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0" windowWidth="23055" windowHeight="9975" activeTab="1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45621"/>
  <fileRecoveryPr repairLoad="1"/>
</workbook>
</file>

<file path=xl/calcChain.xml><?xml version="1.0" encoding="utf-8"?>
<calcChain xmlns="http://schemas.openxmlformats.org/spreadsheetml/2006/main">
  <c r="C4" i="12" l="1"/>
  <c r="E4" i="12"/>
  <c r="A6" i="12"/>
  <c r="E6" i="12"/>
  <c r="G6" i="12"/>
  <c r="G8" i="12"/>
  <c r="C8" i="12"/>
  <c r="A8" i="12"/>
  <c r="C11" i="12"/>
  <c r="E11" i="12"/>
  <c r="G11" i="12"/>
  <c r="G13" i="12"/>
  <c r="C13" i="12"/>
  <c r="A13" i="12"/>
  <c r="E15" i="12"/>
  <c r="A17" i="12"/>
  <c r="C17" i="12"/>
  <c r="E17" i="12"/>
  <c r="G17" i="12"/>
  <c r="H17" i="12"/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C15" i="12"/>
  <c r="A15" i="12"/>
  <c r="G6" i="13" l="1"/>
  <c r="C6" i="13"/>
  <c r="A6" i="13"/>
  <c r="G4" i="13"/>
  <c r="C4" i="13"/>
  <c r="A4" i="13"/>
  <c r="E16" i="16" l="1"/>
  <c r="E13" i="12" l="1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<sst xmlns="http://schemas.openxmlformats.org/spreadsheetml/2006/main" count="180" uniqueCount="93">
  <si>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</si>
  <si>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</si>
  <si>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</si>
  <si>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</si>
  <si>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</si>
  <si>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</si>
  <si>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</si>
  <si>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</si>
  <si>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</si>
  <si>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</si>
  <si>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</si>
  <si>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</si>
  <si>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</si>
  <si>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</si>
  <si>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</si>
  <si>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</si>
  <si>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</si>
  <si>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</si>
  <si>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</si>
  <si>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</si>
  <si>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</si>
  <si>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</si>
  <si>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</si>
  <si>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</si>
  <si>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</si>
  <si>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</si>
  <si>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</si>
  <si>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</si>
  <si>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</si>
  <si>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</si>
  <si>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</si>
  <si>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</si>
  <si>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</si>
  <si>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</si>
  <si>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</si>
  <si>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</si>
  <si>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</si>
  <si>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</si>
  <si>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</si>
  <si>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</si>
  <si>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</si>
  <si>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</si>
  <si>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</si>
  <si>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</si>
  <si>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</si>
  <si>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</si>
  <si>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</si>
  <si>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Santos Ltd</t>
  </si>
  <si>
    <t>Latitude:</t>
  </si>
  <si>
    <t>Longitude:</t>
  </si>
  <si>
    <t>Three Dimensional Well Profile / NS - EW Plot</t>
  </si>
  <si>
    <t>GDA94/MGA94</t>
  </si>
  <si>
    <t>Grid North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</si>
  <si>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</si>
  <si>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</si>
  <si>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</si>
  <si>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</si>
  <si>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</si>
  <si>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</si>
  <si>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</si>
  <si>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</si>
  <si>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</si>
  <si>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</si>
  <si>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</si>
  <si>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</si>
  <si>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</si>
  <si>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</si>
  <si>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</si>
  <si>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</si>
  <si>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</si>
  <si>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/>
  </si>
  <si>
    <t>Depart base for location.</t>
  </si>
  <si>
    <t>Arrive Raslie North 3.</t>
  </si>
  <si>
    <t xml:space="preserve">Program tool and make up gyro. </t>
  </si>
  <si>
    <t>Safety meeting with crew a PTW.</t>
  </si>
  <si>
    <t>Reverse circulate @1bpm, drop gyro and circulate for 7 minutes.</t>
  </si>
  <si>
    <t>Start to POOH.</t>
  </si>
  <si>
    <t>Retrieve tool to surface, perform surface calibration and lay out.</t>
  </si>
  <si>
    <t>Depart for Roma.</t>
  </si>
  <si>
    <t>Arrive base.</t>
  </si>
  <si>
    <t>Raslie North 3</t>
  </si>
  <si>
    <t>Raslie</t>
  </si>
  <si>
    <t>Queensland</t>
  </si>
  <si>
    <t>026° 26' 23.94" S.</t>
  </si>
  <si>
    <t>149° 04' 09.45" E.</t>
  </si>
  <si>
    <t>GL</t>
  </si>
  <si>
    <t>ORT</t>
  </si>
  <si>
    <t>Drop Gyro</t>
  </si>
  <si>
    <t>-0° 55' 18.1"</t>
  </si>
  <si>
    <t>S. O'Toole</t>
  </si>
  <si>
    <t>D. Slater</t>
  </si>
  <si>
    <t>EWE</t>
  </si>
  <si>
    <t>Drillpipe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</si>
</sst>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[$-C09]d\ mmmm\ yyyy;@"/>
    <numFmt numFmtId="165" formatCode="0.00\ &quot;˚&quot;"/>
    <numFmt numFmtId="166" formatCode="0\ &quot;m MD&quot;"/>
    <numFmt numFmtId="167" formatCode="0.0"/>
    <numFmt numFmtId="168" formatCode="0.00\ &quot;m&quot;"/>
    <numFmt numFmtId="169" formatCode="&quot;N&quot;\ #,##0.0\ &quot;m&quot;"/>
    <numFmt numFmtId="170" formatCode="&quot;E&quot;\ #,##0.0\ &quot;m&quot;"/>
    <numFmt numFmtId="171" formatCode="0.000\ &quot;˚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</font>
    <font>
      <b/>
      <sz val="8"/>
      <color theme="0"/>
      <name val="Calibri"/>
      <family val="2"/>
      <scheme val="minor"/>
    </font>
    <font>
      <sz val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21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168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8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6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22" xfId="0" applyBorder="1"/>
    <xf numFmtId="20" fontId="0" fillId="0" borderId="16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3" fillId="2" borderId="7" xfId="0" applyFont="1" applyFill="1" applyBorder="1"/>
    <xf numFmtId="166" fontId="7" fillId="0" borderId="4" xfId="0" applyNumberFormat="1" applyFont="1" applyBorder="1" applyAlignment="1">
      <alignment horizontal="left" vertical="center" indent="1"/>
    </xf>
    <xf numFmtId="168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NumberFormat="1" applyBorder="1" applyAlignment="1">
      <alignment horizontal="left" vertical="center" indent="1"/>
    </xf>
    <xf numFmtId="0" fontId="6" fillId="0" borderId="11" xfId="0" applyNumberFormat="1" applyFont="1" applyBorder="1" applyAlignment="1">
      <alignment horizontal="left" vertical="center" indent="1"/>
    </xf>
    <xf numFmtId="169" fontId="15" fillId="0" borderId="11" xfId="0" applyNumberFormat="1" applyFon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68" fontId="6" fillId="0" borderId="11" xfId="0" applyNumberFormat="1" applyFont="1" applyBorder="1" applyAlignment="1">
      <alignment horizontal="left" vertical="center" indent="1"/>
    </xf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0" fontId="0" fillId="0" borderId="19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20" fontId="0" fillId="0" borderId="16" xfId="0" quotePrefix="1" applyNumberFormat="1" applyBorder="1" applyAlignment="1">
      <alignment horizontal="center"/>
    </xf>
    <xf numFmtId="20" fontId="0" fillId="0" borderId="18" xfId="0" quotePrefix="1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4" fontId="0" fillId="0" borderId="6" xfId="0" applyNumberForma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166" fontId="7" fillId="0" borderId="4" xfId="0" applyNumberFormat="1" applyFont="1" applyBorder="1" applyAlignment="1">
      <alignment horizontal="left" vertical="center" indent="1"/>
    </xf>
    <xf numFmtId="168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171" fontId="7" fillId="0" borderId="4" xfId="0" quotePrefix="1" applyNumberFormat="1" applyFont="1" applyBorder="1" applyAlignment="1">
      <alignment horizontal="left" vertical="center" indent="1"/>
    </xf>
    <xf numFmtId="167" fontId="14" fillId="0" borderId="0" xfId="3" applyNumberFormat="1" applyFont="1"/>
    <xf numFmtId="0" fontId="14" fillId="0" borderId="0" xfId="3" applyFont="1"/>
    <xf numFmtId="2" fontId="14" fillId="0" borderId="0" xfId="3" applyNumberFormat="1" applyFont="1"/>
    <xf numFmtId="167" fontId="18" fillId="0" borderId="0" xfId="0" applyNumberFormat="1" applyFont="1"/>
    <xf numFmtId="2" fontId="18" fillId="0" borderId="0" xfId="0" applyNumberFormat="1" applyFont="1"/>
    <xf numFmtId="2" fontId="18" fillId="0" borderId="0" xfId="3" applyNumberFormat="1" applyFont="1" applyFill="1"/>
    <xf numFmtId="2" fontId="18" fillId="0" borderId="33" xfId="3" applyNumberFormat="1" applyFont="1" applyFill="1" applyBorder="1" applyAlignme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169" fontId="0" fillId="0" borderId="4" xfId="0" quotePrefix="1" applyNumberFormat="1" applyBorder="1" applyAlignment="1">
      <alignment horizontal="left" vertical="center" indent="1"/>
    </xf>
    <xf numFmtId="169" fontId="0" fillId="0" borderId="6" xfId="0" quotePrefix="1" applyNumberFormat="1" applyBorder="1" applyAlignment="1">
      <alignment horizontal="left" vertical="center" indent="1"/>
    </xf>
    <xf numFmtId="170" fontId="0" fillId="0" borderId="4" xfId="0" quotePrefix="1" applyNumberFormat="1" applyFont="1" applyBorder="1" applyAlignment="1">
      <alignment horizontal="left" vertical="center" indent="1"/>
    </xf>
    <xf numFmtId="170" fontId="0" fillId="0" borderId="6" xfId="0" quotePrefix="1" applyNumberFormat="1" applyFont="1" applyBorder="1" applyAlignment="1">
      <alignment horizontal="left" vertical="center" indent="1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0" fontId="6" fillId="0" borderId="4" xfId="0" applyNumberFormat="1" applyFont="1" applyBorder="1" applyAlignment="1">
      <alignment horizontal="left" vertical="center" indent="1"/>
    </xf>
    <xf numFmtId="170" fontId="6" fillId="0" borderId="5" xfId="0" applyNumberFormat="1" applyFont="1" applyBorder="1" applyAlignment="1">
      <alignment horizontal="left" vertical="center" indent="1"/>
    </xf>
    <xf numFmtId="170" fontId="6" fillId="0" borderId="6" xfId="0" applyNumberFormat="1" applyFont="1" applyBorder="1" applyAlignment="1">
      <alignment horizontal="left" vertical="center" indent="1"/>
    </xf>
    <xf numFmtId="170" fontId="0" fillId="0" borderId="4" xfId="0" applyNumberFormat="1" applyFont="1" applyBorder="1" applyAlignment="1">
      <alignment horizontal="left" vertical="center" indent="1"/>
    </xf>
    <xf numFmtId="170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7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82082053434898"/>
          <c:y val="9.199440387447054E-2"/>
          <c:w val="0.82447288792452289"/>
          <c:h val="0.76669471367777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Data'!$G$21:$G$90</c:f>
              <c:numCache>
                <c:formatCode>0.00</c:formatCode>
                <c:ptCount val="70"/>
                <c:pt idx="0">
                  <c:v>0</c:v>
                </c:pt>
                <c:pt idx="1">
                  <c:v>-2.0847570631857496E-2</c:v>
                </c:pt>
                <c:pt idx="2">
                  <c:v>-8.6323922246426987E-2</c:v>
                </c:pt>
                <c:pt idx="3">
                  <c:v>-0.13666050922276954</c:v>
                </c:pt>
                <c:pt idx="4">
                  <c:v>-0.1914434478628925</c:v>
                </c:pt>
                <c:pt idx="5">
                  <c:v>-0.24385688077164802</c:v>
                </c:pt>
                <c:pt idx="6">
                  <c:v>-0.28750936004968802</c:v>
                </c:pt>
                <c:pt idx="7">
                  <c:v>-0.33589015465136401</c:v>
                </c:pt>
                <c:pt idx="8">
                  <c:v>-0.39691316912815067</c:v>
                </c:pt>
                <c:pt idx="9">
                  <c:v>-0.47178079774222575</c:v>
                </c:pt>
                <c:pt idx="10">
                  <c:v>-0.55405963602315245</c:v>
                </c:pt>
                <c:pt idx="11">
                  <c:v>-0.63673826382906507</c:v>
                </c:pt>
                <c:pt idx="12">
                  <c:v>-0.71409561712158887</c:v>
                </c:pt>
                <c:pt idx="13">
                  <c:v>-0.78779733833724297</c:v>
                </c:pt>
                <c:pt idx="14">
                  <c:v>-0.85502507772859915</c:v>
                </c:pt>
                <c:pt idx="15">
                  <c:v>-0.91254939474401575</c:v>
                </c:pt>
                <c:pt idx="16">
                  <c:v>-0.96517616639375348</c:v>
                </c:pt>
                <c:pt idx="17">
                  <c:v>-1.0183479226389986</c:v>
                </c:pt>
                <c:pt idx="18">
                  <c:v>-1.0734019081035013</c:v>
                </c:pt>
                <c:pt idx="19">
                  <c:v>-1.1327370833565855</c:v>
                </c:pt>
                <c:pt idx="20">
                  <c:v>-1.2013689807239964</c:v>
                </c:pt>
                <c:pt idx="21">
                  <c:v>-1.2788515970937373</c:v>
                </c:pt>
                <c:pt idx="22">
                  <c:v>-1.3577284866246813</c:v>
                </c:pt>
                <c:pt idx="23">
                  <c:v>-1.4266513254722599</c:v>
                </c:pt>
                <c:pt idx="24">
                  <c:v>-1.499755009039323</c:v>
                </c:pt>
                <c:pt idx="25">
                  <c:v>-1.5737643229287521</c:v>
                </c:pt>
                <c:pt idx="26">
                  <c:v>-1.62770543779199</c:v>
                </c:pt>
                <c:pt idx="27">
                  <c:v>-1.6590183328671362</c:v>
                </c:pt>
                <c:pt idx="28">
                  <c:v>-1.6748708388547495</c:v>
                </c:pt>
                <c:pt idx="29">
                  <c:v>-1.6997212330489835</c:v>
                </c:pt>
                <c:pt idx="30">
                  <c:v>-1.7310676076981715</c:v>
                </c:pt>
                <c:pt idx="31">
                  <c:v>-1.75910055289185</c:v>
                </c:pt>
                <c:pt idx="32">
                  <c:v>-1.7911293789279059</c:v>
                </c:pt>
                <c:pt idx="33">
                  <c:v>-1.8305462443406737</c:v>
                </c:pt>
                <c:pt idx="34">
                  <c:v>-1.884742438551684</c:v>
                </c:pt>
                <c:pt idx="35">
                  <c:v>-1.9517482425755306</c:v>
                </c:pt>
                <c:pt idx="36">
                  <c:v>-2.026493855060592</c:v>
                </c:pt>
                <c:pt idx="37">
                  <c:v>-2.1059737375357876</c:v>
                </c:pt>
                <c:pt idx="38">
                  <c:v>-2.1849811597549618</c:v>
                </c:pt>
                <c:pt idx="39">
                  <c:v>-2.2612225623159001</c:v>
                </c:pt>
                <c:pt idx="40">
                  <c:v>-2.3287901353552614</c:v>
                </c:pt>
                <c:pt idx="41">
                  <c:v>-2.3933911010630697</c:v>
                </c:pt>
                <c:pt idx="42">
                  <c:v>-2.4710549265542756</c:v>
                </c:pt>
                <c:pt idx="43">
                  <c:v>-2.5660795099594988</c:v>
                </c:pt>
                <c:pt idx="44">
                  <c:v>-2.6547212967290323</c:v>
                </c:pt>
                <c:pt idx="45">
                  <c:v>-2.7395809057310618</c:v>
                </c:pt>
                <c:pt idx="46">
                  <c:v>-2.8512101864996171</c:v>
                </c:pt>
                <c:pt idx="47">
                  <c:v>-2.9863237453769043</c:v>
                </c:pt>
                <c:pt idx="48">
                  <c:v>-3.1346840883801268</c:v>
                </c:pt>
                <c:pt idx="49">
                  <c:v>-3.2854582146130094</c:v>
                </c:pt>
                <c:pt idx="50">
                  <c:v>-3.4180651073023474</c:v>
                </c:pt>
                <c:pt idx="51">
                  <c:v>-3.5345219305419322</c:v>
                </c:pt>
                <c:pt idx="52">
                  <c:v>-3.6495658779519129</c:v>
                </c:pt>
                <c:pt idx="53">
                  <c:v>-3.7674870915369154</c:v>
                </c:pt>
                <c:pt idx="54">
                  <c:v>-3.8854110774370119</c:v>
                </c:pt>
                <c:pt idx="55">
                  <c:v>-4.0008399727055313</c:v>
                </c:pt>
                <c:pt idx="56">
                  <c:v>-4.1106187756523997</c:v>
                </c:pt>
                <c:pt idx="57">
                  <c:v>-4.2168072094987759</c:v>
                </c:pt>
                <c:pt idx="58">
                  <c:v>-4.326774126957627</c:v>
                </c:pt>
                <c:pt idx="59">
                  <c:v>-4.4379120789903768</c:v>
                </c:pt>
                <c:pt idx="60">
                  <c:v>-4.5482732432323649</c:v>
                </c:pt>
                <c:pt idx="61">
                  <c:v>-4.6489743702005004</c:v>
                </c:pt>
                <c:pt idx="62">
                  <c:v>-4.7415281680654013</c:v>
                </c:pt>
                <c:pt idx="63">
                  <c:v>-4.8421753968337411</c:v>
                </c:pt>
                <c:pt idx="64">
                  <c:v>-4.9568971931578423</c:v>
                </c:pt>
                <c:pt idx="65">
                  <c:v>-5.0877537472806909</c:v>
                </c:pt>
                <c:pt idx="66">
                  <c:v>-5.2137036407776343</c:v>
                </c:pt>
                <c:pt idx="67">
                  <c:v>-5.3139736865131226</c:v>
                </c:pt>
                <c:pt idx="68">
                  <c:v>-5.4053148116190295</c:v>
                </c:pt>
                <c:pt idx="69">
                  <c:v>-5.4965356714383038</c:v>
                </c:pt>
              </c:numCache>
            </c:numRef>
          </c:xVal>
          <c:yVal>
            <c:numRef>
              <c:f>'Survey Data'!$F$21:$F$90</c:f>
              <c:numCache>
                <c:formatCode>0.00</c:formatCode>
                <c:ptCount val="70"/>
                <c:pt idx="0">
                  <c:v>0</c:v>
                </c:pt>
                <c:pt idx="1">
                  <c:v>4.8744010341104033E-3</c:v>
                </c:pt>
                <c:pt idx="2">
                  <c:v>2.1266393722290024E-2</c:v>
                </c:pt>
                <c:pt idx="3">
                  <c:v>3.5525823515561661E-2</c:v>
                </c:pt>
                <c:pt idx="4">
                  <c:v>4.9379897041009646E-2</c:v>
                </c:pt>
                <c:pt idx="5">
                  <c:v>6.2314435107735863E-2</c:v>
                </c:pt>
                <c:pt idx="6">
                  <c:v>7.5373600047877964E-2</c:v>
                </c:pt>
                <c:pt idx="7">
                  <c:v>9.0300621716690815E-2</c:v>
                </c:pt>
                <c:pt idx="8">
                  <c:v>0.11000743303055638</c:v>
                </c:pt>
                <c:pt idx="9">
                  <c:v>0.1362026104260938</c:v>
                </c:pt>
                <c:pt idx="10">
                  <c:v>0.16672547061826179</c:v>
                </c:pt>
                <c:pt idx="11">
                  <c:v>0.1985825600756943</c:v>
                </c:pt>
                <c:pt idx="12">
                  <c:v>0.2278026061305865</c:v>
                </c:pt>
                <c:pt idx="13">
                  <c:v>0.25476450980163984</c:v>
                </c:pt>
                <c:pt idx="14">
                  <c:v>0.27976989639976119</c:v>
                </c:pt>
                <c:pt idx="15">
                  <c:v>0.30180613664974199</c:v>
                </c:pt>
                <c:pt idx="16">
                  <c:v>0.3224711553421073</c:v>
                </c:pt>
                <c:pt idx="17">
                  <c:v>0.34404082600300745</c:v>
                </c:pt>
                <c:pt idx="18">
                  <c:v>0.36766984165490851</c:v>
                </c:pt>
                <c:pt idx="19">
                  <c:v>0.39415253467529404</c:v>
                </c:pt>
                <c:pt idx="20">
                  <c:v>0.42664632830853633</c:v>
                </c:pt>
                <c:pt idx="21">
                  <c:v>0.4660172662270225</c:v>
                </c:pt>
                <c:pt idx="22">
                  <c:v>0.5044095011247165</c:v>
                </c:pt>
                <c:pt idx="23">
                  <c:v>0.53421888287498931</c:v>
                </c:pt>
                <c:pt idx="24">
                  <c:v>0.56015373134132562</c:v>
                </c:pt>
                <c:pt idx="25">
                  <c:v>0.5836010479947733</c:v>
                </c:pt>
                <c:pt idx="26">
                  <c:v>0.60053881524648756</c:v>
                </c:pt>
                <c:pt idx="27">
                  <c:v>0.61064093429902555</c:v>
                </c:pt>
                <c:pt idx="28">
                  <c:v>0.616432403961096</c:v>
                </c:pt>
                <c:pt idx="29">
                  <c:v>0.62458368426544419</c:v>
                </c:pt>
                <c:pt idx="30">
                  <c:v>0.63460629399477331</c:v>
                </c:pt>
                <c:pt idx="31">
                  <c:v>0.64390600281145383</c:v>
                </c:pt>
                <c:pt idx="32">
                  <c:v>0.65456088558141279</c:v>
                </c:pt>
                <c:pt idx="33">
                  <c:v>0.66704348241701605</c:v>
                </c:pt>
                <c:pt idx="34">
                  <c:v>0.683146433757016</c:v>
                </c:pt>
                <c:pt idx="35">
                  <c:v>0.70352590295368167</c:v>
                </c:pt>
                <c:pt idx="36">
                  <c:v>0.72744056363766585</c:v>
                </c:pt>
                <c:pt idx="37">
                  <c:v>0.7531733108937706</c:v>
                </c:pt>
                <c:pt idx="38">
                  <c:v>0.77757731595041746</c:v>
                </c:pt>
                <c:pt idx="39">
                  <c:v>0.79946370018314816</c:v>
                </c:pt>
                <c:pt idx="40">
                  <c:v>0.81790473237618677</c:v>
                </c:pt>
                <c:pt idx="41">
                  <c:v>0.83435155380013681</c:v>
                </c:pt>
                <c:pt idx="42">
                  <c:v>0.85027399466786913</c:v>
                </c:pt>
                <c:pt idx="43">
                  <c:v>0.86517828979361444</c:v>
                </c:pt>
                <c:pt idx="44">
                  <c:v>0.88477856644457853</c:v>
                </c:pt>
                <c:pt idx="45">
                  <c:v>0.91305944201355793</c:v>
                </c:pt>
                <c:pt idx="46">
                  <c:v>0.95172186699427874</c:v>
                </c:pt>
                <c:pt idx="47">
                  <c:v>0.99438222562764422</c:v>
                </c:pt>
                <c:pt idx="48">
                  <c:v>1.0400287746790395</c:v>
                </c:pt>
                <c:pt idx="49">
                  <c:v>1.1026510951092414</c:v>
                </c:pt>
                <c:pt idx="50">
                  <c:v>1.1747903004244269</c:v>
                </c:pt>
                <c:pt idx="51">
                  <c:v>1.2463471852448906</c:v>
                </c:pt>
                <c:pt idx="52">
                  <c:v>1.3315164053810316</c:v>
                </c:pt>
                <c:pt idx="53">
                  <c:v>1.4491716572128088</c:v>
                </c:pt>
                <c:pt idx="54">
                  <c:v>1.5935253139193002</c:v>
                </c:pt>
                <c:pt idx="55">
                  <c:v>1.7453220170076336</c:v>
                </c:pt>
                <c:pt idx="56">
                  <c:v>1.9197746558933444</c:v>
                </c:pt>
                <c:pt idx="57">
                  <c:v>2.1107474431763507</c:v>
                </c:pt>
                <c:pt idx="58">
                  <c:v>2.2825474207746534</c:v>
                </c:pt>
                <c:pt idx="59">
                  <c:v>2.4446940170560869</c:v>
                </c:pt>
                <c:pt idx="60">
                  <c:v>2.6144871249215051</c:v>
                </c:pt>
                <c:pt idx="61">
                  <c:v>2.8148902514878857</c:v>
                </c:pt>
                <c:pt idx="62">
                  <c:v>3.0386457841192969</c:v>
                </c:pt>
                <c:pt idx="63">
                  <c:v>3.2445805599527686</c:v>
                </c:pt>
                <c:pt idx="64">
                  <c:v>3.4177540604305525</c:v>
                </c:pt>
                <c:pt idx="65">
                  <c:v>3.5591499457824769</c:v>
                </c:pt>
                <c:pt idx="66">
                  <c:v>3.7182451791231452</c:v>
                </c:pt>
                <c:pt idx="67">
                  <c:v>3.9284084750099164</c:v>
                </c:pt>
                <c:pt idx="68">
                  <c:v>4.1507681238637382</c:v>
                </c:pt>
                <c:pt idx="69">
                  <c:v>4.3722708044133958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30272"/>
        <c:axId val="71032192"/>
      </c:scatterChart>
      <c:valAx>
        <c:axId val="71030272"/>
        <c:scaling>
          <c:orientation val="minMax"/>
          <c:max val="0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71032192"/>
        <c:crosses val="autoZero"/>
        <c:crossBetween val="midCat"/>
        <c:majorUnit val="1"/>
      </c:valAx>
      <c:valAx>
        <c:axId val="71032192"/>
        <c:scaling>
          <c:orientation val="minMax"/>
          <c:max val="6"/>
          <c:min val="0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7103027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2231682515719022E-2"/>
          <c:y val="0.91273074993807668"/>
          <c:w val="0.2346954394316578"/>
          <c:h val="7.1461689069009335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Data'!$B$21:$B$90</c:f>
              <c:numCache>
                <c:formatCode>0.00</c:formatCode>
                <c:ptCount val="70"/>
                <c:pt idx="0">
                  <c:v>0</c:v>
                </c:pt>
                <c:pt idx="1">
                  <c:v>0.47</c:v>
                </c:pt>
                <c:pt idx="2">
                  <c:v>0.33</c:v>
                </c:pt>
                <c:pt idx="3">
                  <c:v>0.28999999999999998</c:v>
                </c:pt>
                <c:pt idx="4">
                  <c:v>0.38</c:v>
                </c:pt>
                <c:pt idx="5">
                  <c:v>0.26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0.44</c:v>
                </c:pt>
                <c:pt idx="9">
                  <c:v>0.5</c:v>
                </c:pt>
                <c:pt idx="10">
                  <c:v>0.54</c:v>
                </c:pt>
                <c:pt idx="11">
                  <c:v>0.51</c:v>
                </c:pt>
                <c:pt idx="12">
                  <c:v>0.47</c:v>
                </c:pt>
                <c:pt idx="13">
                  <c:v>0.46</c:v>
                </c:pt>
                <c:pt idx="14">
                  <c:v>0.39</c:v>
                </c:pt>
                <c:pt idx="15">
                  <c:v>0.34</c:v>
                </c:pt>
                <c:pt idx="16">
                  <c:v>0.33</c:v>
                </c:pt>
                <c:pt idx="17">
                  <c:v>0.35</c:v>
                </c:pt>
                <c:pt idx="18">
                  <c:v>0.36</c:v>
                </c:pt>
                <c:pt idx="19">
                  <c:v>0.41</c:v>
                </c:pt>
                <c:pt idx="20">
                  <c:v>0.49</c:v>
                </c:pt>
                <c:pt idx="21">
                  <c:v>0.54</c:v>
                </c:pt>
                <c:pt idx="22">
                  <c:v>0.5</c:v>
                </c:pt>
                <c:pt idx="23">
                  <c:v>0.39</c:v>
                </c:pt>
                <c:pt idx="24">
                  <c:v>0.53</c:v>
                </c:pt>
                <c:pt idx="25">
                  <c:v>0.39</c:v>
                </c:pt>
                <c:pt idx="26">
                  <c:v>0.28000000000000003</c:v>
                </c:pt>
                <c:pt idx="27">
                  <c:v>0.11</c:v>
                </c:pt>
                <c:pt idx="28">
                  <c:v>0.09</c:v>
                </c:pt>
                <c:pt idx="29">
                  <c:v>0.22</c:v>
                </c:pt>
                <c:pt idx="30">
                  <c:v>0.17</c:v>
                </c:pt>
                <c:pt idx="31">
                  <c:v>0.18</c:v>
                </c:pt>
                <c:pt idx="32">
                  <c:v>0.22</c:v>
                </c:pt>
                <c:pt idx="33">
                  <c:v>0.27</c:v>
                </c:pt>
                <c:pt idx="34">
                  <c:v>0.4</c:v>
                </c:pt>
                <c:pt idx="35">
                  <c:v>0.43</c:v>
                </c:pt>
                <c:pt idx="36">
                  <c:v>0.5</c:v>
                </c:pt>
                <c:pt idx="37">
                  <c:v>0.49</c:v>
                </c:pt>
                <c:pt idx="38">
                  <c:v>0.49</c:v>
                </c:pt>
                <c:pt idx="39">
                  <c:v>0.45</c:v>
                </c:pt>
                <c:pt idx="40">
                  <c:v>0.38</c:v>
                </c:pt>
                <c:pt idx="41">
                  <c:v>0.41</c:v>
                </c:pt>
                <c:pt idx="42">
                  <c:v>0.53</c:v>
                </c:pt>
                <c:pt idx="43">
                  <c:v>0.61</c:v>
                </c:pt>
                <c:pt idx="44">
                  <c:v>0.47</c:v>
                </c:pt>
                <c:pt idx="45">
                  <c:v>0.59</c:v>
                </c:pt>
                <c:pt idx="46">
                  <c:v>0.81</c:v>
                </c:pt>
                <c:pt idx="47">
                  <c:v>0.87</c:v>
                </c:pt>
                <c:pt idx="48">
                  <c:v>0.97</c:v>
                </c:pt>
                <c:pt idx="49">
                  <c:v>0.97</c:v>
                </c:pt>
                <c:pt idx="50">
                  <c:v>0.82</c:v>
                </c:pt>
                <c:pt idx="51">
                  <c:v>0.8</c:v>
                </c:pt>
                <c:pt idx="52">
                  <c:v>0.9</c:v>
                </c:pt>
                <c:pt idx="53">
                  <c:v>1.08</c:v>
                </c:pt>
                <c:pt idx="54">
                  <c:v>1.1299999999999999</c:v>
                </c:pt>
                <c:pt idx="55">
                  <c:v>1.1299999999999999</c:v>
                </c:pt>
                <c:pt idx="56">
                  <c:v>1.32</c:v>
                </c:pt>
                <c:pt idx="57">
                  <c:v>1.27</c:v>
                </c:pt>
                <c:pt idx="58">
                  <c:v>1.1499999999999999</c:v>
                </c:pt>
                <c:pt idx="59">
                  <c:v>1.18</c:v>
                </c:pt>
                <c:pt idx="60">
                  <c:v>1.22</c:v>
                </c:pt>
                <c:pt idx="61">
                  <c:v>1.45</c:v>
                </c:pt>
                <c:pt idx="62">
                  <c:v>1.42</c:v>
                </c:pt>
                <c:pt idx="63">
                  <c:v>1.3</c:v>
                </c:pt>
                <c:pt idx="64">
                  <c:v>1.17</c:v>
                </c:pt>
                <c:pt idx="65">
                  <c:v>1.1200000000000001</c:v>
                </c:pt>
                <c:pt idx="66">
                  <c:v>1.31</c:v>
                </c:pt>
                <c:pt idx="67">
                  <c:v>1.46</c:v>
                </c:pt>
                <c:pt idx="68">
                  <c:v>1.39</c:v>
                </c:pt>
                <c:pt idx="69">
                  <c:v>1.45</c:v>
                </c:pt>
              </c:numCache>
            </c:numRef>
          </c:xVal>
          <c:yVal>
            <c:numRef>
              <c:f>'Survey Data'!$A$21:$A$90</c:f>
              <c:numCache>
                <c:formatCode>0.0</c:formatCode>
                <c:ptCount val="70"/>
                <c:pt idx="0">
                  <c:v>0</c:v>
                </c:pt>
                <c:pt idx="1">
                  <c:v>5.22</c:v>
                </c:pt>
                <c:pt idx="2">
                  <c:v>14.89</c:v>
                </c:pt>
                <c:pt idx="3">
                  <c:v>24.56</c:v>
                </c:pt>
                <c:pt idx="4">
                  <c:v>34.229999999999997</c:v>
                </c:pt>
                <c:pt idx="5">
                  <c:v>43.9</c:v>
                </c:pt>
                <c:pt idx="6">
                  <c:v>53.57</c:v>
                </c:pt>
                <c:pt idx="7">
                  <c:v>63.24</c:v>
                </c:pt>
                <c:pt idx="8">
                  <c:v>72.91</c:v>
                </c:pt>
                <c:pt idx="9">
                  <c:v>82.58</c:v>
                </c:pt>
                <c:pt idx="10">
                  <c:v>92.25</c:v>
                </c:pt>
                <c:pt idx="11">
                  <c:v>101.92</c:v>
                </c:pt>
                <c:pt idx="12">
                  <c:v>111.59</c:v>
                </c:pt>
                <c:pt idx="13">
                  <c:v>121.26</c:v>
                </c:pt>
                <c:pt idx="14">
                  <c:v>130.93</c:v>
                </c:pt>
                <c:pt idx="15">
                  <c:v>140.6</c:v>
                </c:pt>
                <c:pt idx="16">
                  <c:v>150.27000000000001</c:v>
                </c:pt>
                <c:pt idx="17">
                  <c:v>159.94</c:v>
                </c:pt>
                <c:pt idx="18">
                  <c:v>169.61</c:v>
                </c:pt>
                <c:pt idx="19">
                  <c:v>179.28</c:v>
                </c:pt>
                <c:pt idx="20">
                  <c:v>188.95</c:v>
                </c:pt>
                <c:pt idx="21">
                  <c:v>198.62</c:v>
                </c:pt>
                <c:pt idx="22">
                  <c:v>208.29</c:v>
                </c:pt>
                <c:pt idx="23">
                  <c:v>217.96</c:v>
                </c:pt>
                <c:pt idx="24">
                  <c:v>227.63</c:v>
                </c:pt>
                <c:pt idx="25">
                  <c:v>237.3</c:v>
                </c:pt>
                <c:pt idx="26">
                  <c:v>246.97</c:v>
                </c:pt>
                <c:pt idx="27">
                  <c:v>256.64</c:v>
                </c:pt>
                <c:pt idx="28">
                  <c:v>266.31</c:v>
                </c:pt>
                <c:pt idx="29">
                  <c:v>275.98</c:v>
                </c:pt>
                <c:pt idx="30">
                  <c:v>285.64999999999998</c:v>
                </c:pt>
                <c:pt idx="31">
                  <c:v>295.32</c:v>
                </c:pt>
                <c:pt idx="32">
                  <c:v>304.99</c:v>
                </c:pt>
                <c:pt idx="33">
                  <c:v>314.66000000000003</c:v>
                </c:pt>
                <c:pt idx="34">
                  <c:v>324.33</c:v>
                </c:pt>
                <c:pt idx="35">
                  <c:v>334</c:v>
                </c:pt>
                <c:pt idx="36">
                  <c:v>343.67</c:v>
                </c:pt>
                <c:pt idx="37">
                  <c:v>353.34</c:v>
                </c:pt>
                <c:pt idx="38">
                  <c:v>363.01</c:v>
                </c:pt>
                <c:pt idx="39">
                  <c:v>372.68</c:v>
                </c:pt>
                <c:pt idx="40">
                  <c:v>382.35</c:v>
                </c:pt>
                <c:pt idx="41">
                  <c:v>392.02</c:v>
                </c:pt>
                <c:pt idx="42">
                  <c:v>401.69</c:v>
                </c:pt>
                <c:pt idx="43">
                  <c:v>411.36</c:v>
                </c:pt>
                <c:pt idx="44">
                  <c:v>421.03</c:v>
                </c:pt>
                <c:pt idx="45">
                  <c:v>430.7</c:v>
                </c:pt>
                <c:pt idx="46">
                  <c:v>440.37</c:v>
                </c:pt>
                <c:pt idx="47">
                  <c:v>450.04</c:v>
                </c:pt>
                <c:pt idx="48">
                  <c:v>459.71</c:v>
                </c:pt>
                <c:pt idx="49">
                  <c:v>469.38</c:v>
                </c:pt>
                <c:pt idx="50">
                  <c:v>479.05</c:v>
                </c:pt>
                <c:pt idx="51">
                  <c:v>488.72</c:v>
                </c:pt>
                <c:pt idx="52">
                  <c:v>498.39</c:v>
                </c:pt>
                <c:pt idx="53">
                  <c:v>508.06</c:v>
                </c:pt>
                <c:pt idx="54">
                  <c:v>517.73</c:v>
                </c:pt>
                <c:pt idx="55">
                  <c:v>527.4</c:v>
                </c:pt>
                <c:pt idx="56">
                  <c:v>537.07000000000005</c:v>
                </c:pt>
                <c:pt idx="57">
                  <c:v>546.74</c:v>
                </c:pt>
                <c:pt idx="58">
                  <c:v>556.41</c:v>
                </c:pt>
                <c:pt idx="59">
                  <c:v>566.08000000000004</c:v>
                </c:pt>
                <c:pt idx="60">
                  <c:v>575.75</c:v>
                </c:pt>
                <c:pt idx="61">
                  <c:v>585.41999999999996</c:v>
                </c:pt>
                <c:pt idx="62">
                  <c:v>595.09</c:v>
                </c:pt>
                <c:pt idx="63">
                  <c:v>604.76</c:v>
                </c:pt>
                <c:pt idx="64">
                  <c:v>614.42999999999995</c:v>
                </c:pt>
                <c:pt idx="65">
                  <c:v>624.1</c:v>
                </c:pt>
                <c:pt idx="66">
                  <c:v>633.77</c:v>
                </c:pt>
                <c:pt idx="67">
                  <c:v>643.44000000000005</c:v>
                </c:pt>
                <c:pt idx="68">
                  <c:v>653.11</c:v>
                </c:pt>
                <c:pt idx="69">
                  <c:v>662.78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9648"/>
        <c:axId val="70301568"/>
      </c:scatterChart>
      <c:valAx>
        <c:axId val="70299648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70301568"/>
        <c:crosses val="autoZero"/>
        <c:crossBetween val="midCat"/>
        <c:majorUnit val="5"/>
        <c:minorUnit val="1"/>
      </c:valAx>
      <c:valAx>
        <c:axId val="7030156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7029964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Data'!$E$22:$E$90</c:f>
              <c:numCache>
                <c:formatCode>0.00</c:formatCode>
                <c:ptCount val="69"/>
                <c:pt idx="0">
                  <c:v>4.8744010341104033E-3</c:v>
                </c:pt>
                <c:pt idx="1">
                  <c:v>2.1266393722290049E-2</c:v>
                </c:pt>
                <c:pt idx="2">
                  <c:v>3.5525823515561689E-2</c:v>
                </c:pt>
                <c:pt idx="3">
                  <c:v>4.9379897041009646E-2</c:v>
                </c:pt>
                <c:pt idx="4">
                  <c:v>6.2314435107735856E-2</c:v>
                </c:pt>
                <c:pt idx="5">
                  <c:v>7.5373600047877937E-2</c:v>
                </c:pt>
                <c:pt idx="6">
                  <c:v>9.030062171669076E-2</c:v>
                </c:pt>
                <c:pt idx="7">
                  <c:v>0.11000743303055617</c:v>
                </c:pt>
                <c:pt idx="8">
                  <c:v>0.13620261042609355</c:v>
                </c:pt>
                <c:pt idx="9">
                  <c:v>0.16672547061826162</c:v>
                </c:pt>
                <c:pt idx="10">
                  <c:v>0.19858256007569403</c:v>
                </c:pt>
                <c:pt idx="11">
                  <c:v>0.22780260613058656</c:v>
                </c:pt>
                <c:pt idx="12">
                  <c:v>0.25476450980163984</c:v>
                </c:pt>
                <c:pt idx="13">
                  <c:v>0.27976989639976074</c:v>
                </c:pt>
                <c:pt idx="14">
                  <c:v>0.30180613664974204</c:v>
                </c:pt>
                <c:pt idx="15">
                  <c:v>0.32247115534210685</c:v>
                </c:pt>
                <c:pt idx="16">
                  <c:v>0.34404082600300712</c:v>
                </c:pt>
                <c:pt idx="17">
                  <c:v>0.36766984165490818</c:v>
                </c:pt>
                <c:pt idx="18">
                  <c:v>0.39415253467529371</c:v>
                </c:pt>
                <c:pt idx="19">
                  <c:v>0.42664632830853605</c:v>
                </c:pt>
                <c:pt idx="20">
                  <c:v>0.46601726622702216</c:v>
                </c:pt>
                <c:pt idx="21">
                  <c:v>0.50440950112471594</c:v>
                </c:pt>
                <c:pt idx="22">
                  <c:v>0.53421888287498887</c:v>
                </c:pt>
                <c:pt idx="23">
                  <c:v>0.5601537313413254</c:v>
                </c:pt>
                <c:pt idx="24">
                  <c:v>0.58360104799477219</c:v>
                </c:pt>
                <c:pt idx="25">
                  <c:v>0.60053881524648645</c:v>
                </c:pt>
                <c:pt idx="26">
                  <c:v>0.61064093429902577</c:v>
                </c:pt>
                <c:pt idx="27">
                  <c:v>0.616432403961096</c:v>
                </c:pt>
                <c:pt idx="28">
                  <c:v>0.62458368426544408</c:v>
                </c:pt>
                <c:pt idx="29">
                  <c:v>0.63460629399477331</c:v>
                </c:pt>
                <c:pt idx="30">
                  <c:v>0.64390600281145383</c:v>
                </c:pt>
                <c:pt idx="31">
                  <c:v>0.6545608855814129</c:v>
                </c:pt>
                <c:pt idx="32">
                  <c:v>0.66704348241701616</c:v>
                </c:pt>
                <c:pt idx="33">
                  <c:v>0.68314643375701589</c:v>
                </c:pt>
                <c:pt idx="34">
                  <c:v>0.70352590295368156</c:v>
                </c:pt>
                <c:pt idx="35">
                  <c:v>0.72744056363766474</c:v>
                </c:pt>
                <c:pt idx="36">
                  <c:v>0.75317331089376938</c:v>
                </c:pt>
                <c:pt idx="37">
                  <c:v>0.77757731595041701</c:v>
                </c:pt>
                <c:pt idx="38">
                  <c:v>0.79946370018314805</c:v>
                </c:pt>
                <c:pt idx="39">
                  <c:v>0.81790473237618622</c:v>
                </c:pt>
                <c:pt idx="40">
                  <c:v>0.8343515538001357</c:v>
                </c:pt>
                <c:pt idx="41">
                  <c:v>0.85027399466786868</c:v>
                </c:pt>
                <c:pt idx="42">
                  <c:v>0.86517828979361266</c:v>
                </c:pt>
                <c:pt idx="43">
                  <c:v>0.88477856644457864</c:v>
                </c:pt>
                <c:pt idx="44">
                  <c:v>0.91305944201355638</c:v>
                </c:pt>
                <c:pt idx="45">
                  <c:v>0.95172186699427919</c:v>
                </c:pt>
                <c:pt idx="46">
                  <c:v>0.99438222562764456</c:v>
                </c:pt>
                <c:pt idx="47">
                  <c:v>1.0400287746790398</c:v>
                </c:pt>
                <c:pt idx="48">
                  <c:v>1.1026510951092419</c:v>
                </c:pt>
                <c:pt idx="49">
                  <c:v>1.1747903004244253</c:v>
                </c:pt>
                <c:pt idx="50">
                  <c:v>1.2463471852448886</c:v>
                </c:pt>
                <c:pt idx="51">
                  <c:v>1.3315164053810302</c:v>
                </c:pt>
                <c:pt idx="52">
                  <c:v>1.4491716572128088</c:v>
                </c:pt>
                <c:pt idx="53">
                  <c:v>1.5935253139192984</c:v>
                </c:pt>
                <c:pt idx="54">
                  <c:v>1.7453220170076316</c:v>
                </c:pt>
                <c:pt idx="55">
                  <c:v>1.9197746558933448</c:v>
                </c:pt>
                <c:pt idx="56">
                  <c:v>2.1107474431763515</c:v>
                </c:pt>
                <c:pt idx="57">
                  <c:v>2.282547420774653</c:v>
                </c:pt>
                <c:pt idx="58">
                  <c:v>2.4446940170560874</c:v>
                </c:pt>
                <c:pt idx="59">
                  <c:v>2.6144871249215016</c:v>
                </c:pt>
                <c:pt idx="60">
                  <c:v>2.814890251487884</c:v>
                </c:pt>
                <c:pt idx="61">
                  <c:v>3.0386457841192955</c:v>
                </c:pt>
                <c:pt idx="62">
                  <c:v>3.2445805599527691</c:v>
                </c:pt>
                <c:pt idx="63">
                  <c:v>3.4177540604305516</c:v>
                </c:pt>
                <c:pt idx="64">
                  <c:v>3.5591499457824751</c:v>
                </c:pt>
                <c:pt idx="65">
                  <c:v>3.7182451791231426</c:v>
                </c:pt>
                <c:pt idx="66">
                  <c:v>3.9284084750099173</c:v>
                </c:pt>
                <c:pt idx="67">
                  <c:v>4.1507681238637364</c:v>
                </c:pt>
                <c:pt idx="68">
                  <c:v>4.3722708044133931</c:v>
                </c:pt>
              </c:numCache>
            </c:numRef>
          </c:xVal>
          <c:yVal>
            <c:numRef>
              <c:f>'Survey Data'!$D$22:$D$90</c:f>
              <c:numCache>
                <c:formatCode>0.00</c:formatCode>
                <c:ptCount val="69"/>
                <c:pt idx="0">
                  <c:v>5.2199414579073791</c:v>
                </c:pt>
                <c:pt idx="1">
                  <c:v>14.889703455875861</c:v>
                </c:pt>
                <c:pt idx="2">
                  <c:v>24.559561729082688</c:v>
                </c:pt>
                <c:pt idx="3">
                  <c:v>34.229395569060117</c:v>
                </c:pt>
                <c:pt idx="4">
                  <c:v>43.899243064243095</c:v>
                </c:pt>
                <c:pt idx="5">
                  <c:v>53.569135660851131</c:v>
                </c:pt>
                <c:pt idx="6">
                  <c:v>63.239002912536378</c:v>
                </c:pt>
                <c:pt idx="7">
                  <c:v>72.908788501874028</c:v>
                </c:pt>
                <c:pt idx="8">
                  <c:v>82.578462739659102</c:v>
                </c:pt>
                <c:pt idx="9">
                  <c:v>92.248064312302418</c:v>
                </c:pt>
                <c:pt idx="10">
                  <c:v>101.91765826323733</c:v>
                </c:pt>
                <c:pt idx="11">
                  <c:v>111.58730447732364</c:v>
                </c:pt>
                <c:pt idx="12">
                  <c:v>121.25698600601943</c:v>
                </c:pt>
                <c:pt idx="13">
                  <c:v>130.92671937916214</c:v>
                </c:pt>
                <c:pt idx="14">
                  <c:v>140.59652286085077</c:v>
                </c:pt>
                <c:pt idx="15">
                  <c:v>150.26635756157307</c:v>
                </c:pt>
                <c:pt idx="16">
                  <c:v>159.93618726390457</c:v>
                </c:pt>
                <c:pt idx="17">
                  <c:v>169.60600165438279</c:v>
                </c:pt>
                <c:pt idx="18">
                  <c:v>179.27578304044727</c:v>
                </c:pt>
                <c:pt idx="19">
                  <c:v>188.94548407128534</c:v>
                </c:pt>
                <c:pt idx="20">
                  <c:v>198.6150931699402</c:v>
                </c:pt>
                <c:pt idx="21">
                  <c:v>208.28469494682005</c:v>
                </c:pt>
                <c:pt idx="22">
                  <c:v>217.9544018607611</c:v>
                </c:pt>
                <c:pt idx="23">
                  <c:v>227.62408816592847</c:v>
                </c:pt>
                <c:pt idx="24">
                  <c:v>237.2937741129297</c:v>
                </c:pt>
                <c:pt idx="25">
                  <c:v>246.96360734386082</c:v>
                </c:pt>
                <c:pt idx="26">
                  <c:v>256.63354781220073</c:v>
                </c:pt>
                <c:pt idx="27">
                  <c:v>266.30353303489397</c:v>
                </c:pt>
                <c:pt idx="28">
                  <c:v>275.97349558817604</c:v>
                </c:pt>
                <c:pt idx="29">
                  <c:v>285.643439279581</c:v>
                </c:pt>
                <c:pt idx="30">
                  <c:v>295.31339416216161</c:v>
                </c:pt>
                <c:pt idx="31">
                  <c:v>304.98333505286098</c:v>
                </c:pt>
                <c:pt idx="32">
                  <c:v>314.65324634890789</c:v>
                </c:pt>
                <c:pt idx="33">
                  <c:v>324.32307899068229</c:v>
                </c:pt>
                <c:pt idx="34">
                  <c:v>333.9928252428366</c:v>
                </c:pt>
                <c:pt idx="35">
                  <c:v>343.66250618482189</c:v>
                </c:pt>
                <c:pt idx="36">
                  <c:v>353.33214529580005</c:v>
                </c:pt>
                <c:pt idx="37">
                  <c:v>363.001791714641</c:v>
                </c:pt>
                <c:pt idx="38">
                  <c:v>372.67146618355463</c:v>
                </c:pt>
                <c:pt idx="39">
                  <c:v>382.34121193276496</c:v>
                </c:pt>
                <c:pt idx="40">
                  <c:v>392.01098204053483</c:v>
                </c:pt>
                <c:pt idx="41">
                  <c:v>401.68065516494067</c:v>
                </c:pt>
                <c:pt idx="42">
                  <c:v>411.35017594793214</c:v>
                </c:pt>
                <c:pt idx="43">
                  <c:v>421.01974628543076</c:v>
                </c:pt>
                <c:pt idx="44">
                  <c:v>430.68933080745455</c:v>
                </c:pt>
                <c:pt idx="45">
                  <c:v>440.35860321916437</c:v>
                </c:pt>
                <c:pt idx="46">
                  <c:v>450.02756431506225</c:v>
                </c:pt>
                <c:pt idx="47">
                  <c:v>459.69631695500607</c:v>
                </c:pt>
                <c:pt idx="48">
                  <c:v>469.3649361728543</c:v>
                </c:pt>
                <c:pt idx="49">
                  <c:v>479.03375456990261</c:v>
                </c:pt>
                <c:pt idx="50">
                  <c:v>488.70278838230661</c:v>
                </c:pt>
                <c:pt idx="51">
                  <c:v>498.37172614663234</c:v>
                </c:pt>
                <c:pt idx="52">
                  <c:v>508.04028443459293</c:v>
                </c:pt>
                <c:pt idx="53">
                  <c:v>517.70848692524874</c:v>
                </c:pt>
                <c:pt idx="54">
                  <c:v>527.37660637003887</c:v>
                </c:pt>
                <c:pt idx="55">
                  <c:v>537.04440058111572</c:v>
                </c:pt>
                <c:pt idx="56">
                  <c:v>546.71193091092664</c:v>
                </c:pt>
                <c:pt idx="57">
                  <c:v>556.37977595976861</c:v>
                </c:pt>
                <c:pt idx="58">
                  <c:v>566.04777735261496</c:v>
                </c:pt>
                <c:pt idx="59">
                  <c:v>575.71565644506722</c:v>
                </c:pt>
                <c:pt idx="60">
                  <c:v>585.38304082837487</c:v>
                </c:pt>
                <c:pt idx="61">
                  <c:v>595.0500083724196</c:v>
                </c:pt>
                <c:pt idx="62">
                  <c:v>604.71728728128062</c:v>
                </c:pt>
                <c:pt idx="63">
                  <c:v>614.38504884273902</c:v>
                </c:pt>
                <c:pt idx="64">
                  <c:v>624.05312536344172</c:v>
                </c:pt>
                <c:pt idx="65">
                  <c:v>633.72097673164615</c:v>
                </c:pt>
                <c:pt idx="66">
                  <c:v>643.38816290170894</c:v>
                </c:pt>
                <c:pt idx="67">
                  <c:v>653.05517315612065</c:v>
                </c:pt>
                <c:pt idx="68">
                  <c:v>662.72220442605601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41888"/>
        <c:axId val="108376832"/>
      </c:scatterChart>
      <c:valAx>
        <c:axId val="108341888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08376832"/>
        <c:crossesAt val="0"/>
        <c:crossBetween val="midCat"/>
      </c:valAx>
      <c:valAx>
        <c:axId val="108376832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08341888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889121615321986"/>
          <c:y val="9.8549463237131346E-2"/>
          <c:w val="0.77257985145283947"/>
          <c:h val="0.76982604306845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Data'!$G$21:$G$90</c:f>
              <c:numCache>
                <c:formatCode>0.00</c:formatCode>
                <c:ptCount val="70"/>
                <c:pt idx="0">
                  <c:v>0</c:v>
                </c:pt>
                <c:pt idx="1">
                  <c:v>-2.0847570631857496E-2</c:v>
                </c:pt>
                <c:pt idx="2">
                  <c:v>-8.6323922246426987E-2</c:v>
                </c:pt>
                <c:pt idx="3">
                  <c:v>-0.13666050922276954</c:v>
                </c:pt>
                <c:pt idx="4">
                  <c:v>-0.1914434478628925</c:v>
                </c:pt>
                <c:pt idx="5">
                  <c:v>-0.24385688077164802</c:v>
                </c:pt>
                <c:pt idx="6">
                  <c:v>-0.28750936004968802</c:v>
                </c:pt>
                <c:pt idx="7">
                  <c:v>-0.33589015465136401</c:v>
                </c:pt>
                <c:pt idx="8">
                  <c:v>-0.39691316912815067</c:v>
                </c:pt>
                <c:pt idx="9">
                  <c:v>-0.47178079774222575</c:v>
                </c:pt>
                <c:pt idx="10">
                  <c:v>-0.55405963602315245</c:v>
                </c:pt>
                <c:pt idx="11">
                  <c:v>-0.63673826382906507</c:v>
                </c:pt>
                <c:pt idx="12">
                  <c:v>-0.71409561712158887</c:v>
                </c:pt>
                <c:pt idx="13">
                  <c:v>-0.78779733833724297</c:v>
                </c:pt>
                <c:pt idx="14">
                  <c:v>-0.85502507772859915</c:v>
                </c:pt>
                <c:pt idx="15">
                  <c:v>-0.91254939474401575</c:v>
                </c:pt>
                <c:pt idx="16">
                  <c:v>-0.96517616639375348</c:v>
                </c:pt>
                <c:pt idx="17">
                  <c:v>-1.0183479226389986</c:v>
                </c:pt>
                <c:pt idx="18">
                  <c:v>-1.0734019081035013</c:v>
                </c:pt>
                <c:pt idx="19">
                  <c:v>-1.1327370833565855</c:v>
                </c:pt>
                <c:pt idx="20">
                  <c:v>-1.2013689807239964</c:v>
                </c:pt>
                <c:pt idx="21">
                  <c:v>-1.2788515970937373</c:v>
                </c:pt>
                <c:pt idx="22">
                  <c:v>-1.3577284866246813</c:v>
                </c:pt>
                <c:pt idx="23">
                  <c:v>-1.4266513254722599</c:v>
                </c:pt>
                <c:pt idx="24">
                  <c:v>-1.499755009039323</c:v>
                </c:pt>
                <c:pt idx="25">
                  <c:v>-1.5737643229287521</c:v>
                </c:pt>
                <c:pt idx="26">
                  <c:v>-1.62770543779199</c:v>
                </c:pt>
                <c:pt idx="27">
                  <c:v>-1.6590183328671362</c:v>
                </c:pt>
                <c:pt idx="28">
                  <c:v>-1.6748708388547495</c:v>
                </c:pt>
                <c:pt idx="29">
                  <c:v>-1.6997212330489835</c:v>
                </c:pt>
                <c:pt idx="30">
                  <c:v>-1.7310676076981715</c:v>
                </c:pt>
                <c:pt idx="31">
                  <c:v>-1.75910055289185</c:v>
                </c:pt>
                <c:pt idx="32">
                  <c:v>-1.7911293789279059</c:v>
                </c:pt>
                <c:pt idx="33">
                  <c:v>-1.8305462443406737</c:v>
                </c:pt>
                <c:pt idx="34">
                  <c:v>-1.884742438551684</c:v>
                </c:pt>
                <c:pt idx="35">
                  <c:v>-1.9517482425755306</c:v>
                </c:pt>
                <c:pt idx="36">
                  <c:v>-2.026493855060592</c:v>
                </c:pt>
                <c:pt idx="37">
                  <c:v>-2.1059737375357876</c:v>
                </c:pt>
                <c:pt idx="38">
                  <c:v>-2.1849811597549618</c:v>
                </c:pt>
                <c:pt idx="39">
                  <c:v>-2.2612225623159001</c:v>
                </c:pt>
                <c:pt idx="40">
                  <c:v>-2.3287901353552614</c:v>
                </c:pt>
                <c:pt idx="41">
                  <c:v>-2.3933911010630697</c:v>
                </c:pt>
                <c:pt idx="42">
                  <c:v>-2.4710549265542756</c:v>
                </c:pt>
                <c:pt idx="43">
                  <c:v>-2.5660795099594988</c:v>
                </c:pt>
                <c:pt idx="44">
                  <c:v>-2.6547212967290323</c:v>
                </c:pt>
                <c:pt idx="45">
                  <c:v>-2.7395809057310618</c:v>
                </c:pt>
                <c:pt idx="46">
                  <c:v>-2.8512101864996171</c:v>
                </c:pt>
                <c:pt idx="47">
                  <c:v>-2.9863237453769043</c:v>
                </c:pt>
                <c:pt idx="48">
                  <c:v>-3.1346840883801268</c:v>
                </c:pt>
                <c:pt idx="49">
                  <c:v>-3.2854582146130094</c:v>
                </c:pt>
                <c:pt idx="50">
                  <c:v>-3.4180651073023474</c:v>
                </c:pt>
                <c:pt idx="51">
                  <c:v>-3.5345219305419322</c:v>
                </c:pt>
                <c:pt idx="52">
                  <c:v>-3.6495658779519129</c:v>
                </c:pt>
                <c:pt idx="53">
                  <c:v>-3.7674870915369154</c:v>
                </c:pt>
                <c:pt idx="54">
                  <c:v>-3.8854110774370119</c:v>
                </c:pt>
                <c:pt idx="55">
                  <c:v>-4.0008399727055313</c:v>
                </c:pt>
                <c:pt idx="56">
                  <c:v>-4.1106187756523997</c:v>
                </c:pt>
                <c:pt idx="57">
                  <c:v>-4.2168072094987759</c:v>
                </c:pt>
                <c:pt idx="58">
                  <c:v>-4.326774126957627</c:v>
                </c:pt>
                <c:pt idx="59">
                  <c:v>-4.4379120789903768</c:v>
                </c:pt>
                <c:pt idx="60">
                  <c:v>-4.5482732432323649</c:v>
                </c:pt>
                <c:pt idx="61">
                  <c:v>-4.6489743702005004</c:v>
                </c:pt>
                <c:pt idx="62">
                  <c:v>-4.7415281680654013</c:v>
                </c:pt>
                <c:pt idx="63">
                  <c:v>-4.8421753968337411</c:v>
                </c:pt>
                <c:pt idx="64">
                  <c:v>-4.9568971931578423</c:v>
                </c:pt>
                <c:pt idx="65">
                  <c:v>-5.0877537472806909</c:v>
                </c:pt>
                <c:pt idx="66">
                  <c:v>-5.2137036407776343</c:v>
                </c:pt>
                <c:pt idx="67">
                  <c:v>-5.3139736865131226</c:v>
                </c:pt>
                <c:pt idx="68">
                  <c:v>-5.4053148116190295</c:v>
                </c:pt>
                <c:pt idx="69">
                  <c:v>-5.4965356714383038</c:v>
                </c:pt>
              </c:numCache>
            </c:numRef>
          </c:xVal>
          <c:yVal>
            <c:numRef>
              <c:f>'Survey Data'!$F$21:$F$90</c:f>
              <c:numCache>
                <c:formatCode>0.00</c:formatCode>
                <c:ptCount val="70"/>
                <c:pt idx="0">
                  <c:v>0</c:v>
                </c:pt>
                <c:pt idx="1">
                  <c:v>4.8744010341104033E-3</c:v>
                </c:pt>
                <c:pt idx="2">
                  <c:v>2.1266393722290024E-2</c:v>
                </c:pt>
                <c:pt idx="3">
                  <c:v>3.5525823515561661E-2</c:v>
                </c:pt>
                <c:pt idx="4">
                  <c:v>4.9379897041009646E-2</c:v>
                </c:pt>
                <c:pt idx="5">
                  <c:v>6.2314435107735863E-2</c:v>
                </c:pt>
                <c:pt idx="6">
                  <c:v>7.5373600047877964E-2</c:v>
                </c:pt>
                <c:pt idx="7">
                  <c:v>9.0300621716690815E-2</c:v>
                </c:pt>
                <c:pt idx="8">
                  <c:v>0.11000743303055638</c:v>
                </c:pt>
                <c:pt idx="9">
                  <c:v>0.1362026104260938</c:v>
                </c:pt>
                <c:pt idx="10">
                  <c:v>0.16672547061826179</c:v>
                </c:pt>
                <c:pt idx="11">
                  <c:v>0.1985825600756943</c:v>
                </c:pt>
                <c:pt idx="12">
                  <c:v>0.2278026061305865</c:v>
                </c:pt>
                <c:pt idx="13">
                  <c:v>0.25476450980163984</c:v>
                </c:pt>
                <c:pt idx="14">
                  <c:v>0.27976989639976119</c:v>
                </c:pt>
                <c:pt idx="15">
                  <c:v>0.30180613664974199</c:v>
                </c:pt>
                <c:pt idx="16">
                  <c:v>0.3224711553421073</c:v>
                </c:pt>
                <c:pt idx="17">
                  <c:v>0.34404082600300745</c:v>
                </c:pt>
                <c:pt idx="18">
                  <c:v>0.36766984165490851</c:v>
                </c:pt>
                <c:pt idx="19">
                  <c:v>0.39415253467529404</c:v>
                </c:pt>
                <c:pt idx="20">
                  <c:v>0.42664632830853633</c:v>
                </c:pt>
                <c:pt idx="21">
                  <c:v>0.4660172662270225</c:v>
                </c:pt>
                <c:pt idx="22">
                  <c:v>0.5044095011247165</c:v>
                </c:pt>
                <c:pt idx="23">
                  <c:v>0.53421888287498931</c:v>
                </c:pt>
                <c:pt idx="24">
                  <c:v>0.56015373134132562</c:v>
                </c:pt>
                <c:pt idx="25">
                  <c:v>0.5836010479947733</c:v>
                </c:pt>
                <c:pt idx="26">
                  <c:v>0.60053881524648756</c:v>
                </c:pt>
                <c:pt idx="27">
                  <c:v>0.61064093429902555</c:v>
                </c:pt>
                <c:pt idx="28">
                  <c:v>0.616432403961096</c:v>
                </c:pt>
                <c:pt idx="29">
                  <c:v>0.62458368426544419</c:v>
                </c:pt>
                <c:pt idx="30">
                  <c:v>0.63460629399477331</c:v>
                </c:pt>
                <c:pt idx="31">
                  <c:v>0.64390600281145383</c:v>
                </c:pt>
                <c:pt idx="32">
                  <c:v>0.65456088558141279</c:v>
                </c:pt>
                <c:pt idx="33">
                  <c:v>0.66704348241701605</c:v>
                </c:pt>
                <c:pt idx="34">
                  <c:v>0.683146433757016</c:v>
                </c:pt>
                <c:pt idx="35">
                  <c:v>0.70352590295368167</c:v>
                </c:pt>
                <c:pt idx="36">
                  <c:v>0.72744056363766585</c:v>
                </c:pt>
                <c:pt idx="37">
                  <c:v>0.7531733108937706</c:v>
                </c:pt>
                <c:pt idx="38">
                  <c:v>0.77757731595041746</c:v>
                </c:pt>
                <c:pt idx="39">
                  <c:v>0.79946370018314816</c:v>
                </c:pt>
                <c:pt idx="40">
                  <c:v>0.81790473237618677</c:v>
                </c:pt>
                <c:pt idx="41">
                  <c:v>0.83435155380013681</c:v>
                </c:pt>
                <c:pt idx="42">
                  <c:v>0.85027399466786913</c:v>
                </c:pt>
                <c:pt idx="43">
                  <c:v>0.86517828979361444</c:v>
                </c:pt>
                <c:pt idx="44">
                  <c:v>0.88477856644457853</c:v>
                </c:pt>
                <c:pt idx="45">
                  <c:v>0.91305944201355793</c:v>
                </c:pt>
                <c:pt idx="46">
                  <c:v>0.95172186699427874</c:v>
                </c:pt>
                <c:pt idx="47">
                  <c:v>0.99438222562764422</c:v>
                </c:pt>
                <c:pt idx="48">
                  <c:v>1.0400287746790395</c:v>
                </c:pt>
                <c:pt idx="49">
                  <c:v>1.1026510951092414</c:v>
                </c:pt>
                <c:pt idx="50">
                  <c:v>1.1747903004244269</c:v>
                </c:pt>
                <c:pt idx="51">
                  <c:v>1.2463471852448906</c:v>
                </c:pt>
                <c:pt idx="52">
                  <c:v>1.3315164053810316</c:v>
                </c:pt>
                <c:pt idx="53">
                  <c:v>1.4491716572128088</c:v>
                </c:pt>
                <c:pt idx="54">
                  <c:v>1.5935253139193002</c:v>
                </c:pt>
                <c:pt idx="55">
                  <c:v>1.7453220170076336</c:v>
                </c:pt>
                <c:pt idx="56">
                  <c:v>1.9197746558933444</c:v>
                </c:pt>
                <c:pt idx="57">
                  <c:v>2.1107474431763507</c:v>
                </c:pt>
                <c:pt idx="58">
                  <c:v>2.2825474207746534</c:v>
                </c:pt>
                <c:pt idx="59">
                  <c:v>2.4446940170560869</c:v>
                </c:pt>
                <c:pt idx="60">
                  <c:v>2.6144871249215051</c:v>
                </c:pt>
                <c:pt idx="61">
                  <c:v>2.8148902514878857</c:v>
                </c:pt>
                <c:pt idx="62">
                  <c:v>3.0386457841192969</c:v>
                </c:pt>
                <c:pt idx="63">
                  <c:v>3.2445805599527686</c:v>
                </c:pt>
                <c:pt idx="64">
                  <c:v>3.4177540604305525</c:v>
                </c:pt>
                <c:pt idx="65">
                  <c:v>3.5591499457824769</c:v>
                </c:pt>
                <c:pt idx="66">
                  <c:v>3.7182451791231452</c:v>
                </c:pt>
                <c:pt idx="67">
                  <c:v>3.9284084750099164</c:v>
                </c:pt>
                <c:pt idx="68">
                  <c:v>4.1507681238637382</c:v>
                </c:pt>
                <c:pt idx="69">
                  <c:v>4.3722708044133958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17792"/>
        <c:axId val="108419712"/>
      </c:scatterChart>
      <c:valAx>
        <c:axId val="108417792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08419712"/>
        <c:crosses val="autoZero"/>
        <c:crossBetween val="midCat"/>
      </c:valAx>
      <c:valAx>
        <c:axId val="108419712"/>
        <c:scaling>
          <c:orientation val="minMax"/>
          <c:max val="6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0841779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3096361207822119E-3"/>
          <c:y val="0.92934769059278532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Data'!$H$22:$H$90</c:f>
              <c:numCache>
                <c:formatCode>0.00</c:formatCode>
                <c:ptCount val="69"/>
                <c:pt idx="0">
                  <c:v>2.7011494252882851</c:v>
                </c:pt>
                <c:pt idx="1">
                  <c:v>0.43679073446764999</c:v>
                </c:pt>
                <c:pt idx="2">
                  <c:v>0.12531188046292963</c:v>
                </c:pt>
                <c:pt idx="3">
                  <c:v>0.2876157841498162</c:v>
                </c:pt>
                <c:pt idx="4">
                  <c:v>0.37644643739425571</c:v>
                </c:pt>
                <c:pt idx="5">
                  <c:v>6.6460116164058058E-2</c:v>
                </c:pt>
                <c:pt idx="6">
                  <c:v>0.12441490131295643</c:v>
                </c:pt>
                <c:pt idx="7">
                  <c:v>0.37396006916717855</c:v>
                </c:pt>
                <c:pt idx="8">
                  <c:v>0.1887455583915833</c:v>
                </c:pt>
                <c:pt idx="9">
                  <c:v>0.12694089359834507</c:v>
                </c:pt>
                <c:pt idx="10">
                  <c:v>9.4327711432282996E-2</c:v>
                </c:pt>
                <c:pt idx="11">
                  <c:v>0.12930017426610341</c:v>
                </c:pt>
                <c:pt idx="12">
                  <c:v>3.1559565120530583E-2</c:v>
                </c:pt>
                <c:pt idx="13">
                  <c:v>0.21738000479781336</c:v>
                </c:pt>
                <c:pt idx="14">
                  <c:v>0.1557493252872135</c:v>
                </c:pt>
                <c:pt idx="15">
                  <c:v>3.1235128943752608E-2</c:v>
                </c:pt>
                <c:pt idx="16">
                  <c:v>6.4986355482515065E-2</c:v>
                </c:pt>
                <c:pt idx="17">
                  <c:v>3.935641962302136E-2</c:v>
                </c:pt>
                <c:pt idx="18">
                  <c:v>0.15532021037220428</c:v>
                </c:pt>
                <c:pt idx="19">
                  <c:v>0.25303235239015692</c:v>
                </c:pt>
                <c:pt idx="20">
                  <c:v>0.15922548106824491</c:v>
                </c:pt>
                <c:pt idx="21">
                  <c:v>0.1553135576373682</c:v>
                </c:pt>
                <c:pt idx="22">
                  <c:v>0.34433534633096524</c:v>
                </c:pt>
                <c:pt idx="23">
                  <c:v>0.45023968860392666</c:v>
                </c:pt>
                <c:pt idx="24">
                  <c:v>0.43436375281445927</c:v>
                </c:pt>
                <c:pt idx="25">
                  <c:v>0.34145371203178554</c:v>
                </c:pt>
                <c:pt idx="26">
                  <c:v>0.52812863662859844</c:v>
                </c:pt>
                <c:pt idx="27">
                  <c:v>6.2058889373770881E-2</c:v>
                </c:pt>
                <c:pt idx="28">
                  <c:v>0.40389732357620772</c:v>
                </c:pt>
                <c:pt idx="29">
                  <c:v>0.15541778440582066</c:v>
                </c:pt>
                <c:pt idx="30">
                  <c:v>3.108156717924648E-2</c:v>
                </c:pt>
                <c:pt idx="31">
                  <c:v>0.1240989286624013</c:v>
                </c:pt>
                <c:pt idx="32">
                  <c:v>0.1562625527589129</c:v>
                </c:pt>
                <c:pt idx="33">
                  <c:v>0.40346995856114143</c:v>
                </c:pt>
                <c:pt idx="34">
                  <c:v>9.6956458173852136E-2</c:v>
                </c:pt>
                <c:pt idx="35">
                  <c:v>0.21746017790829231</c:v>
                </c:pt>
                <c:pt idx="36">
                  <c:v>3.1028415088900484E-2</c:v>
                </c:pt>
                <c:pt idx="37">
                  <c:v>4.0592094631554311E-2</c:v>
                </c:pt>
                <c:pt idx="38">
                  <c:v>0.12575107470036537</c:v>
                </c:pt>
                <c:pt idx="39">
                  <c:v>0.21778073155817068</c:v>
                </c:pt>
                <c:pt idx="40">
                  <c:v>9.6153614525201769E-2</c:v>
                </c:pt>
                <c:pt idx="41">
                  <c:v>0.38456407315641888</c:v>
                </c:pt>
                <c:pt idx="42">
                  <c:v>0.25484929929964067</c:v>
                </c:pt>
                <c:pt idx="43">
                  <c:v>0.5249034425127882</c:v>
                </c:pt>
                <c:pt idx="44">
                  <c:v>0.37244305270512557</c:v>
                </c:pt>
                <c:pt idx="45">
                  <c:v>0.68329968657561579</c:v>
                </c:pt>
                <c:pt idx="46">
                  <c:v>0.25267775747087973</c:v>
                </c:pt>
                <c:pt idx="47">
                  <c:v>0.33687861192376656</c:v>
                </c:pt>
                <c:pt idx="48">
                  <c:v>0.44129530176205706</c:v>
                </c:pt>
                <c:pt idx="49">
                  <c:v>0.50200617805165282</c:v>
                </c:pt>
                <c:pt idx="50">
                  <c:v>0.10178628977945993</c:v>
                </c:pt>
                <c:pt idx="51">
                  <c:v>0.46620722489576477</c:v>
                </c:pt>
                <c:pt idx="52">
                  <c:v>0.7328690394257239</c:v>
                </c:pt>
                <c:pt idx="53">
                  <c:v>0.25908750070133513</c:v>
                </c:pt>
                <c:pt idx="54">
                  <c:v>3.6708928150294431E-2</c:v>
                </c:pt>
                <c:pt idx="55">
                  <c:v>0.83020449037876332</c:v>
                </c:pt>
                <c:pt idx="56">
                  <c:v>0.20861551618517662</c:v>
                </c:pt>
                <c:pt idx="57">
                  <c:v>0.51003669449975653</c:v>
                </c:pt>
                <c:pt idx="58">
                  <c:v>0.15473414464569363</c:v>
                </c:pt>
                <c:pt idx="59">
                  <c:v>0.13609089021733814</c:v>
                </c:pt>
                <c:pt idx="60">
                  <c:v>1.0599003275319276</c:v>
                </c:pt>
                <c:pt idx="61">
                  <c:v>0.15280460643167085</c:v>
                </c:pt>
                <c:pt idx="62">
                  <c:v>0.56776672069419842</c:v>
                </c:pt>
                <c:pt idx="63">
                  <c:v>0.74324561913336329</c:v>
                </c:pt>
                <c:pt idx="64">
                  <c:v>0.57009706648368419</c:v>
                </c:pt>
                <c:pt idx="65">
                  <c:v>1.2335143533182207</c:v>
                </c:pt>
                <c:pt idx="66">
                  <c:v>0.87508878815077562</c:v>
                </c:pt>
                <c:pt idx="67">
                  <c:v>0.32297741237316896</c:v>
                </c:pt>
                <c:pt idx="68">
                  <c:v>0.29692355507675333</c:v>
                </c:pt>
              </c:numCache>
            </c:numRef>
          </c:xVal>
          <c:yVal>
            <c:numRef>
              <c:f>'Survey Data'!$A$22:$A$90</c:f>
              <c:numCache>
                <c:formatCode>0.0</c:formatCode>
                <c:ptCount val="69"/>
                <c:pt idx="0">
                  <c:v>5.22</c:v>
                </c:pt>
                <c:pt idx="1">
                  <c:v>14.89</c:v>
                </c:pt>
                <c:pt idx="2">
                  <c:v>24.56</c:v>
                </c:pt>
                <c:pt idx="3">
                  <c:v>34.229999999999997</c:v>
                </c:pt>
                <c:pt idx="4">
                  <c:v>43.9</c:v>
                </c:pt>
                <c:pt idx="5">
                  <c:v>53.57</c:v>
                </c:pt>
                <c:pt idx="6">
                  <c:v>63.24</c:v>
                </c:pt>
                <c:pt idx="7">
                  <c:v>72.91</c:v>
                </c:pt>
                <c:pt idx="8">
                  <c:v>82.58</c:v>
                </c:pt>
                <c:pt idx="9">
                  <c:v>92.25</c:v>
                </c:pt>
                <c:pt idx="10">
                  <c:v>101.92</c:v>
                </c:pt>
                <c:pt idx="11">
                  <c:v>111.59</c:v>
                </c:pt>
                <c:pt idx="12">
                  <c:v>121.26</c:v>
                </c:pt>
                <c:pt idx="13">
                  <c:v>130.93</c:v>
                </c:pt>
                <c:pt idx="14">
                  <c:v>140.6</c:v>
                </c:pt>
                <c:pt idx="15">
                  <c:v>150.27000000000001</c:v>
                </c:pt>
                <c:pt idx="16">
                  <c:v>159.94</c:v>
                </c:pt>
                <c:pt idx="17">
                  <c:v>169.61</c:v>
                </c:pt>
                <c:pt idx="18">
                  <c:v>179.28</c:v>
                </c:pt>
                <c:pt idx="19">
                  <c:v>188.95</c:v>
                </c:pt>
                <c:pt idx="20">
                  <c:v>198.62</c:v>
                </c:pt>
                <c:pt idx="21">
                  <c:v>208.29</c:v>
                </c:pt>
                <c:pt idx="22">
                  <c:v>217.96</c:v>
                </c:pt>
                <c:pt idx="23">
                  <c:v>227.63</c:v>
                </c:pt>
                <c:pt idx="24">
                  <c:v>237.3</c:v>
                </c:pt>
                <c:pt idx="25">
                  <c:v>246.97</c:v>
                </c:pt>
                <c:pt idx="26">
                  <c:v>256.64</c:v>
                </c:pt>
                <c:pt idx="27">
                  <c:v>266.31</c:v>
                </c:pt>
                <c:pt idx="28">
                  <c:v>275.98</c:v>
                </c:pt>
                <c:pt idx="29">
                  <c:v>285.64999999999998</c:v>
                </c:pt>
                <c:pt idx="30">
                  <c:v>295.32</c:v>
                </c:pt>
                <c:pt idx="31">
                  <c:v>304.99</c:v>
                </c:pt>
                <c:pt idx="32">
                  <c:v>314.66000000000003</c:v>
                </c:pt>
                <c:pt idx="33">
                  <c:v>324.33</c:v>
                </c:pt>
                <c:pt idx="34">
                  <c:v>334</c:v>
                </c:pt>
                <c:pt idx="35">
                  <c:v>343.67</c:v>
                </c:pt>
                <c:pt idx="36">
                  <c:v>353.34</c:v>
                </c:pt>
                <c:pt idx="37">
                  <c:v>363.01</c:v>
                </c:pt>
                <c:pt idx="38">
                  <c:v>372.68</c:v>
                </c:pt>
                <c:pt idx="39">
                  <c:v>382.35</c:v>
                </c:pt>
                <c:pt idx="40">
                  <c:v>392.02</c:v>
                </c:pt>
                <c:pt idx="41">
                  <c:v>401.69</c:v>
                </c:pt>
                <c:pt idx="42">
                  <c:v>411.36</c:v>
                </c:pt>
                <c:pt idx="43">
                  <c:v>421.03</c:v>
                </c:pt>
                <c:pt idx="44">
                  <c:v>430.7</c:v>
                </c:pt>
                <c:pt idx="45">
                  <c:v>440.37</c:v>
                </c:pt>
                <c:pt idx="46">
                  <c:v>450.04</c:v>
                </c:pt>
                <c:pt idx="47">
                  <c:v>459.71</c:v>
                </c:pt>
                <c:pt idx="48">
                  <c:v>469.38</c:v>
                </c:pt>
                <c:pt idx="49">
                  <c:v>479.05</c:v>
                </c:pt>
                <c:pt idx="50">
                  <c:v>488.72</c:v>
                </c:pt>
                <c:pt idx="51">
                  <c:v>498.39</c:v>
                </c:pt>
                <c:pt idx="52">
                  <c:v>508.06</c:v>
                </c:pt>
                <c:pt idx="53">
                  <c:v>517.73</c:v>
                </c:pt>
                <c:pt idx="54">
                  <c:v>527.4</c:v>
                </c:pt>
                <c:pt idx="55">
                  <c:v>537.07000000000005</c:v>
                </c:pt>
                <c:pt idx="56">
                  <c:v>546.74</c:v>
                </c:pt>
                <c:pt idx="57">
                  <c:v>556.41</c:v>
                </c:pt>
                <c:pt idx="58">
                  <c:v>566.08000000000004</c:v>
                </c:pt>
                <c:pt idx="59">
                  <c:v>575.75</c:v>
                </c:pt>
                <c:pt idx="60">
                  <c:v>585.41999999999996</c:v>
                </c:pt>
                <c:pt idx="61">
                  <c:v>595.09</c:v>
                </c:pt>
                <c:pt idx="62">
                  <c:v>604.76</c:v>
                </c:pt>
                <c:pt idx="63">
                  <c:v>614.42999999999995</c:v>
                </c:pt>
                <c:pt idx="64">
                  <c:v>624.1</c:v>
                </c:pt>
                <c:pt idx="65">
                  <c:v>633.77</c:v>
                </c:pt>
                <c:pt idx="66">
                  <c:v>643.44000000000005</c:v>
                </c:pt>
                <c:pt idx="67">
                  <c:v>653.11</c:v>
                </c:pt>
                <c:pt idx="68">
                  <c:v>662.78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61056"/>
        <c:axId val="108463232"/>
      </c:scatterChart>
      <c:valAx>
        <c:axId val="108461056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08463232"/>
        <c:crosses val="autoZero"/>
        <c:crossBetween val="midCat"/>
        <c:majorUnit val="5"/>
        <c:minorUnit val="1"/>
      </c:valAx>
      <c:valAx>
        <c:axId val="108463232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0846105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3</xdr:col>
          <xdr:colOff>704850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90" totalsRowShown="0" headerRowDxfId="10" dataDxfId="9" tableBorderDxfId="8">
  <autoFilter ref="A20:H90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91"/>
      <c r="B1" s="191"/>
      <c r="C1" s="191"/>
      <c r="D1" s="191"/>
      <c r="E1" s="191"/>
      <c r="F1" s="34"/>
      <c r="G1" s="34"/>
      <c r="H1" s="34"/>
    </row>
    <row r="2" spans="1:8" x14ac:dyDescent="0.25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25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25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25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25">
      <c r="A6" s="44"/>
      <c r="B6" s="44"/>
      <c r="C6" s="43"/>
      <c r="D6" s="44"/>
      <c r="E6" s="42"/>
      <c r="F6" s="43"/>
      <c r="G6" s="42"/>
      <c r="H6" s="41"/>
    </row>
    <row r="7" spans="1:8" x14ac:dyDescent="0.25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25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92" t="s">
        <v>36</v>
      </c>
      <c r="B10" s="192"/>
      <c r="C10" s="192"/>
      <c r="D10" s="192"/>
      <c r="E10" s="192"/>
      <c r="F10" s="192"/>
      <c r="G10" s="192"/>
      <c r="H10" s="192"/>
    </row>
    <row r="11" spans="1:8" ht="103.5" customHeight="1" x14ac:dyDescent="0.25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45">
      <c r="A12" s="34"/>
      <c r="B12" s="34"/>
      <c r="C12" s="34"/>
      <c r="D12" s="62" t="s">
        <v>35</v>
      </c>
      <c r="E12" s="63" t="str">
        <f>'Event Summary'!A4</f>
        <v>Santos Ltd</v>
      </c>
      <c r="F12" s="34"/>
      <c r="G12" s="34"/>
      <c r="H12" s="34"/>
    </row>
    <row r="13" spans="1:8" ht="39" customHeight="1" x14ac:dyDescent="0.45">
      <c r="A13" s="32"/>
      <c r="B13" s="32"/>
      <c r="C13" s="32"/>
      <c r="D13" s="31" t="s">
        <v>34</v>
      </c>
      <c r="E13" s="33" t="str">
        <f>'Event Summary'!C4</f>
        <v>Raslie North 3</v>
      </c>
      <c r="F13" s="32"/>
      <c r="G13" s="32"/>
      <c r="H13" s="32"/>
    </row>
    <row r="14" spans="1:8" ht="39" customHeight="1" x14ac:dyDescent="0.45">
      <c r="A14" s="32"/>
      <c r="B14" s="32"/>
      <c r="C14" s="32"/>
      <c r="D14" s="31" t="s">
        <v>33</v>
      </c>
      <c r="E14" s="33" t="str">
        <f>'Event Summary'!E4</f>
        <v>Raslie</v>
      </c>
      <c r="F14" s="32"/>
      <c r="G14" s="32"/>
      <c r="H14" s="32"/>
    </row>
    <row r="15" spans="1:8" ht="39" customHeight="1" x14ac:dyDescent="0.45">
      <c r="D15" s="31" t="s">
        <v>48</v>
      </c>
      <c r="E15" s="30" t="str">
        <f>'Event Summary'!E6</f>
        <v>026° 26' 23.94" S.</v>
      </c>
    </row>
    <row r="16" spans="1:8" ht="39" customHeight="1" x14ac:dyDescent="0.45">
      <c r="D16" s="31" t="s">
        <v>49</v>
      </c>
      <c r="E16" s="30" t="str">
        <f>'Event Summary'!G6</f>
        <v>149° 04' 09.45" E.</v>
      </c>
    </row>
    <row r="17" spans="4:7" ht="39" customHeight="1" x14ac:dyDescent="0.45">
      <c r="D17" s="31" t="s">
        <v>32</v>
      </c>
      <c r="E17" s="193">
        <f>'Event Summary'!A13</f>
        <v>41966</v>
      </c>
      <c r="F17" s="193"/>
      <c r="G17" s="193"/>
    </row>
    <row r="18" spans="4:7" ht="39" customHeight="1" x14ac:dyDescent="0.45">
      <c r="D18" s="31" t="s">
        <v>31</v>
      </c>
      <c r="E18" s="30" t="str">
        <f>'Event Summary'!C17</f>
        <v>D. Slater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30</v>
      </c>
      <c r="H34" s="27">
        <f ca="1">TODAY()</f>
        <v>41991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abSelected="1" zoomScaleNormal="100" workbookViewId="0">
      <selection activeCell="B32" sqref="B32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94" t="s">
        <v>39</v>
      </c>
      <c r="B1" s="194"/>
      <c r="C1" s="194"/>
      <c r="D1" s="194"/>
      <c r="E1" s="194"/>
    </row>
    <row r="2" spans="1:8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25">
      <c r="A3" s="157" t="s">
        <v>1</v>
      </c>
      <c r="B3" s="159"/>
      <c r="C3" s="157" t="s">
        <v>3</v>
      </c>
      <c r="D3" s="159"/>
      <c r="E3" s="157" t="s">
        <v>2</v>
      </c>
      <c r="F3" s="159"/>
      <c r="G3" s="157" t="s">
        <v>14</v>
      </c>
      <c r="H3" s="160"/>
    </row>
    <row r="4" spans="1:8" s="1" customFormat="1" x14ac:dyDescent="0.25">
      <c r="A4" s="163" t="s">
        <v>47</v>
      </c>
      <c r="B4" s="161"/>
      <c r="C4" s="163" t="s">
        <v>80</v>
      </c>
      <c r="D4" s="162"/>
      <c r="E4" s="163" t="s">
        <v>81</v>
      </c>
      <c r="F4" s="161"/>
      <c r="G4" s="164" t="s">
        <v>15</v>
      </c>
      <c r="H4" s="166"/>
    </row>
    <row r="5" spans="1:8" s="1" customFormat="1" ht="9" customHeight="1" x14ac:dyDescent="0.25">
      <c r="A5" s="157" t="s">
        <v>16</v>
      </c>
      <c r="B5" s="160"/>
      <c r="C5" s="157" t="s">
        <v>58</v>
      </c>
      <c r="D5" s="158"/>
      <c r="E5" s="157" t="s">
        <v>44</v>
      </c>
      <c r="F5" s="158"/>
      <c r="G5" s="157" t="s">
        <v>45</v>
      </c>
      <c r="H5" s="158"/>
    </row>
    <row r="6" spans="1:8" s="1" customFormat="1" x14ac:dyDescent="0.25">
      <c r="A6" s="164" t="s">
        <v>82</v>
      </c>
      <c r="B6" s="166"/>
      <c r="C6" s="167" t="s">
        <v>60</v>
      </c>
      <c r="D6" s="166"/>
      <c r="E6" s="169" t="s">
        <v>83</v>
      </c>
      <c r="F6" s="165"/>
      <c r="G6" s="169" t="s">
        <v>84</v>
      </c>
      <c r="H6" s="162"/>
    </row>
    <row r="7" spans="1:8" s="1" customFormat="1" ht="9" customHeight="1" x14ac:dyDescent="0.25">
      <c r="A7" s="157" t="s">
        <v>40</v>
      </c>
      <c r="B7" s="160"/>
      <c r="C7" s="157" t="s">
        <v>41</v>
      </c>
      <c r="D7" s="158"/>
      <c r="E7" s="157" t="s">
        <v>42</v>
      </c>
      <c r="F7" s="158"/>
      <c r="G7" s="157" t="s">
        <v>43</v>
      </c>
      <c r="H7" s="158"/>
    </row>
    <row r="8" spans="1:8" s="1" customFormat="1" x14ac:dyDescent="0.25">
      <c r="A8" s="199">
        <v>7073930</v>
      </c>
      <c r="B8" s="200"/>
      <c r="C8" s="201">
        <v>706339</v>
      </c>
      <c r="D8" s="202"/>
      <c r="E8" s="168" t="s">
        <v>51</v>
      </c>
      <c r="F8" s="165"/>
      <c r="G8" s="168">
        <v>55</v>
      </c>
      <c r="H8" s="162"/>
    </row>
    <row r="9" spans="1:8" x14ac:dyDescent="0.25">
      <c r="A9" s="121" t="s">
        <v>11</v>
      </c>
      <c r="B9" s="122"/>
      <c r="C9" s="122"/>
      <c r="D9" s="122"/>
      <c r="E9" s="122"/>
      <c r="F9" s="122"/>
      <c r="G9" s="131"/>
      <c r="H9" s="123"/>
    </row>
    <row r="10" spans="1:8" s="2" customFormat="1" ht="9" customHeight="1" x14ac:dyDescent="0.25">
      <c r="A10" s="170" t="s">
        <v>24</v>
      </c>
      <c r="B10" s="171"/>
      <c r="C10" s="177" t="s">
        <v>13</v>
      </c>
      <c r="D10" s="171"/>
      <c r="E10" s="177" t="s">
        <v>27</v>
      </c>
      <c r="F10" s="172"/>
      <c r="G10" s="170" t="s">
        <v>19</v>
      </c>
      <c r="H10" s="171"/>
    </row>
    <row r="11" spans="1:8" s="1" customFormat="1" x14ac:dyDescent="0.25">
      <c r="A11" s="174" t="s">
        <v>85</v>
      </c>
      <c r="B11" s="176"/>
      <c r="C11" s="179">
        <v>336.6</v>
      </c>
      <c r="D11" s="176"/>
      <c r="E11" s="174" t="s">
        <v>86</v>
      </c>
      <c r="F11" s="175"/>
      <c r="G11" s="179">
        <v>3.9</v>
      </c>
      <c r="H11" s="176"/>
    </row>
    <row r="12" spans="1:8" s="2" customFormat="1" ht="9" customHeight="1" x14ac:dyDescent="0.25">
      <c r="A12" s="170" t="s">
        <v>10</v>
      </c>
      <c r="B12" s="171"/>
      <c r="C12" s="170" t="s">
        <v>59</v>
      </c>
      <c r="D12" s="171"/>
      <c r="E12" s="170" t="s">
        <v>22</v>
      </c>
      <c r="F12" s="172"/>
      <c r="G12" s="170" t="s">
        <v>23</v>
      </c>
      <c r="H12" s="171"/>
    </row>
    <row r="13" spans="1:8" s="1" customFormat="1" x14ac:dyDescent="0.25">
      <c r="A13" s="180">
        <v>41966</v>
      </c>
      <c r="B13" s="176"/>
      <c r="C13" s="174" t="s">
        <v>87</v>
      </c>
      <c r="D13" s="176"/>
      <c r="E13" s="178">
        <v>0</v>
      </c>
      <c r="F13" s="175"/>
      <c r="G13" s="178">
        <v>662.8</v>
      </c>
      <c r="H13" s="176"/>
    </row>
    <row r="14" spans="1:8" s="77" customFormat="1" ht="9" customHeight="1" x14ac:dyDescent="0.25">
      <c r="A14" s="170" t="s">
        <v>17</v>
      </c>
      <c r="B14" s="171"/>
      <c r="C14" s="170" t="s">
        <v>61</v>
      </c>
      <c r="D14" s="171"/>
      <c r="E14" s="170" t="s">
        <v>53</v>
      </c>
      <c r="F14" s="172"/>
      <c r="G14" s="170" t="s">
        <v>56</v>
      </c>
      <c r="H14" s="171"/>
    </row>
    <row r="15" spans="1:8" s="76" customFormat="1" x14ac:dyDescent="0.25">
      <c r="A15" s="174" t="s">
        <v>52</v>
      </c>
      <c r="B15" s="176"/>
      <c r="C15" s="180" t="s">
        <v>69</v>
      </c>
      <c r="D15" s="176"/>
      <c r="E15" s="183" t="s">
        <v>88</v>
      </c>
      <c r="F15" s="175"/>
      <c r="G15" s="178" t="s">
        <v>55</v>
      </c>
      <c r="H15" s="176"/>
    </row>
    <row r="16" spans="1:8" s="2" customFormat="1" ht="9" customHeight="1" x14ac:dyDescent="0.25">
      <c r="A16" s="182" t="s">
        <v>63</v>
      </c>
      <c r="B16" s="171"/>
      <c r="C16" s="170" t="s">
        <v>46</v>
      </c>
      <c r="D16" s="171"/>
      <c r="E16" s="170" t="s">
        <v>57</v>
      </c>
      <c r="F16" s="172"/>
      <c r="G16" s="170" t="s">
        <v>29</v>
      </c>
      <c r="H16" s="173" t="s">
        <v>28</v>
      </c>
    </row>
    <row r="17" spans="1:8" s="64" customFormat="1" ht="12.75" x14ac:dyDescent="0.25">
      <c r="A17" s="180" t="s">
        <v>89</v>
      </c>
      <c r="B17" s="176"/>
      <c r="C17" s="174" t="s">
        <v>90</v>
      </c>
      <c r="D17" s="176"/>
      <c r="E17" s="174" t="s">
        <v>91</v>
      </c>
      <c r="F17" s="175"/>
      <c r="G17" s="178" t="s">
        <v>92</v>
      </c>
      <c r="H17" s="181">
        <v>4020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96"/>
      <c r="B19" s="197"/>
      <c r="C19" s="197"/>
      <c r="D19" s="197"/>
      <c r="E19" s="197"/>
      <c r="F19" s="197"/>
      <c r="G19" s="197"/>
      <c r="H19" s="198"/>
    </row>
    <row r="20" spans="1:8" s="8" customFormat="1" x14ac:dyDescent="0.25">
      <c r="A20" s="46" t="s">
        <v>38</v>
      </c>
      <c r="B20" s="46" t="s">
        <v>37</v>
      </c>
      <c r="C20" s="195" t="s">
        <v>20</v>
      </c>
      <c r="D20" s="195"/>
      <c r="E20" s="195"/>
      <c r="F20" s="195"/>
      <c r="G20" s="195"/>
      <c r="H20" s="195"/>
    </row>
    <row r="21" spans="1:8" ht="13.5" customHeight="1" x14ac:dyDescent="0.25">
      <c r="A21" s="152">
        <v>41966</v>
      </c>
      <c r="B21" s="153">
        <v>0.23958333333333334</v>
      </c>
      <c r="C21" s="151" t="s">
        <v>71</v>
      </c>
      <c r="D21" s="51"/>
      <c r="E21" s="51"/>
      <c r="F21" s="51"/>
      <c r="G21" s="51"/>
      <c r="H21" s="52"/>
    </row>
    <row r="22" spans="1:8" ht="13.5" customHeight="1" x14ac:dyDescent="0.25">
      <c r="A22" s="150"/>
      <c r="B22" s="155">
        <v>0.27083333333333331</v>
      </c>
      <c r="C22" s="145" t="s">
        <v>72</v>
      </c>
      <c r="D22" s="54"/>
      <c r="E22" s="54"/>
      <c r="F22" s="54"/>
      <c r="G22" s="54"/>
      <c r="H22" s="55"/>
    </row>
    <row r="23" spans="1:8" ht="13.5" customHeight="1" x14ac:dyDescent="0.25">
      <c r="A23" s="154"/>
      <c r="B23" s="156">
        <v>0.29166666666666669</v>
      </c>
      <c r="C23" s="147" t="s">
        <v>73</v>
      </c>
      <c r="D23" s="57"/>
      <c r="E23" s="57"/>
      <c r="F23" s="57"/>
      <c r="G23" s="57"/>
      <c r="H23" s="58"/>
    </row>
    <row r="24" spans="1:8" ht="13.5" customHeight="1" x14ac:dyDescent="0.25">
      <c r="A24" s="150"/>
      <c r="B24" s="149">
        <v>0.35416666666666669</v>
      </c>
      <c r="C24" s="145" t="s">
        <v>74</v>
      </c>
      <c r="D24" s="54"/>
      <c r="E24" s="54"/>
      <c r="F24" s="54"/>
      <c r="G24" s="54"/>
      <c r="H24" s="55"/>
    </row>
    <row r="25" spans="1:8" ht="13.5" customHeight="1" x14ac:dyDescent="0.25">
      <c r="A25" s="150"/>
      <c r="B25" s="149">
        <v>0.36458333333333331</v>
      </c>
      <c r="C25" s="145" t="s">
        <v>75</v>
      </c>
      <c r="D25" s="54"/>
      <c r="E25" s="54"/>
      <c r="F25" s="54"/>
      <c r="G25" s="54"/>
      <c r="H25" s="55"/>
    </row>
    <row r="26" spans="1:8" ht="13.5" customHeight="1" x14ac:dyDescent="0.25">
      <c r="A26" s="150"/>
      <c r="B26" s="149">
        <v>0.36458333333333331</v>
      </c>
      <c r="C26" s="145" t="s">
        <v>76</v>
      </c>
      <c r="D26" s="54"/>
      <c r="E26" s="54"/>
      <c r="F26" s="54"/>
      <c r="G26" s="54"/>
      <c r="H26" s="55"/>
    </row>
    <row r="27" spans="1:8" ht="13.5" customHeight="1" x14ac:dyDescent="0.25">
      <c r="A27" s="148"/>
      <c r="B27" s="149">
        <v>0.45833333333333331</v>
      </c>
      <c r="C27" s="145" t="s">
        <v>77</v>
      </c>
      <c r="D27" s="54"/>
      <c r="E27" s="54"/>
      <c r="F27" s="54"/>
      <c r="G27" s="54"/>
      <c r="H27" s="55"/>
    </row>
    <row r="28" spans="1:8" ht="13.5" customHeight="1" x14ac:dyDescent="0.25">
      <c r="A28" s="150"/>
      <c r="B28" s="149">
        <v>0.54166666666666663</v>
      </c>
      <c r="C28" s="145" t="s">
        <v>78</v>
      </c>
      <c r="D28" s="54"/>
      <c r="E28" s="54"/>
      <c r="F28" s="54"/>
      <c r="G28" s="54"/>
      <c r="H28" s="55"/>
    </row>
    <row r="29" spans="1:8" ht="13.5" customHeight="1" x14ac:dyDescent="0.25">
      <c r="A29" s="148"/>
      <c r="B29" s="149">
        <v>0.57291666666666663</v>
      </c>
      <c r="C29" s="146" t="s">
        <v>79</v>
      </c>
      <c r="E29" s="54"/>
      <c r="F29" s="54"/>
      <c r="G29" s="54"/>
      <c r="H29" s="55"/>
    </row>
    <row r="30" spans="1:8" ht="13.5" customHeight="1" x14ac:dyDescent="0.25">
      <c r="A30" s="115"/>
      <c r="B30" s="114"/>
      <c r="C30" s="113"/>
      <c r="D30" s="54"/>
      <c r="E30" s="54"/>
      <c r="F30" s="54"/>
      <c r="G30" s="54"/>
      <c r="H30" s="55"/>
    </row>
    <row r="31" spans="1:8" ht="13.5" customHeight="1" x14ac:dyDescent="0.25">
      <c r="A31" s="70"/>
      <c r="B31" s="60"/>
      <c r="C31" s="53"/>
      <c r="D31" s="54"/>
      <c r="E31" s="54"/>
      <c r="F31" s="54"/>
      <c r="G31" s="54"/>
      <c r="H31" s="55"/>
    </row>
    <row r="32" spans="1:8" ht="13.5" customHeight="1" x14ac:dyDescent="0.25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25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25">
      <c r="A34" s="59"/>
      <c r="B34" s="60"/>
      <c r="C34" s="53"/>
      <c r="D34" s="54"/>
      <c r="E34" s="54"/>
      <c r="F34" s="54"/>
      <c r="G34" s="54"/>
      <c r="H34" s="55"/>
    </row>
    <row r="35" spans="1:8" ht="13.5" customHeight="1" x14ac:dyDescent="0.25">
      <c r="A35" s="59"/>
      <c r="B35" s="60"/>
      <c r="C35" s="53"/>
      <c r="D35" s="54"/>
      <c r="E35" s="54"/>
      <c r="F35" s="54"/>
      <c r="G35" s="54"/>
      <c r="H35" s="55"/>
    </row>
    <row r="36" spans="1:8" ht="13.5" customHeight="1" x14ac:dyDescent="0.25">
      <c r="A36" s="59"/>
      <c r="B36" s="60"/>
      <c r="C36" s="53"/>
      <c r="D36" s="54"/>
      <c r="E36" s="54"/>
      <c r="F36" s="54"/>
      <c r="G36" s="54"/>
      <c r="H36" s="55"/>
    </row>
    <row r="37" spans="1:8" ht="13.5" customHeight="1" x14ac:dyDescent="0.25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25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25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25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25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25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25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25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25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25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25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25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25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25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25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25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25">
      <c r="A53" s="59"/>
      <c r="B53" s="61"/>
      <c r="C53" s="53"/>
      <c r="D53" s="54"/>
      <c r="E53" s="54"/>
      <c r="F53" s="54"/>
      <c r="G53" s="54"/>
      <c r="H53" s="55"/>
    </row>
    <row r="54" spans="1:8" ht="13.5" customHeight="1" x14ac:dyDescent="0.25">
      <c r="A54" s="59"/>
      <c r="B54" s="61"/>
      <c r="C54" s="53"/>
      <c r="D54" s="54"/>
      <c r="E54" s="54"/>
      <c r="F54" s="54"/>
      <c r="G54" s="54"/>
      <c r="H54" s="55"/>
    </row>
    <row r="55" spans="1:8" ht="13.5" customHeight="1" x14ac:dyDescent="0.25">
      <c r="A55" s="59"/>
      <c r="B55" s="61"/>
      <c r="C55" s="53"/>
      <c r="D55" s="54"/>
      <c r="E55" s="54"/>
      <c r="F55" s="54"/>
      <c r="G55" s="54"/>
      <c r="H55" s="55"/>
    </row>
    <row r="56" spans="1:8" ht="13.5" customHeight="1" x14ac:dyDescent="0.25">
      <c r="A56" s="49"/>
      <c r="B56" s="50"/>
      <c r="C56" s="56"/>
      <c r="D56" s="57"/>
      <c r="E56" s="57"/>
      <c r="F56" s="57"/>
      <c r="G56" s="57"/>
      <c r="H56" s="58"/>
    </row>
    <row r="57" spans="1:8" ht="13.5" customHeight="1" x14ac:dyDescent="0.25">
      <c r="A57" s="47"/>
      <c r="B57" s="48"/>
      <c r="C57" s="53"/>
      <c r="D57" s="54"/>
      <c r="E57" s="54"/>
      <c r="F57" s="54"/>
      <c r="G57" s="54"/>
      <c r="H57" s="55"/>
    </row>
    <row r="58" spans="1:8" ht="13.5" customHeight="1" x14ac:dyDescent="0.25">
      <c r="A58" s="47"/>
      <c r="B58" s="48"/>
      <c r="C58" s="53"/>
      <c r="D58" s="54"/>
      <c r="E58" s="54"/>
      <c r="F58" s="54"/>
      <c r="G58" s="54"/>
      <c r="H58" s="55"/>
    </row>
    <row r="59" spans="1:8" ht="13.5" customHeight="1" x14ac:dyDescent="0.25">
      <c r="A59" s="65"/>
      <c r="B59" s="66"/>
      <c r="C59" s="67"/>
      <c r="D59" s="68"/>
      <c r="E59" s="68"/>
      <c r="F59" s="68"/>
      <c r="G59" s="68"/>
      <c r="H59" s="69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5">
    <mergeCell ref="A1:E1"/>
    <mergeCell ref="C20:H20"/>
    <mergeCell ref="A19:H19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zoomScaleNormal="100" workbookViewId="0">
      <selection activeCell="A11" sqref="A11"/>
    </sheetView>
  </sheetViews>
  <sheetFormatPr defaultRowHeight="15" x14ac:dyDescent="0.25"/>
  <cols>
    <col min="1" max="2" width="16.42578125" customWidth="1"/>
    <col min="3" max="3" width="16.57031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94" t="s">
        <v>50</v>
      </c>
      <c r="B1" s="194"/>
      <c r="C1" s="194"/>
      <c r="D1" s="194"/>
      <c r="E1" s="194"/>
      <c r="F1" s="194"/>
    </row>
    <row r="2" spans="1:13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0" t="str">
        <f>'Event Summary'!A4</f>
        <v>Santos Ltd</v>
      </c>
      <c r="B4" s="18"/>
      <c r="C4" s="20" t="str">
        <f>'Event Summary'!C4</f>
        <v>Raslie North 3</v>
      </c>
      <c r="D4" s="18"/>
      <c r="E4" s="18"/>
      <c r="F4" s="18"/>
      <c r="G4" s="20" t="str">
        <f>'Event Summary'!E4</f>
        <v>Raslie</v>
      </c>
      <c r="H4" s="19"/>
      <c r="J4" s="23" t="s">
        <v>21</v>
      </c>
      <c r="K4" s="23"/>
      <c r="L4" s="23" t="s">
        <v>25</v>
      </c>
      <c r="M4" s="24"/>
    </row>
    <row r="5" spans="1:13" s="1" customFormat="1" ht="9" customHeight="1" x14ac:dyDescent="0.25">
      <c r="A5" s="4" t="s">
        <v>14</v>
      </c>
      <c r="B5" s="10"/>
      <c r="C5" s="4" t="s">
        <v>16</v>
      </c>
      <c r="D5" s="9"/>
      <c r="E5" s="10"/>
      <c r="F5" s="11"/>
      <c r="G5" s="9" t="s">
        <v>58</v>
      </c>
      <c r="H5" s="11"/>
    </row>
    <row r="6" spans="1:13" s="1" customFormat="1" x14ac:dyDescent="0.25">
      <c r="A6" s="21" t="str">
        <f>'Event Summary'!G4</f>
        <v>Australia</v>
      </c>
      <c r="B6" s="22"/>
      <c r="C6" s="135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25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25">
      <c r="A8" s="78" t="s">
        <v>12</v>
      </c>
      <c r="B8" s="82" t="s">
        <v>13</v>
      </c>
      <c r="C8" s="83" t="s">
        <v>27</v>
      </c>
      <c r="D8" s="203" t="s">
        <v>26</v>
      </c>
      <c r="E8" s="203"/>
      <c r="F8" s="204"/>
      <c r="G8" s="82" t="s">
        <v>22</v>
      </c>
      <c r="H8" s="79" t="s">
        <v>23</v>
      </c>
    </row>
    <row r="9" spans="1:13" s="1" customFormat="1" x14ac:dyDescent="0.25">
      <c r="A9" s="73" t="str">
        <f>'Event Summary'!A11</f>
        <v>GL</v>
      </c>
      <c r="B9" s="144">
        <f>'Event Summary'!C11</f>
        <v>336.6</v>
      </c>
      <c r="C9" s="72" t="str">
        <f>'Event Summary'!E11</f>
        <v>ORT</v>
      </c>
      <c r="D9" s="104">
        <f>'Event Summary'!G11</f>
        <v>3.9</v>
      </c>
      <c r="E9" s="105"/>
      <c r="F9" s="106"/>
      <c r="G9" s="72" t="s">
        <v>18</v>
      </c>
      <c r="H9" s="107">
        <f>'Event Summary'!G13</f>
        <v>662.8</v>
      </c>
    </row>
    <row r="10" spans="1:13" s="2" customFormat="1" ht="9" customHeight="1" x14ac:dyDescent="0.25">
      <c r="A10" s="82" t="s">
        <v>10</v>
      </c>
      <c r="B10" s="74" t="s">
        <v>17</v>
      </c>
      <c r="C10" s="82" t="s">
        <v>44</v>
      </c>
      <c r="D10" s="78" t="s">
        <v>45</v>
      </c>
      <c r="E10" s="80"/>
      <c r="F10" s="79"/>
      <c r="G10" s="82" t="s">
        <v>42</v>
      </c>
      <c r="H10" s="79" t="s">
        <v>43</v>
      </c>
    </row>
    <row r="11" spans="1:13" s="112" customFormat="1" ht="12" x14ac:dyDescent="0.25">
      <c r="A11" s="108">
        <f>'Event Summary'!A13</f>
        <v>41966</v>
      </c>
      <c r="B11" s="136" t="str">
        <f>'Event Summary'!A15</f>
        <v>Grid North</v>
      </c>
      <c r="C11" s="109" t="str">
        <f>'Event Summary'!E6</f>
        <v>026° 26' 23.94" S.</v>
      </c>
      <c r="D11" s="73" t="str">
        <f>'Event Summary'!G6</f>
        <v>149° 04' 09.45" E.</v>
      </c>
      <c r="E11" s="105"/>
      <c r="F11" s="106"/>
      <c r="G11" s="110" t="str">
        <f>'Event Summary'!E8</f>
        <v>GDA94/MGA94</v>
      </c>
      <c r="H11" s="111">
        <f>'Event Summary'!G8</f>
        <v>55</v>
      </c>
    </row>
    <row r="12" spans="1:13" s="2" customFormat="1" ht="9" customHeight="1" x14ac:dyDescent="0.25">
      <c r="A12" s="74" t="s">
        <v>53</v>
      </c>
      <c r="B12" s="82" t="s">
        <v>56</v>
      </c>
      <c r="C12" s="82" t="s">
        <v>40</v>
      </c>
      <c r="D12" s="78" t="s">
        <v>41</v>
      </c>
      <c r="E12" s="80"/>
      <c r="F12" s="79"/>
      <c r="G12" s="82" t="s">
        <v>61</v>
      </c>
      <c r="H12" s="79" t="s">
        <v>29</v>
      </c>
    </row>
    <row r="13" spans="1:13" s="112" customFormat="1" ht="12" x14ac:dyDescent="0.25">
      <c r="A13" s="110" t="str">
        <f>'Event Summary'!E15</f>
        <v>-0° 55' 18.1"</v>
      </c>
      <c r="B13" s="108" t="str">
        <f>'Event Summary'!G15</f>
        <v>N/A</v>
      </c>
      <c r="C13" s="137">
        <f>'Event Summary'!A8</f>
        <v>7073930</v>
      </c>
      <c r="D13" s="208">
        <f>'Event Summary'!C8</f>
        <v>706339</v>
      </c>
      <c r="E13" s="209"/>
      <c r="F13" s="210"/>
      <c r="G13" s="110" t="str">
        <f>'Event Summary'!C15</f>
        <v>Min Curvature</v>
      </c>
      <c r="H13" s="111" t="str">
        <f>'Event Summary'!G17</f>
        <v>Drillpipe</v>
      </c>
    </row>
    <row r="14" spans="1:13" s="3" customFormat="1" ht="9" customHeight="1" x14ac:dyDescent="0.2">
      <c r="A14" s="4" t="s">
        <v>20</v>
      </c>
      <c r="B14" s="6"/>
      <c r="C14" s="6"/>
      <c r="D14" s="6"/>
      <c r="E14" s="6"/>
      <c r="F14" s="6"/>
      <c r="G14" s="6"/>
      <c r="H14" s="7"/>
    </row>
    <row r="15" spans="1:13" ht="25.5" customHeight="1" x14ac:dyDescent="0.25">
      <c r="A15" s="205" t="str">
        <f>IF(ISBLANK('Event Summary'!A19),"",'Event Summary'!A19)</f>
        <v/>
      </c>
      <c r="B15" s="206"/>
      <c r="C15" s="206"/>
      <c r="D15" s="206"/>
      <c r="E15" s="206"/>
      <c r="F15" s="206"/>
      <c r="G15" s="206"/>
      <c r="H15" s="207"/>
    </row>
    <row r="16" spans="1:13" ht="3" customHeight="1" x14ac:dyDescent="0.25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3</xdr:col>
                <xdr:colOff>704850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25" zoomScaleNormal="100" workbookViewId="0">
      <selection activeCell="G61" sqref="G61"/>
    </sheetView>
  </sheetViews>
  <sheetFormatPr defaultRowHeight="15" x14ac:dyDescent="0.25"/>
  <cols>
    <col min="1" max="2" width="16.42578125" style="75" customWidth="1"/>
    <col min="3" max="3" width="16.5703125" style="75" customWidth="1"/>
    <col min="4" max="4" width="10.7109375" style="75" customWidth="1"/>
    <col min="5" max="5" width="0.5703125" style="75" customWidth="1"/>
    <col min="6" max="6" width="6" style="75" customWidth="1"/>
    <col min="7" max="8" width="16.28515625" style="75" customWidth="1"/>
    <col min="9" max="16384" width="9.140625" style="75"/>
  </cols>
  <sheetData>
    <row r="1" spans="1:15" ht="38.25" customHeight="1" x14ac:dyDescent="0.25">
      <c r="A1" s="194" t="s">
        <v>67</v>
      </c>
      <c r="B1" s="194"/>
      <c r="C1" s="194"/>
      <c r="D1" s="194"/>
      <c r="E1" s="194"/>
      <c r="F1" s="194"/>
    </row>
    <row r="2" spans="1:15" x14ac:dyDescent="0.25">
      <c r="A2" s="121" t="s">
        <v>0</v>
      </c>
      <c r="B2" s="122"/>
      <c r="C2" s="122"/>
      <c r="D2" s="122"/>
      <c r="E2" s="122"/>
      <c r="F2" s="122"/>
      <c r="G2" s="122"/>
      <c r="H2" s="123"/>
      <c r="I2" s="141"/>
      <c r="J2" s="141"/>
      <c r="K2" s="141"/>
      <c r="L2" s="141"/>
      <c r="M2" s="141"/>
      <c r="N2" s="141"/>
    </row>
    <row r="3" spans="1:15" s="77" customFormat="1" ht="9" customHeight="1" x14ac:dyDescent="0.25">
      <c r="A3" s="116" t="s">
        <v>1</v>
      </c>
      <c r="B3" s="118"/>
      <c r="C3" s="116" t="s">
        <v>3</v>
      </c>
      <c r="D3" s="118"/>
      <c r="E3" s="118"/>
      <c r="F3" s="118"/>
      <c r="G3" s="116" t="s">
        <v>2</v>
      </c>
      <c r="H3" s="117"/>
      <c r="I3" s="140"/>
      <c r="J3" s="140"/>
      <c r="K3" s="140"/>
      <c r="L3" s="140"/>
      <c r="M3" s="140"/>
      <c r="N3" s="140"/>
      <c r="O3" s="140"/>
    </row>
    <row r="4" spans="1:15" s="76" customFormat="1" x14ac:dyDescent="0.2">
      <c r="A4" s="129" t="str">
        <f>'Event Summary'!A4</f>
        <v>Santos Ltd</v>
      </c>
      <c r="B4" s="127"/>
      <c r="C4" s="129" t="str">
        <f>'Event Summary'!C4</f>
        <v>Raslie North 3</v>
      </c>
      <c r="D4" s="127"/>
      <c r="E4" s="127"/>
      <c r="F4" s="127"/>
      <c r="G4" s="129" t="str">
        <f>'Event Summary'!E4</f>
        <v>Raslie</v>
      </c>
      <c r="H4" s="128"/>
      <c r="I4" s="24"/>
      <c r="J4" s="23" t="s">
        <v>21</v>
      </c>
      <c r="K4" s="23" t="s">
        <v>66</v>
      </c>
      <c r="L4" s="23" t="s">
        <v>68</v>
      </c>
      <c r="M4" s="24"/>
      <c r="N4" s="24"/>
      <c r="O4" s="24"/>
    </row>
    <row r="5" spans="1:15" s="76" customFormat="1" ht="9" customHeight="1" x14ac:dyDescent="0.25">
      <c r="A5" s="116" t="s">
        <v>14</v>
      </c>
      <c r="B5" s="10"/>
      <c r="C5" s="116" t="s">
        <v>16</v>
      </c>
      <c r="D5" s="118"/>
      <c r="E5" s="10"/>
      <c r="F5" s="119"/>
      <c r="G5" s="118" t="s">
        <v>58</v>
      </c>
      <c r="H5" s="119"/>
      <c r="I5" s="24"/>
      <c r="J5" s="24"/>
      <c r="K5" s="24"/>
      <c r="L5" s="24"/>
      <c r="M5" s="24"/>
      <c r="N5" s="24"/>
      <c r="O5" s="24"/>
    </row>
    <row r="6" spans="1:15" s="76" customFormat="1" x14ac:dyDescent="0.25">
      <c r="A6" s="130" t="str">
        <f>'Event Summary'!G4</f>
        <v>Australia</v>
      </c>
      <c r="B6" s="22"/>
      <c r="C6" s="135" t="str">
        <f>'Event Summary'!A6</f>
        <v>Queensland</v>
      </c>
      <c r="D6" s="127"/>
      <c r="E6" s="127"/>
      <c r="F6" s="128"/>
      <c r="G6" s="25" t="str">
        <f>'Event Summary'!C6</f>
        <v>Well Head</v>
      </c>
      <c r="H6" s="128"/>
      <c r="I6" s="24"/>
      <c r="J6" s="24"/>
      <c r="K6" s="24"/>
      <c r="L6" s="24"/>
      <c r="M6" s="24"/>
      <c r="N6" s="24"/>
      <c r="O6" s="24"/>
    </row>
    <row r="7" spans="1:15" x14ac:dyDescent="0.25">
      <c r="A7" s="121" t="s">
        <v>11</v>
      </c>
      <c r="B7" s="122"/>
      <c r="C7" s="122"/>
      <c r="D7" s="122"/>
      <c r="E7" s="122"/>
      <c r="F7" s="122"/>
      <c r="G7" s="122"/>
      <c r="H7" s="123"/>
      <c r="J7" s="143"/>
      <c r="K7" s="143"/>
      <c r="L7" s="143"/>
      <c r="M7" s="143"/>
      <c r="N7" s="143"/>
      <c r="O7" s="141"/>
    </row>
    <row r="8" spans="1:15" s="77" customFormat="1" ht="9" customHeight="1" x14ac:dyDescent="0.25">
      <c r="A8" s="116" t="s">
        <v>12</v>
      </c>
      <c r="B8" s="120" t="s">
        <v>13</v>
      </c>
      <c r="C8" s="83" t="s">
        <v>27</v>
      </c>
      <c r="D8" s="203" t="s">
        <v>26</v>
      </c>
      <c r="E8" s="203"/>
      <c r="F8" s="204"/>
      <c r="G8" s="120" t="s">
        <v>22</v>
      </c>
      <c r="H8" s="117" t="s">
        <v>23</v>
      </c>
    </row>
    <row r="9" spans="1:15" s="76" customFormat="1" x14ac:dyDescent="0.25">
      <c r="A9" s="73" t="str">
        <f>'Event Summary'!A11</f>
        <v>GL</v>
      </c>
      <c r="B9" s="144">
        <f>'Event Summary'!C11</f>
        <v>336.6</v>
      </c>
      <c r="C9" s="72" t="str">
        <f>'Event Summary'!E11</f>
        <v>ORT</v>
      </c>
      <c r="D9" s="104">
        <f>'Event Summary'!G11</f>
        <v>3.9</v>
      </c>
      <c r="E9" s="105"/>
      <c r="F9" s="106"/>
      <c r="G9" s="72" t="s">
        <v>18</v>
      </c>
      <c r="H9" s="107">
        <f>'Event Summary'!G13</f>
        <v>662.8</v>
      </c>
      <c r="J9" s="142"/>
      <c r="K9" s="142"/>
      <c r="L9" s="142"/>
      <c r="M9" s="142"/>
      <c r="N9" s="142"/>
    </row>
    <row r="10" spans="1:15" s="77" customFormat="1" ht="9" customHeight="1" x14ac:dyDescent="0.25">
      <c r="A10" s="120" t="s">
        <v>10</v>
      </c>
      <c r="B10" s="74" t="s">
        <v>17</v>
      </c>
      <c r="C10" s="120" t="s">
        <v>44</v>
      </c>
      <c r="D10" s="116" t="s">
        <v>45</v>
      </c>
      <c r="E10" s="118"/>
      <c r="F10" s="117"/>
      <c r="G10" s="120" t="s">
        <v>42</v>
      </c>
      <c r="H10" s="117" t="s">
        <v>43</v>
      </c>
    </row>
    <row r="11" spans="1:15" s="112" customFormat="1" ht="12" x14ac:dyDescent="0.25">
      <c r="A11" s="108">
        <f>'Event Summary'!A13</f>
        <v>41966</v>
      </c>
      <c r="B11" s="136" t="str">
        <f>'Event Summary'!A15</f>
        <v>Grid North</v>
      </c>
      <c r="C11" s="109" t="str">
        <f>'Event Summary'!E6</f>
        <v>026° 26' 23.94" S.</v>
      </c>
      <c r="D11" s="73" t="str">
        <f>'Event Summary'!G6</f>
        <v>149° 04' 09.45" E.</v>
      </c>
      <c r="E11" s="105"/>
      <c r="F11" s="106"/>
      <c r="G11" s="110" t="str">
        <f>'Event Summary'!E8</f>
        <v>GDA94/MGA94</v>
      </c>
      <c r="H11" s="111">
        <f>'Event Summary'!G8</f>
        <v>55</v>
      </c>
    </row>
    <row r="12" spans="1:15" s="77" customFormat="1" ht="9" customHeight="1" x14ac:dyDescent="0.25">
      <c r="A12" s="74" t="s">
        <v>53</v>
      </c>
      <c r="B12" s="120" t="s">
        <v>56</v>
      </c>
      <c r="C12" s="120" t="s">
        <v>40</v>
      </c>
      <c r="D12" s="116" t="s">
        <v>41</v>
      </c>
      <c r="E12" s="118"/>
      <c r="F12" s="117"/>
      <c r="G12" s="120" t="s">
        <v>61</v>
      </c>
      <c r="H12" s="117" t="s">
        <v>29</v>
      </c>
    </row>
    <row r="13" spans="1:15" s="112" customFormat="1" ht="12" x14ac:dyDescent="0.25">
      <c r="A13" s="110" t="str">
        <f>'Event Summary'!E15</f>
        <v>-0° 55' 18.1"</v>
      </c>
      <c r="B13" s="108" t="str">
        <f>'Event Summary'!G15</f>
        <v>N/A</v>
      </c>
      <c r="C13" s="137">
        <f>'Event Summary'!A8</f>
        <v>7073930</v>
      </c>
      <c r="D13" s="208">
        <f>'Event Summary'!C8</f>
        <v>706339</v>
      </c>
      <c r="E13" s="209"/>
      <c r="F13" s="210"/>
      <c r="G13" s="110" t="str">
        <f>'Event Summary'!C15</f>
        <v>Min Curvature</v>
      </c>
      <c r="H13" s="111" t="str">
        <f>'Event Summary'!G17</f>
        <v>Drillpipe</v>
      </c>
    </row>
    <row r="14" spans="1:15" s="3" customFormat="1" ht="9" customHeight="1" x14ac:dyDescent="0.2">
      <c r="A14" s="116" t="s">
        <v>20</v>
      </c>
      <c r="B14" s="6"/>
      <c r="C14" s="6"/>
      <c r="D14" s="6"/>
      <c r="E14" s="6"/>
      <c r="F14" s="6"/>
      <c r="G14" s="6"/>
      <c r="H14" s="7"/>
    </row>
    <row r="15" spans="1:15" ht="25.5" customHeight="1" x14ac:dyDescent="0.25">
      <c r="A15" s="196" t="str">
        <f>IF(ISBLANK('Event Summary'!A19),"",'Event Summary'!A19)</f>
        <v/>
      </c>
      <c r="B15" s="197"/>
      <c r="C15" s="197"/>
      <c r="D15" s="197"/>
      <c r="E15" s="197"/>
      <c r="F15" s="197"/>
      <c r="G15" s="197"/>
      <c r="H15" s="198"/>
      <c r="J15" s="143"/>
      <c r="K15" s="143"/>
      <c r="L15" s="143"/>
      <c r="M15" s="143"/>
      <c r="N15" s="143"/>
    </row>
    <row r="16" spans="1:15" ht="3" customHeight="1" x14ac:dyDescent="0.25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zoomScaleNormal="100" workbookViewId="0">
      <pane ySplit="20" topLeftCell="A21" activePane="bottomLeft" state="frozenSplit"/>
      <selection activeCell="G25" sqref="G25"/>
      <selection pane="bottomLeft" activeCell="A21" sqref="A2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94" t="s">
        <v>64</v>
      </c>
      <c r="B1" s="194"/>
      <c r="C1" s="194"/>
      <c r="D1" s="194"/>
      <c r="E1" s="194"/>
    </row>
    <row r="2" spans="1:8" s="75" customFormat="1" x14ac:dyDescent="0.25">
      <c r="A2" s="84" t="s">
        <v>0</v>
      </c>
      <c r="B2" s="85"/>
      <c r="C2" s="85"/>
      <c r="D2" s="85"/>
      <c r="E2" s="85"/>
      <c r="F2" s="85"/>
      <c r="G2" s="85"/>
      <c r="H2" s="86"/>
    </row>
    <row r="3" spans="1:8" s="77" customFormat="1" ht="9" customHeight="1" x14ac:dyDescent="0.25">
      <c r="A3" s="78" t="s">
        <v>1</v>
      </c>
      <c r="B3" s="80"/>
      <c r="C3" s="78" t="s">
        <v>3</v>
      </c>
      <c r="D3" s="80"/>
      <c r="E3" s="78" t="s">
        <v>2</v>
      </c>
      <c r="F3" s="80"/>
      <c r="G3" s="78" t="s">
        <v>14</v>
      </c>
      <c r="H3" s="81"/>
    </row>
    <row r="4" spans="1:8" s="76" customFormat="1" x14ac:dyDescent="0.25">
      <c r="A4" s="92" t="str">
        <f>'Event Summary'!A4</f>
        <v>Santos Ltd</v>
      </c>
      <c r="B4" s="90"/>
      <c r="C4" s="92" t="str">
        <f>'Event Summary'!C4</f>
        <v>Raslie North 3</v>
      </c>
      <c r="D4" s="91"/>
      <c r="E4" s="92" t="str">
        <f>'Event Summary'!E4</f>
        <v>Raslie</v>
      </c>
      <c r="F4" s="90"/>
      <c r="G4" s="93" t="str">
        <f>'Event Summary'!G4</f>
        <v>Australia</v>
      </c>
      <c r="H4" s="96"/>
    </row>
    <row r="5" spans="1:8" s="76" customFormat="1" ht="9" customHeight="1" x14ac:dyDescent="0.25">
      <c r="A5" s="78" t="s">
        <v>16</v>
      </c>
      <c r="B5" s="81"/>
      <c r="C5" s="78" t="s">
        <v>58</v>
      </c>
      <c r="D5" s="79"/>
      <c r="E5" s="78" t="s">
        <v>44</v>
      </c>
      <c r="F5" s="79"/>
      <c r="G5" s="78" t="s">
        <v>45</v>
      </c>
      <c r="H5" s="79"/>
    </row>
    <row r="6" spans="1:8" s="76" customFormat="1" x14ac:dyDescent="0.25">
      <c r="A6" s="135" t="str">
        <f>'Event Summary'!A6</f>
        <v>Queensland</v>
      </c>
      <c r="B6" s="96"/>
      <c r="C6" s="100" t="str">
        <f>'Event Summary'!C6</f>
        <v>Well Head</v>
      </c>
      <c r="D6" s="96"/>
      <c r="E6" s="103" t="str">
        <f>'Event Summary'!E6</f>
        <v>026° 26' 23.94" S.</v>
      </c>
      <c r="F6" s="71"/>
      <c r="G6" s="103" t="str">
        <f>'Event Summary'!G6</f>
        <v>149° 04' 09.45" E.</v>
      </c>
      <c r="H6" s="91"/>
    </row>
    <row r="7" spans="1:8" s="76" customFormat="1" ht="9" customHeight="1" x14ac:dyDescent="0.25">
      <c r="A7" s="78" t="s">
        <v>40</v>
      </c>
      <c r="B7" s="81"/>
      <c r="C7" s="78" t="s">
        <v>41</v>
      </c>
      <c r="D7" s="79"/>
      <c r="E7" s="78" t="s">
        <v>42</v>
      </c>
      <c r="F7" s="79"/>
      <c r="G7" s="78" t="s">
        <v>43</v>
      </c>
      <c r="H7" s="79"/>
    </row>
    <row r="8" spans="1:8" s="76" customFormat="1" x14ac:dyDescent="0.25">
      <c r="A8" s="199">
        <f>'Event Summary'!A8</f>
        <v>7073930</v>
      </c>
      <c r="B8" s="200"/>
      <c r="C8" s="211">
        <f>'Event Summary'!C8</f>
        <v>706339</v>
      </c>
      <c r="D8" s="212"/>
      <c r="E8" s="103" t="str">
        <f>'Event Summary'!E8</f>
        <v>GDA94/MGA94</v>
      </c>
      <c r="F8" s="71"/>
      <c r="G8" s="103">
        <f>'Event Summary'!G8</f>
        <v>55</v>
      </c>
      <c r="H8" s="91"/>
    </row>
    <row r="9" spans="1:8" s="75" customFormat="1" x14ac:dyDescent="0.25">
      <c r="A9" s="84" t="s">
        <v>11</v>
      </c>
      <c r="B9" s="85"/>
      <c r="C9" s="85"/>
      <c r="D9" s="85"/>
      <c r="E9" s="85"/>
      <c r="F9" s="85"/>
      <c r="G9" s="95"/>
      <c r="H9" s="86"/>
    </row>
    <row r="10" spans="1:8" s="77" customFormat="1" ht="9" customHeight="1" x14ac:dyDescent="0.25">
      <c r="A10" s="78" t="s">
        <v>24</v>
      </c>
      <c r="B10" s="79"/>
      <c r="C10" s="94" t="s">
        <v>13</v>
      </c>
      <c r="D10" s="79"/>
      <c r="E10" s="94" t="s">
        <v>27</v>
      </c>
      <c r="F10" s="80"/>
      <c r="G10" s="78" t="s">
        <v>19</v>
      </c>
      <c r="H10" s="79"/>
    </row>
    <row r="11" spans="1:8" s="76" customFormat="1" x14ac:dyDescent="0.25">
      <c r="A11" s="87" t="str">
        <f>'Event Summary'!A11</f>
        <v>GL</v>
      </c>
      <c r="B11" s="89"/>
      <c r="C11" s="133">
        <f>'Event Summary'!C11</f>
        <v>336.6</v>
      </c>
      <c r="D11" s="89"/>
      <c r="E11" s="87" t="str">
        <f>'Event Summary'!E11</f>
        <v>ORT</v>
      </c>
      <c r="F11" s="88"/>
      <c r="G11" s="98">
        <f>'Event Summary'!G11</f>
        <v>3.9</v>
      </c>
      <c r="H11" s="89"/>
    </row>
    <row r="12" spans="1:8" s="77" customFormat="1" ht="9" customHeight="1" x14ac:dyDescent="0.25">
      <c r="A12" s="78" t="s">
        <v>10</v>
      </c>
      <c r="B12" s="79"/>
      <c r="C12" s="78" t="s">
        <v>59</v>
      </c>
      <c r="D12" s="79"/>
      <c r="E12" s="78" t="s">
        <v>22</v>
      </c>
      <c r="F12" s="80"/>
      <c r="G12" s="78" t="s">
        <v>23</v>
      </c>
      <c r="H12" s="79"/>
    </row>
    <row r="13" spans="1:8" s="102" customFormat="1" ht="15" customHeight="1" x14ac:dyDescent="0.25">
      <c r="A13" s="99">
        <f>'Event Summary'!A13</f>
        <v>41966</v>
      </c>
      <c r="B13" s="89"/>
      <c r="C13" s="87" t="str">
        <f>'Event Summary'!C13</f>
        <v>Drop Gyro</v>
      </c>
      <c r="D13" s="89"/>
      <c r="E13" s="132">
        <f>'Event Summary'!E13</f>
        <v>0</v>
      </c>
      <c r="F13" s="88"/>
      <c r="G13" s="97">
        <f>'Event Summary'!G13</f>
        <v>662.8</v>
      </c>
      <c r="H13" s="89"/>
    </row>
    <row r="14" spans="1:8" s="77" customFormat="1" ht="9" customHeight="1" x14ac:dyDescent="0.25">
      <c r="A14" s="116" t="s">
        <v>17</v>
      </c>
      <c r="B14" s="117"/>
      <c r="C14" s="116" t="s">
        <v>54</v>
      </c>
      <c r="D14" s="117"/>
      <c r="E14" s="116" t="s">
        <v>53</v>
      </c>
      <c r="F14" s="118"/>
      <c r="G14" s="116" t="s">
        <v>56</v>
      </c>
      <c r="H14" s="117"/>
    </row>
    <row r="15" spans="1:8" s="76" customFormat="1" x14ac:dyDescent="0.25">
      <c r="A15" s="124" t="str">
        <f>'Event Summary'!A15</f>
        <v>Grid North</v>
      </c>
      <c r="B15" s="126"/>
      <c r="C15" s="134" t="str">
        <f>'Event Summary'!C15</f>
        <v>Min Curvature</v>
      </c>
      <c r="D15" s="126"/>
      <c r="E15" s="138" t="str">
        <f>'Event Summary'!E15</f>
        <v>-0° 55' 18.1"</v>
      </c>
      <c r="F15" s="125"/>
      <c r="G15" s="132" t="str">
        <f>'Event Summary'!G15</f>
        <v>N/A</v>
      </c>
      <c r="H15" s="126"/>
    </row>
    <row r="16" spans="1:8" s="77" customFormat="1" ht="9" customHeight="1" x14ac:dyDescent="0.25">
      <c r="A16" s="139" t="s">
        <v>63</v>
      </c>
      <c r="B16" s="79"/>
      <c r="C16" s="78" t="s">
        <v>46</v>
      </c>
      <c r="D16" s="79"/>
      <c r="E16" s="78" t="s">
        <v>57</v>
      </c>
      <c r="F16" s="80"/>
      <c r="G16" s="78" t="s">
        <v>29</v>
      </c>
      <c r="H16" s="82" t="s">
        <v>28</v>
      </c>
    </row>
    <row r="17" spans="1:8" s="102" customFormat="1" ht="15" customHeight="1" x14ac:dyDescent="0.25">
      <c r="A17" s="134" t="str">
        <f>'Event Summary'!A17</f>
        <v>S. O'Toole</v>
      </c>
      <c r="B17" s="89"/>
      <c r="C17" s="87" t="str">
        <f>'Event Summary'!C17</f>
        <v>D. Slater</v>
      </c>
      <c r="D17" s="89"/>
      <c r="E17" s="87" t="str">
        <f>'Event Summary'!E17</f>
        <v>EWE</v>
      </c>
      <c r="F17" s="88"/>
      <c r="G17" s="97" t="str">
        <f>'Event Summary'!G17</f>
        <v>Drillpipe</v>
      </c>
      <c r="H17" s="101">
        <f>'Event Summary'!H17</f>
        <v>4020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65</v>
      </c>
      <c r="F20" s="26" t="s">
        <v>8</v>
      </c>
      <c r="G20" s="26" t="s">
        <v>9</v>
      </c>
      <c r="H20" s="26" t="s">
        <v>62</v>
      </c>
    </row>
    <row r="21" spans="1:8" s="8" customFormat="1" x14ac:dyDescent="0.2">
      <c r="A21" s="184">
        <v>0</v>
      </c>
      <c r="B21" s="186">
        <v>0</v>
      </c>
      <c r="C21" s="186">
        <v>0</v>
      </c>
      <c r="D21" s="186">
        <v>0</v>
      </c>
      <c r="E21" s="185" t="s">
        <v>70</v>
      </c>
      <c r="F21" s="186">
        <v>0</v>
      </c>
      <c r="G21" s="186">
        <v>0</v>
      </c>
      <c r="H21" s="186" t="s">
        <v>70</v>
      </c>
    </row>
    <row r="22" spans="1:8" x14ac:dyDescent="0.25">
      <c r="A22" s="187">
        <v>5.22</v>
      </c>
      <c r="B22" s="188">
        <v>0.47</v>
      </c>
      <c r="C22" s="188">
        <v>283.16000000000003</v>
      </c>
      <c r="D22" s="189">
        <v>5.2199414579073791</v>
      </c>
      <c r="E22" s="190">
        <v>4.8744010341104033E-3</v>
      </c>
      <c r="F22" s="188">
        <v>4.8744010341104033E-3</v>
      </c>
      <c r="G22" s="188">
        <v>-2.0847570631857496E-2</v>
      </c>
      <c r="H22" s="188">
        <v>2.7011494252882851</v>
      </c>
    </row>
    <row r="23" spans="1:8" x14ac:dyDescent="0.25">
      <c r="A23" s="187">
        <v>14.89</v>
      </c>
      <c r="B23" s="188">
        <v>0.33</v>
      </c>
      <c r="C23" s="188">
        <v>285.33</v>
      </c>
      <c r="D23" s="189">
        <v>14.889703455875861</v>
      </c>
      <c r="E23" s="190">
        <v>2.1266393722290049E-2</v>
      </c>
      <c r="F23" s="188">
        <v>2.1266393722290024E-2</v>
      </c>
      <c r="G23" s="188">
        <v>-8.6323922246426987E-2</v>
      </c>
      <c r="H23" s="188">
        <v>0.43679073446764999</v>
      </c>
    </row>
    <row r="24" spans="1:8" x14ac:dyDescent="0.25">
      <c r="A24" s="187">
        <v>24.56</v>
      </c>
      <c r="B24" s="188">
        <v>0.28999999999999998</v>
      </c>
      <c r="C24" s="188">
        <v>286.37</v>
      </c>
      <c r="D24" s="189">
        <v>24.559561729082688</v>
      </c>
      <c r="E24" s="190">
        <v>3.5525823515561689E-2</v>
      </c>
      <c r="F24" s="188">
        <v>3.5525823515561661E-2</v>
      </c>
      <c r="G24" s="188">
        <v>-0.13666050922276954</v>
      </c>
      <c r="H24" s="188">
        <v>0.12531188046292963</v>
      </c>
    </row>
    <row r="25" spans="1:8" x14ac:dyDescent="0.25">
      <c r="A25" s="187">
        <v>34.229999999999997</v>
      </c>
      <c r="B25" s="188">
        <v>0.38</v>
      </c>
      <c r="C25" s="188">
        <v>282.52999999999997</v>
      </c>
      <c r="D25" s="189">
        <v>34.229395569060117</v>
      </c>
      <c r="E25" s="190">
        <v>4.9379897041009646E-2</v>
      </c>
      <c r="F25" s="188">
        <v>4.9379897041009646E-2</v>
      </c>
      <c r="G25" s="188">
        <v>-0.1914434478628925</v>
      </c>
      <c r="H25" s="188">
        <v>0.2876157841498162</v>
      </c>
    </row>
    <row r="26" spans="1:8" x14ac:dyDescent="0.25">
      <c r="A26" s="187">
        <v>43.9</v>
      </c>
      <c r="B26" s="188">
        <v>0.26</v>
      </c>
      <c r="C26" s="188">
        <v>285.81</v>
      </c>
      <c r="D26" s="189">
        <v>43.899243064243095</v>
      </c>
      <c r="E26" s="190">
        <v>6.2314435107735856E-2</v>
      </c>
      <c r="F26" s="188">
        <v>6.2314435107735863E-2</v>
      </c>
      <c r="G26" s="188">
        <v>-0.24385688077164802</v>
      </c>
      <c r="H26" s="188">
        <v>0.37644643739425571</v>
      </c>
    </row>
    <row r="27" spans="1:8" x14ac:dyDescent="0.25">
      <c r="A27" s="187">
        <v>53.57</v>
      </c>
      <c r="B27" s="188">
        <v>0.28000000000000003</v>
      </c>
      <c r="C27" s="188">
        <v>287.44</v>
      </c>
      <c r="D27" s="189">
        <v>53.569135660851131</v>
      </c>
      <c r="E27" s="190">
        <v>7.5373600047877937E-2</v>
      </c>
      <c r="F27" s="188">
        <v>7.5373600047877964E-2</v>
      </c>
      <c r="G27" s="188">
        <v>-0.28750936004968802</v>
      </c>
      <c r="H27" s="188">
        <v>6.6460116164058058E-2</v>
      </c>
    </row>
    <row r="28" spans="1:8" x14ac:dyDescent="0.25">
      <c r="A28" s="187">
        <v>63.24</v>
      </c>
      <c r="B28" s="188">
        <v>0.32</v>
      </c>
      <c r="C28" s="188">
        <v>286.89</v>
      </c>
      <c r="D28" s="189">
        <v>63.239002912536378</v>
      </c>
      <c r="E28" s="190">
        <v>9.030062171669076E-2</v>
      </c>
      <c r="F28" s="188">
        <v>9.0300621716690815E-2</v>
      </c>
      <c r="G28" s="188">
        <v>-0.33589015465136401</v>
      </c>
      <c r="H28" s="188">
        <v>0.12441490131295643</v>
      </c>
    </row>
    <row r="29" spans="1:8" x14ac:dyDescent="0.25">
      <c r="A29" s="187">
        <v>72.91</v>
      </c>
      <c r="B29" s="188">
        <v>0.44</v>
      </c>
      <c r="C29" s="188">
        <v>288.63</v>
      </c>
      <c r="D29" s="189">
        <v>72.908788501874028</v>
      </c>
      <c r="E29" s="190">
        <v>0.11000743303055617</v>
      </c>
      <c r="F29" s="188">
        <v>0.11000743303055638</v>
      </c>
      <c r="G29" s="188">
        <v>-0.39691316912815067</v>
      </c>
      <c r="H29" s="188">
        <v>0.37396006916717855</v>
      </c>
    </row>
    <row r="30" spans="1:8" x14ac:dyDescent="0.25">
      <c r="A30" s="187">
        <v>82.58</v>
      </c>
      <c r="B30" s="188">
        <v>0.5</v>
      </c>
      <c r="C30" s="188">
        <v>289.86</v>
      </c>
      <c r="D30" s="189">
        <v>82.578462739659102</v>
      </c>
      <c r="E30" s="190">
        <v>0.13620261042609355</v>
      </c>
      <c r="F30" s="188">
        <v>0.1362026104260938</v>
      </c>
      <c r="G30" s="188">
        <v>-0.47178079774222575</v>
      </c>
      <c r="H30" s="188">
        <v>0.1887455583915833</v>
      </c>
    </row>
    <row r="31" spans="1:8" x14ac:dyDescent="0.25">
      <c r="A31" s="187">
        <v>92.25</v>
      </c>
      <c r="B31" s="188">
        <v>0.54</v>
      </c>
      <c r="C31" s="188">
        <v>290.81</v>
      </c>
      <c r="D31" s="189">
        <v>92.248064312302418</v>
      </c>
      <c r="E31" s="190">
        <v>0.16672547061826162</v>
      </c>
      <c r="F31" s="188">
        <v>0.16672547061826179</v>
      </c>
      <c r="G31" s="188">
        <v>-0.55405963602315245</v>
      </c>
      <c r="H31" s="188">
        <v>0.12694089359834507</v>
      </c>
    </row>
    <row r="32" spans="1:8" x14ac:dyDescent="0.25">
      <c r="A32" s="187">
        <v>101.92</v>
      </c>
      <c r="B32" s="188">
        <v>0.51</v>
      </c>
      <c r="C32" s="188">
        <v>291.35000000000002</v>
      </c>
      <c r="D32" s="189">
        <v>101.91765826323733</v>
      </c>
      <c r="E32" s="190">
        <v>0.19858256007569403</v>
      </c>
      <c r="F32" s="188">
        <v>0.1985825600756943</v>
      </c>
      <c r="G32" s="188">
        <v>-0.63673826382906507</v>
      </c>
      <c r="H32" s="188">
        <v>9.4327711432282996E-2</v>
      </c>
    </row>
    <row r="33" spans="1:8" x14ac:dyDescent="0.25">
      <c r="A33" s="187">
        <v>111.59</v>
      </c>
      <c r="B33" s="188">
        <v>0.47</v>
      </c>
      <c r="C33" s="188">
        <v>289.98</v>
      </c>
      <c r="D33" s="189">
        <v>111.58730447732364</v>
      </c>
      <c r="E33" s="190">
        <v>0.22780260613058656</v>
      </c>
      <c r="F33" s="188">
        <v>0.2278026061305865</v>
      </c>
      <c r="G33" s="188">
        <v>-0.71409561712158887</v>
      </c>
      <c r="H33" s="188">
        <v>0.12930017426610341</v>
      </c>
    </row>
    <row r="34" spans="1:8" x14ac:dyDescent="0.25">
      <c r="A34" s="187">
        <v>121.26</v>
      </c>
      <c r="B34" s="188">
        <v>0.46</v>
      </c>
      <c r="C34" s="188">
        <v>290.20999999999998</v>
      </c>
      <c r="D34" s="189">
        <v>121.25698600601943</v>
      </c>
      <c r="E34" s="190">
        <v>0.25476450980163984</v>
      </c>
      <c r="F34" s="188">
        <v>0.25476450980163984</v>
      </c>
      <c r="G34" s="188">
        <v>-0.78779733833724297</v>
      </c>
      <c r="H34" s="188">
        <v>3.1559565120530583E-2</v>
      </c>
    </row>
    <row r="35" spans="1:8" x14ac:dyDescent="0.25">
      <c r="A35" s="187">
        <v>130.93</v>
      </c>
      <c r="B35" s="188">
        <v>0.39</v>
      </c>
      <c r="C35" s="188">
        <v>290.63</v>
      </c>
      <c r="D35" s="189">
        <v>130.92671937916214</v>
      </c>
      <c r="E35" s="190">
        <v>0.27976989639976074</v>
      </c>
      <c r="F35" s="188">
        <v>0.27976989639976119</v>
      </c>
      <c r="G35" s="188">
        <v>-0.85502507772859915</v>
      </c>
      <c r="H35" s="188">
        <v>0.21738000479781336</v>
      </c>
    </row>
    <row r="36" spans="1:8" x14ac:dyDescent="0.25">
      <c r="A36" s="187">
        <v>140.6</v>
      </c>
      <c r="B36" s="188">
        <v>0.34</v>
      </c>
      <c r="C36" s="188">
        <v>291.33999999999997</v>
      </c>
      <c r="D36" s="189">
        <v>140.59652286085077</v>
      </c>
      <c r="E36" s="190">
        <v>0.30180613664974204</v>
      </c>
      <c r="F36" s="188">
        <v>0.30180613664974199</v>
      </c>
      <c r="G36" s="188">
        <v>-0.91254939474401575</v>
      </c>
      <c r="H36" s="188">
        <v>0.1557493252872135</v>
      </c>
    </row>
    <row r="37" spans="1:8" x14ac:dyDescent="0.25">
      <c r="A37" s="187">
        <v>150.27000000000001</v>
      </c>
      <c r="B37" s="188">
        <v>0.33</v>
      </c>
      <c r="C37" s="188">
        <v>291.54000000000002</v>
      </c>
      <c r="D37" s="189">
        <v>150.26635756157307</v>
      </c>
      <c r="E37" s="190">
        <v>0.32247115534210685</v>
      </c>
      <c r="F37" s="188">
        <v>0.3224711553421073</v>
      </c>
      <c r="G37" s="188">
        <v>-0.96517616639375348</v>
      </c>
      <c r="H37" s="188">
        <v>3.1235128943752608E-2</v>
      </c>
    </row>
    <row r="38" spans="1:8" x14ac:dyDescent="0.25">
      <c r="A38" s="187">
        <v>159.94</v>
      </c>
      <c r="B38" s="188">
        <v>0.35</v>
      </c>
      <c r="C38" s="188">
        <v>292.58999999999997</v>
      </c>
      <c r="D38" s="189">
        <v>159.93618726390457</v>
      </c>
      <c r="E38" s="190">
        <v>0.34404082600300712</v>
      </c>
      <c r="F38" s="188">
        <v>0.34404082600300745</v>
      </c>
      <c r="G38" s="188">
        <v>-1.0183479226389986</v>
      </c>
      <c r="H38" s="188">
        <v>6.4986355482515065E-2</v>
      </c>
    </row>
    <row r="39" spans="1:8" x14ac:dyDescent="0.25">
      <c r="A39" s="187">
        <v>169.61</v>
      </c>
      <c r="B39" s="188">
        <v>0.36</v>
      </c>
      <c r="C39" s="188">
        <v>293.85000000000002</v>
      </c>
      <c r="D39" s="189">
        <v>169.60600165438279</v>
      </c>
      <c r="E39" s="190">
        <v>0.36766984165490818</v>
      </c>
      <c r="F39" s="188">
        <v>0.36766984165490851</v>
      </c>
      <c r="G39" s="188">
        <v>-1.0734019081035013</v>
      </c>
      <c r="H39" s="188">
        <v>3.935641962302136E-2</v>
      </c>
    </row>
    <row r="40" spans="1:8" x14ac:dyDescent="0.25">
      <c r="A40" s="187">
        <v>179.28</v>
      </c>
      <c r="B40" s="188">
        <v>0.41</v>
      </c>
      <c r="C40" s="188">
        <v>294.23</v>
      </c>
      <c r="D40" s="189">
        <v>179.27578304044727</v>
      </c>
      <c r="E40" s="190">
        <v>0.39415253467529371</v>
      </c>
      <c r="F40" s="188">
        <v>0.39415253467529404</v>
      </c>
      <c r="G40" s="188">
        <v>-1.1327370833565855</v>
      </c>
      <c r="H40" s="188">
        <v>0.15532021037220428</v>
      </c>
    </row>
    <row r="41" spans="1:8" x14ac:dyDescent="0.25">
      <c r="A41" s="187">
        <v>188.95</v>
      </c>
      <c r="B41" s="188">
        <v>0.49</v>
      </c>
      <c r="C41" s="188">
        <v>296.26</v>
      </c>
      <c r="D41" s="189">
        <v>188.94548407128534</v>
      </c>
      <c r="E41" s="190">
        <v>0.42664632830853605</v>
      </c>
      <c r="F41" s="188">
        <v>0.42664632830853633</v>
      </c>
      <c r="G41" s="188">
        <v>-1.2013689807239964</v>
      </c>
      <c r="H41" s="188">
        <v>0.25303235239015692</v>
      </c>
    </row>
    <row r="42" spans="1:8" x14ac:dyDescent="0.25">
      <c r="A42" s="187">
        <v>198.62</v>
      </c>
      <c r="B42" s="188">
        <v>0.54</v>
      </c>
      <c r="C42" s="188">
        <v>297.55</v>
      </c>
      <c r="D42" s="189">
        <v>198.6150931699402</v>
      </c>
      <c r="E42" s="190">
        <v>0.46601726622702216</v>
      </c>
      <c r="F42" s="188">
        <v>0.4660172662270225</v>
      </c>
      <c r="G42" s="188">
        <v>-1.2788515970937373</v>
      </c>
      <c r="H42" s="188">
        <v>0.15922548106824491</v>
      </c>
    </row>
    <row r="43" spans="1:8" x14ac:dyDescent="0.25">
      <c r="A43" s="187">
        <v>208.29</v>
      </c>
      <c r="B43" s="188">
        <v>0.5</v>
      </c>
      <c r="C43" s="188">
        <v>294.23</v>
      </c>
      <c r="D43" s="189">
        <v>208.28469494682005</v>
      </c>
      <c r="E43" s="190">
        <v>0.50440950112471594</v>
      </c>
      <c r="F43" s="188">
        <v>0.5044095011247165</v>
      </c>
      <c r="G43" s="188">
        <v>-1.3577284866246813</v>
      </c>
      <c r="H43" s="188">
        <v>0.1553135576373682</v>
      </c>
    </row>
    <row r="44" spans="1:8" x14ac:dyDescent="0.25">
      <c r="A44" s="187">
        <v>217.96</v>
      </c>
      <c r="B44" s="188">
        <v>0.39</v>
      </c>
      <c r="C44" s="188">
        <v>292.31</v>
      </c>
      <c r="D44" s="189">
        <v>217.9544018607611</v>
      </c>
      <c r="E44" s="190">
        <v>0.53421888287498887</v>
      </c>
      <c r="F44" s="188">
        <v>0.53421888287498931</v>
      </c>
      <c r="G44" s="188">
        <v>-1.4266513254722599</v>
      </c>
      <c r="H44" s="188">
        <v>0.34433534633096524</v>
      </c>
    </row>
    <row r="45" spans="1:8" x14ac:dyDescent="0.25">
      <c r="A45" s="187">
        <v>227.63</v>
      </c>
      <c r="B45" s="188">
        <v>0.53</v>
      </c>
      <c r="C45" s="188">
        <v>287.49</v>
      </c>
      <c r="D45" s="189">
        <v>227.62408816592847</v>
      </c>
      <c r="E45" s="190">
        <v>0.5601537313413254</v>
      </c>
      <c r="F45" s="188">
        <v>0.56015373134132562</v>
      </c>
      <c r="G45" s="188">
        <v>-1.499755009039323</v>
      </c>
      <c r="H45" s="188">
        <v>0.45023968860392666</v>
      </c>
    </row>
    <row r="46" spans="1:8" x14ac:dyDescent="0.25">
      <c r="A46" s="187">
        <v>237.3</v>
      </c>
      <c r="B46" s="188">
        <v>0.39</v>
      </c>
      <c r="C46" s="188">
        <v>287.7</v>
      </c>
      <c r="D46" s="189">
        <v>237.2937741129297</v>
      </c>
      <c r="E46" s="190">
        <v>0.58360104799477219</v>
      </c>
      <c r="F46" s="188">
        <v>0.5836010479947733</v>
      </c>
      <c r="G46" s="188">
        <v>-1.5737643229287521</v>
      </c>
      <c r="H46" s="188">
        <v>0.43436375281445927</v>
      </c>
    </row>
    <row r="47" spans="1:8" x14ac:dyDescent="0.25">
      <c r="A47" s="187">
        <v>246.97</v>
      </c>
      <c r="B47" s="188">
        <v>0.28000000000000003</v>
      </c>
      <c r="C47" s="188">
        <v>287.06</v>
      </c>
      <c r="D47" s="189">
        <v>246.96360734386082</v>
      </c>
      <c r="E47" s="190">
        <v>0.60053881524648645</v>
      </c>
      <c r="F47" s="188">
        <v>0.60053881524648756</v>
      </c>
      <c r="G47" s="188">
        <v>-1.62770543779199</v>
      </c>
      <c r="H47" s="188">
        <v>0.34145371203178554</v>
      </c>
    </row>
    <row r="48" spans="1:8" x14ac:dyDescent="0.25">
      <c r="A48" s="187">
        <v>256.64</v>
      </c>
      <c r="B48" s="188">
        <v>0.11</v>
      </c>
      <c r="C48" s="188">
        <v>289.97000000000003</v>
      </c>
      <c r="D48" s="189">
        <v>256.63354781220073</v>
      </c>
      <c r="E48" s="190">
        <v>0.61064093429902577</v>
      </c>
      <c r="F48" s="188">
        <v>0.61064093429902555</v>
      </c>
      <c r="G48" s="188">
        <v>-1.6590183328671362</v>
      </c>
      <c r="H48" s="188">
        <v>0.52812863662859844</v>
      </c>
    </row>
    <row r="49" spans="1:8" x14ac:dyDescent="0.25">
      <c r="A49" s="187">
        <v>266.31</v>
      </c>
      <c r="B49" s="188">
        <v>0.09</v>
      </c>
      <c r="C49" s="188">
        <v>290.19</v>
      </c>
      <c r="D49" s="189">
        <v>266.30353303489397</v>
      </c>
      <c r="E49" s="190">
        <v>0.616432403961096</v>
      </c>
      <c r="F49" s="188">
        <v>0.616432403961096</v>
      </c>
      <c r="G49" s="188">
        <v>-1.6748708388547495</v>
      </c>
      <c r="H49" s="188">
        <v>6.2058889373770881E-2</v>
      </c>
    </row>
    <row r="50" spans="1:8" x14ac:dyDescent="0.25">
      <c r="A50" s="187">
        <v>275.98</v>
      </c>
      <c r="B50" s="188">
        <v>0.22</v>
      </c>
      <c r="C50" s="188">
        <v>287.33</v>
      </c>
      <c r="D50" s="189">
        <v>275.97349558817604</v>
      </c>
      <c r="E50" s="190">
        <v>0.62458368426544408</v>
      </c>
      <c r="F50" s="188">
        <v>0.62458368426544419</v>
      </c>
      <c r="G50" s="188">
        <v>-1.6997212330489835</v>
      </c>
      <c r="H50" s="188">
        <v>0.40389732357620772</v>
      </c>
    </row>
    <row r="51" spans="1:8" x14ac:dyDescent="0.25">
      <c r="A51" s="187">
        <v>285.64999999999998</v>
      </c>
      <c r="B51" s="188">
        <v>0.17</v>
      </c>
      <c r="C51" s="188">
        <v>288.25</v>
      </c>
      <c r="D51" s="189">
        <v>285.643439279581</v>
      </c>
      <c r="E51" s="190">
        <v>0.63460629399477331</v>
      </c>
      <c r="F51" s="188">
        <v>0.63460629399477331</v>
      </c>
      <c r="G51" s="188">
        <v>-1.7310676076981715</v>
      </c>
      <c r="H51" s="188">
        <v>0.15541778440582066</v>
      </c>
    </row>
    <row r="52" spans="1:8" x14ac:dyDescent="0.25">
      <c r="A52" s="187">
        <v>295.32</v>
      </c>
      <c r="B52" s="188">
        <v>0.18</v>
      </c>
      <c r="C52" s="188">
        <v>288.45</v>
      </c>
      <c r="D52" s="189">
        <v>295.31339416216161</v>
      </c>
      <c r="E52" s="190">
        <v>0.64390600281145383</v>
      </c>
      <c r="F52" s="188">
        <v>0.64390600281145383</v>
      </c>
      <c r="G52" s="188">
        <v>-1.75910055289185</v>
      </c>
      <c r="H52" s="188">
        <v>3.108156717924648E-2</v>
      </c>
    </row>
    <row r="53" spans="1:8" x14ac:dyDescent="0.25">
      <c r="A53" s="187">
        <v>304.99</v>
      </c>
      <c r="B53" s="188">
        <v>0.22</v>
      </c>
      <c r="C53" s="188">
        <v>288.36</v>
      </c>
      <c r="D53" s="189">
        <v>304.98333505286098</v>
      </c>
      <c r="E53" s="190">
        <v>0.6545608855814129</v>
      </c>
      <c r="F53" s="188">
        <v>0.65456088558141279</v>
      </c>
      <c r="G53" s="188">
        <v>-1.7911293789279059</v>
      </c>
      <c r="H53" s="188">
        <v>0.1240989286624013</v>
      </c>
    </row>
    <row r="54" spans="1:8" x14ac:dyDescent="0.25">
      <c r="A54" s="187">
        <v>314.66000000000003</v>
      </c>
      <c r="B54" s="188">
        <v>0.27</v>
      </c>
      <c r="C54" s="188">
        <v>286.93</v>
      </c>
      <c r="D54" s="189">
        <v>314.65324634890789</v>
      </c>
      <c r="E54" s="190">
        <v>0.66704348241701616</v>
      </c>
      <c r="F54" s="188">
        <v>0.66704348241701605</v>
      </c>
      <c r="G54" s="188">
        <v>-1.8305462443406737</v>
      </c>
      <c r="H54" s="188">
        <v>0.1562625527589129</v>
      </c>
    </row>
    <row r="55" spans="1:8" x14ac:dyDescent="0.25">
      <c r="A55" s="187">
        <v>324.33</v>
      </c>
      <c r="B55" s="188">
        <v>0.4</v>
      </c>
      <c r="C55" s="188">
        <v>286.29000000000002</v>
      </c>
      <c r="D55" s="189">
        <v>324.32307899068229</v>
      </c>
      <c r="E55" s="190">
        <v>0.68314643375701589</v>
      </c>
      <c r="F55" s="188">
        <v>0.683146433757016</v>
      </c>
      <c r="G55" s="188">
        <v>-1.884742438551684</v>
      </c>
      <c r="H55" s="188">
        <v>0.40346995856114143</v>
      </c>
    </row>
    <row r="56" spans="1:8" x14ac:dyDescent="0.25">
      <c r="A56" s="187">
        <v>334</v>
      </c>
      <c r="B56" s="188">
        <v>0.43</v>
      </c>
      <c r="C56" s="188">
        <v>287.5</v>
      </c>
      <c r="D56" s="189">
        <v>333.9928252428366</v>
      </c>
      <c r="E56" s="190">
        <v>0.70352590295368156</v>
      </c>
      <c r="F56" s="188">
        <v>0.70352590295368167</v>
      </c>
      <c r="G56" s="188">
        <v>-1.9517482425755306</v>
      </c>
      <c r="H56" s="188">
        <v>9.6956458173852136E-2</v>
      </c>
    </row>
    <row r="57" spans="1:8" x14ac:dyDescent="0.25">
      <c r="A57" s="187">
        <v>343.67</v>
      </c>
      <c r="B57" s="188">
        <v>0.5</v>
      </c>
      <c r="C57" s="188">
        <v>287.95</v>
      </c>
      <c r="D57" s="189">
        <v>343.66250618482189</v>
      </c>
      <c r="E57" s="190">
        <v>0.72744056363766474</v>
      </c>
      <c r="F57" s="188">
        <v>0.72744056363766585</v>
      </c>
      <c r="G57" s="188">
        <v>-2.026493855060592</v>
      </c>
      <c r="H57" s="188">
        <v>0.21746017790829231</v>
      </c>
    </row>
    <row r="58" spans="1:8" x14ac:dyDescent="0.25">
      <c r="A58" s="187">
        <v>353.34</v>
      </c>
      <c r="B58" s="188">
        <v>0.49</v>
      </c>
      <c r="C58" s="188">
        <v>287.93</v>
      </c>
      <c r="D58" s="189">
        <v>353.33214529580005</v>
      </c>
      <c r="E58" s="190">
        <v>0.75317331089376938</v>
      </c>
      <c r="F58" s="188">
        <v>0.7531733108937706</v>
      </c>
      <c r="G58" s="188">
        <v>-2.1059737375357876</v>
      </c>
      <c r="H58" s="188">
        <v>3.1028415088900484E-2</v>
      </c>
    </row>
    <row r="59" spans="1:8" x14ac:dyDescent="0.25">
      <c r="A59" s="187">
        <v>363.01</v>
      </c>
      <c r="B59" s="188">
        <v>0.49</v>
      </c>
      <c r="C59" s="188">
        <v>286.39999999999998</v>
      </c>
      <c r="D59" s="189">
        <v>363.001791714641</v>
      </c>
      <c r="E59" s="190">
        <v>0.77757731595041701</v>
      </c>
      <c r="F59" s="188">
        <v>0.77757731595041746</v>
      </c>
      <c r="G59" s="188">
        <v>-2.1849811597549618</v>
      </c>
      <c r="H59" s="188">
        <v>4.0592094631554311E-2</v>
      </c>
    </row>
    <row r="60" spans="1:8" x14ac:dyDescent="0.25">
      <c r="A60" s="187">
        <v>372.68</v>
      </c>
      <c r="B60" s="188">
        <v>0.45</v>
      </c>
      <c r="C60" s="188">
        <v>285.60000000000002</v>
      </c>
      <c r="D60" s="189">
        <v>372.67146618355463</v>
      </c>
      <c r="E60" s="190">
        <v>0.79946370018314805</v>
      </c>
      <c r="F60" s="188">
        <v>0.79946370018314816</v>
      </c>
      <c r="G60" s="188">
        <v>-2.2612225623159001</v>
      </c>
      <c r="H60" s="188">
        <v>0.12575107470036537</v>
      </c>
    </row>
    <row r="61" spans="1:8" x14ac:dyDescent="0.25">
      <c r="A61" s="187">
        <v>382.35</v>
      </c>
      <c r="B61" s="188">
        <v>0.38</v>
      </c>
      <c r="C61" s="188">
        <v>284.87</v>
      </c>
      <c r="D61" s="189">
        <v>382.34121193276496</v>
      </c>
      <c r="E61" s="190">
        <v>0.81790473237618622</v>
      </c>
      <c r="F61" s="188">
        <v>0.81790473237618677</v>
      </c>
      <c r="G61" s="188">
        <v>-2.3287901353552614</v>
      </c>
      <c r="H61" s="188">
        <v>0.21778073155817068</v>
      </c>
    </row>
    <row r="62" spans="1:8" x14ac:dyDescent="0.25">
      <c r="A62" s="187">
        <v>392.02</v>
      </c>
      <c r="B62" s="188">
        <v>0.41</v>
      </c>
      <c r="C62" s="188">
        <v>283.74</v>
      </c>
      <c r="D62" s="189">
        <v>392.01098204053483</v>
      </c>
      <c r="E62" s="190">
        <v>0.8343515538001357</v>
      </c>
      <c r="F62" s="188">
        <v>0.83435155380013681</v>
      </c>
      <c r="G62" s="188">
        <v>-2.3933911010630697</v>
      </c>
      <c r="H62" s="188">
        <v>9.6153614525201769E-2</v>
      </c>
    </row>
    <row r="63" spans="1:8" x14ac:dyDescent="0.25">
      <c r="A63" s="187">
        <v>401.69</v>
      </c>
      <c r="B63" s="188">
        <v>0.53</v>
      </c>
      <c r="C63" s="188">
        <v>279.92</v>
      </c>
      <c r="D63" s="189">
        <v>401.68065516494067</v>
      </c>
      <c r="E63" s="190">
        <v>0.85027399466786868</v>
      </c>
      <c r="F63" s="188">
        <v>0.85027399466786913</v>
      </c>
      <c r="G63" s="188">
        <v>-2.4710549265542756</v>
      </c>
      <c r="H63" s="188">
        <v>0.38456407315641888</v>
      </c>
    </row>
    <row r="64" spans="1:8" x14ac:dyDescent="0.25">
      <c r="A64" s="187">
        <v>411.36</v>
      </c>
      <c r="B64" s="188">
        <v>0.61</v>
      </c>
      <c r="C64" s="188">
        <v>278.04000000000002</v>
      </c>
      <c r="D64" s="189">
        <v>411.35017594793214</v>
      </c>
      <c r="E64" s="190">
        <v>0.86517828979361266</v>
      </c>
      <c r="F64" s="188">
        <v>0.86517828979361444</v>
      </c>
      <c r="G64" s="188">
        <v>-2.5660795099594988</v>
      </c>
      <c r="H64" s="188">
        <v>0.25484929929964067</v>
      </c>
    </row>
    <row r="65" spans="1:8" x14ac:dyDescent="0.25">
      <c r="A65" s="187">
        <v>421.03</v>
      </c>
      <c r="B65" s="188">
        <v>0.47</v>
      </c>
      <c r="C65" s="188">
        <v>288.22000000000003</v>
      </c>
      <c r="D65" s="189">
        <v>421.01974628543076</v>
      </c>
      <c r="E65" s="190">
        <v>0.88477856644457864</v>
      </c>
      <c r="F65" s="188">
        <v>0.88477856644457853</v>
      </c>
      <c r="G65" s="188">
        <v>-2.6547212967290323</v>
      </c>
      <c r="H65" s="188">
        <v>0.5249034425127882</v>
      </c>
    </row>
    <row r="66" spans="1:8" x14ac:dyDescent="0.25">
      <c r="A66" s="187">
        <v>430.7</v>
      </c>
      <c r="B66" s="188">
        <v>0.59</v>
      </c>
      <c r="C66" s="188">
        <v>288.60000000000002</v>
      </c>
      <c r="D66" s="189">
        <v>430.68933080745455</v>
      </c>
      <c r="E66" s="190">
        <v>0.91305944201355638</v>
      </c>
      <c r="F66" s="188">
        <v>0.91305944201355793</v>
      </c>
      <c r="G66" s="188">
        <v>-2.7395809057310618</v>
      </c>
      <c r="H66" s="188">
        <v>0.37244305270512557</v>
      </c>
    </row>
    <row r="67" spans="1:8" x14ac:dyDescent="0.25">
      <c r="A67" s="187">
        <v>440.37</v>
      </c>
      <c r="B67" s="188">
        <v>0.81</v>
      </c>
      <c r="C67" s="188">
        <v>289.47000000000003</v>
      </c>
      <c r="D67" s="189">
        <v>440.35860321916437</v>
      </c>
      <c r="E67" s="190">
        <v>0.95172186699427919</v>
      </c>
      <c r="F67" s="188">
        <v>0.95172186699427874</v>
      </c>
      <c r="G67" s="188">
        <v>-2.8512101864996171</v>
      </c>
      <c r="H67" s="188">
        <v>0.68329968657561579</v>
      </c>
    </row>
    <row r="68" spans="1:8" x14ac:dyDescent="0.25">
      <c r="A68" s="187">
        <v>450.04</v>
      </c>
      <c r="B68" s="188">
        <v>0.87</v>
      </c>
      <c r="C68" s="188">
        <v>285.70999999999998</v>
      </c>
      <c r="D68" s="189">
        <v>450.02756431506225</v>
      </c>
      <c r="E68" s="190">
        <v>0.99438222562764456</v>
      </c>
      <c r="F68" s="188">
        <v>0.99438222562764422</v>
      </c>
      <c r="G68" s="188">
        <v>-2.9863237453769043</v>
      </c>
      <c r="H68" s="188">
        <v>0.25267775747087973</v>
      </c>
    </row>
    <row r="69" spans="1:8" x14ac:dyDescent="0.25">
      <c r="A69" s="187">
        <v>459.71</v>
      </c>
      <c r="B69" s="188">
        <v>0.97</v>
      </c>
      <c r="C69" s="188">
        <v>288.35000000000002</v>
      </c>
      <c r="D69" s="189">
        <v>459.69631695500607</v>
      </c>
      <c r="E69" s="190">
        <v>1.0400287746790398</v>
      </c>
      <c r="F69" s="188">
        <v>1.0400287746790395</v>
      </c>
      <c r="G69" s="188">
        <v>-3.1346840883801268</v>
      </c>
      <c r="H69" s="188">
        <v>0.33687861192376656</v>
      </c>
    </row>
    <row r="70" spans="1:8" x14ac:dyDescent="0.25">
      <c r="A70" s="187">
        <v>469.38</v>
      </c>
      <c r="B70" s="188">
        <v>0.97</v>
      </c>
      <c r="C70" s="188">
        <v>296.76</v>
      </c>
      <c r="D70" s="189">
        <v>469.3649361728543</v>
      </c>
      <c r="E70" s="190">
        <v>1.1026510951092419</v>
      </c>
      <c r="F70" s="188">
        <v>1.1026510951092414</v>
      </c>
      <c r="G70" s="188">
        <v>-3.2854582146130094</v>
      </c>
      <c r="H70" s="188">
        <v>0.44129530176205706</v>
      </c>
    </row>
    <row r="71" spans="1:8" x14ac:dyDescent="0.25">
      <c r="A71" s="187">
        <v>479.05</v>
      </c>
      <c r="B71" s="188">
        <v>0.82</v>
      </c>
      <c r="C71" s="188">
        <v>300.66000000000003</v>
      </c>
      <c r="D71" s="189">
        <v>479.03375456990261</v>
      </c>
      <c r="E71" s="190">
        <v>1.1747903004244253</v>
      </c>
      <c r="F71" s="188">
        <v>1.1747903004244269</v>
      </c>
      <c r="G71" s="188">
        <v>-3.4180651073023474</v>
      </c>
      <c r="H71" s="188">
        <v>0.50200617805165282</v>
      </c>
    </row>
    <row r="72" spans="1:8" x14ac:dyDescent="0.25">
      <c r="A72" s="187">
        <v>488.72</v>
      </c>
      <c r="B72" s="188">
        <v>0.8</v>
      </c>
      <c r="C72" s="188">
        <v>302.5</v>
      </c>
      <c r="D72" s="189">
        <v>488.70278838230661</v>
      </c>
      <c r="E72" s="190">
        <v>1.2463471852448886</v>
      </c>
      <c r="F72" s="188">
        <v>1.2463471852448906</v>
      </c>
      <c r="G72" s="188">
        <v>-3.5345219305419322</v>
      </c>
      <c r="H72" s="188">
        <v>0.10178628977945993</v>
      </c>
    </row>
    <row r="73" spans="1:8" x14ac:dyDescent="0.25">
      <c r="A73" s="187">
        <v>498.39</v>
      </c>
      <c r="B73" s="188">
        <v>0.9</v>
      </c>
      <c r="C73" s="188">
        <v>310.08</v>
      </c>
      <c r="D73" s="189">
        <v>498.37172614663234</v>
      </c>
      <c r="E73" s="190">
        <v>1.3315164053810302</v>
      </c>
      <c r="F73" s="188">
        <v>1.3315164053810316</v>
      </c>
      <c r="G73" s="188">
        <v>-3.6495658779519129</v>
      </c>
      <c r="H73" s="188">
        <v>0.46620722489576477</v>
      </c>
    </row>
    <row r="74" spans="1:8" x14ac:dyDescent="0.25">
      <c r="A74" s="187">
        <v>508.06</v>
      </c>
      <c r="B74" s="188">
        <v>1.08</v>
      </c>
      <c r="C74" s="188">
        <v>318.98</v>
      </c>
      <c r="D74" s="189">
        <v>508.04028443459293</v>
      </c>
      <c r="E74" s="190">
        <v>1.4491716572128088</v>
      </c>
      <c r="F74" s="188">
        <v>1.4491716572128088</v>
      </c>
      <c r="G74" s="188">
        <v>-3.7674870915369154</v>
      </c>
      <c r="H74" s="188">
        <v>0.7328690394257239</v>
      </c>
    </row>
    <row r="75" spans="1:8" x14ac:dyDescent="0.25">
      <c r="A75" s="187">
        <v>517.73</v>
      </c>
      <c r="B75" s="188">
        <v>1.1299999999999999</v>
      </c>
      <c r="C75" s="188">
        <v>322.45</v>
      </c>
      <c r="D75" s="189">
        <v>517.70848692524874</v>
      </c>
      <c r="E75" s="190">
        <v>1.5935253139192984</v>
      </c>
      <c r="F75" s="188">
        <v>1.5935253139193002</v>
      </c>
      <c r="G75" s="188">
        <v>-3.8854110774370119</v>
      </c>
      <c r="H75" s="188">
        <v>0.25908750070133513</v>
      </c>
    </row>
    <row r="76" spans="1:8" x14ac:dyDescent="0.25">
      <c r="A76" s="187">
        <v>527.4</v>
      </c>
      <c r="B76" s="188">
        <v>1.1299999999999999</v>
      </c>
      <c r="C76" s="188">
        <v>323.05</v>
      </c>
      <c r="D76" s="189">
        <v>527.37660637003887</v>
      </c>
      <c r="E76" s="190">
        <v>1.7453220170076316</v>
      </c>
      <c r="F76" s="188">
        <v>1.7453220170076336</v>
      </c>
      <c r="G76" s="188">
        <v>-4.0008399727055313</v>
      </c>
      <c r="H76" s="188">
        <v>3.6708928150294431E-2</v>
      </c>
    </row>
    <row r="77" spans="1:8" x14ac:dyDescent="0.25">
      <c r="A77" s="187">
        <v>537.07000000000005</v>
      </c>
      <c r="B77" s="188">
        <v>1.32</v>
      </c>
      <c r="C77" s="188">
        <v>331.9</v>
      </c>
      <c r="D77" s="189">
        <v>537.04440058111572</v>
      </c>
      <c r="E77" s="190">
        <v>1.9197746558933448</v>
      </c>
      <c r="F77" s="188">
        <v>1.9197746558933444</v>
      </c>
      <c r="G77" s="188">
        <v>-4.1106187756523997</v>
      </c>
      <c r="H77" s="188">
        <v>0.83020449037876332</v>
      </c>
    </row>
    <row r="78" spans="1:8" x14ac:dyDescent="0.25">
      <c r="A78" s="187">
        <v>546.74</v>
      </c>
      <c r="B78" s="188">
        <v>1.27</v>
      </c>
      <c r="C78" s="188">
        <v>329.91</v>
      </c>
      <c r="D78" s="189">
        <v>546.71193091092664</v>
      </c>
      <c r="E78" s="190">
        <v>2.1107474431763515</v>
      </c>
      <c r="F78" s="188">
        <v>2.1107474431763507</v>
      </c>
      <c r="G78" s="188">
        <v>-4.2168072094987759</v>
      </c>
      <c r="H78" s="188">
        <v>0.20861551618517662</v>
      </c>
    </row>
    <row r="79" spans="1:8" x14ac:dyDescent="0.25">
      <c r="A79" s="187">
        <v>556.41</v>
      </c>
      <c r="B79" s="188">
        <v>1.1499999999999999</v>
      </c>
      <c r="C79" s="188">
        <v>324.58</v>
      </c>
      <c r="D79" s="189">
        <v>556.37977595976861</v>
      </c>
      <c r="E79" s="190">
        <v>2.282547420774653</v>
      </c>
      <c r="F79" s="188">
        <v>2.2825474207746534</v>
      </c>
      <c r="G79" s="188">
        <v>-4.326774126957627</v>
      </c>
      <c r="H79" s="188">
        <v>0.51003669449975653</v>
      </c>
    </row>
    <row r="80" spans="1:8" x14ac:dyDescent="0.25">
      <c r="A80" s="187">
        <v>566.08000000000004</v>
      </c>
      <c r="B80" s="188">
        <v>1.18</v>
      </c>
      <c r="C80" s="188">
        <v>326.54000000000002</v>
      </c>
      <c r="D80" s="189">
        <v>566.04777735261496</v>
      </c>
      <c r="E80" s="190">
        <v>2.4446940170560874</v>
      </c>
      <c r="F80" s="188">
        <v>2.4446940170560869</v>
      </c>
      <c r="G80" s="188">
        <v>-4.4379120789903768</v>
      </c>
      <c r="H80" s="188">
        <v>0.15473414464569363</v>
      </c>
    </row>
    <row r="81" spans="1:8" x14ac:dyDescent="0.25">
      <c r="A81" s="187">
        <v>575.75</v>
      </c>
      <c r="B81" s="188">
        <v>1.22</v>
      </c>
      <c r="C81" s="188">
        <v>327.39999999999998</v>
      </c>
      <c r="D81" s="189">
        <v>575.71565644506722</v>
      </c>
      <c r="E81" s="190">
        <v>2.6144871249215016</v>
      </c>
      <c r="F81" s="188">
        <v>2.6144871249215051</v>
      </c>
      <c r="G81" s="188">
        <v>-4.5482732432323649</v>
      </c>
      <c r="H81" s="188">
        <v>0.13609089021733814</v>
      </c>
    </row>
    <row r="82" spans="1:8" x14ac:dyDescent="0.25">
      <c r="A82" s="187">
        <v>585.41999999999996</v>
      </c>
      <c r="B82" s="188">
        <v>1.45</v>
      </c>
      <c r="C82" s="188">
        <v>338.3</v>
      </c>
      <c r="D82" s="189">
        <v>585.38304082837487</v>
      </c>
      <c r="E82" s="190">
        <v>2.814890251487884</v>
      </c>
      <c r="F82" s="188">
        <v>2.8148902514878857</v>
      </c>
      <c r="G82" s="188">
        <v>-4.6489743702005004</v>
      </c>
      <c r="H82" s="188">
        <v>1.0599003275319276</v>
      </c>
    </row>
    <row r="83" spans="1:8" x14ac:dyDescent="0.25">
      <c r="A83" s="187">
        <v>595.09</v>
      </c>
      <c r="B83" s="188">
        <v>1.42</v>
      </c>
      <c r="C83" s="188">
        <v>336.74</v>
      </c>
      <c r="D83" s="189">
        <v>595.0500083724196</v>
      </c>
      <c r="E83" s="190">
        <v>3.0386457841192955</v>
      </c>
      <c r="F83" s="188">
        <v>3.0386457841192969</v>
      </c>
      <c r="G83" s="188">
        <v>-4.7415281680654013</v>
      </c>
      <c r="H83" s="188">
        <v>0.15280460643167085</v>
      </c>
    </row>
    <row r="84" spans="1:8" x14ac:dyDescent="0.25">
      <c r="A84" s="187">
        <v>604.76</v>
      </c>
      <c r="B84" s="188">
        <v>1.3</v>
      </c>
      <c r="C84" s="188">
        <v>330.91</v>
      </c>
      <c r="D84" s="189">
        <v>604.71728728128062</v>
      </c>
      <c r="E84" s="190">
        <v>3.2445805599527691</v>
      </c>
      <c r="F84" s="188">
        <v>3.2445805599527686</v>
      </c>
      <c r="G84" s="188">
        <v>-4.8421753968337411</v>
      </c>
      <c r="H84" s="188">
        <v>0.56776672069419842</v>
      </c>
    </row>
    <row r="85" spans="1:8" x14ac:dyDescent="0.25">
      <c r="A85" s="187">
        <v>614.42999999999995</v>
      </c>
      <c r="B85" s="188">
        <v>1.17</v>
      </c>
      <c r="C85" s="188">
        <v>321.55</v>
      </c>
      <c r="D85" s="189">
        <v>614.38504884273902</v>
      </c>
      <c r="E85" s="190">
        <v>3.4177540604305516</v>
      </c>
      <c r="F85" s="188">
        <v>3.4177540604305525</v>
      </c>
      <c r="G85" s="188">
        <v>-4.9568971931578423</v>
      </c>
      <c r="H85" s="188">
        <v>0.74324561913336329</v>
      </c>
    </row>
    <row r="86" spans="1:8" x14ac:dyDescent="0.25">
      <c r="A86" s="187">
        <v>624.1</v>
      </c>
      <c r="B86" s="188">
        <v>1.1200000000000001</v>
      </c>
      <c r="C86" s="188">
        <v>312.69</v>
      </c>
      <c r="D86" s="189">
        <v>624.05312536344172</v>
      </c>
      <c r="E86" s="190">
        <v>3.5591499457824751</v>
      </c>
      <c r="F86" s="188">
        <v>3.5591499457824769</v>
      </c>
      <c r="G86" s="188">
        <v>-5.0877537472806909</v>
      </c>
      <c r="H86" s="188">
        <v>0.57009706648368419</v>
      </c>
    </row>
    <row r="87" spans="1:8" x14ac:dyDescent="0.25">
      <c r="A87" s="187">
        <v>633.77</v>
      </c>
      <c r="B87" s="188">
        <v>1.31</v>
      </c>
      <c r="C87" s="188">
        <v>329.27</v>
      </c>
      <c r="D87" s="189">
        <v>633.72097673164615</v>
      </c>
      <c r="E87" s="190">
        <v>3.7182451791231426</v>
      </c>
      <c r="F87" s="188">
        <v>3.7182451791231452</v>
      </c>
      <c r="G87" s="188">
        <v>-5.2137036407776343</v>
      </c>
      <c r="H87" s="188">
        <v>1.2335143533182207</v>
      </c>
    </row>
    <row r="88" spans="1:8" x14ac:dyDescent="0.25">
      <c r="A88" s="187">
        <v>643.44000000000005</v>
      </c>
      <c r="B88" s="188">
        <v>1.46</v>
      </c>
      <c r="C88" s="188">
        <v>339.18</v>
      </c>
      <c r="D88" s="189">
        <v>643.38816290170894</v>
      </c>
      <c r="E88" s="190">
        <v>3.9284084750099173</v>
      </c>
      <c r="F88" s="188">
        <v>3.9284084750099164</v>
      </c>
      <c r="G88" s="188">
        <v>-5.3139736865131226</v>
      </c>
      <c r="H88" s="188">
        <v>0.87508878815077562</v>
      </c>
    </row>
    <row r="89" spans="1:8" x14ac:dyDescent="0.25">
      <c r="A89" s="187">
        <v>653.11</v>
      </c>
      <c r="B89" s="188">
        <v>1.39</v>
      </c>
      <c r="C89" s="188">
        <v>336.08</v>
      </c>
      <c r="D89" s="189">
        <v>653.05517315612065</v>
      </c>
      <c r="E89" s="190">
        <v>4.1507681238637364</v>
      </c>
      <c r="F89" s="188">
        <v>4.1507681238637382</v>
      </c>
      <c r="G89" s="188">
        <v>-5.4053148116190295</v>
      </c>
      <c r="H89" s="188">
        <v>0.32297741237316896</v>
      </c>
    </row>
    <row r="90" spans="1:8" x14ac:dyDescent="0.25">
      <c r="A90" s="187">
        <v>662.78</v>
      </c>
      <c r="B90" s="188">
        <v>1.45</v>
      </c>
      <c r="C90" s="188">
        <v>339.09</v>
      </c>
      <c r="D90" s="189">
        <v>662.72220442605601</v>
      </c>
      <c r="E90" s="190">
        <v>4.3722708044133931</v>
      </c>
      <c r="F90" s="188">
        <v>4.3722708044133958</v>
      </c>
      <c r="G90" s="188">
        <v>-5.4965356714383038</v>
      </c>
      <c r="H90" s="188">
        <v>0.29692355507675333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2014-12-18T00:15:51Z</cp:lastPrinted>
  <dcterms:created xsi:type="dcterms:W3CDTF">2012-03-28T03:24:07Z</dcterms:created>
  <dcterms:modified xsi:type="dcterms:W3CDTF">2014-12-18T00:25:13Z</dcterms:modified>
</cp:coreProperties>
</file>