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theme/themeOverride2.xml" ContentType="application/vnd.openxmlformats-officedocument.themeOverride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ominic\Documents\Gyro folder\Cilent folder\Origin Energy\Orana North 1\Origin\Orana\Orana North 1\Gyro Survey\"/>
    </mc:Choice>
  </mc:AlternateContent>
  <bookViews>
    <workbookView xWindow="0" yWindow="300" windowWidth="23052" windowHeight="9972" activeTab="2"/>
  </bookViews>
  <sheets>
    <sheet name="Cover Page" sheetId="16" r:id="rId1"/>
    <sheet name="Event Summary" sheetId="17" r:id="rId2"/>
    <sheet name="NSEW Dev" sheetId="13" r:id="rId3"/>
    <sheet name="VS DLS" sheetId="18" r:id="rId4"/>
    <sheet name="Survey Data" sheetId="12" r:id="rId5"/>
  </sheets>
  <definedNames>
    <definedName name="_xlnm.Print_Area" localSheetId="2">'NSEW Dev'!$A$1:$H$55</definedName>
    <definedName name="_xlnm.Print_Area" localSheetId="3">'VS DLS'!$A$1:$H$55</definedName>
  </definedNames>
  <calcPr calcId="152511"/>
</workbook>
</file>

<file path=xl/calcChain.xml><?xml version="1.0" encoding="utf-8"?>
<calcChain xmlns="http://schemas.openxmlformats.org/spreadsheetml/2006/main">
  <c r="A19" i="12" l="1"/>
  <c r="A15" i="18"/>
  <c r="A15" i="13"/>
  <c r="H13" i="18"/>
  <c r="G13" i="18"/>
  <c r="D13" i="18"/>
  <c r="C13" i="18"/>
  <c r="B13" i="18"/>
  <c r="A13" i="18"/>
  <c r="H11" i="18"/>
  <c r="G11" i="18"/>
  <c r="D11" i="18"/>
  <c r="C11" i="18"/>
  <c r="B11" i="18"/>
  <c r="A11" i="18"/>
  <c r="H9" i="18"/>
  <c r="D9" i="18"/>
  <c r="C9" i="18"/>
  <c r="B9" i="18"/>
  <c r="A9" i="18"/>
  <c r="G6" i="18"/>
  <c r="C6" i="18"/>
  <c r="A6" i="18"/>
  <c r="G4" i="18"/>
  <c r="C4" i="18"/>
  <c r="A4" i="18"/>
  <c r="G13" i="13" l="1"/>
  <c r="H13" i="13" l="1"/>
  <c r="D13" i="13"/>
  <c r="C13" i="13"/>
  <c r="B13" i="13"/>
  <c r="A13" i="13"/>
  <c r="B11" i="13"/>
  <c r="G15" i="12"/>
  <c r="E15" i="12"/>
  <c r="C15" i="12"/>
  <c r="A15" i="12"/>
  <c r="H17" i="12" l="1"/>
  <c r="G17" i="12"/>
  <c r="E17" i="12"/>
  <c r="C17" i="12"/>
  <c r="A17" i="12"/>
  <c r="G13" i="12"/>
  <c r="A13" i="12"/>
  <c r="G11" i="12"/>
  <c r="C11" i="12"/>
  <c r="G8" i="12"/>
  <c r="C8" i="12"/>
  <c r="A8" i="12"/>
  <c r="G6" i="12"/>
  <c r="E6" i="12"/>
  <c r="A6" i="12"/>
  <c r="E4" i="12"/>
  <c r="C4" i="12"/>
  <c r="G6" i="13" l="1"/>
  <c r="C6" i="13"/>
  <c r="A6" i="13"/>
  <c r="G4" i="13"/>
  <c r="C4" i="13"/>
  <c r="A4" i="13"/>
  <c r="E16" i="16" l="1"/>
  <c r="E13" i="12" l="1"/>
  <c r="C13" i="12"/>
  <c r="E11" i="12"/>
  <c r="A11" i="12"/>
  <c r="E8" i="12"/>
  <c r="C6" i="12"/>
  <c r="G4" i="12"/>
  <c r="A4" i="12"/>
  <c r="H11" i="13"/>
  <c r="G11" i="13"/>
  <c r="D11" i="13"/>
  <c r="C11" i="13"/>
  <c r="A11" i="13"/>
  <c r="H9" i="13"/>
  <c r="D9" i="13"/>
  <c r="C9" i="13"/>
  <c r="B9" i="13"/>
  <c r="A9" i="13"/>
  <c r="H34" i="16" l="1"/>
  <c r="E12" i="16" l="1"/>
  <c r="E13" i="16"/>
  <c r="E14" i="16"/>
  <c r="E15" i="16"/>
  <c r="E17" i="16"/>
  <c r="E18" i="16"/>
</calcChain>
</file>

<file path=xl/sharedStrings.xml><?xml version="1.0" encoding="utf-8"?>
<sst xmlns="http://schemas.openxmlformats.org/spreadsheetml/2006/main" count="176" uniqueCount="89">
  <si>
    <t>Well Information</t>
  </si>
  <si>
    <t>Client</t>
  </si>
  <si>
    <t>Field</t>
  </si>
  <si>
    <t>Well Name</t>
  </si>
  <si>
    <t>Measured Depth [m]</t>
  </si>
  <si>
    <t>Inclination [deg]</t>
  </si>
  <si>
    <t>Azimuth [deg]</t>
  </si>
  <si>
    <t>True Vertical Depth [m]</t>
  </si>
  <si>
    <t>Northing (Latitude) [m]</t>
  </si>
  <si>
    <t>Easting (Departure) [m]</t>
  </si>
  <si>
    <t>Survey Date</t>
  </si>
  <si>
    <t>Survey Information</t>
  </si>
  <si>
    <t>Survey Tool</t>
  </si>
  <si>
    <t>Reference Datum</t>
  </si>
  <si>
    <t>Ground Level</t>
  </si>
  <si>
    <t>Country</t>
  </si>
  <si>
    <t>Australia</t>
  </si>
  <si>
    <t>State</t>
  </si>
  <si>
    <t>Survey Reference</t>
  </si>
  <si>
    <t>0 m MD</t>
  </si>
  <si>
    <t>Depth Above Reference</t>
  </si>
  <si>
    <t>Comments</t>
  </si>
  <si>
    <t>EW vs NS</t>
  </si>
  <si>
    <t>Survey From</t>
  </si>
  <si>
    <t>Survey To</t>
  </si>
  <si>
    <t>Ref Datum</t>
  </si>
  <si>
    <t>Deviation vs Measured Depth</t>
  </si>
  <si>
    <t>Elevation</t>
  </si>
  <si>
    <t>Depth Reference</t>
  </si>
  <si>
    <t>Tools SN</t>
  </si>
  <si>
    <t>Conveyance</t>
  </si>
  <si>
    <t>Report Date:</t>
  </si>
  <si>
    <t>Survey Engineer:</t>
  </si>
  <si>
    <t>Survey Date:</t>
  </si>
  <si>
    <t>Field:</t>
  </si>
  <si>
    <t>Well:</t>
  </si>
  <si>
    <t>Client:</t>
  </si>
  <si>
    <t>Gyro Survey Report</t>
  </si>
  <si>
    <t>Time</t>
  </si>
  <si>
    <t>Date</t>
  </si>
  <si>
    <t>Event Summary Report</t>
  </si>
  <si>
    <t>Map Northing</t>
  </si>
  <si>
    <t>Map Easting</t>
  </si>
  <si>
    <t>Datum</t>
  </si>
  <si>
    <t>Zone</t>
  </si>
  <si>
    <t>Latitude</t>
  </si>
  <si>
    <t>Longitude</t>
  </si>
  <si>
    <t>Survey Engineer</t>
  </si>
  <si>
    <t>Latitude:</t>
  </si>
  <si>
    <t>Longitude:</t>
  </si>
  <si>
    <t>Three Dimensional Well Profile / NS - EW Plot</t>
  </si>
  <si>
    <t>GDA94/MGA94</t>
  </si>
  <si>
    <t>Grid Convergence</t>
  </si>
  <si>
    <t>Survey / DLS Computation</t>
  </si>
  <si>
    <t>N/A</t>
  </si>
  <si>
    <t>Survey Tie-In Depth</t>
  </si>
  <si>
    <t>Conveyance Company</t>
  </si>
  <si>
    <t>Local Coordinates Referenced To</t>
  </si>
  <si>
    <t>Survey Instrument</t>
  </si>
  <si>
    <t>Well Head</t>
  </si>
  <si>
    <t>Survey Computation</t>
  </si>
  <si>
    <t>Dogleg Severity [°/30m]</t>
  </si>
  <si>
    <t>Company Rep</t>
  </si>
  <si>
    <t>Survey Data</t>
  </si>
  <si>
    <t>Vertical Section</t>
  </si>
  <si>
    <t>Vertical Section vs TVD</t>
  </si>
  <si>
    <t xml:space="preserve">Vertical Section / Dogleg Severity </t>
  </si>
  <si>
    <t>DLS vs Measured Depth</t>
  </si>
  <si>
    <t>Min Curvature</t>
  </si>
  <si>
    <t>Origin Energy</t>
  </si>
  <si>
    <t>True North</t>
  </si>
  <si>
    <t>Orana North 1</t>
  </si>
  <si>
    <t>Orana</t>
  </si>
  <si>
    <r>
      <t>26</t>
    </r>
    <r>
      <rPr>
        <sz val="11"/>
        <color theme="1"/>
        <rFont val="Calibri"/>
        <family val="2"/>
      </rPr>
      <t>°</t>
    </r>
    <r>
      <rPr>
        <sz val="11"/>
        <color theme="1"/>
        <rFont val="Calibri"/>
        <family val="2"/>
        <scheme val="minor"/>
      </rPr>
      <t xml:space="preserve"> 53' 4.43" S.</t>
    </r>
  </si>
  <si>
    <r>
      <t>150</t>
    </r>
    <r>
      <rPr>
        <sz val="11"/>
        <color theme="1"/>
        <rFont val="Calibri"/>
        <family val="2"/>
      </rPr>
      <t>°</t>
    </r>
    <r>
      <rPr>
        <sz val="11"/>
        <color theme="1"/>
        <rFont val="Calibri"/>
        <family val="2"/>
        <scheme val="minor"/>
      </rPr>
      <t xml:space="preserve"> 33' 6.77" E.</t>
    </r>
  </si>
  <si>
    <t>Queensland</t>
  </si>
  <si>
    <t>RT</t>
  </si>
  <si>
    <t>Vause</t>
  </si>
  <si>
    <t>Wireline</t>
  </si>
  <si>
    <t>D.Slater</t>
  </si>
  <si>
    <t>Depart Roma for Orana North 1.</t>
  </si>
  <si>
    <t>Begin to RIH with Gyro.</t>
  </si>
  <si>
    <t>Have safety and rig up wireline.</t>
  </si>
  <si>
    <t>Perform first survey.</t>
  </si>
  <si>
    <t>Tag @ 168m,begin to POOH.</t>
  </si>
  <si>
    <t>OOH with Gyro begin to rig down.</t>
  </si>
  <si>
    <t>Depart Orana North 1 for Roma.</t>
  </si>
  <si>
    <t>Z.Schere</t>
  </si>
  <si>
    <t>North Seeking Gyro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</si>
</sst>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[$-C09]d\ mmmm\ yyyy;@"/>
    <numFmt numFmtId="165" formatCode="0.0\ &quot;m&quot;"/>
    <numFmt numFmtId="166" formatCode="0.00\ &quot;˚&quot;"/>
    <numFmt numFmtId="167" formatCode="0\ &quot;m MD&quot;"/>
    <numFmt numFmtId="168" formatCode="0.0"/>
    <numFmt numFmtId="169" formatCode="0.00\ &quot;m&quot;"/>
    <numFmt numFmtId="170" formatCode="&quot;N&quot;\ #,##0.0\ &quot;m&quot;"/>
    <numFmt numFmtId="171" formatCode="&quot;E&quot;\ #,##0.0\ &quot;m&quot;"/>
    <numFmt numFmtId="172" formatCode="0.000\ &quot;˚&quot;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name val="Arial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Arial"/>
      <family val="2"/>
    </font>
    <font>
      <sz val="10"/>
      <name val="Arial Cyr"/>
      <charset val="204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sz val="9"/>
      <color theme="1"/>
      <name val="Calibri"/>
      <family val="2"/>
    </font>
    <font>
      <sz val="10"/>
      <name val="Arial"/>
      <family val="2"/>
    </font>
    <font>
      <b/>
      <sz val="8"/>
      <color theme="0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6">
    <xf numFmtId="0" fontId="0" fillId="0" borderId="0"/>
    <xf numFmtId="0" fontId="5" fillId="0" borderId="0"/>
    <xf numFmtId="0" fontId="1" fillId="0" borderId="0"/>
    <xf numFmtId="0" fontId="9" fillId="0" borderId="0"/>
    <xf numFmtId="0" fontId="15" fillId="0" borderId="0"/>
    <xf numFmtId="0" fontId="1" fillId="0" borderId="0"/>
  </cellStyleXfs>
  <cellXfs count="182">
    <xf numFmtId="0" fontId="0" fillId="0" borderId="0" xfId="0"/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/>
    <xf numFmtId="0" fontId="4" fillId="0" borderId="1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2" xfId="0" applyFont="1" applyBorder="1" applyAlignment="1"/>
    <xf numFmtId="0" fontId="4" fillId="0" borderId="3" xfId="0" applyFont="1" applyBorder="1" applyAlignment="1"/>
    <xf numFmtId="0" fontId="0" fillId="0" borderId="0" xfId="0" applyAlignment="1">
      <alignment vertical="top"/>
    </xf>
    <xf numFmtId="0" fontId="4" fillId="0" borderId="2" xfId="0" applyFont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2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0" fontId="0" fillId="0" borderId="4" xfId="0" applyBorder="1" applyAlignment="1">
      <alignment vertical="top"/>
    </xf>
    <xf numFmtId="0" fontId="0" fillId="0" borderId="5" xfId="0" applyBorder="1" applyAlignment="1">
      <alignment vertical="top"/>
    </xf>
    <xf numFmtId="0" fontId="0" fillId="0" borderId="6" xfId="0" applyBorder="1" applyAlignment="1">
      <alignment vertical="top"/>
    </xf>
    <xf numFmtId="0" fontId="0" fillId="0" borderId="5" xfId="0" applyBorder="1" applyAlignment="1">
      <alignment horizontal="left" vertical="center" indent="1"/>
    </xf>
    <xf numFmtId="0" fontId="0" fillId="0" borderId="6" xfId="0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164" fontId="0" fillId="0" borderId="4" xfId="0" applyNumberFormat="1" applyBorder="1" applyAlignment="1">
      <alignment horizontal="left" vertical="center" indent="1"/>
    </xf>
    <xf numFmtId="164" fontId="0" fillId="0" borderId="5" xfId="0" applyNumberFormat="1" applyBorder="1" applyAlignment="1">
      <alignment horizontal="left" vertical="center" indent="1"/>
    </xf>
    <xf numFmtId="0" fontId="8" fillId="0" borderId="0" xfId="1" applyFont="1"/>
    <xf numFmtId="0" fontId="3" fillId="0" borderId="0" xfId="0" applyFont="1" applyAlignment="1">
      <alignment vertical="center"/>
    </xf>
    <xf numFmtId="0" fontId="0" fillId="0" borderId="5" xfId="0" applyFont="1" applyBorder="1" applyAlignment="1">
      <alignment horizontal="left" vertical="center" indent="1"/>
    </xf>
    <xf numFmtId="0" fontId="0" fillId="0" borderId="0" xfId="0" applyBorder="1" applyAlignment="1">
      <alignment vertical="top" wrapText="1"/>
    </xf>
    <xf numFmtId="14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14" fontId="0" fillId="0" borderId="0" xfId="0" applyNumberFormat="1" applyAlignment="1">
      <alignment vertical="center"/>
    </xf>
    <xf numFmtId="0" fontId="12" fillId="0" borderId="0" xfId="0" applyFont="1"/>
    <xf numFmtId="0" fontId="12" fillId="0" borderId="0" xfId="0" applyFont="1" applyAlignment="1">
      <alignment horizontal="right"/>
    </xf>
    <xf numFmtId="0" fontId="0" fillId="0" borderId="0" xfId="0" applyAlignment="1"/>
    <xf numFmtId="0" fontId="12" fillId="0" borderId="0" xfId="0" applyFont="1" applyAlignment="1"/>
    <xf numFmtId="0" fontId="0" fillId="0" borderId="0" xfId="0" applyFill="1" applyBorder="1"/>
    <xf numFmtId="0" fontId="0" fillId="0" borderId="0" xfId="0" applyFill="1" applyBorder="1" applyAlignment="1">
      <alignment vertical="top"/>
    </xf>
    <xf numFmtId="0" fontId="4" fillId="0" borderId="0" xfId="0" applyFont="1" applyFill="1" applyBorder="1" applyAlignment="1"/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left" vertical="center"/>
    </xf>
    <xf numFmtId="0" fontId="3" fillId="0" borderId="0" xfId="0" applyFont="1" applyFill="1" applyBorder="1"/>
    <xf numFmtId="0" fontId="2" fillId="0" borderId="0" xfId="0" applyFont="1" applyFill="1" applyBorder="1"/>
    <xf numFmtId="0" fontId="0" fillId="0" borderId="0" xfId="0" applyFill="1" applyBorder="1" applyAlignment="1">
      <alignment horizontal="left" vertical="center" indent="1"/>
    </xf>
    <xf numFmtId="0" fontId="6" fillId="0" borderId="0" xfId="0" applyFont="1" applyFill="1" applyBorder="1" applyAlignment="1">
      <alignment horizontal="left" vertical="center" indent="1"/>
    </xf>
    <xf numFmtId="0" fontId="7" fillId="0" borderId="0" xfId="0" applyFont="1" applyFill="1" applyBorder="1" applyAlignment="1">
      <alignment horizontal="left" vertical="center" indent="1"/>
    </xf>
    <xf numFmtId="164" fontId="0" fillId="0" borderId="0" xfId="0" applyNumberFormat="1" applyFill="1" applyBorder="1" applyAlignment="1">
      <alignment horizontal="left" vertical="center" indent="1"/>
    </xf>
    <xf numFmtId="0" fontId="0" fillId="0" borderId="0" xfId="0" applyFill="1" applyBorder="1" applyAlignment="1">
      <alignment vertical="center"/>
    </xf>
    <xf numFmtId="0" fontId="11" fillId="0" borderId="12" xfId="0" applyFont="1" applyBorder="1" applyAlignment="1">
      <alignment horizontal="left" indent="1"/>
    </xf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6" xfId="0" applyBorder="1"/>
    <xf numFmtId="0" fontId="0" fillId="0" borderId="27" xfId="0" applyBorder="1"/>
    <xf numFmtId="0" fontId="0" fillId="0" borderId="15" xfId="0" applyBorder="1" applyAlignment="1">
      <alignment horizontal="center"/>
    </xf>
    <xf numFmtId="20" fontId="0" fillId="0" borderId="16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12" fillId="0" borderId="0" xfId="0" applyFont="1" applyFill="1" applyBorder="1" applyAlignment="1">
      <alignment horizontal="right"/>
    </xf>
    <xf numFmtId="0" fontId="12" fillId="0" borderId="0" xfId="0" applyFont="1" applyFill="1" applyBorder="1"/>
    <xf numFmtId="0" fontId="7" fillId="0" borderId="0" xfId="0" applyFont="1" applyAlignment="1">
      <alignment vertical="center"/>
    </xf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15" fontId="0" fillId="0" borderId="15" xfId="0" applyNumberFormat="1" applyBorder="1" applyAlignment="1">
      <alignment horizontal="center"/>
    </xf>
    <xf numFmtId="0" fontId="0" fillId="0" borderId="6" xfId="0" applyFont="1" applyBorder="1" applyAlignment="1">
      <alignment horizontal="left" vertical="center"/>
    </xf>
    <xf numFmtId="0" fontId="6" fillId="0" borderId="11" xfId="0" applyFont="1" applyBorder="1" applyAlignment="1">
      <alignment horizontal="left" vertical="center" indent="1"/>
    </xf>
    <xf numFmtId="165" fontId="6" fillId="0" borderId="11" xfId="0" applyNumberFormat="1" applyFont="1" applyBorder="1" applyAlignment="1">
      <alignment horizontal="left" vertical="center" indent="1"/>
    </xf>
    <xf numFmtId="0" fontId="6" fillId="0" borderId="4" xfId="0" applyFont="1" applyBorder="1" applyAlignment="1">
      <alignment horizontal="left" vertical="center" indent="1"/>
    </xf>
    <xf numFmtId="49" fontId="4" fillId="0" borderId="10" xfId="0" applyNumberFormat="1" applyFont="1" applyBorder="1" applyAlignment="1">
      <alignment vertical="center"/>
    </xf>
    <xf numFmtId="0" fontId="0" fillId="0" borderId="0" xfId="0"/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0" fillId="0" borderId="3" xfId="0" applyBorder="1" applyAlignment="1">
      <alignment vertical="center"/>
    </xf>
    <xf numFmtId="0" fontId="4" fillId="0" borderId="10" xfId="0" applyFont="1" applyBorder="1" applyAlignment="1">
      <alignment vertical="center"/>
    </xf>
    <xf numFmtId="0" fontId="4" fillId="0" borderId="10" xfId="0" applyFont="1" applyBorder="1" applyAlignment="1">
      <alignment horizontal="left" vertical="center"/>
    </xf>
    <xf numFmtId="0" fontId="2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0" fontId="7" fillId="0" borderId="4" xfId="0" applyFont="1" applyBorder="1" applyAlignment="1">
      <alignment horizontal="left" vertical="center" indent="1"/>
    </xf>
    <xf numFmtId="0" fontId="7" fillId="0" borderId="5" xfId="0" applyFont="1" applyBorder="1" applyAlignment="1">
      <alignment horizontal="left" vertical="center" indent="1"/>
    </xf>
    <xf numFmtId="0" fontId="7" fillId="0" borderId="6" xfId="0" applyFont="1" applyBorder="1" applyAlignment="1">
      <alignment horizontal="left" vertical="center" indent="1"/>
    </xf>
    <xf numFmtId="0" fontId="0" fillId="0" borderId="5" xfId="0" applyBorder="1" applyAlignment="1">
      <alignment horizontal="left" vertical="center" indent="1"/>
    </xf>
    <xf numFmtId="0" fontId="0" fillId="0" borderId="6" xfId="0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164" fontId="0" fillId="0" borderId="4" xfId="0" applyNumberFormat="1" applyBorder="1" applyAlignment="1">
      <alignment horizontal="left" vertical="center" indent="1"/>
    </xf>
    <xf numFmtId="0" fontId="4" fillId="0" borderId="1" xfId="0" applyFont="1" applyBorder="1" applyAlignment="1">
      <alignment horizontal="left" vertical="center"/>
    </xf>
    <xf numFmtId="0" fontId="3" fillId="2" borderId="7" xfId="0" applyFont="1" applyFill="1" applyBorder="1"/>
    <xf numFmtId="164" fontId="0" fillId="0" borderId="6" xfId="0" applyNumberFormat="1" applyBorder="1" applyAlignment="1">
      <alignment horizontal="left" vertical="center" indent="1"/>
    </xf>
    <xf numFmtId="165" fontId="7" fillId="0" borderId="4" xfId="0" applyNumberFormat="1" applyFont="1" applyBorder="1" applyAlignment="1">
      <alignment horizontal="left" vertical="center" indent="1"/>
    </xf>
    <xf numFmtId="167" fontId="7" fillId="0" borderId="4" xfId="0" applyNumberFormat="1" applyFont="1" applyBorder="1" applyAlignment="1">
      <alignment horizontal="left" vertical="center" indent="1"/>
    </xf>
    <xf numFmtId="169" fontId="7" fillId="0" borderId="4" xfId="0" applyNumberFormat="1" applyFont="1" applyBorder="1" applyAlignment="1">
      <alignment horizontal="left" vertical="center" indent="1"/>
    </xf>
    <xf numFmtId="15" fontId="7" fillId="0" borderId="4" xfId="0" applyNumberFormat="1" applyFont="1" applyBorder="1" applyAlignment="1">
      <alignment horizontal="left" vertical="center" indent="1"/>
    </xf>
    <xf numFmtId="0" fontId="0" fillId="0" borderId="4" xfId="0" applyFont="1" applyBorder="1" applyAlignment="1">
      <alignment horizontal="left" vertical="center" indent="1"/>
    </xf>
    <xf numFmtId="1" fontId="7" fillId="0" borderId="11" xfId="0" applyNumberFormat="1" applyFont="1" applyBorder="1" applyAlignment="1">
      <alignment horizontal="left" vertical="center" indent="1"/>
    </xf>
    <xf numFmtId="0" fontId="7" fillId="0" borderId="0" xfId="0" applyFont="1" applyAlignment="1">
      <alignment vertical="center"/>
    </xf>
    <xf numFmtId="0" fontId="0" fillId="0" borderId="4" xfId="0" quotePrefix="1" applyFont="1" applyBorder="1" applyAlignment="1">
      <alignment horizontal="left" vertical="center" indent="1"/>
    </xf>
    <xf numFmtId="169" fontId="6" fillId="0" borderId="5" xfId="0" applyNumberFormat="1" applyFont="1" applyBorder="1" applyAlignment="1">
      <alignment horizontal="left" vertical="center" indent="1"/>
    </xf>
    <xf numFmtId="0" fontId="6" fillId="0" borderId="5" xfId="0" applyFont="1" applyBorder="1" applyAlignment="1">
      <alignment horizontal="left" vertical="center" indent="1"/>
    </xf>
    <xf numFmtId="0" fontId="6" fillId="0" borderId="6" xfId="0" applyFont="1" applyBorder="1" applyAlignment="1">
      <alignment horizontal="left" vertical="center" indent="1"/>
    </xf>
    <xf numFmtId="167" fontId="6" fillId="0" borderId="6" xfId="0" applyNumberFormat="1" applyFont="1" applyBorder="1" applyAlignment="1">
      <alignment horizontal="left" vertical="center" indent="1"/>
    </xf>
    <xf numFmtId="15" fontId="6" fillId="0" borderId="11" xfId="0" applyNumberFormat="1" applyFont="1" applyBorder="1" applyAlignment="1">
      <alignment horizontal="left" vertical="center" indent="1"/>
    </xf>
    <xf numFmtId="0" fontId="14" fillId="0" borderId="11" xfId="0" applyFont="1" applyBorder="1" applyAlignment="1">
      <alignment horizontal="left" vertical="center" indent="1"/>
    </xf>
    <xf numFmtId="166" fontId="6" fillId="0" borderId="11" xfId="0" applyNumberFormat="1" applyFont="1" applyBorder="1" applyAlignment="1">
      <alignment horizontal="left" vertical="center" indent="1"/>
    </xf>
    <xf numFmtId="1" fontId="6" fillId="0" borderId="6" xfId="0" quotePrefix="1" applyNumberFormat="1" applyFont="1" applyBorder="1" applyAlignment="1">
      <alignment horizontal="left" vertical="center" indent="1"/>
    </xf>
    <xf numFmtId="0" fontId="6" fillId="0" borderId="0" xfId="0" applyFont="1" applyAlignment="1">
      <alignment vertical="center"/>
    </xf>
    <xf numFmtId="0" fontId="0" fillId="0" borderId="19" xfId="0" applyBorder="1"/>
    <xf numFmtId="0" fontId="0" fillId="0" borderId="22" xfId="0" applyBorder="1"/>
    <xf numFmtId="0" fontId="0" fillId="0" borderId="23" xfId="0" applyBorder="1"/>
    <xf numFmtId="0" fontId="0" fillId="0" borderId="25" xfId="0" applyBorder="1"/>
    <xf numFmtId="15" fontId="0" fillId="0" borderId="13" xfId="0" applyNumberFormat="1" applyBorder="1" applyAlignment="1">
      <alignment horizontal="center"/>
    </xf>
    <xf numFmtId="20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center"/>
    </xf>
    <xf numFmtId="20" fontId="0" fillId="0" borderId="16" xfId="0" applyNumberFormat="1" applyBorder="1" applyAlignment="1">
      <alignment horizontal="center"/>
    </xf>
    <xf numFmtId="20" fontId="0" fillId="0" borderId="18" xfId="0" applyNumberFormat="1" applyBorder="1" applyAlignment="1">
      <alignment horizontal="center"/>
    </xf>
    <xf numFmtId="15" fontId="0" fillId="0" borderId="15" xfId="0" applyNumberFormat="1" applyBorder="1" applyAlignment="1">
      <alignment horizontal="center"/>
    </xf>
    <xf numFmtId="15" fontId="0" fillId="0" borderId="17" xfId="0" applyNumberFormat="1" applyBorder="1" applyAlignment="1">
      <alignment horizontal="center"/>
    </xf>
    <xf numFmtId="0" fontId="4" fillId="0" borderId="1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0" fillId="0" borderId="3" xfId="0" applyBorder="1" applyAlignment="1">
      <alignment vertical="center"/>
    </xf>
    <xf numFmtId="0" fontId="4" fillId="0" borderId="10" xfId="0" applyFont="1" applyBorder="1" applyAlignment="1">
      <alignment vertical="center"/>
    </xf>
    <xf numFmtId="0" fontId="2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0" fontId="7" fillId="0" borderId="4" xfId="0" applyFont="1" applyBorder="1" applyAlignment="1">
      <alignment horizontal="left" vertical="center" indent="1"/>
    </xf>
    <xf numFmtId="0" fontId="7" fillId="0" borderId="5" xfId="0" applyFont="1" applyBorder="1" applyAlignment="1">
      <alignment horizontal="left" vertical="center" indent="1"/>
    </xf>
    <xf numFmtId="0" fontId="7" fillId="0" borderId="6" xfId="0" applyFont="1" applyBorder="1" applyAlignment="1">
      <alignment horizontal="left" vertical="center" indent="1"/>
    </xf>
    <xf numFmtId="0" fontId="0" fillId="0" borderId="5" xfId="0" applyBorder="1" applyAlignment="1">
      <alignment horizontal="left" vertical="center" indent="1"/>
    </xf>
    <xf numFmtId="0" fontId="0" fillId="0" borderId="6" xfId="0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164" fontId="0" fillId="0" borderId="4" xfId="0" applyNumberFormat="1" applyBorder="1" applyAlignment="1">
      <alignment horizontal="left" vertical="center" indent="1"/>
    </xf>
    <xf numFmtId="0" fontId="4" fillId="0" borderId="1" xfId="0" applyFont="1" applyBorder="1" applyAlignment="1">
      <alignment horizontal="left" vertical="center"/>
    </xf>
    <xf numFmtId="0" fontId="3" fillId="2" borderId="7" xfId="0" applyFont="1" applyFill="1" applyBorder="1"/>
    <xf numFmtId="164" fontId="0" fillId="0" borderId="6" xfId="0" applyNumberFormat="1" applyBorder="1" applyAlignment="1">
      <alignment horizontal="left" vertical="center" indent="1"/>
    </xf>
    <xf numFmtId="167" fontId="7" fillId="0" borderId="4" xfId="0" applyNumberFormat="1" applyFont="1" applyBorder="1" applyAlignment="1">
      <alignment horizontal="left" vertical="center" indent="1"/>
    </xf>
    <xf numFmtId="169" fontId="7" fillId="0" borderId="4" xfId="0" applyNumberFormat="1" applyFont="1" applyBorder="1" applyAlignment="1">
      <alignment horizontal="left" vertical="center" indent="1"/>
    </xf>
    <xf numFmtId="15" fontId="7" fillId="0" borderId="4" xfId="0" applyNumberFormat="1" applyFont="1" applyBorder="1" applyAlignment="1">
      <alignment horizontal="left" vertical="center" indent="1"/>
    </xf>
    <xf numFmtId="0" fontId="0" fillId="0" borderId="4" xfId="0" applyFont="1" applyBorder="1" applyAlignment="1">
      <alignment horizontal="left" vertical="center" indent="1"/>
    </xf>
    <xf numFmtId="1" fontId="7" fillId="0" borderId="11" xfId="0" applyNumberFormat="1" applyFont="1" applyBorder="1" applyAlignment="1">
      <alignment horizontal="left" vertical="center" indent="1"/>
    </xf>
    <xf numFmtId="0" fontId="0" fillId="0" borderId="4" xfId="0" quotePrefix="1" applyFont="1" applyBorder="1" applyAlignment="1">
      <alignment horizontal="left" vertical="center" indent="1"/>
    </xf>
    <xf numFmtId="0" fontId="0" fillId="0" borderId="6" xfId="0" applyFont="1" applyBorder="1" applyAlignment="1">
      <alignment horizontal="left" vertical="center"/>
    </xf>
    <xf numFmtId="0" fontId="0" fillId="0" borderId="4" xfId="0" applyNumberFormat="1" applyBorder="1" applyAlignment="1">
      <alignment horizontal="left" vertical="center" indent="1"/>
    </xf>
    <xf numFmtId="172" fontId="7" fillId="0" borderId="4" xfId="0" applyNumberFormat="1" applyFont="1" applyBorder="1" applyAlignment="1">
      <alignment horizontal="left" vertical="center" indent="1"/>
    </xf>
    <xf numFmtId="49" fontId="0" fillId="0" borderId="4" xfId="0" quotePrefix="1" applyNumberFormat="1" applyFont="1" applyBorder="1" applyAlignment="1">
      <alignment horizontal="left" vertical="center" indent="1"/>
    </xf>
    <xf numFmtId="49" fontId="4" fillId="0" borderId="1" xfId="0" applyNumberFormat="1" applyFont="1" applyBorder="1" applyAlignment="1">
      <alignment vertical="center"/>
    </xf>
    <xf numFmtId="0" fontId="6" fillId="0" borderId="11" xfId="0" applyNumberFormat="1" applyFont="1" applyBorder="1" applyAlignment="1">
      <alignment horizontal="left" vertical="center" indent="1"/>
    </xf>
    <xf numFmtId="170" fontId="14" fillId="0" borderId="11" xfId="0" applyNumberFormat="1" applyFont="1" applyBorder="1" applyAlignment="1">
      <alignment horizontal="left" vertical="center" indent="1"/>
    </xf>
    <xf numFmtId="166" fontId="7" fillId="0" borderId="4" xfId="0" applyNumberFormat="1" applyFont="1" applyBorder="1" applyAlignment="1">
      <alignment horizontal="left" vertical="center" indent="1"/>
    </xf>
    <xf numFmtId="0" fontId="4" fillId="0" borderId="1" xfId="0" applyNumberFormat="1" applyFont="1" applyBorder="1" applyAlignment="1">
      <alignment vertical="center"/>
    </xf>
    <xf numFmtId="0" fontId="16" fillId="0" borderId="0" xfId="0" applyFont="1" applyAlignment="1">
      <alignment vertical="center"/>
    </xf>
    <xf numFmtId="0" fontId="3" fillId="0" borderId="0" xfId="0" applyFont="1"/>
    <xf numFmtId="0" fontId="1" fillId="0" borderId="0" xfId="0" applyFont="1" applyAlignment="1">
      <alignment vertical="center"/>
    </xf>
    <xf numFmtId="0" fontId="1" fillId="0" borderId="0" xfId="0" applyFont="1"/>
    <xf numFmtId="2" fontId="9" fillId="0" borderId="0" xfId="3" applyNumberFormat="1"/>
    <xf numFmtId="168" fontId="9" fillId="0" borderId="0" xfId="3" applyNumberFormat="1"/>
    <xf numFmtId="0" fontId="10" fillId="0" borderId="0" xfId="0" applyFont="1" applyFill="1" applyBorder="1" applyAlignment="1">
      <alignment horizontal="left" vertical="center" indent="1"/>
    </xf>
    <xf numFmtId="0" fontId="13" fillId="0" borderId="0" xfId="0" applyFont="1" applyFill="1" applyBorder="1" applyAlignment="1">
      <alignment horizontal="center" vertical="center"/>
    </xf>
    <xf numFmtId="15" fontId="12" fillId="0" borderId="0" xfId="0" applyNumberFormat="1" applyFont="1" applyAlignment="1">
      <alignment horizontal="left"/>
    </xf>
    <xf numFmtId="0" fontId="10" fillId="0" borderId="5" xfId="0" applyFont="1" applyBorder="1" applyAlignment="1">
      <alignment horizontal="left" vertical="center" indent="1"/>
    </xf>
    <xf numFmtId="0" fontId="11" fillId="0" borderId="12" xfId="0" applyFont="1" applyBorder="1" applyAlignment="1">
      <alignment horizontal="left" indent="1"/>
    </xf>
    <xf numFmtId="170" fontId="0" fillId="0" borderId="4" xfId="0" quotePrefix="1" applyNumberFormat="1" applyBorder="1" applyAlignment="1">
      <alignment horizontal="left" vertical="center" indent="1"/>
    </xf>
    <xf numFmtId="170" fontId="0" fillId="0" borderId="6" xfId="0" quotePrefix="1" applyNumberFormat="1" applyBorder="1" applyAlignment="1">
      <alignment horizontal="left" vertical="center" indent="1"/>
    </xf>
    <xf numFmtId="171" fontId="0" fillId="0" borderId="4" xfId="0" quotePrefix="1" applyNumberFormat="1" applyFont="1" applyBorder="1" applyAlignment="1">
      <alignment horizontal="left" vertical="center" indent="1"/>
    </xf>
    <xf numFmtId="171" fontId="0" fillId="0" borderId="6" xfId="0" quotePrefix="1" applyNumberFormat="1" applyFont="1" applyBorder="1" applyAlignment="1">
      <alignment horizontal="left" vertical="center" indent="1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4" fillId="0" borderId="2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0" fillId="0" borderId="4" xfId="0" applyNumberFormat="1" applyBorder="1" applyAlignment="1">
      <alignment horizontal="left" vertical="top"/>
    </xf>
    <xf numFmtId="0" fontId="0" fillId="0" borderId="5" xfId="0" applyNumberFormat="1" applyBorder="1" applyAlignment="1">
      <alignment horizontal="left" vertical="top"/>
    </xf>
    <xf numFmtId="0" fontId="0" fillId="0" borderId="6" xfId="0" applyNumberFormat="1" applyBorder="1" applyAlignment="1">
      <alignment horizontal="left" vertical="top"/>
    </xf>
    <xf numFmtId="171" fontId="6" fillId="0" borderId="4" xfId="0" applyNumberFormat="1" applyFont="1" applyBorder="1" applyAlignment="1">
      <alignment horizontal="left" vertical="center" indent="1"/>
    </xf>
    <xf numFmtId="171" fontId="6" fillId="0" borderId="5" xfId="0" applyNumberFormat="1" applyFont="1" applyBorder="1" applyAlignment="1">
      <alignment horizontal="left" vertical="center" indent="1"/>
    </xf>
    <xf numFmtId="171" fontId="6" fillId="0" borderId="6" xfId="0" applyNumberFormat="1" applyFont="1" applyBorder="1" applyAlignment="1">
      <alignment horizontal="left" vertical="center" indent="1"/>
    </xf>
    <xf numFmtId="171" fontId="0" fillId="0" borderId="4" xfId="0" applyNumberFormat="1" applyFont="1" applyBorder="1" applyAlignment="1">
      <alignment horizontal="left" vertical="center" indent="1"/>
    </xf>
    <xf numFmtId="171" fontId="0" fillId="0" borderId="6" xfId="0" applyNumberFormat="1" applyFont="1" applyBorder="1" applyAlignment="1">
      <alignment horizontal="left" vertical="center" indent="1"/>
    </xf>
  </cellXfs>
  <cellStyles count="6">
    <cellStyle name="Normal" xfId="0" builtinId="0"/>
    <cellStyle name="Normal 2" xfId="1"/>
    <cellStyle name="Normal 2 2" xfId="2"/>
    <cellStyle name="Normal 3" xfId="3"/>
    <cellStyle name="Normal 4" xfId="5"/>
    <cellStyle name="Normal 5" xfId="4"/>
  </cellStyles>
  <dxfs count="11"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168" formatCode="0.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</dxf>
    <dxf>
      <alignment horizontal="general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B18E6FE-04B9-4930-A9FE-A584F0683730}" ax:license="Copyright (c) 2007 - 2009 ThreeDify Incorporated" ax:persistence="persistStreamInit" r:id="rId1"/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000"/>
              <a:t>EW - NS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4081262721765209"/>
          <c:y val="0.11965762613006707"/>
          <c:w val="0.81180895973598943"/>
          <c:h val="0.7350795916919442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'NSEW Dev'!$J$4</c:f>
              <c:strCache>
                <c:ptCount val="1"/>
                <c:pt idx="0">
                  <c:v>EW vs NS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Data'!$G$21:$G$55</c:f>
              <c:numCache>
                <c:formatCode>0.00</c:formatCode>
                <c:ptCount val="35"/>
                <c:pt idx="0">
                  <c:v>0</c:v>
                </c:pt>
                <c:pt idx="1">
                  <c:v>-0.01</c:v>
                </c:pt>
                <c:pt idx="2">
                  <c:v>-0.02</c:v>
                </c:pt>
                <c:pt idx="3">
                  <c:v>-0.03</c:v>
                </c:pt>
                <c:pt idx="4">
                  <c:v>-0.04</c:v>
                </c:pt>
                <c:pt idx="5">
                  <c:v>-0.05</c:v>
                </c:pt>
                <c:pt idx="6">
                  <c:v>-7.0000000000000007E-2</c:v>
                </c:pt>
                <c:pt idx="7">
                  <c:v>-0.1</c:v>
                </c:pt>
                <c:pt idx="8">
                  <c:v>-0.14000000000000001</c:v>
                </c:pt>
                <c:pt idx="9">
                  <c:v>-0.19</c:v>
                </c:pt>
                <c:pt idx="10">
                  <c:v>-0.25</c:v>
                </c:pt>
                <c:pt idx="11">
                  <c:v>-0.31</c:v>
                </c:pt>
                <c:pt idx="12">
                  <c:v>-0.37</c:v>
                </c:pt>
                <c:pt idx="13">
                  <c:v>-0.44</c:v>
                </c:pt>
                <c:pt idx="14">
                  <c:v>-0.51</c:v>
                </c:pt>
                <c:pt idx="15">
                  <c:v>-0.57999999999999996</c:v>
                </c:pt>
                <c:pt idx="16">
                  <c:v>-0.65</c:v>
                </c:pt>
                <c:pt idx="17">
                  <c:v>-0.73</c:v>
                </c:pt>
                <c:pt idx="18">
                  <c:v>-0.81</c:v>
                </c:pt>
                <c:pt idx="19">
                  <c:v>-0.88</c:v>
                </c:pt>
                <c:pt idx="20">
                  <c:v>-0.96</c:v>
                </c:pt>
                <c:pt idx="21">
                  <c:v>-1.04</c:v>
                </c:pt>
                <c:pt idx="22">
                  <c:v>-1.1200000000000001</c:v>
                </c:pt>
                <c:pt idx="23">
                  <c:v>-1.21</c:v>
                </c:pt>
                <c:pt idx="24">
                  <c:v>-1.29</c:v>
                </c:pt>
                <c:pt idx="25">
                  <c:v>-1.37</c:v>
                </c:pt>
                <c:pt idx="26">
                  <c:v>-1.45</c:v>
                </c:pt>
                <c:pt idx="27">
                  <c:v>-1.52</c:v>
                </c:pt>
                <c:pt idx="28">
                  <c:v>-1.59</c:v>
                </c:pt>
                <c:pt idx="29">
                  <c:v>-1.66</c:v>
                </c:pt>
                <c:pt idx="30">
                  <c:v>-1.72</c:v>
                </c:pt>
                <c:pt idx="31">
                  <c:v>-1.79</c:v>
                </c:pt>
                <c:pt idx="32">
                  <c:v>-1.84</c:v>
                </c:pt>
                <c:pt idx="33">
                  <c:v>-1.9</c:v>
                </c:pt>
                <c:pt idx="34">
                  <c:v>-1.94</c:v>
                </c:pt>
              </c:numCache>
            </c:numRef>
          </c:xVal>
          <c:yVal>
            <c:numRef>
              <c:f>'Survey Data'!$F$21:$F$55</c:f>
              <c:numCache>
                <c:formatCode>0.00</c:formatCode>
                <c:ptCount val="35"/>
                <c:pt idx="0">
                  <c:v>0</c:v>
                </c:pt>
                <c:pt idx="1">
                  <c:v>0.09</c:v>
                </c:pt>
                <c:pt idx="2">
                  <c:v>0.17</c:v>
                </c:pt>
                <c:pt idx="3">
                  <c:v>0.26</c:v>
                </c:pt>
                <c:pt idx="4">
                  <c:v>0.34</c:v>
                </c:pt>
                <c:pt idx="5">
                  <c:v>0.43</c:v>
                </c:pt>
                <c:pt idx="6">
                  <c:v>0.51</c:v>
                </c:pt>
                <c:pt idx="7">
                  <c:v>0.59</c:v>
                </c:pt>
                <c:pt idx="8">
                  <c:v>0.67</c:v>
                </c:pt>
                <c:pt idx="9">
                  <c:v>0.74</c:v>
                </c:pt>
                <c:pt idx="10">
                  <c:v>0.81</c:v>
                </c:pt>
                <c:pt idx="11">
                  <c:v>0.88</c:v>
                </c:pt>
                <c:pt idx="12">
                  <c:v>0.94</c:v>
                </c:pt>
                <c:pt idx="13">
                  <c:v>0.99</c:v>
                </c:pt>
                <c:pt idx="14">
                  <c:v>1.05</c:v>
                </c:pt>
                <c:pt idx="15">
                  <c:v>1.1000000000000001</c:v>
                </c:pt>
                <c:pt idx="16">
                  <c:v>1.1499999999999999</c:v>
                </c:pt>
                <c:pt idx="17">
                  <c:v>1.21</c:v>
                </c:pt>
                <c:pt idx="18">
                  <c:v>1.26</c:v>
                </c:pt>
                <c:pt idx="19">
                  <c:v>1.31</c:v>
                </c:pt>
                <c:pt idx="20">
                  <c:v>1.36</c:v>
                </c:pt>
                <c:pt idx="21">
                  <c:v>1.41</c:v>
                </c:pt>
                <c:pt idx="22">
                  <c:v>1.46</c:v>
                </c:pt>
                <c:pt idx="23">
                  <c:v>1.51</c:v>
                </c:pt>
                <c:pt idx="24">
                  <c:v>1.56</c:v>
                </c:pt>
                <c:pt idx="25">
                  <c:v>1.62</c:v>
                </c:pt>
                <c:pt idx="26">
                  <c:v>1.67</c:v>
                </c:pt>
                <c:pt idx="27">
                  <c:v>1.73</c:v>
                </c:pt>
                <c:pt idx="28">
                  <c:v>1.8</c:v>
                </c:pt>
                <c:pt idx="29">
                  <c:v>1.87</c:v>
                </c:pt>
                <c:pt idx="30">
                  <c:v>1.94</c:v>
                </c:pt>
                <c:pt idx="31">
                  <c:v>2.0099999999999998</c:v>
                </c:pt>
                <c:pt idx="32">
                  <c:v>2.09</c:v>
                </c:pt>
                <c:pt idx="33">
                  <c:v>2.1800000000000002</c:v>
                </c:pt>
                <c:pt idx="34">
                  <c:v>2.2599999999999998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6574328"/>
        <c:axId val="376574720"/>
      </c:scatterChart>
      <c:valAx>
        <c:axId val="376574328"/>
        <c:scaling>
          <c:orientation val="minMax"/>
        </c:scaling>
        <c:delete val="0"/>
        <c:axPos val="b"/>
        <c:majorGridlines>
          <c:spPr>
            <a:ln w="9525">
              <a:prstDash val="sysDot"/>
            </a:ln>
          </c:spPr>
        </c:majorGridlines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East/West Offset (m)</a:t>
                </a:r>
              </a:p>
            </c:rich>
          </c:tx>
          <c:layout>
            <c:manualLayout>
              <c:xMode val="edge"/>
              <c:yMode val="edge"/>
              <c:x val="0.35046308230238221"/>
              <c:y val="0.89170665503995816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376574720"/>
        <c:crosses val="autoZero"/>
        <c:crossBetween val="midCat"/>
      </c:valAx>
      <c:valAx>
        <c:axId val="376574720"/>
        <c:scaling>
          <c:orientation val="minMax"/>
          <c:min val="-2.5"/>
        </c:scaling>
        <c:delete val="0"/>
        <c:axPos val="l"/>
        <c:majorGridlines/>
        <c:minorGridlines>
          <c:spPr>
            <a:ln>
              <a:noFill/>
            </a:ln>
          </c:spPr>
        </c:min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North/South</a:t>
                </a:r>
                <a:r>
                  <a:rPr lang="en-US" b="0" baseline="0"/>
                  <a:t> Offset (m)</a:t>
                </a:r>
                <a:endParaRPr lang="en-US" b="0"/>
              </a:p>
            </c:rich>
          </c:tx>
          <c:layout>
            <c:manualLayout>
              <c:xMode val="edge"/>
              <c:yMode val="edge"/>
              <c:x val="8.4432875249416863E-3"/>
              <c:y val="0.20881131525226013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376574328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9.3279201781083926E-2"/>
          <c:y val="0.87642751700341426"/>
          <c:w val="0.2282987384635605"/>
          <c:h val="7.4279724115803053E-2"/>
        </c:manualLayout>
      </c:layout>
      <c:overlay val="0"/>
    </c:legend>
    <c:plotVisOnly val="1"/>
    <c:dispBlanksAs val="gap"/>
    <c:showDLblsOverMax val="0"/>
  </c:chart>
  <c:spPr>
    <a:ln w="12700">
      <a:solidFill>
        <a:sysClr val="windowText" lastClr="000000"/>
      </a:solidFill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/>
            </a:pPr>
            <a:r>
              <a:rPr lang="en-US" sz="1050"/>
              <a:t>Deviation</a:t>
            </a:r>
            <a:r>
              <a:rPr lang="en-US" sz="1050" baseline="0"/>
              <a:t> vs Depth</a:t>
            </a:r>
            <a:endParaRPr lang="en-US" sz="1050"/>
          </a:p>
          <a:p>
            <a:pPr>
              <a:defRPr sz="1050"/>
            </a:pPr>
            <a:endParaRPr lang="en-US" sz="1050"/>
          </a:p>
        </c:rich>
      </c:tx>
      <c:layout>
        <c:manualLayout>
          <c:xMode val="edge"/>
          <c:yMode val="edge"/>
          <c:x val="0.30488521398275098"/>
          <c:y val="7.7192913385826763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3157327976925443"/>
          <c:y val="0.11149448818897637"/>
          <c:w val="0.69481107082801963"/>
          <c:h val="0.82986312335958001"/>
        </c:manualLayout>
      </c:layout>
      <c:scatterChart>
        <c:scatterStyle val="lineMarker"/>
        <c:varyColors val="0"/>
        <c:ser>
          <c:idx val="0"/>
          <c:order val="0"/>
          <c:tx>
            <c:strRef>
              <c:f>'NSEW Dev'!$L$4</c:f>
              <c:strCache>
                <c:ptCount val="1"/>
                <c:pt idx="0">
                  <c:v>Deviation vs Measured Depth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Data'!$B$21:$B$55</c:f>
              <c:numCache>
                <c:formatCode>0.00</c:formatCode>
                <c:ptCount val="35"/>
                <c:pt idx="0">
                  <c:v>0</c:v>
                </c:pt>
                <c:pt idx="1">
                  <c:v>1</c:v>
                </c:pt>
                <c:pt idx="2">
                  <c:v>0.99</c:v>
                </c:pt>
                <c:pt idx="3">
                  <c:v>0.98</c:v>
                </c:pt>
                <c:pt idx="4">
                  <c:v>0.98</c:v>
                </c:pt>
                <c:pt idx="5">
                  <c:v>0.97</c:v>
                </c:pt>
                <c:pt idx="6">
                  <c:v>0.98</c:v>
                </c:pt>
                <c:pt idx="7">
                  <c:v>0.99</c:v>
                </c:pt>
                <c:pt idx="8">
                  <c:v>1.01</c:v>
                </c:pt>
                <c:pt idx="9">
                  <c:v>1.02</c:v>
                </c:pt>
                <c:pt idx="10">
                  <c:v>1.03</c:v>
                </c:pt>
                <c:pt idx="11">
                  <c:v>1.03</c:v>
                </c:pt>
                <c:pt idx="12">
                  <c:v>1.02</c:v>
                </c:pt>
                <c:pt idx="13">
                  <c:v>1.02</c:v>
                </c:pt>
                <c:pt idx="14">
                  <c:v>1.02</c:v>
                </c:pt>
                <c:pt idx="15">
                  <c:v>1.01</c:v>
                </c:pt>
                <c:pt idx="16">
                  <c:v>1.03</c:v>
                </c:pt>
                <c:pt idx="17">
                  <c:v>1.04</c:v>
                </c:pt>
                <c:pt idx="18">
                  <c:v>1.06</c:v>
                </c:pt>
                <c:pt idx="19">
                  <c:v>1.07</c:v>
                </c:pt>
                <c:pt idx="20">
                  <c:v>1.0900000000000001</c:v>
                </c:pt>
                <c:pt idx="21">
                  <c:v>1.0900000000000001</c:v>
                </c:pt>
                <c:pt idx="22">
                  <c:v>1.1000000000000001</c:v>
                </c:pt>
                <c:pt idx="23">
                  <c:v>1.1000000000000001</c:v>
                </c:pt>
                <c:pt idx="24">
                  <c:v>1.1100000000000001</c:v>
                </c:pt>
                <c:pt idx="25">
                  <c:v>1.1100000000000001</c:v>
                </c:pt>
                <c:pt idx="26">
                  <c:v>1.1000000000000001</c:v>
                </c:pt>
                <c:pt idx="27">
                  <c:v>1.1000000000000001</c:v>
                </c:pt>
                <c:pt idx="28">
                  <c:v>1.1000000000000001</c:v>
                </c:pt>
                <c:pt idx="29">
                  <c:v>1.1100000000000001</c:v>
                </c:pt>
                <c:pt idx="30">
                  <c:v>1.1100000000000001</c:v>
                </c:pt>
                <c:pt idx="31">
                  <c:v>1.1200000000000001</c:v>
                </c:pt>
                <c:pt idx="32">
                  <c:v>1.1299999999999999</c:v>
                </c:pt>
                <c:pt idx="33">
                  <c:v>1.1200000000000001</c:v>
                </c:pt>
                <c:pt idx="34">
                  <c:v>1.1200000000000001</c:v>
                </c:pt>
              </c:numCache>
            </c:numRef>
          </c:xVal>
          <c:yVal>
            <c:numRef>
              <c:f>'Survey Data'!$A$21:$A$55</c:f>
              <c:numCache>
                <c:formatCode>0.0</c:formatCode>
                <c:ptCount val="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6575504"/>
        <c:axId val="380703912"/>
      </c:scatterChart>
      <c:valAx>
        <c:axId val="376575504"/>
        <c:scaling>
          <c:orientation val="minMax"/>
        </c:scaling>
        <c:delete val="0"/>
        <c:axPos val="t"/>
        <c:majorGridlines/>
        <c:minorGridlines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Deviation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out"/>
        <c:tickLblPos val="nextTo"/>
        <c:crossAx val="380703912"/>
        <c:crosses val="autoZero"/>
        <c:crossBetween val="midCat"/>
        <c:majorUnit val="5"/>
        <c:minorUnit val="1"/>
      </c:valAx>
      <c:valAx>
        <c:axId val="380703912"/>
        <c:scaling>
          <c:orientation val="maxMin"/>
          <c:max val="17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Measured Depth (m)</a:t>
                </a:r>
              </a:p>
            </c:rich>
          </c:tx>
          <c:layout>
            <c:manualLayout>
              <c:xMode val="edge"/>
              <c:yMode val="edge"/>
              <c:x val="1.7369077894953532E-2"/>
              <c:y val="0.4508010498687664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376575504"/>
        <c:crosses val="autoZero"/>
        <c:crossBetween val="midCat"/>
        <c:majorUnit val="10"/>
      </c:valAx>
    </c:plotArea>
    <c:legend>
      <c:legendPos val="b"/>
      <c:layout/>
      <c:overlay val="0"/>
    </c:legend>
    <c:plotVisOnly val="1"/>
    <c:dispBlanksAs val="gap"/>
    <c:showDLblsOverMax val="0"/>
  </c:chart>
  <c:spPr>
    <a:ln w="12700"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90493899484185"/>
          <c:y val="0.14361002112160423"/>
          <c:w val="0.81378405371721285"/>
          <c:h val="0.7485853591456788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'VS DLS'!$K$4</c:f>
              <c:strCache>
                <c:ptCount val="1"/>
                <c:pt idx="0">
                  <c:v>Vertical Section vs TVD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Data'!$E$21:$E$55</c:f>
              <c:numCache>
                <c:formatCode>0.00</c:formatCode>
                <c:ptCount val="35"/>
                <c:pt idx="0">
                  <c:v>0</c:v>
                </c:pt>
                <c:pt idx="1">
                  <c:v>0.09</c:v>
                </c:pt>
                <c:pt idx="2">
                  <c:v>0.17</c:v>
                </c:pt>
                <c:pt idx="3">
                  <c:v>0.26</c:v>
                </c:pt>
                <c:pt idx="4">
                  <c:v>0.34</c:v>
                </c:pt>
                <c:pt idx="5">
                  <c:v>0.43</c:v>
                </c:pt>
                <c:pt idx="6">
                  <c:v>0.51</c:v>
                </c:pt>
                <c:pt idx="7">
                  <c:v>0.59</c:v>
                </c:pt>
                <c:pt idx="8">
                  <c:v>0.67</c:v>
                </c:pt>
                <c:pt idx="9">
                  <c:v>0.74</c:v>
                </c:pt>
                <c:pt idx="10">
                  <c:v>0.81</c:v>
                </c:pt>
                <c:pt idx="11">
                  <c:v>0.88</c:v>
                </c:pt>
                <c:pt idx="12">
                  <c:v>0.94</c:v>
                </c:pt>
                <c:pt idx="13">
                  <c:v>0.99</c:v>
                </c:pt>
                <c:pt idx="14">
                  <c:v>1.05</c:v>
                </c:pt>
                <c:pt idx="15">
                  <c:v>1.1000000000000001</c:v>
                </c:pt>
                <c:pt idx="16">
                  <c:v>1.1499999999999999</c:v>
                </c:pt>
                <c:pt idx="17">
                  <c:v>1.21</c:v>
                </c:pt>
                <c:pt idx="18">
                  <c:v>1.26</c:v>
                </c:pt>
                <c:pt idx="19">
                  <c:v>1.31</c:v>
                </c:pt>
                <c:pt idx="20">
                  <c:v>1.36</c:v>
                </c:pt>
                <c:pt idx="21">
                  <c:v>1.41</c:v>
                </c:pt>
                <c:pt idx="22">
                  <c:v>1.46</c:v>
                </c:pt>
                <c:pt idx="23">
                  <c:v>1.51</c:v>
                </c:pt>
                <c:pt idx="24">
                  <c:v>1.56</c:v>
                </c:pt>
                <c:pt idx="25">
                  <c:v>1.62</c:v>
                </c:pt>
                <c:pt idx="26">
                  <c:v>1.67</c:v>
                </c:pt>
                <c:pt idx="27">
                  <c:v>1.73</c:v>
                </c:pt>
                <c:pt idx="28">
                  <c:v>1.8</c:v>
                </c:pt>
                <c:pt idx="29">
                  <c:v>1.87</c:v>
                </c:pt>
                <c:pt idx="30">
                  <c:v>1.94</c:v>
                </c:pt>
                <c:pt idx="31">
                  <c:v>2.0099999999999998</c:v>
                </c:pt>
                <c:pt idx="32">
                  <c:v>2.09</c:v>
                </c:pt>
                <c:pt idx="33">
                  <c:v>2.1800000000000002</c:v>
                </c:pt>
                <c:pt idx="34">
                  <c:v>2.2599999999999998</c:v>
                </c:pt>
              </c:numCache>
            </c:numRef>
          </c:xVal>
          <c:yVal>
            <c:numRef>
              <c:f>'Survey Data'!$D$21:$D$55</c:f>
              <c:numCache>
                <c:formatCode>0.00</c:formatCode>
                <c:ptCount val="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34.99</c:v>
                </c:pt>
                <c:pt idx="8">
                  <c:v>39.99</c:v>
                </c:pt>
                <c:pt idx="9">
                  <c:v>44.99</c:v>
                </c:pt>
                <c:pt idx="10">
                  <c:v>49.99</c:v>
                </c:pt>
                <c:pt idx="11">
                  <c:v>54.99</c:v>
                </c:pt>
                <c:pt idx="12">
                  <c:v>59.99</c:v>
                </c:pt>
                <c:pt idx="13">
                  <c:v>64.989999999999995</c:v>
                </c:pt>
                <c:pt idx="14">
                  <c:v>69.989999999999995</c:v>
                </c:pt>
                <c:pt idx="15">
                  <c:v>74.989999999999995</c:v>
                </c:pt>
                <c:pt idx="16">
                  <c:v>79.989999999999995</c:v>
                </c:pt>
                <c:pt idx="17">
                  <c:v>84.99</c:v>
                </c:pt>
                <c:pt idx="18">
                  <c:v>89.99</c:v>
                </c:pt>
                <c:pt idx="19">
                  <c:v>94.99</c:v>
                </c:pt>
                <c:pt idx="20">
                  <c:v>99.98</c:v>
                </c:pt>
                <c:pt idx="21">
                  <c:v>104.98</c:v>
                </c:pt>
                <c:pt idx="22">
                  <c:v>109.98</c:v>
                </c:pt>
                <c:pt idx="23">
                  <c:v>114.98</c:v>
                </c:pt>
                <c:pt idx="24">
                  <c:v>119.98</c:v>
                </c:pt>
                <c:pt idx="25">
                  <c:v>124.98</c:v>
                </c:pt>
                <c:pt idx="26">
                  <c:v>129.97999999999999</c:v>
                </c:pt>
                <c:pt idx="27">
                  <c:v>134.97999999999999</c:v>
                </c:pt>
                <c:pt idx="28">
                  <c:v>139.97999999999999</c:v>
                </c:pt>
                <c:pt idx="29">
                  <c:v>144.97999999999999</c:v>
                </c:pt>
                <c:pt idx="30">
                  <c:v>149.97999999999999</c:v>
                </c:pt>
                <c:pt idx="31">
                  <c:v>154.97</c:v>
                </c:pt>
                <c:pt idx="32">
                  <c:v>159.97</c:v>
                </c:pt>
                <c:pt idx="33">
                  <c:v>164.97</c:v>
                </c:pt>
                <c:pt idx="34">
                  <c:v>169.97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705088"/>
        <c:axId val="380705480"/>
      </c:scatterChart>
      <c:valAx>
        <c:axId val="380705088"/>
        <c:scaling>
          <c:orientation val="minMax"/>
        </c:scaling>
        <c:delete val="0"/>
        <c:axPos val="t"/>
        <c:majorGridlines/>
        <c:title>
          <c:tx>
            <c:rich>
              <a:bodyPr/>
              <a:lstStyle/>
              <a:p>
                <a:pPr>
                  <a:defRPr sz="1050" b="1"/>
                </a:pPr>
                <a:r>
                  <a:rPr lang="en-AU" sz="1050" b="1"/>
                  <a:t>Vertical Section (m)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380705480"/>
        <c:crossesAt val="0"/>
        <c:crossBetween val="midCat"/>
      </c:valAx>
      <c:valAx>
        <c:axId val="380705480"/>
        <c:scaling>
          <c:orientation val="maxMin"/>
          <c:min val="0"/>
        </c:scaling>
        <c:delete val="0"/>
        <c:axPos val="l"/>
        <c:majorGridlines>
          <c:spPr>
            <a:ln>
              <a:prstDash val="sys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AU" b="0"/>
                  <a:t>TVD</a:t>
                </a:r>
                <a:r>
                  <a:rPr lang="en-AU" b="0" baseline="0"/>
                  <a:t> (m)</a:t>
                </a:r>
                <a:endParaRPr lang="en-AU" b="0"/>
              </a:p>
            </c:rich>
          </c:tx>
          <c:layout>
            <c:manualLayout>
              <c:xMode val="edge"/>
              <c:yMode val="edge"/>
              <c:x val="9.563411442057022E-3"/>
              <c:y val="0.46120512563796051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380705088"/>
        <c:crosses val="autoZero"/>
        <c:crossBetween val="midCat"/>
      </c:valAx>
      <c:spPr>
        <a:ln w="6350"/>
      </c:spPr>
    </c:plotArea>
    <c:legend>
      <c:legendPos val="b"/>
      <c:layout/>
      <c:overlay val="0"/>
    </c:legend>
    <c:plotVisOnly val="1"/>
    <c:dispBlanksAs val="gap"/>
    <c:showDLblsOverMax val="0"/>
  </c:chart>
  <c:spPr>
    <a:ln w="12700">
      <a:solidFill>
        <a:schemeClr val="tx1"/>
      </a:solidFill>
    </a:ln>
  </c:spPr>
  <c:txPr>
    <a:bodyPr/>
    <a:lstStyle/>
    <a:p>
      <a:pPr>
        <a:defRPr baseline="0"/>
      </a:pPr>
      <a:endParaRPr lang="en-US"/>
    </a:p>
  </c:txPr>
  <c:printSettings>
    <c:headerFooter/>
    <c:pageMargins b="0.75" l="0.7" r="0.7" t="0.75" header="0.3" footer="0.3"/>
    <c:pageSetup paperSize="9" orientation="landscape" horizontalDpi="-4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000"/>
              <a:t>EW - NS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148264177947374"/>
          <c:y val="8.0224368390341194E-2"/>
          <c:w val="0.80740573939668403"/>
          <c:h val="0.783898166579593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'VS DLS'!$J$4</c:f>
              <c:strCache>
                <c:ptCount val="1"/>
                <c:pt idx="0">
                  <c:v>EW vs NS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Data'!$G$21:$G$55</c:f>
              <c:numCache>
                <c:formatCode>0.00</c:formatCode>
                <c:ptCount val="35"/>
                <c:pt idx="0">
                  <c:v>0</c:v>
                </c:pt>
                <c:pt idx="1">
                  <c:v>-0.01</c:v>
                </c:pt>
                <c:pt idx="2">
                  <c:v>-0.02</c:v>
                </c:pt>
                <c:pt idx="3">
                  <c:v>-0.03</c:v>
                </c:pt>
                <c:pt idx="4">
                  <c:v>-0.04</c:v>
                </c:pt>
                <c:pt idx="5">
                  <c:v>-0.05</c:v>
                </c:pt>
                <c:pt idx="6">
                  <c:v>-7.0000000000000007E-2</c:v>
                </c:pt>
                <c:pt idx="7">
                  <c:v>-0.1</c:v>
                </c:pt>
                <c:pt idx="8">
                  <c:v>-0.14000000000000001</c:v>
                </c:pt>
                <c:pt idx="9">
                  <c:v>-0.19</c:v>
                </c:pt>
                <c:pt idx="10">
                  <c:v>-0.25</c:v>
                </c:pt>
                <c:pt idx="11">
                  <c:v>-0.31</c:v>
                </c:pt>
                <c:pt idx="12">
                  <c:v>-0.37</c:v>
                </c:pt>
                <c:pt idx="13">
                  <c:v>-0.44</c:v>
                </c:pt>
                <c:pt idx="14">
                  <c:v>-0.51</c:v>
                </c:pt>
                <c:pt idx="15">
                  <c:v>-0.57999999999999996</c:v>
                </c:pt>
                <c:pt idx="16">
                  <c:v>-0.65</c:v>
                </c:pt>
                <c:pt idx="17">
                  <c:v>-0.73</c:v>
                </c:pt>
                <c:pt idx="18">
                  <c:v>-0.81</c:v>
                </c:pt>
                <c:pt idx="19">
                  <c:v>-0.88</c:v>
                </c:pt>
                <c:pt idx="20">
                  <c:v>-0.96</c:v>
                </c:pt>
                <c:pt idx="21">
                  <c:v>-1.04</c:v>
                </c:pt>
                <c:pt idx="22">
                  <c:v>-1.1200000000000001</c:v>
                </c:pt>
                <c:pt idx="23">
                  <c:v>-1.21</c:v>
                </c:pt>
                <c:pt idx="24">
                  <c:v>-1.29</c:v>
                </c:pt>
                <c:pt idx="25">
                  <c:v>-1.37</c:v>
                </c:pt>
                <c:pt idx="26">
                  <c:v>-1.45</c:v>
                </c:pt>
                <c:pt idx="27">
                  <c:v>-1.52</c:v>
                </c:pt>
                <c:pt idx="28">
                  <c:v>-1.59</c:v>
                </c:pt>
                <c:pt idx="29">
                  <c:v>-1.66</c:v>
                </c:pt>
                <c:pt idx="30">
                  <c:v>-1.72</c:v>
                </c:pt>
                <c:pt idx="31">
                  <c:v>-1.79</c:v>
                </c:pt>
                <c:pt idx="32">
                  <c:v>-1.84</c:v>
                </c:pt>
                <c:pt idx="33">
                  <c:v>-1.9</c:v>
                </c:pt>
                <c:pt idx="34">
                  <c:v>-1.94</c:v>
                </c:pt>
              </c:numCache>
            </c:numRef>
          </c:xVal>
          <c:yVal>
            <c:numRef>
              <c:f>'Survey Data'!$F$21:$F$55</c:f>
              <c:numCache>
                <c:formatCode>0.00</c:formatCode>
                <c:ptCount val="35"/>
                <c:pt idx="0">
                  <c:v>0</c:v>
                </c:pt>
                <c:pt idx="1">
                  <c:v>0.09</c:v>
                </c:pt>
                <c:pt idx="2">
                  <c:v>0.17</c:v>
                </c:pt>
                <c:pt idx="3">
                  <c:v>0.26</c:v>
                </c:pt>
                <c:pt idx="4">
                  <c:v>0.34</c:v>
                </c:pt>
                <c:pt idx="5">
                  <c:v>0.43</c:v>
                </c:pt>
                <c:pt idx="6">
                  <c:v>0.51</c:v>
                </c:pt>
                <c:pt idx="7">
                  <c:v>0.59</c:v>
                </c:pt>
                <c:pt idx="8">
                  <c:v>0.67</c:v>
                </c:pt>
                <c:pt idx="9">
                  <c:v>0.74</c:v>
                </c:pt>
                <c:pt idx="10">
                  <c:v>0.81</c:v>
                </c:pt>
                <c:pt idx="11">
                  <c:v>0.88</c:v>
                </c:pt>
                <c:pt idx="12">
                  <c:v>0.94</c:v>
                </c:pt>
                <c:pt idx="13">
                  <c:v>0.99</c:v>
                </c:pt>
                <c:pt idx="14">
                  <c:v>1.05</c:v>
                </c:pt>
                <c:pt idx="15">
                  <c:v>1.1000000000000001</c:v>
                </c:pt>
                <c:pt idx="16">
                  <c:v>1.1499999999999999</c:v>
                </c:pt>
                <c:pt idx="17">
                  <c:v>1.21</c:v>
                </c:pt>
                <c:pt idx="18">
                  <c:v>1.26</c:v>
                </c:pt>
                <c:pt idx="19">
                  <c:v>1.31</c:v>
                </c:pt>
                <c:pt idx="20">
                  <c:v>1.36</c:v>
                </c:pt>
                <c:pt idx="21">
                  <c:v>1.41</c:v>
                </c:pt>
                <c:pt idx="22">
                  <c:v>1.46</c:v>
                </c:pt>
                <c:pt idx="23">
                  <c:v>1.51</c:v>
                </c:pt>
                <c:pt idx="24">
                  <c:v>1.56</c:v>
                </c:pt>
                <c:pt idx="25">
                  <c:v>1.62</c:v>
                </c:pt>
                <c:pt idx="26">
                  <c:v>1.67</c:v>
                </c:pt>
                <c:pt idx="27">
                  <c:v>1.73</c:v>
                </c:pt>
                <c:pt idx="28">
                  <c:v>1.8</c:v>
                </c:pt>
                <c:pt idx="29">
                  <c:v>1.87</c:v>
                </c:pt>
                <c:pt idx="30">
                  <c:v>1.94</c:v>
                </c:pt>
                <c:pt idx="31">
                  <c:v>2.0099999999999998</c:v>
                </c:pt>
                <c:pt idx="32">
                  <c:v>2.09</c:v>
                </c:pt>
                <c:pt idx="33">
                  <c:v>2.1800000000000002</c:v>
                </c:pt>
                <c:pt idx="34">
                  <c:v>2.2599999999999998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706656"/>
        <c:axId val="380707048"/>
      </c:scatterChart>
      <c:valAx>
        <c:axId val="380706656"/>
        <c:scaling>
          <c:orientation val="minMax"/>
        </c:scaling>
        <c:delete val="0"/>
        <c:axPos val="b"/>
        <c:majorGridlines>
          <c:spPr>
            <a:ln w="9525">
              <a:prstDash val="sysDot"/>
            </a:ln>
          </c:spPr>
        </c:majorGridlines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East/West Offset (m)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380707048"/>
        <c:crosses val="autoZero"/>
        <c:crossBetween val="midCat"/>
      </c:valAx>
      <c:valAx>
        <c:axId val="380707048"/>
        <c:scaling>
          <c:orientation val="minMax"/>
          <c:min val="-2.5"/>
        </c:scaling>
        <c:delete val="0"/>
        <c:axPos val="l"/>
        <c:majorGridlines/>
        <c:minorGridlines>
          <c:spPr>
            <a:ln>
              <a:noFill/>
            </a:ln>
          </c:spPr>
        </c:min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North/South</a:t>
                </a:r>
                <a:r>
                  <a:rPr lang="en-US" b="0" baseline="0"/>
                  <a:t> Offset (m)</a:t>
                </a:r>
                <a:endParaRPr lang="en-US" b="0"/>
              </a:p>
            </c:rich>
          </c:tx>
          <c:layout>
            <c:manualLayout>
              <c:xMode val="edge"/>
              <c:yMode val="edge"/>
              <c:x val="8.4432875249416863E-3"/>
              <c:y val="0.20881131525226013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380706656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3.6963408095628703E-2"/>
          <c:y val="0.93638364836139043"/>
          <c:w val="0.23581532215725329"/>
          <c:h val="6.3616247651645141E-2"/>
        </c:manualLayout>
      </c:layout>
      <c:overlay val="0"/>
    </c:legend>
    <c:plotVisOnly val="1"/>
    <c:dispBlanksAs val="gap"/>
    <c:showDLblsOverMax val="0"/>
  </c:chart>
  <c:spPr>
    <a:ln w="12700">
      <a:solidFill>
        <a:sysClr val="windowText" lastClr="000000"/>
      </a:solidFill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/>
            </a:pPr>
            <a:r>
              <a:rPr lang="en-US" sz="1050"/>
              <a:t>Dogleg Severity</a:t>
            </a:r>
          </a:p>
        </c:rich>
      </c:tx>
      <c:layout>
        <c:manualLayout>
          <c:xMode val="edge"/>
          <c:yMode val="edge"/>
          <c:x val="0.30488521398275098"/>
          <c:y val="7.7192913385826763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3157327976925443"/>
          <c:y val="0.11149448818897637"/>
          <c:w val="0.69481107082801963"/>
          <c:h val="0.82986312335958001"/>
        </c:manualLayout>
      </c:layout>
      <c:scatterChart>
        <c:scatterStyle val="lineMarker"/>
        <c:varyColors val="0"/>
        <c:ser>
          <c:idx val="0"/>
          <c:order val="0"/>
          <c:tx>
            <c:strRef>
              <c:f>'VS DLS'!$L$4</c:f>
              <c:strCache>
                <c:ptCount val="1"/>
                <c:pt idx="0">
                  <c:v>DLS vs Measured Depth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Data'!$H$21:$H$55</c:f>
              <c:numCache>
                <c:formatCode>0.00</c:formatCode>
                <c:ptCount val="35"/>
                <c:pt idx="0">
                  <c:v>0</c:v>
                </c:pt>
                <c:pt idx="1">
                  <c:v>0.12</c:v>
                </c:pt>
                <c:pt idx="2">
                  <c:v>0.12</c:v>
                </c:pt>
                <c:pt idx="3">
                  <c:v>0.12</c:v>
                </c:pt>
                <c:pt idx="4">
                  <c:v>0.12</c:v>
                </c:pt>
                <c:pt idx="5">
                  <c:v>0.12</c:v>
                </c:pt>
                <c:pt idx="6">
                  <c:v>0.7</c:v>
                </c:pt>
                <c:pt idx="7">
                  <c:v>0.71</c:v>
                </c:pt>
                <c:pt idx="8">
                  <c:v>0.72</c:v>
                </c:pt>
                <c:pt idx="9">
                  <c:v>0.73</c:v>
                </c:pt>
                <c:pt idx="10">
                  <c:v>0.74</c:v>
                </c:pt>
                <c:pt idx="11">
                  <c:v>0.24</c:v>
                </c:pt>
                <c:pt idx="12">
                  <c:v>0.24</c:v>
                </c:pt>
                <c:pt idx="13">
                  <c:v>0.24</c:v>
                </c:pt>
                <c:pt idx="14">
                  <c:v>0.24</c:v>
                </c:pt>
                <c:pt idx="15">
                  <c:v>0.24</c:v>
                </c:pt>
                <c:pt idx="16">
                  <c:v>0.12</c:v>
                </c:pt>
                <c:pt idx="17">
                  <c:v>0.12</c:v>
                </c:pt>
                <c:pt idx="18">
                  <c:v>0.12</c:v>
                </c:pt>
                <c:pt idx="19">
                  <c:v>0.12</c:v>
                </c:pt>
                <c:pt idx="20">
                  <c:v>0.12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0.34</c:v>
                </c:pt>
                <c:pt idx="26">
                  <c:v>0.34</c:v>
                </c:pt>
                <c:pt idx="27">
                  <c:v>0.34</c:v>
                </c:pt>
                <c:pt idx="28">
                  <c:v>0.34</c:v>
                </c:pt>
                <c:pt idx="29">
                  <c:v>0.34</c:v>
                </c:pt>
                <c:pt idx="30">
                  <c:v>0.34</c:v>
                </c:pt>
                <c:pt idx="31">
                  <c:v>0.36</c:v>
                </c:pt>
                <c:pt idx="32">
                  <c:v>0.36</c:v>
                </c:pt>
                <c:pt idx="33">
                  <c:v>0.75</c:v>
                </c:pt>
                <c:pt idx="34">
                  <c:v>0.74</c:v>
                </c:pt>
              </c:numCache>
            </c:numRef>
          </c:xVal>
          <c:yVal>
            <c:numRef>
              <c:f>'Survey Data'!$A$21:$A$55</c:f>
              <c:numCache>
                <c:formatCode>0.0</c:formatCode>
                <c:ptCount val="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668104"/>
        <c:axId val="380668496"/>
      </c:scatterChart>
      <c:valAx>
        <c:axId val="380668104"/>
        <c:scaling>
          <c:orientation val="minMax"/>
          <c:max val="5"/>
          <c:min val="0"/>
        </c:scaling>
        <c:delete val="0"/>
        <c:axPos val="t"/>
        <c:majorGridlines/>
        <c:minorGridlines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DLS</a:t>
                </a:r>
                <a:r>
                  <a:rPr lang="en-US" b="0" baseline="0"/>
                  <a:t> (°/30m)</a:t>
                </a:r>
                <a:endParaRPr lang="en-US" b="0"/>
              </a:p>
            </c:rich>
          </c:tx>
          <c:layout/>
          <c:overlay val="0"/>
        </c:title>
        <c:numFmt formatCode="0.00" sourceLinked="1"/>
        <c:majorTickMark val="out"/>
        <c:minorTickMark val="out"/>
        <c:tickLblPos val="nextTo"/>
        <c:crossAx val="380668496"/>
        <c:crosses val="autoZero"/>
        <c:crossBetween val="midCat"/>
        <c:majorUnit val="5"/>
        <c:minorUnit val="1"/>
      </c:valAx>
      <c:valAx>
        <c:axId val="380668496"/>
        <c:scaling>
          <c:orientation val="maxMin"/>
          <c:max val="17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Measured Depth (m)</a:t>
                </a:r>
              </a:p>
            </c:rich>
          </c:tx>
          <c:layout>
            <c:manualLayout>
              <c:xMode val="edge"/>
              <c:yMode val="edge"/>
              <c:x val="1.7369077894953532E-2"/>
              <c:y val="0.4508010498687664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380668104"/>
        <c:crosses val="autoZero"/>
        <c:crossBetween val="midCat"/>
        <c:majorUnit val="10"/>
      </c:valAx>
    </c:plotArea>
    <c:legend>
      <c:legendPos val="b"/>
      <c:layout/>
      <c:overlay val="0"/>
    </c:legend>
    <c:plotVisOnly val="1"/>
    <c:dispBlanksAs val="gap"/>
    <c:showDLblsOverMax val="0"/>
  </c:chart>
  <c:spPr>
    <a:ln w="12700"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2.png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81644</xdr:colOff>
      <xdr:row>0</xdr:row>
      <xdr:rowOff>190500</xdr:rowOff>
    </xdr:from>
    <xdr:to>
      <xdr:col>7</xdr:col>
      <xdr:colOff>748394</xdr:colOff>
      <xdr:row>5</xdr:row>
      <xdr:rowOff>46956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47358" y="190500"/>
          <a:ext cx="3116036" cy="94502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803111</xdr:colOff>
      <xdr:row>0</xdr:row>
      <xdr:rowOff>104775</xdr:rowOff>
    </xdr:from>
    <xdr:to>
      <xdr:col>7</xdr:col>
      <xdr:colOff>734533</xdr:colOff>
      <xdr:row>0</xdr:row>
      <xdr:rowOff>400050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898861" y="104775"/>
          <a:ext cx="1569722" cy="2952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38</xdr:row>
      <xdr:rowOff>0</xdr:rowOff>
    </xdr:from>
    <xdr:to>
      <xdr:col>4</xdr:col>
      <xdr:colOff>1361</xdr:colOff>
      <xdr:row>54</xdr:row>
      <xdr:rowOff>165652</xdr:rowOff>
    </xdr:to>
    <xdr:graphicFrame macro="">
      <xdr:nvGraphicFramePr>
        <xdr:cNvPr id="3" name="Chart 2" title="EW-NS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</xdr:colOff>
          <xdr:row>16</xdr:row>
          <xdr:rowOff>0</xdr:rowOff>
        </xdr:from>
        <xdr:to>
          <xdr:col>4</xdr:col>
          <xdr:colOff>15240</xdr:colOff>
          <xdr:row>37</xdr:row>
          <xdr:rowOff>160020</xdr:rowOff>
        </xdr:to>
        <xdr:sp macro="" textlink="">
          <xdr:nvSpPr>
            <xdr:cNvPr id="2049" name="d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6</xdr:col>
      <xdr:colOff>495300</xdr:colOff>
      <xdr:row>0</xdr:row>
      <xdr:rowOff>114300</xdr:rowOff>
    </xdr:from>
    <xdr:to>
      <xdr:col>7</xdr:col>
      <xdr:colOff>979172</xdr:colOff>
      <xdr:row>0</xdr:row>
      <xdr:rowOff>409575</xdr:rowOff>
    </xdr:to>
    <xdr:pic>
      <xdr:nvPicPr>
        <xdr:cNvPr id="6" name="Picture 5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924425" y="114300"/>
          <a:ext cx="1569722" cy="295275"/>
        </a:xfrm>
        <a:prstGeom prst="rect">
          <a:avLst/>
        </a:prstGeom>
      </xdr:spPr>
    </xdr:pic>
    <xdr:clientData/>
  </xdr:twoCellAnchor>
  <xdr:twoCellAnchor>
    <xdr:from>
      <xdr:col>4</xdr:col>
      <xdr:colOff>35144</xdr:colOff>
      <xdr:row>16</xdr:row>
      <xdr:rowOff>6569</xdr:rowOff>
    </xdr:from>
    <xdr:to>
      <xdr:col>7</xdr:col>
      <xdr:colOff>1079360</xdr:colOff>
      <xdr:row>54</xdr:row>
      <xdr:rowOff>158968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16</xdr:row>
      <xdr:rowOff>3284</xdr:rowOff>
    </xdr:from>
    <xdr:to>
      <xdr:col>4</xdr:col>
      <xdr:colOff>0</xdr:colOff>
      <xdr:row>35</xdr:row>
      <xdr:rowOff>114300</xdr:rowOff>
    </xdr:to>
    <xdr:graphicFrame macro="">
      <xdr:nvGraphicFramePr>
        <xdr:cNvPr id="2" name="Chart 1" title="Vertical Section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35</xdr:row>
      <xdr:rowOff>161926</xdr:rowOff>
    </xdr:from>
    <xdr:to>
      <xdr:col>4</xdr:col>
      <xdr:colOff>1361</xdr:colOff>
      <xdr:row>54</xdr:row>
      <xdr:rowOff>152400</xdr:rowOff>
    </xdr:to>
    <xdr:graphicFrame macro="">
      <xdr:nvGraphicFramePr>
        <xdr:cNvPr id="3" name="Chart 2" title="EW-NS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1462</xdr:colOff>
      <xdr:row>16</xdr:row>
      <xdr:rowOff>0</xdr:rowOff>
    </xdr:from>
    <xdr:to>
      <xdr:col>7</xdr:col>
      <xdr:colOff>1083778</xdr:colOff>
      <xdr:row>54</xdr:row>
      <xdr:rowOff>152399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6</xdr:col>
      <xdr:colOff>504825</xdr:colOff>
      <xdr:row>0</xdr:row>
      <xdr:rowOff>114300</xdr:rowOff>
    </xdr:from>
    <xdr:ext cx="1569722" cy="295275"/>
    <xdr:pic>
      <xdr:nvPicPr>
        <xdr:cNvPr id="5" name="Picture 4"/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162425" y="114300"/>
          <a:ext cx="1569722" cy="295275"/>
        </a:xfrm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762000</xdr:colOff>
      <xdr:row>0</xdr:row>
      <xdr:rowOff>95250</xdr:rowOff>
    </xdr:from>
    <xdr:to>
      <xdr:col>7</xdr:col>
      <xdr:colOff>693422</xdr:colOff>
      <xdr:row>0</xdr:row>
      <xdr:rowOff>390525</xdr:rowOff>
    </xdr:to>
    <xdr:pic>
      <xdr:nvPicPr>
        <xdr:cNvPr id="4" name="Picture 3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857750" y="95250"/>
          <a:ext cx="1569722" cy="29527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20:H55" totalsRowShown="0" headerRowDxfId="10" dataDxfId="9" tableBorderDxfId="8">
  <autoFilter ref="A20:H55"/>
  <tableColumns count="8">
    <tableColumn id="1" name="Measured Depth [m]" dataDxfId="7"/>
    <tableColumn id="2" name="Inclination [deg]" dataDxfId="6"/>
    <tableColumn id="3" name="Azimuth [deg]" dataDxfId="5"/>
    <tableColumn id="4" name="True Vertical Depth [m]" dataDxfId="4" dataCellStyle="Normal 3"/>
    <tableColumn id="5" name="Vertical Section" dataDxfId="3" dataCellStyle="Normal 3"/>
    <tableColumn id="6" name="Northing (Latitude) [m]" dataDxfId="2"/>
    <tableColumn id="7" name="Easting (Departure) [m]" dataDxfId="1"/>
    <tableColumn id="8" name="Dogleg Severity [°/30m]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3.emf"/><Relationship Id="rId4" Type="http://schemas.openxmlformats.org/officeDocument/2006/relationships/control" Target="../activeX/activeX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6"/>
  <sheetViews>
    <sheetView zoomScale="70" zoomScaleNormal="70" workbookViewId="0">
      <selection activeCell="C29" sqref="C29"/>
    </sheetView>
  </sheetViews>
  <sheetFormatPr defaultRowHeight="14.4" x14ac:dyDescent="0.3"/>
  <cols>
    <col min="1" max="8" width="12.33203125" customWidth="1"/>
  </cols>
  <sheetData>
    <row r="1" spans="1:8" ht="38.25" customHeight="1" x14ac:dyDescent="0.3">
      <c r="A1" s="160"/>
      <c r="B1" s="160"/>
      <c r="C1" s="160"/>
      <c r="D1" s="160"/>
      <c r="E1" s="160"/>
      <c r="F1" s="34"/>
      <c r="G1" s="34"/>
      <c r="H1" s="34"/>
    </row>
    <row r="2" spans="1:8" x14ac:dyDescent="0.3">
      <c r="A2" s="40"/>
      <c r="B2" s="39"/>
      <c r="C2" s="39"/>
      <c r="D2" s="39"/>
      <c r="E2" s="39"/>
      <c r="F2" s="39"/>
      <c r="G2" s="39"/>
      <c r="H2" s="39"/>
    </row>
    <row r="3" spans="1:8" s="2" customFormat="1" ht="9" customHeight="1" x14ac:dyDescent="0.3">
      <c r="A3" s="37"/>
      <c r="B3" s="37"/>
      <c r="C3" s="37"/>
      <c r="D3" s="37"/>
      <c r="E3" s="37"/>
      <c r="F3" s="37"/>
      <c r="G3" s="37"/>
      <c r="H3" s="45"/>
    </row>
    <row r="4" spans="1:8" s="1" customFormat="1" x14ac:dyDescent="0.3">
      <c r="A4" s="41"/>
      <c r="B4" s="41"/>
      <c r="C4" s="41"/>
      <c r="D4" s="41"/>
      <c r="E4" s="41"/>
      <c r="F4" s="41"/>
      <c r="G4" s="44"/>
      <c r="H4" s="44"/>
    </row>
    <row r="5" spans="1:8" s="1" customFormat="1" ht="9" customHeight="1" x14ac:dyDescent="0.3">
      <c r="A5" s="37"/>
      <c r="B5" s="45"/>
      <c r="C5" s="37"/>
      <c r="D5" s="37"/>
      <c r="E5" s="37"/>
      <c r="F5" s="37"/>
      <c r="G5" s="37"/>
      <c r="H5" s="45"/>
    </row>
    <row r="6" spans="1:8" s="1" customFormat="1" x14ac:dyDescent="0.3">
      <c r="A6" s="44"/>
      <c r="B6" s="44"/>
      <c r="C6" s="43"/>
      <c r="D6" s="44"/>
      <c r="E6" s="42"/>
      <c r="F6" s="43"/>
      <c r="G6" s="42"/>
      <c r="H6" s="41"/>
    </row>
    <row r="7" spans="1:8" x14ac:dyDescent="0.3">
      <c r="A7" s="40"/>
      <c r="B7" s="39"/>
      <c r="C7" s="39"/>
      <c r="D7" s="39"/>
      <c r="E7" s="39"/>
      <c r="F7" s="39"/>
      <c r="G7" s="39"/>
      <c r="H7" s="39"/>
    </row>
    <row r="8" spans="1:8" s="2" customFormat="1" ht="9" customHeight="1" x14ac:dyDescent="0.3">
      <c r="A8" s="37"/>
      <c r="B8" s="37"/>
      <c r="C8" s="38"/>
      <c r="D8" s="37"/>
      <c r="E8" s="38"/>
      <c r="F8" s="37"/>
      <c r="G8" s="37"/>
      <c r="H8" s="37"/>
    </row>
    <row r="9" spans="1:8" s="3" customFormat="1" ht="9" customHeight="1" x14ac:dyDescent="0.2">
      <c r="A9" s="37"/>
      <c r="B9" s="36"/>
      <c r="C9" s="36"/>
      <c r="D9" s="36"/>
      <c r="E9" s="36"/>
      <c r="F9" s="36"/>
      <c r="G9" s="36"/>
      <c r="H9" s="36"/>
    </row>
    <row r="10" spans="1:8" s="3" customFormat="1" ht="45" customHeight="1" x14ac:dyDescent="0.2">
      <c r="A10" s="161" t="s">
        <v>37</v>
      </c>
      <c r="B10" s="161"/>
      <c r="C10" s="161"/>
      <c r="D10" s="161"/>
      <c r="E10" s="161"/>
      <c r="F10" s="161"/>
      <c r="G10" s="161"/>
      <c r="H10" s="161"/>
    </row>
    <row r="11" spans="1:8" ht="103.5" customHeight="1" x14ac:dyDescent="0.3">
      <c r="A11" s="35"/>
      <c r="B11" s="35"/>
      <c r="C11" s="35"/>
      <c r="D11" s="35"/>
      <c r="E11" s="35"/>
      <c r="F11" s="35"/>
      <c r="G11" s="35"/>
      <c r="H11" s="35"/>
    </row>
    <row r="12" spans="1:8" s="8" customFormat="1" ht="39" customHeight="1" x14ac:dyDescent="0.55000000000000004">
      <c r="A12" s="34"/>
      <c r="B12" s="34"/>
      <c r="C12" s="34"/>
      <c r="D12" s="57" t="s">
        <v>36</v>
      </c>
      <c r="E12" s="58" t="str">
        <f>'Event Summary'!A4</f>
        <v>Origin Energy</v>
      </c>
      <c r="F12" s="34"/>
      <c r="G12" s="34"/>
      <c r="H12" s="34"/>
    </row>
    <row r="13" spans="1:8" ht="39" customHeight="1" x14ac:dyDescent="0.55000000000000004">
      <c r="A13" s="32"/>
      <c r="B13" s="32"/>
      <c r="C13" s="32"/>
      <c r="D13" s="31" t="s">
        <v>35</v>
      </c>
      <c r="E13" s="33" t="str">
        <f>'Event Summary'!C4</f>
        <v>Orana North 1</v>
      </c>
      <c r="F13" s="32"/>
      <c r="G13" s="32"/>
      <c r="H13" s="32"/>
    </row>
    <row r="14" spans="1:8" ht="39" customHeight="1" x14ac:dyDescent="0.55000000000000004">
      <c r="A14" s="32"/>
      <c r="B14" s="32"/>
      <c r="C14" s="32"/>
      <c r="D14" s="31" t="s">
        <v>34</v>
      </c>
      <c r="E14" s="33" t="str">
        <f>'Event Summary'!E4</f>
        <v>Orana</v>
      </c>
      <c r="F14" s="32"/>
      <c r="G14" s="32"/>
      <c r="H14" s="32"/>
    </row>
    <row r="15" spans="1:8" ht="39" customHeight="1" x14ac:dyDescent="0.55000000000000004">
      <c r="D15" s="31" t="s">
        <v>48</v>
      </c>
      <c r="E15" s="30" t="str">
        <f>'Event Summary'!E6</f>
        <v>26° 53' 4.43" S.</v>
      </c>
    </row>
    <row r="16" spans="1:8" ht="39" customHeight="1" x14ac:dyDescent="0.55000000000000004">
      <c r="D16" s="31" t="s">
        <v>49</v>
      </c>
      <c r="E16" s="30" t="str">
        <f>'Event Summary'!G6</f>
        <v>150° 33' 6.77" E.</v>
      </c>
    </row>
    <row r="17" spans="4:7" ht="39" customHeight="1" x14ac:dyDescent="0.55000000000000004">
      <c r="D17" s="31" t="s">
        <v>33</v>
      </c>
      <c r="E17" s="162">
        <f>'Event Summary'!A13</f>
        <v>42144</v>
      </c>
      <c r="F17" s="162"/>
      <c r="G17" s="162"/>
    </row>
    <row r="18" spans="4:7" ht="39" customHeight="1" x14ac:dyDescent="0.55000000000000004">
      <c r="D18" s="31" t="s">
        <v>32</v>
      </c>
      <c r="E18" s="30" t="str">
        <f>'Event Summary'!C17</f>
        <v>D.Slater</v>
      </c>
    </row>
    <row r="19" spans="4:7" ht="13.5" customHeight="1" x14ac:dyDescent="0.3"/>
    <row r="20" spans="4:7" ht="13.5" customHeight="1" x14ac:dyDescent="0.3"/>
    <row r="21" spans="4:7" ht="13.5" customHeight="1" x14ac:dyDescent="0.3"/>
    <row r="22" spans="4:7" ht="13.5" customHeight="1" x14ac:dyDescent="0.3"/>
    <row r="23" spans="4:7" ht="13.5" customHeight="1" x14ac:dyDescent="0.3"/>
    <row r="24" spans="4:7" ht="13.5" customHeight="1" x14ac:dyDescent="0.3"/>
    <row r="25" spans="4:7" ht="13.5" customHeight="1" x14ac:dyDescent="0.3"/>
    <row r="26" spans="4:7" ht="13.5" customHeight="1" x14ac:dyDescent="0.3"/>
    <row r="27" spans="4:7" ht="13.5" customHeight="1" x14ac:dyDescent="0.3"/>
    <row r="28" spans="4:7" ht="13.5" customHeight="1" x14ac:dyDescent="0.3"/>
    <row r="29" spans="4:7" ht="13.5" customHeight="1" x14ac:dyDescent="0.3"/>
    <row r="30" spans="4:7" ht="13.5" customHeight="1" x14ac:dyDescent="0.3"/>
    <row r="31" spans="4:7" ht="13.5" customHeight="1" x14ac:dyDescent="0.3"/>
    <row r="32" spans="4:7" ht="13.5" customHeight="1" x14ac:dyDescent="0.3"/>
    <row r="33" spans="6:8" ht="13.5" customHeight="1" x14ac:dyDescent="0.3">
      <c r="F33" s="29"/>
      <c r="G33" s="1"/>
      <c r="H33" s="1"/>
    </row>
    <row r="34" spans="6:8" ht="13.5" customHeight="1" x14ac:dyDescent="0.3">
      <c r="F34" s="1"/>
      <c r="G34" s="28" t="s">
        <v>31</v>
      </c>
      <c r="H34" s="27">
        <f ca="1">TODAY()</f>
        <v>42145</v>
      </c>
    </row>
    <row r="35" spans="6:8" ht="13.5" customHeight="1" x14ac:dyDescent="0.3">
      <c r="F35" s="1"/>
      <c r="G35" s="1"/>
      <c r="H35" s="1"/>
    </row>
    <row r="36" spans="6:8" ht="13.5" customHeight="1" x14ac:dyDescent="0.3"/>
    <row r="37" spans="6:8" ht="13.5" customHeight="1" x14ac:dyDescent="0.3"/>
    <row r="38" spans="6:8" ht="13.5" customHeight="1" x14ac:dyDescent="0.3"/>
    <row r="39" spans="6:8" ht="13.5" customHeight="1" x14ac:dyDescent="0.3"/>
    <row r="40" spans="6:8" ht="13.5" customHeight="1" x14ac:dyDescent="0.3"/>
    <row r="41" spans="6:8" ht="13.5" customHeight="1" x14ac:dyDescent="0.3"/>
    <row r="42" spans="6:8" ht="13.5" customHeight="1" x14ac:dyDescent="0.3"/>
    <row r="43" spans="6:8" ht="13.5" customHeight="1" x14ac:dyDescent="0.3"/>
    <row r="44" spans="6:8" ht="13.5" customHeight="1" x14ac:dyDescent="0.3"/>
    <row r="45" spans="6:8" ht="13.5" customHeight="1" x14ac:dyDescent="0.3"/>
    <row r="46" spans="6:8" ht="13.5" customHeight="1" x14ac:dyDescent="0.3"/>
    <row r="47" spans="6:8" ht="13.5" customHeight="1" x14ac:dyDescent="0.3"/>
    <row r="48" spans="6:8" ht="13.5" customHeight="1" x14ac:dyDescent="0.3"/>
    <row r="49" ht="13.5" customHeight="1" x14ac:dyDescent="0.3"/>
    <row r="50" ht="13.5" customHeight="1" x14ac:dyDescent="0.3"/>
    <row r="51" ht="13.5" customHeight="1" x14ac:dyDescent="0.3"/>
    <row r="52" ht="13.5" customHeight="1" x14ac:dyDescent="0.3"/>
    <row r="53" ht="13.5" customHeight="1" x14ac:dyDescent="0.3"/>
    <row r="54" ht="13.5" customHeight="1" x14ac:dyDescent="0.3"/>
    <row r="55" ht="13.5" customHeight="1" x14ac:dyDescent="0.3"/>
    <row r="56" ht="13.5" customHeight="1" x14ac:dyDescent="0.3"/>
    <row r="57" ht="13.5" customHeight="1" x14ac:dyDescent="0.3"/>
    <row r="58" ht="13.5" customHeight="1" x14ac:dyDescent="0.3"/>
    <row r="59" ht="13.5" customHeight="1" x14ac:dyDescent="0.3"/>
    <row r="60" ht="13.5" customHeight="1" x14ac:dyDescent="0.3"/>
    <row r="61" ht="13.5" customHeight="1" x14ac:dyDescent="0.3"/>
    <row r="62" ht="13.5" customHeight="1" x14ac:dyDescent="0.3"/>
    <row r="63" ht="13.5" customHeight="1" x14ac:dyDescent="0.3"/>
    <row r="64" ht="13.5" customHeight="1" x14ac:dyDescent="0.3"/>
    <row r="65" ht="13.5" customHeight="1" x14ac:dyDescent="0.3"/>
    <row r="66" ht="13.5" customHeight="1" x14ac:dyDescent="0.3"/>
    <row r="67" ht="13.5" customHeight="1" x14ac:dyDescent="0.3"/>
    <row r="68" ht="13.5" customHeight="1" x14ac:dyDescent="0.3"/>
    <row r="69" ht="13.5" customHeight="1" x14ac:dyDescent="0.3"/>
    <row r="70" ht="13.5" customHeight="1" x14ac:dyDescent="0.3"/>
    <row r="71" ht="13.5" customHeight="1" x14ac:dyDescent="0.3"/>
    <row r="72" ht="13.5" customHeight="1" x14ac:dyDescent="0.3"/>
    <row r="73" ht="13.5" customHeight="1" x14ac:dyDescent="0.3"/>
    <row r="74" ht="13.5" customHeight="1" x14ac:dyDescent="0.3"/>
    <row r="75" ht="13.5" customHeight="1" x14ac:dyDescent="0.3"/>
    <row r="76" ht="13.5" customHeight="1" x14ac:dyDescent="0.3"/>
  </sheetData>
  <mergeCells count="3">
    <mergeCell ref="A1:E1"/>
    <mergeCell ref="A10:H10"/>
    <mergeCell ref="E17:G17"/>
  </mergeCells>
  <pageMargins left="0.23622047244094491" right="0.23622047244094491" top="0.39370078740157483" bottom="0.35433070866141736" header="0" footer="0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3"/>
  <sheetViews>
    <sheetView zoomScaleNormal="100" workbookViewId="0">
      <selection activeCell="E21" sqref="E21"/>
    </sheetView>
  </sheetViews>
  <sheetFormatPr defaultRowHeight="14.4" x14ac:dyDescent="0.3"/>
  <cols>
    <col min="1" max="8" width="12.33203125" customWidth="1"/>
  </cols>
  <sheetData>
    <row r="1" spans="1:8" ht="38.25" customHeight="1" x14ac:dyDescent="0.3">
      <c r="A1" s="163" t="s">
        <v>40</v>
      </c>
      <c r="B1" s="163"/>
      <c r="C1" s="163"/>
      <c r="D1" s="163"/>
      <c r="E1" s="163"/>
    </row>
    <row r="2" spans="1:8" x14ac:dyDescent="0.3">
      <c r="A2" s="12" t="s">
        <v>0</v>
      </c>
      <c r="B2" s="13"/>
      <c r="C2" s="13"/>
      <c r="D2" s="13"/>
      <c r="E2" s="13"/>
      <c r="F2" s="13"/>
      <c r="G2" s="13"/>
      <c r="H2" s="14"/>
    </row>
    <row r="3" spans="1:8" s="2" customFormat="1" ht="9" customHeight="1" x14ac:dyDescent="0.3">
      <c r="A3" s="4" t="s">
        <v>1</v>
      </c>
      <c r="B3" s="9"/>
      <c r="C3" s="4" t="s">
        <v>3</v>
      </c>
      <c r="D3" s="9"/>
      <c r="E3" s="4" t="s">
        <v>2</v>
      </c>
      <c r="F3" s="9"/>
      <c r="G3" s="4" t="s">
        <v>15</v>
      </c>
      <c r="H3" s="11"/>
    </row>
    <row r="4" spans="1:8" s="1" customFormat="1" x14ac:dyDescent="0.3">
      <c r="A4" s="134" t="s">
        <v>69</v>
      </c>
      <c r="B4" s="132"/>
      <c r="C4" s="134" t="s">
        <v>71</v>
      </c>
      <c r="D4" s="133"/>
      <c r="E4" s="134" t="s">
        <v>72</v>
      </c>
      <c r="F4" s="132"/>
      <c r="G4" s="135" t="s">
        <v>16</v>
      </c>
      <c r="H4" s="138"/>
    </row>
    <row r="5" spans="1:8" s="1" customFormat="1" ht="9" customHeight="1" x14ac:dyDescent="0.3">
      <c r="A5" s="121" t="s">
        <v>17</v>
      </c>
      <c r="B5" s="124"/>
      <c r="C5" s="121" t="s">
        <v>57</v>
      </c>
      <c r="D5" s="122"/>
      <c r="E5" s="121" t="s">
        <v>45</v>
      </c>
      <c r="F5" s="122"/>
      <c r="G5" s="121" t="s">
        <v>46</v>
      </c>
      <c r="H5" s="122"/>
    </row>
    <row r="6" spans="1:8" s="1" customFormat="1" x14ac:dyDescent="0.3">
      <c r="A6" s="135" t="s">
        <v>75</v>
      </c>
      <c r="B6" s="138"/>
      <c r="C6" s="142" t="s">
        <v>59</v>
      </c>
      <c r="D6" s="138"/>
      <c r="E6" s="148" t="s">
        <v>73</v>
      </c>
      <c r="F6" s="145"/>
      <c r="G6" s="148" t="s">
        <v>74</v>
      </c>
      <c r="H6" s="133"/>
    </row>
    <row r="7" spans="1:8" s="1" customFormat="1" ht="9" customHeight="1" x14ac:dyDescent="0.3">
      <c r="A7" s="121" t="s">
        <v>41</v>
      </c>
      <c r="B7" s="124"/>
      <c r="C7" s="121" t="s">
        <v>42</v>
      </c>
      <c r="D7" s="122"/>
      <c r="E7" s="121" t="s">
        <v>43</v>
      </c>
      <c r="F7" s="122"/>
      <c r="G7" s="121" t="s">
        <v>44</v>
      </c>
      <c r="H7" s="122"/>
    </row>
    <row r="8" spans="1:8" s="1" customFormat="1" x14ac:dyDescent="0.3">
      <c r="A8" s="165">
        <v>7024000</v>
      </c>
      <c r="B8" s="166"/>
      <c r="C8" s="167">
        <v>256818</v>
      </c>
      <c r="D8" s="168"/>
      <c r="E8" s="144" t="s">
        <v>51</v>
      </c>
      <c r="F8" s="145"/>
      <c r="G8" s="144">
        <v>55</v>
      </c>
      <c r="H8" s="133"/>
    </row>
    <row r="9" spans="1:8" x14ac:dyDescent="0.3">
      <c r="A9" s="126" t="s">
        <v>11</v>
      </c>
      <c r="B9" s="127"/>
      <c r="C9" s="127"/>
      <c r="D9" s="127"/>
      <c r="E9" s="127"/>
      <c r="F9" s="127"/>
      <c r="G9" s="137"/>
      <c r="H9" s="128"/>
    </row>
    <row r="10" spans="1:8" s="2" customFormat="1" ht="9" customHeight="1" x14ac:dyDescent="0.3">
      <c r="A10" s="121" t="s">
        <v>25</v>
      </c>
      <c r="B10" s="122"/>
      <c r="C10" s="136" t="s">
        <v>14</v>
      </c>
      <c r="D10" s="122"/>
      <c r="E10" s="136" t="s">
        <v>28</v>
      </c>
      <c r="F10" s="123"/>
      <c r="G10" s="121" t="s">
        <v>20</v>
      </c>
      <c r="H10" s="122"/>
    </row>
    <row r="11" spans="1:8" s="1" customFormat="1" x14ac:dyDescent="0.3">
      <c r="A11" s="129" t="s">
        <v>14</v>
      </c>
      <c r="B11" s="131"/>
      <c r="C11" s="140">
        <v>302</v>
      </c>
      <c r="D11" s="131"/>
      <c r="E11" s="129" t="s">
        <v>76</v>
      </c>
      <c r="F11" s="130"/>
      <c r="G11" s="140">
        <v>3.8</v>
      </c>
      <c r="H11" s="131"/>
    </row>
    <row r="12" spans="1:8" s="2" customFormat="1" ht="9" customHeight="1" x14ac:dyDescent="0.3">
      <c r="A12" s="121" t="s">
        <v>10</v>
      </c>
      <c r="B12" s="122"/>
      <c r="C12" s="121" t="s">
        <v>58</v>
      </c>
      <c r="D12" s="122"/>
      <c r="E12" s="121" t="s">
        <v>23</v>
      </c>
      <c r="F12" s="123"/>
      <c r="G12" s="121" t="s">
        <v>24</v>
      </c>
      <c r="H12" s="122"/>
    </row>
    <row r="13" spans="1:8" s="1" customFormat="1" x14ac:dyDescent="0.3">
      <c r="A13" s="141">
        <v>42144</v>
      </c>
      <c r="B13" s="131"/>
      <c r="C13" s="129" t="s">
        <v>88</v>
      </c>
      <c r="D13" s="131"/>
      <c r="E13" s="139">
        <v>0</v>
      </c>
      <c r="F13" s="130"/>
      <c r="G13" s="139">
        <v>168</v>
      </c>
      <c r="H13" s="131"/>
    </row>
    <row r="14" spans="1:8" s="73" customFormat="1" ht="9" customHeight="1" x14ac:dyDescent="0.3">
      <c r="A14" s="121" t="s">
        <v>18</v>
      </c>
      <c r="B14" s="122"/>
      <c r="C14" s="121" t="s">
        <v>60</v>
      </c>
      <c r="D14" s="122"/>
      <c r="E14" s="121" t="s">
        <v>52</v>
      </c>
      <c r="F14" s="123"/>
      <c r="G14" s="121" t="s">
        <v>55</v>
      </c>
      <c r="H14" s="122"/>
    </row>
    <row r="15" spans="1:8" s="72" customFormat="1" x14ac:dyDescent="0.3">
      <c r="A15" s="129" t="s">
        <v>70</v>
      </c>
      <c r="B15" s="131"/>
      <c r="C15" s="141" t="s">
        <v>68</v>
      </c>
      <c r="D15" s="131"/>
      <c r="E15" s="147" t="s">
        <v>54</v>
      </c>
      <c r="F15" s="130"/>
      <c r="G15" s="139" t="s">
        <v>54</v>
      </c>
      <c r="H15" s="131"/>
    </row>
    <row r="16" spans="1:8" s="2" customFormat="1" ht="9" customHeight="1" x14ac:dyDescent="0.3">
      <c r="A16" s="149" t="s">
        <v>62</v>
      </c>
      <c r="B16" s="122"/>
      <c r="C16" s="121" t="s">
        <v>47</v>
      </c>
      <c r="D16" s="122"/>
      <c r="E16" s="121" t="s">
        <v>56</v>
      </c>
      <c r="F16" s="123"/>
      <c r="G16" s="121" t="s">
        <v>30</v>
      </c>
      <c r="H16" s="125" t="s">
        <v>29</v>
      </c>
    </row>
    <row r="17" spans="1:8" s="59" customFormat="1" ht="13.8" x14ac:dyDescent="0.3">
      <c r="A17" s="141" t="s">
        <v>87</v>
      </c>
      <c r="B17" s="131"/>
      <c r="C17" s="129" t="s">
        <v>79</v>
      </c>
      <c r="D17" s="131"/>
      <c r="E17" s="129" t="s">
        <v>77</v>
      </c>
      <c r="F17" s="130"/>
      <c r="G17" s="139" t="s">
        <v>78</v>
      </c>
      <c r="H17" s="143">
        <v>117</v>
      </c>
    </row>
    <row r="18" spans="1:8" s="3" customFormat="1" ht="9" customHeight="1" x14ac:dyDescent="0.2">
      <c r="A18" s="4" t="s">
        <v>21</v>
      </c>
      <c r="B18" s="6"/>
      <c r="C18" s="6"/>
      <c r="D18" s="6"/>
      <c r="E18" s="6"/>
      <c r="F18" s="6"/>
      <c r="G18" s="6"/>
      <c r="H18" s="7"/>
    </row>
    <row r="19" spans="1:8" ht="25.5" customHeight="1" x14ac:dyDescent="0.3">
      <c r="A19" s="169"/>
      <c r="B19" s="170"/>
      <c r="C19" s="170"/>
      <c r="D19" s="170"/>
      <c r="E19" s="170"/>
      <c r="F19" s="170"/>
      <c r="G19" s="170"/>
      <c r="H19" s="171"/>
    </row>
    <row r="20" spans="1:8" s="8" customFormat="1" x14ac:dyDescent="0.3">
      <c r="A20" s="46" t="s">
        <v>39</v>
      </c>
      <c r="B20" s="46" t="s">
        <v>38</v>
      </c>
      <c r="C20" s="164" t="s">
        <v>21</v>
      </c>
      <c r="D20" s="164"/>
      <c r="E20" s="164"/>
      <c r="F20" s="164"/>
      <c r="G20" s="164"/>
      <c r="H20" s="164"/>
    </row>
    <row r="21" spans="1:8" ht="13.5" customHeight="1" x14ac:dyDescent="0.3">
      <c r="A21" s="114">
        <v>42144</v>
      </c>
      <c r="B21" s="115">
        <v>0.5</v>
      </c>
      <c r="C21" s="110" t="s">
        <v>80</v>
      </c>
      <c r="D21" s="47"/>
      <c r="E21" s="47"/>
      <c r="F21" s="47"/>
      <c r="G21" s="47"/>
      <c r="H21" s="48"/>
    </row>
    <row r="22" spans="1:8" ht="13.5" customHeight="1" x14ac:dyDescent="0.3">
      <c r="A22" s="119"/>
      <c r="B22" s="117">
        <v>0.72222222222222221</v>
      </c>
      <c r="C22" s="111" t="s">
        <v>82</v>
      </c>
      <c r="D22" s="50"/>
      <c r="E22" s="50"/>
      <c r="F22" s="50"/>
      <c r="G22" s="50"/>
      <c r="H22" s="51"/>
    </row>
    <row r="23" spans="1:8" ht="13.5" customHeight="1" x14ac:dyDescent="0.3">
      <c r="A23" s="120"/>
      <c r="B23" s="118">
        <v>0.73611111111111116</v>
      </c>
      <c r="C23" s="113" t="s">
        <v>81</v>
      </c>
      <c r="D23" s="52"/>
      <c r="E23" s="52"/>
      <c r="F23" s="52"/>
      <c r="G23" s="52"/>
      <c r="H23" s="53"/>
    </row>
    <row r="24" spans="1:8" ht="13.5" customHeight="1" x14ac:dyDescent="0.3">
      <c r="A24" s="119"/>
      <c r="B24" s="117">
        <v>0.74305555555555547</v>
      </c>
      <c r="C24" s="111" t="s">
        <v>83</v>
      </c>
      <c r="D24" s="50"/>
      <c r="E24" s="50"/>
      <c r="F24" s="50"/>
      <c r="G24" s="50"/>
      <c r="H24" s="51"/>
    </row>
    <row r="25" spans="1:8" ht="13.5" customHeight="1" x14ac:dyDescent="0.3">
      <c r="A25" s="119"/>
      <c r="B25" s="117">
        <v>0.76388888888888884</v>
      </c>
      <c r="C25" s="111" t="s">
        <v>84</v>
      </c>
      <c r="D25" s="50"/>
      <c r="E25" s="50"/>
      <c r="F25" s="50"/>
      <c r="G25" s="50"/>
      <c r="H25" s="51"/>
    </row>
    <row r="26" spans="1:8" ht="13.5" customHeight="1" x14ac:dyDescent="0.3">
      <c r="A26" s="119"/>
      <c r="B26" s="117">
        <v>0.77430555555555547</v>
      </c>
      <c r="C26" s="111" t="s">
        <v>85</v>
      </c>
      <c r="D26" s="50"/>
      <c r="E26" s="50"/>
      <c r="F26" s="50"/>
      <c r="G26" s="50"/>
      <c r="H26" s="51"/>
    </row>
    <row r="27" spans="1:8" ht="13.5" customHeight="1" x14ac:dyDescent="0.3">
      <c r="A27" s="116"/>
      <c r="B27" s="117">
        <v>0.80555555555555547</v>
      </c>
      <c r="C27" s="111" t="s">
        <v>86</v>
      </c>
      <c r="D27" s="50"/>
      <c r="E27" s="50"/>
      <c r="F27" s="50"/>
      <c r="G27" s="50"/>
      <c r="H27" s="51"/>
    </row>
    <row r="28" spans="1:8" ht="13.5" customHeight="1" x14ac:dyDescent="0.3">
      <c r="A28" s="119"/>
      <c r="B28" s="117"/>
      <c r="C28" s="111"/>
      <c r="D28" s="50"/>
      <c r="E28" s="50"/>
      <c r="F28" s="50"/>
      <c r="G28" s="50"/>
      <c r="H28" s="51"/>
    </row>
    <row r="29" spans="1:8" ht="13.5" customHeight="1" x14ac:dyDescent="0.3">
      <c r="A29" s="116"/>
      <c r="B29" s="117"/>
      <c r="C29" s="112"/>
      <c r="E29" s="50"/>
      <c r="F29" s="50"/>
      <c r="G29" s="50"/>
      <c r="H29" s="51"/>
    </row>
    <row r="30" spans="1:8" ht="13.5" customHeight="1" x14ac:dyDescent="0.3">
      <c r="A30" s="119"/>
      <c r="B30" s="117"/>
      <c r="C30" s="111"/>
      <c r="D30" s="50"/>
      <c r="E30" s="50"/>
      <c r="F30" s="50"/>
      <c r="G30" s="50"/>
      <c r="H30" s="51"/>
    </row>
    <row r="31" spans="1:8" ht="13.5" customHeight="1" x14ac:dyDescent="0.3">
      <c r="A31" s="65"/>
      <c r="B31" s="55"/>
      <c r="C31" s="49"/>
      <c r="D31" s="50"/>
      <c r="E31" s="50"/>
      <c r="F31" s="50"/>
      <c r="G31" s="50"/>
      <c r="H31" s="51"/>
    </row>
    <row r="32" spans="1:8" ht="13.5" customHeight="1" x14ac:dyDescent="0.3">
      <c r="A32" s="54"/>
      <c r="B32" s="55"/>
      <c r="C32" s="49"/>
      <c r="D32" s="50"/>
      <c r="E32" s="50"/>
      <c r="F32" s="50"/>
      <c r="G32" s="50"/>
      <c r="H32" s="51"/>
    </row>
    <row r="33" spans="1:8" ht="13.5" customHeight="1" x14ac:dyDescent="0.3">
      <c r="A33" s="54"/>
      <c r="B33" s="55"/>
      <c r="C33" s="49"/>
      <c r="D33" s="50"/>
      <c r="E33" s="50"/>
      <c r="F33" s="50"/>
      <c r="G33" s="50"/>
      <c r="H33" s="51"/>
    </row>
    <row r="34" spans="1:8" ht="13.5" customHeight="1" x14ac:dyDescent="0.3">
      <c r="A34" s="54"/>
      <c r="B34" s="55"/>
      <c r="C34" s="49"/>
      <c r="D34" s="50"/>
      <c r="E34" s="50"/>
      <c r="F34" s="50"/>
      <c r="G34" s="50"/>
      <c r="H34" s="51"/>
    </row>
    <row r="35" spans="1:8" ht="13.5" customHeight="1" x14ac:dyDescent="0.3">
      <c r="A35" s="54"/>
      <c r="B35" s="55"/>
      <c r="C35" s="49"/>
      <c r="D35" s="50"/>
      <c r="E35" s="50"/>
      <c r="F35" s="50"/>
      <c r="G35" s="50"/>
      <c r="H35" s="51"/>
    </row>
    <row r="36" spans="1:8" ht="13.5" customHeight="1" x14ac:dyDescent="0.3">
      <c r="A36" s="54"/>
      <c r="B36" s="55"/>
      <c r="C36" s="49"/>
      <c r="D36" s="50"/>
      <c r="E36" s="50"/>
      <c r="F36" s="50"/>
      <c r="G36" s="50"/>
      <c r="H36" s="51"/>
    </row>
    <row r="37" spans="1:8" ht="13.5" customHeight="1" x14ac:dyDescent="0.3">
      <c r="A37" s="54"/>
      <c r="B37" s="56"/>
      <c r="C37" s="49"/>
      <c r="D37" s="50"/>
      <c r="E37" s="50"/>
      <c r="F37" s="50"/>
      <c r="G37" s="50"/>
      <c r="H37" s="51"/>
    </row>
    <row r="38" spans="1:8" ht="13.5" customHeight="1" x14ac:dyDescent="0.3">
      <c r="A38" s="54"/>
      <c r="B38" s="56"/>
      <c r="C38" s="49"/>
      <c r="D38" s="50"/>
      <c r="E38" s="50"/>
      <c r="F38" s="50"/>
      <c r="G38" s="50"/>
      <c r="H38" s="51"/>
    </row>
    <row r="39" spans="1:8" ht="13.5" customHeight="1" x14ac:dyDescent="0.3">
      <c r="A39" s="54"/>
      <c r="B39" s="56"/>
      <c r="C39" s="49"/>
      <c r="D39" s="50"/>
      <c r="E39" s="50"/>
      <c r="F39" s="50"/>
      <c r="G39" s="50"/>
      <c r="H39" s="51"/>
    </row>
    <row r="40" spans="1:8" ht="13.5" customHeight="1" x14ac:dyDescent="0.3">
      <c r="A40" s="54"/>
      <c r="B40" s="56"/>
      <c r="C40" s="49"/>
      <c r="D40" s="50"/>
      <c r="E40" s="50"/>
      <c r="F40" s="50"/>
      <c r="G40" s="50"/>
      <c r="H40" s="51"/>
    </row>
    <row r="41" spans="1:8" ht="13.5" customHeight="1" x14ac:dyDescent="0.3">
      <c r="A41" s="54"/>
      <c r="B41" s="56"/>
      <c r="C41" s="49"/>
      <c r="D41" s="50"/>
      <c r="E41" s="50"/>
      <c r="F41" s="50"/>
      <c r="G41" s="50"/>
      <c r="H41" s="51"/>
    </row>
    <row r="42" spans="1:8" ht="13.5" customHeight="1" x14ac:dyDescent="0.3">
      <c r="A42" s="54"/>
      <c r="B42" s="56"/>
      <c r="C42" s="49"/>
      <c r="D42" s="50"/>
      <c r="E42" s="50"/>
      <c r="F42" s="50"/>
      <c r="G42" s="50"/>
      <c r="H42" s="51"/>
    </row>
    <row r="43" spans="1:8" ht="13.5" customHeight="1" x14ac:dyDescent="0.3">
      <c r="A43" s="54"/>
      <c r="B43" s="56"/>
      <c r="C43" s="49"/>
      <c r="D43" s="50"/>
      <c r="E43" s="50"/>
      <c r="F43" s="50"/>
      <c r="G43" s="50"/>
      <c r="H43" s="51"/>
    </row>
    <row r="44" spans="1:8" ht="13.5" customHeight="1" x14ac:dyDescent="0.3">
      <c r="A44" s="54"/>
      <c r="B44" s="56"/>
      <c r="C44" s="49"/>
      <c r="D44" s="50"/>
      <c r="E44" s="50"/>
      <c r="F44" s="50"/>
      <c r="G44" s="50"/>
      <c r="H44" s="51"/>
    </row>
    <row r="45" spans="1:8" ht="13.5" customHeight="1" x14ac:dyDescent="0.3">
      <c r="A45" s="54"/>
      <c r="B45" s="56"/>
      <c r="C45" s="49"/>
      <c r="D45" s="50"/>
      <c r="E45" s="50"/>
      <c r="F45" s="50"/>
      <c r="G45" s="50"/>
      <c r="H45" s="51"/>
    </row>
    <row r="46" spans="1:8" ht="13.5" customHeight="1" x14ac:dyDescent="0.3">
      <c r="A46" s="54"/>
      <c r="B46" s="56"/>
      <c r="C46" s="49"/>
      <c r="D46" s="50"/>
      <c r="E46" s="50"/>
      <c r="F46" s="50"/>
      <c r="G46" s="50"/>
      <c r="H46" s="51"/>
    </row>
    <row r="47" spans="1:8" ht="13.5" customHeight="1" x14ac:dyDescent="0.3">
      <c r="A47" s="54"/>
      <c r="B47" s="56"/>
      <c r="C47" s="49"/>
      <c r="D47" s="50"/>
      <c r="E47" s="50"/>
      <c r="F47" s="50"/>
      <c r="G47" s="50"/>
      <c r="H47" s="51"/>
    </row>
    <row r="48" spans="1:8" ht="13.5" customHeight="1" x14ac:dyDescent="0.3">
      <c r="A48" s="54"/>
      <c r="B48" s="56"/>
      <c r="C48" s="49"/>
      <c r="D48" s="50"/>
      <c r="E48" s="50"/>
      <c r="F48" s="50"/>
      <c r="G48" s="50"/>
      <c r="H48" s="51"/>
    </row>
    <row r="49" spans="1:8" ht="13.5" customHeight="1" x14ac:dyDescent="0.3">
      <c r="A49" s="54"/>
      <c r="B49" s="56"/>
      <c r="C49" s="49"/>
      <c r="D49" s="50"/>
      <c r="E49" s="50"/>
      <c r="F49" s="50"/>
      <c r="G49" s="50"/>
      <c r="H49" s="51"/>
    </row>
    <row r="50" spans="1:8" ht="13.5" customHeight="1" x14ac:dyDescent="0.3">
      <c r="A50" s="54"/>
      <c r="B50" s="56"/>
      <c r="C50" s="49"/>
      <c r="D50" s="50"/>
      <c r="E50" s="50"/>
      <c r="F50" s="50"/>
      <c r="G50" s="50"/>
      <c r="H50" s="51"/>
    </row>
    <row r="51" spans="1:8" ht="13.5" customHeight="1" x14ac:dyDescent="0.3">
      <c r="A51" s="54"/>
      <c r="B51" s="56"/>
      <c r="C51" s="49"/>
      <c r="D51" s="50"/>
      <c r="E51" s="50"/>
      <c r="F51" s="50"/>
      <c r="G51" s="50"/>
      <c r="H51" s="51"/>
    </row>
    <row r="52" spans="1:8" ht="13.5" customHeight="1" x14ac:dyDescent="0.3">
      <c r="A52" s="54"/>
      <c r="B52" s="56"/>
      <c r="C52" s="49"/>
      <c r="D52" s="50"/>
      <c r="E52" s="50"/>
      <c r="F52" s="50"/>
      <c r="G52" s="50"/>
      <c r="H52" s="51"/>
    </row>
    <row r="53" spans="1:8" ht="13.5" customHeight="1" x14ac:dyDescent="0.3">
      <c r="A53" s="54"/>
      <c r="B53" s="56"/>
      <c r="C53" s="49"/>
      <c r="D53" s="50"/>
      <c r="E53" s="50"/>
      <c r="F53" s="50"/>
      <c r="G53" s="50"/>
      <c r="H53" s="51"/>
    </row>
    <row r="54" spans="1:8" ht="13.5" customHeight="1" x14ac:dyDescent="0.3">
      <c r="A54" s="54"/>
      <c r="B54" s="56"/>
      <c r="C54" s="49"/>
      <c r="D54" s="50"/>
      <c r="E54" s="50"/>
      <c r="F54" s="50"/>
      <c r="G54" s="50"/>
      <c r="H54" s="51"/>
    </row>
    <row r="55" spans="1:8" ht="13.5" customHeight="1" x14ac:dyDescent="0.3">
      <c r="A55" s="54"/>
      <c r="B55" s="56"/>
      <c r="C55" s="49"/>
      <c r="D55" s="50"/>
      <c r="E55" s="50"/>
      <c r="F55" s="50"/>
      <c r="G55" s="50"/>
      <c r="H55" s="51"/>
    </row>
    <row r="56" spans="1:8" ht="13.5" customHeight="1" x14ac:dyDescent="0.3">
      <c r="A56" s="60"/>
      <c r="B56" s="61"/>
      <c r="C56" s="62"/>
      <c r="D56" s="63"/>
      <c r="E56" s="63"/>
      <c r="F56" s="63"/>
      <c r="G56" s="63"/>
      <c r="H56" s="64"/>
    </row>
    <row r="57" spans="1:8" ht="13.5" customHeight="1" x14ac:dyDescent="0.3"/>
    <row r="58" spans="1:8" ht="13.5" customHeight="1" x14ac:dyDescent="0.3"/>
    <row r="59" spans="1:8" ht="13.5" customHeight="1" x14ac:dyDescent="0.3"/>
    <row r="60" spans="1:8" ht="13.5" customHeight="1" x14ac:dyDescent="0.3"/>
    <row r="61" spans="1:8" ht="13.5" customHeight="1" x14ac:dyDescent="0.3"/>
    <row r="62" spans="1:8" ht="13.5" customHeight="1" x14ac:dyDescent="0.3"/>
    <row r="63" spans="1:8" ht="13.5" customHeight="1" x14ac:dyDescent="0.3"/>
    <row r="64" spans="1:8" ht="13.5" customHeight="1" x14ac:dyDescent="0.3"/>
    <row r="65" ht="13.5" customHeight="1" x14ac:dyDescent="0.3"/>
    <row r="66" ht="13.5" customHeight="1" x14ac:dyDescent="0.3"/>
    <row r="67" ht="13.5" customHeight="1" x14ac:dyDescent="0.3"/>
    <row r="68" ht="13.5" customHeight="1" x14ac:dyDescent="0.3"/>
    <row r="69" ht="13.5" customHeight="1" x14ac:dyDescent="0.3"/>
    <row r="70" ht="13.5" customHeight="1" x14ac:dyDescent="0.3"/>
    <row r="71" ht="13.5" customHeight="1" x14ac:dyDescent="0.3"/>
    <row r="72" ht="13.5" customHeight="1" x14ac:dyDescent="0.3"/>
    <row r="73" ht="13.5" customHeight="1" x14ac:dyDescent="0.3"/>
    <row r="74" ht="13.5" customHeight="1" x14ac:dyDescent="0.3"/>
    <row r="75" ht="13.5" customHeight="1" x14ac:dyDescent="0.3"/>
    <row r="76" ht="13.5" customHeight="1" x14ac:dyDescent="0.3"/>
    <row r="77" ht="13.5" customHeight="1" x14ac:dyDescent="0.3"/>
    <row r="78" ht="13.5" customHeight="1" x14ac:dyDescent="0.3"/>
    <row r="79" ht="13.5" customHeight="1" x14ac:dyDescent="0.3"/>
    <row r="80" ht="13.5" customHeight="1" x14ac:dyDescent="0.3"/>
    <row r="81" ht="13.5" customHeight="1" x14ac:dyDescent="0.3"/>
    <row r="82" ht="13.5" customHeight="1" x14ac:dyDescent="0.3"/>
    <row r="83" ht="13.5" customHeight="1" x14ac:dyDescent="0.3"/>
  </sheetData>
  <mergeCells count="5">
    <mergeCell ref="A1:E1"/>
    <mergeCell ref="C20:H20"/>
    <mergeCell ref="A8:B8"/>
    <mergeCell ref="C8:D8"/>
    <mergeCell ref="A19:H19"/>
  </mergeCells>
  <pageMargins left="0.23622047244094491" right="0.23622047244094491" top="0.39370078740157483" bottom="0.35433070866141736" header="0" footer="0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M16"/>
  <sheetViews>
    <sheetView tabSelected="1" topLeftCell="A7" zoomScaleNormal="100" workbookViewId="0">
      <selection activeCell="J24" sqref="J24"/>
    </sheetView>
  </sheetViews>
  <sheetFormatPr defaultRowHeight="14.4" x14ac:dyDescent="0.3"/>
  <cols>
    <col min="1" max="2" width="16.44140625" customWidth="1"/>
    <col min="3" max="3" width="16.5546875" customWidth="1"/>
    <col min="4" max="4" width="10.6640625" customWidth="1"/>
    <col min="5" max="5" width="0.5546875" customWidth="1"/>
    <col min="6" max="6" width="6" customWidth="1"/>
    <col min="7" max="8" width="16.33203125" customWidth="1"/>
  </cols>
  <sheetData>
    <row r="1" spans="1:13" ht="38.25" customHeight="1" x14ac:dyDescent="0.3">
      <c r="A1" s="163" t="s">
        <v>50</v>
      </c>
      <c r="B1" s="163"/>
      <c r="C1" s="163"/>
      <c r="D1" s="163"/>
      <c r="E1" s="163"/>
      <c r="F1" s="163"/>
    </row>
    <row r="2" spans="1:13" x14ac:dyDescent="0.3">
      <c r="A2" s="12" t="s">
        <v>0</v>
      </c>
      <c r="B2" s="13"/>
      <c r="C2" s="13"/>
      <c r="D2" s="13"/>
      <c r="E2" s="13"/>
      <c r="F2" s="13"/>
      <c r="G2" s="13"/>
      <c r="H2" s="14"/>
    </row>
    <row r="3" spans="1:13" s="2" customFormat="1" ht="9" customHeight="1" x14ac:dyDescent="0.3">
      <c r="A3" s="4" t="s">
        <v>1</v>
      </c>
      <c r="B3" s="9"/>
      <c r="C3" s="4" t="s">
        <v>3</v>
      </c>
      <c r="D3" s="9"/>
      <c r="E3" s="9"/>
      <c r="F3" s="9"/>
      <c r="G3" s="4" t="s">
        <v>2</v>
      </c>
      <c r="H3" s="5"/>
    </row>
    <row r="4" spans="1:13" s="1" customFormat="1" x14ac:dyDescent="0.25">
      <c r="A4" s="20" t="str">
        <f>'Event Summary'!A4</f>
        <v>Origin Energy</v>
      </c>
      <c r="B4" s="18"/>
      <c r="C4" s="20" t="str">
        <f>'Event Summary'!C4</f>
        <v>Orana North 1</v>
      </c>
      <c r="D4" s="18"/>
      <c r="E4" s="18"/>
      <c r="F4" s="18"/>
      <c r="G4" s="20" t="str">
        <f>'Event Summary'!E4</f>
        <v>Orana</v>
      </c>
      <c r="H4" s="19"/>
      <c r="J4" s="23" t="s">
        <v>22</v>
      </c>
      <c r="K4" s="23"/>
      <c r="L4" s="23" t="s">
        <v>26</v>
      </c>
      <c r="M4" s="24"/>
    </row>
    <row r="5" spans="1:13" s="1" customFormat="1" ht="9" customHeight="1" x14ac:dyDescent="0.3">
      <c r="A5" s="4" t="s">
        <v>15</v>
      </c>
      <c r="B5" s="10"/>
      <c r="C5" s="4" t="s">
        <v>17</v>
      </c>
      <c r="D5" s="9"/>
      <c r="E5" s="10"/>
      <c r="F5" s="11"/>
      <c r="G5" s="9" t="s">
        <v>57</v>
      </c>
      <c r="H5" s="11"/>
    </row>
    <row r="6" spans="1:13" s="1" customFormat="1" x14ac:dyDescent="0.3">
      <c r="A6" s="21" t="str">
        <f>'Event Summary'!G4</f>
        <v>Australia</v>
      </c>
      <c r="B6" s="22"/>
      <c r="C6" s="146" t="str">
        <f>'Event Summary'!A6</f>
        <v>Queensland</v>
      </c>
      <c r="D6" s="18"/>
      <c r="E6" s="18"/>
      <c r="F6" s="19"/>
      <c r="G6" s="25" t="str">
        <f>'Event Summary'!C6</f>
        <v>Well Head</v>
      </c>
      <c r="H6" s="19"/>
    </row>
    <row r="7" spans="1:13" x14ac:dyDescent="0.3">
      <c r="A7" s="12" t="s">
        <v>11</v>
      </c>
      <c r="B7" s="13"/>
      <c r="C7" s="13"/>
      <c r="D7" s="13"/>
      <c r="E7" s="13"/>
      <c r="F7" s="13"/>
      <c r="G7" s="13"/>
      <c r="H7" s="14"/>
    </row>
    <row r="8" spans="1:13" s="2" customFormat="1" ht="9" customHeight="1" x14ac:dyDescent="0.3">
      <c r="A8" s="74" t="s">
        <v>13</v>
      </c>
      <c r="B8" s="78" t="s">
        <v>14</v>
      </c>
      <c r="C8" s="79" t="s">
        <v>28</v>
      </c>
      <c r="D8" s="172" t="s">
        <v>27</v>
      </c>
      <c r="E8" s="172"/>
      <c r="F8" s="173"/>
      <c r="G8" s="78" t="s">
        <v>23</v>
      </c>
      <c r="H8" s="75" t="s">
        <v>24</v>
      </c>
    </row>
    <row r="9" spans="1:13" s="1" customFormat="1" x14ac:dyDescent="0.3">
      <c r="A9" s="69" t="str">
        <f>'Event Summary'!A11</f>
        <v>Ground Level</v>
      </c>
      <c r="B9" s="68">
        <f>'Event Summary'!C11</f>
        <v>302</v>
      </c>
      <c r="C9" s="67" t="str">
        <f>'Event Summary'!E11</f>
        <v>RT</v>
      </c>
      <c r="D9" s="101">
        <f>'Event Summary'!G11</f>
        <v>3.8</v>
      </c>
      <c r="E9" s="102"/>
      <c r="F9" s="103"/>
      <c r="G9" s="67" t="s">
        <v>19</v>
      </c>
      <c r="H9" s="104">
        <f>'Event Summary'!G13</f>
        <v>168</v>
      </c>
    </row>
    <row r="10" spans="1:13" s="2" customFormat="1" ht="9" customHeight="1" x14ac:dyDescent="0.3">
      <c r="A10" s="78" t="s">
        <v>10</v>
      </c>
      <c r="B10" s="70" t="s">
        <v>18</v>
      </c>
      <c r="C10" s="78" t="s">
        <v>45</v>
      </c>
      <c r="D10" s="74" t="s">
        <v>46</v>
      </c>
      <c r="E10" s="76"/>
      <c r="F10" s="75"/>
      <c r="G10" s="78" t="s">
        <v>43</v>
      </c>
      <c r="H10" s="75" t="s">
        <v>44</v>
      </c>
    </row>
    <row r="11" spans="1:13" s="109" customFormat="1" ht="12" x14ac:dyDescent="0.3">
      <c r="A11" s="105">
        <f>'Event Summary'!A13</f>
        <v>42144</v>
      </c>
      <c r="B11" s="150" t="str">
        <f>'Event Summary'!A15</f>
        <v>True North</v>
      </c>
      <c r="C11" s="106" t="str">
        <f>'Event Summary'!E6</f>
        <v>26° 53' 4.43" S.</v>
      </c>
      <c r="D11" s="69" t="str">
        <f>'Event Summary'!G6</f>
        <v>150° 33' 6.77" E.</v>
      </c>
      <c r="E11" s="102"/>
      <c r="F11" s="103"/>
      <c r="G11" s="107" t="str">
        <f>'Event Summary'!E8</f>
        <v>GDA94/MGA94</v>
      </c>
      <c r="H11" s="108">
        <f>'Event Summary'!G8</f>
        <v>55</v>
      </c>
    </row>
    <row r="12" spans="1:13" s="2" customFormat="1" ht="9" customHeight="1" x14ac:dyDescent="0.3">
      <c r="A12" s="70" t="s">
        <v>52</v>
      </c>
      <c r="B12" s="78" t="s">
        <v>55</v>
      </c>
      <c r="C12" s="78" t="s">
        <v>41</v>
      </c>
      <c r="D12" s="74" t="s">
        <v>42</v>
      </c>
      <c r="E12" s="76"/>
      <c r="F12" s="75"/>
      <c r="G12" s="78" t="s">
        <v>60</v>
      </c>
      <c r="H12" s="75" t="s">
        <v>30</v>
      </c>
    </row>
    <row r="13" spans="1:13" s="109" customFormat="1" ht="12" x14ac:dyDescent="0.3">
      <c r="A13" s="107" t="str">
        <f>'Event Summary'!E15</f>
        <v>N/A</v>
      </c>
      <c r="B13" s="105" t="str">
        <f>'Event Summary'!G15</f>
        <v>N/A</v>
      </c>
      <c r="C13" s="151">
        <f>'Event Summary'!A8</f>
        <v>7024000</v>
      </c>
      <c r="D13" s="177">
        <f>'Event Summary'!C8</f>
        <v>256818</v>
      </c>
      <c r="E13" s="178"/>
      <c r="F13" s="179"/>
      <c r="G13" s="107" t="str">
        <f>'Event Summary'!C15</f>
        <v>Min Curvature</v>
      </c>
      <c r="H13" s="108" t="str">
        <f>'Event Summary'!G17</f>
        <v>Wireline</v>
      </c>
    </row>
    <row r="14" spans="1:13" s="3" customFormat="1" ht="9" customHeight="1" x14ac:dyDescent="0.2">
      <c r="A14" s="4" t="s">
        <v>21</v>
      </c>
      <c r="B14" s="6"/>
      <c r="C14" s="6"/>
      <c r="D14" s="6"/>
      <c r="E14" s="6"/>
      <c r="F14" s="6"/>
      <c r="G14" s="6"/>
      <c r="H14" s="7"/>
    </row>
    <row r="15" spans="1:13" ht="25.5" customHeight="1" x14ac:dyDescent="0.3">
      <c r="A15" s="174" t="str">
        <f>IF(ISBLANK('Event Summary'!A19),"",'Event Summary'!A19)</f>
        <v/>
      </c>
      <c r="B15" s="175"/>
      <c r="C15" s="175"/>
      <c r="D15" s="175"/>
      <c r="E15" s="175"/>
      <c r="F15" s="175"/>
      <c r="G15" s="175"/>
      <c r="H15" s="176"/>
    </row>
    <row r="16" spans="1:13" ht="3" customHeight="1" x14ac:dyDescent="0.3"/>
  </sheetData>
  <mergeCells count="4">
    <mergeCell ref="D8:F8"/>
    <mergeCell ref="A15:H15"/>
    <mergeCell ref="A1:F1"/>
    <mergeCell ref="D13:F13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  <legacyDrawing r:id="rId3"/>
  <controls>
    <mc:AlternateContent xmlns:mc="http://schemas.openxmlformats.org/markup-compatibility/2006">
      <mc:Choice Requires="x14">
        <control shapeId="2049" r:id="rId4" name="d">
          <controlPr defaultSize="0" autoLine="0" r:id="rId5">
            <anchor moveWithCells="1">
              <from>
                <xdr:col>0</xdr:col>
                <xdr:colOff>7620</xdr:colOff>
                <xdr:row>16</xdr:row>
                <xdr:rowOff>0</xdr:rowOff>
              </from>
              <to>
                <xdr:col>4</xdr:col>
                <xdr:colOff>15240</xdr:colOff>
                <xdr:row>37</xdr:row>
                <xdr:rowOff>160020</xdr:rowOff>
              </to>
            </anchor>
          </controlPr>
        </control>
      </mc:Choice>
      <mc:Fallback>
        <control shapeId="2049" r:id="rId4" name="d"/>
      </mc:Fallback>
    </mc:AlternateContent>
  </control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topLeftCell="A3" zoomScaleNormal="100" workbookViewId="0">
      <selection activeCell="N40" sqref="N40"/>
    </sheetView>
  </sheetViews>
  <sheetFormatPr defaultColWidth="9.109375" defaultRowHeight="14.4" x14ac:dyDescent="0.3"/>
  <cols>
    <col min="1" max="2" width="16.44140625" style="71" customWidth="1"/>
    <col min="3" max="3" width="16.5546875" style="71" customWidth="1"/>
    <col min="4" max="4" width="10.6640625" style="71" customWidth="1"/>
    <col min="5" max="5" width="0.5546875" style="71" customWidth="1"/>
    <col min="6" max="6" width="6" style="71" customWidth="1"/>
    <col min="7" max="8" width="16.33203125" style="71" customWidth="1"/>
    <col min="9" max="16384" width="9.109375" style="71"/>
  </cols>
  <sheetData>
    <row r="1" spans="1:15" ht="38.25" customHeight="1" x14ac:dyDescent="0.3">
      <c r="A1" s="163" t="s">
        <v>66</v>
      </c>
      <c r="B1" s="163"/>
      <c r="C1" s="163"/>
      <c r="D1" s="163"/>
      <c r="E1" s="163"/>
      <c r="F1" s="163"/>
    </row>
    <row r="2" spans="1:15" x14ac:dyDescent="0.3">
      <c r="A2" s="126" t="s">
        <v>0</v>
      </c>
      <c r="B2" s="127"/>
      <c r="C2" s="127"/>
      <c r="D2" s="127"/>
      <c r="E2" s="127"/>
      <c r="F2" s="127"/>
      <c r="G2" s="127"/>
      <c r="H2" s="128"/>
      <c r="I2" s="155"/>
      <c r="J2" s="155"/>
      <c r="K2" s="155"/>
      <c r="L2" s="155"/>
      <c r="M2" s="155"/>
      <c r="N2" s="155"/>
    </row>
    <row r="3" spans="1:15" s="73" customFormat="1" ht="9" customHeight="1" x14ac:dyDescent="0.3">
      <c r="A3" s="121" t="s">
        <v>1</v>
      </c>
      <c r="B3" s="123"/>
      <c r="C3" s="121" t="s">
        <v>3</v>
      </c>
      <c r="D3" s="123"/>
      <c r="E3" s="123"/>
      <c r="F3" s="123"/>
      <c r="G3" s="121" t="s">
        <v>2</v>
      </c>
      <c r="H3" s="122"/>
      <c r="I3" s="154"/>
      <c r="J3" s="154"/>
      <c r="K3" s="154"/>
      <c r="L3" s="154"/>
      <c r="M3" s="154"/>
      <c r="N3" s="154"/>
      <c r="O3" s="154"/>
    </row>
    <row r="4" spans="1:15" s="72" customFormat="1" x14ac:dyDescent="0.25">
      <c r="A4" s="134" t="str">
        <f>'Event Summary'!A4</f>
        <v>Origin Energy</v>
      </c>
      <c r="B4" s="132"/>
      <c r="C4" s="134" t="str">
        <f>'Event Summary'!C4</f>
        <v>Orana North 1</v>
      </c>
      <c r="D4" s="132"/>
      <c r="E4" s="132"/>
      <c r="F4" s="132"/>
      <c r="G4" s="134" t="str">
        <f>'Event Summary'!E4</f>
        <v>Orana</v>
      </c>
      <c r="H4" s="133"/>
      <c r="I4" s="24"/>
      <c r="J4" s="23" t="s">
        <v>22</v>
      </c>
      <c r="K4" s="23" t="s">
        <v>65</v>
      </c>
      <c r="L4" s="23" t="s">
        <v>67</v>
      </c>
      <c r="M4" s="24"/>
      <c r="N4" s="24"/>
      <c r="O4" s="24"/>
    </row>
    <row r="5" spans="1:15" s="72" customFormat="1" ht="9" customHeight="1" x14ac:dyDescent="0.3">
      <c r="A5" s="121" t="s">
        <v>15</v>
      </c>
      <c r="B5" s="10"/>
      <c r="C5" s="121" t="s">
        <v>17</v>
      </c>
      <c r="D5" s="123"/>
      <c r="E5" s="10"/>
      <c r="F5" s="124"/>
      <c r="G5" s="123" t="s">
        <v>57</v>
      </c>
      <c r="H5" s="124"/>
      <c r="I5" s="24"/>
      <c r="J5" s="24"/>
      <c r="K5" s="24"/>
      <c r="L5" s="24"/>
      <c r="M5" s="24"/>
      <c r="N5" s="24"/>
      <c r="O5" s="24"/>
    </row>
    <row r="6" spans="1:15" s="72" customFormat="1" x14ac:dyDescent="0.3">
      <c r="A6" s="135" t="str">
        <f>'Event Summary'!G4</f>
        <v>Australia</v>
      </c>
      <c r="B6" s="22"/>
      <c r="C6" s="146" t="str">
        <f>'Event Summary'!A6</f>
        <v>Queensland</v>
      </c>
      <c r="D6" s="132"/>
      <c r="E6" s="132"/>
      <c r="F6" s="133"/>
      <c r="G6" s="25" t="str">
        <f>'Event Summary'!C6</f>
        <v>Well Head</v>
      </c>
      <c r="H6" s="133"/>
      <c r="I6" s="24"/>
      <c r="J6" s="24"/>
      <c r="K6" s="24"/>
      <c r="L6" s="24"/>
      <c r="M6" s="24"/>
      <c r="N6" s="24"/>
      <c r="O6" s="24"/>
    </row>
    <row r="7" spans="1:15" x14ac:dyDescent="0.3">
      <c r="A7" s="126" t="s">
        <v>11</v>
      </c>
      <c r="B7" s="127"/>
      <c r="C7" s="127"/>
      <c r="D7" s="127"/>
      <c r="E7" s="127"/>
      <c r="F7" s="127"/>
      <c r="G7" s="127"/>
      <c r="H7" s="128"/>
      <c r="J7" s="157"/>
      <c r="K7" s="157"/>
      <c r="L7" s="157"/>
      <c r="M7" s="157"/>
      <c r="N7" s="157"/>
      <c r="O7" s="155"/>
    </row>
    <row r="8" spans="1:15" s="73" customFormat="1" ht="9" customHeight="1" x14ac:dyDescent="0.3">
      <c r="A8" s="121" t="s">
        <v>13</v>
      </c>
      <c r="B8" s="125" t="s">
        <v>14</v>
      </c>
      <c r="C8" s="79" t="s">
        <v>28</v>
      </c>
      <c r="D8" s="172" t="s">
        <v>27</v>
      </c>
      <c r="E8" s="172"/>
      <c r="F8" s="173"/>
      <c r="G8" s="125" t="s">
        <v>23</v>
      </c>
      <c r="H8" s="122" t="s">
        <v>24</v>
      </c>
    </row>
    <row r="9" spans="1:15" s="72" customFormat="1" x14ac:dyDescent="0.3">
      <c r="A9" s="69" t="str">
        <f>'Event Summary'!A11</f>
        <v>Ground Level</v>
      </c>
      <c r="B9" s="68">
        <f>'Event Summary'!C11</f>
        <v>302</v>
      </c>
      <c r="C9" s="67" t="str">
        <f>'Event Summary'!E11</f>
        <v>RT</v>
      </c>
      <c r="D9" s="101">
        <f>'Event Summary'!G11</f>
        <v>3.8</v>
      </c>
      <c r="E9" s="102"/>
      <c r="F9" s="103"/>
      <c r="G9" s="67" t="s">
        <v>19</v>
      </c>
      <c r="H9" s="104">
        <f>'Event Summary'!G13</f>
        <v>168</v>
      </c>
      <c r="J9" s="156"/>
      <c r="K9" s="156"/>
      <c r="L9" s="156"/>
      <c r="M9" s="156"/>
      <c r="N9" s="156"/>
    </row>
    <row r="10" spans="1:15" s="73" customFormat="1" ht="9" customHeight="1" x14ac:dyDescent="0.3">
      <c r="A10" s="125" t="s">
        <v>10</v>
      </c>
      <c r="B10" s="70" t="s">
        <v>18</v>
      </c>
      <c r="C10" s="125" t="s">
        <v>45</v>
      </c>
      <c r="D10" s="121" t="s">
        <v>46</v>
      </c>
      <c r="E10" s="123"/>
      <c r="F10" s="122"/>
      <c r="G10" s="125" t="s">
        <v>43</v>
      </c>
      <c r="H10" s="122" t="s">
        <v>44</v>
      </c>
    </row>
    <row r="11" spans="1:15" s="109" customFormat="1" ht="12" x14ac:dyDescent="0.3">
      <c r="A11" s="105">
        <f>'Event Summary'!A13</f>
        <v>42144</v>
      </c>
      <c r="B11" s="150" t="str">
        <f>'Event Summary'!A15</f>
        <v>True North</v>
      </c>
      <c r="C11" s="106" t="str">
        <f>'Event Summary'!E6</f>
        <v>26° 53' 4.43" S.</v>
      </c>
      <c r="D11" s="69" t="str">
        <f>'Event Summary'!G6</f>
        <v>150° 33' 6.77" E.</v>
      </c>
      <c r="E11" s="102"/>
      <c r="F11" s="103"/>
      <c r="G11" s="107" t="str">
        <f>'Event Summary'!E8</f>
        <v>GDA94/MGA94</v>
      </c>
      <c r="H11" s="108">
        <f>'Event Summary'!G8</f>
        <v>55</v>
      </c>
    </row>
    <row r="12" spans="1:15" s="73" customFormat="1" ht="9" customHeight="1" x14ac:dyDescent="0.3">
      <c r="A12" s="70" t="s">
        <v>52</v>
      </c>
      <c r="B12" s="125" t="s">
        <v>55</v>
      </c>
      <c r="C12" s="125" t="s">
        <v>41</v>
      </c>
      <c r="D12" s="121" t="s">
        <v>42</v>
      </c>
      <c r="E12" s="123"/>
      <c r="F12" s="122"/>
      <c r="G12" s="125" t="s">
        <v>60</v>
      </c>
      <c r="H12" s="122" t="s">
        <v>30</v>
      </c>
    </row>
    <row r="13" spans="1:15" s="109" customFormat="1" ht="12" x14ac:dyDescent="0.3">
      <c r="A13" s="107" t="str">
        <f>'Event Summary'!E15</f>
        <v>N/A</v>
      </c>
      <c r="B13" s="105" t="str">
        <f>'Event Summary'!G15</f>
        <v>N/A</v>
      </c>
      <c r="C13" s="151">
        <f>'Event Summary'!A8</f>
        <v>7024000</v>
      </c>
      <c r="D13" s="177">
        <f>'Event Summary'!C8</f>
        <v>256818</v>
      </c>
      <c r="E13" s="178"/>
      <c r="F13" s="179"/>
      <c r="G13" s="107" t="str">
        <f>'Event Summary'!C15</f>
        <v>Min Curvature</v>
      </c>
      <c r="H13" s="108" t="str">
        <f>'Event Summary'!G17</f>
        <v>Wireline</v>
      </c>
    </row>
    <row r="14" spans="1:15" s="3" customFormat="1" ht="9" customHeight="1" x14ac:dyDescent="0.2">
      <c r="A14" s="121" t="s">
        <v>21</v>
      </c>
      <c r="B14" s="6"/>
      <c r="C14" s="6"/>
      <c r="D14" s="6"/>
      <c r="E14" s="6"/>
      <c r="F14" s="6"/>
      <c r="G14" s="6"/>
      <c r="H14" s="7"/>
    </row>
    <row r="15" spans="1:15" ht="25.5" customHeight="1" x14ac:dyDescent="0.3">
      <c r="A15" s="169" t="str">
        <f>IF(ISBLANK('Event Summary'!A19),"",'Event Summary'!A19)</f>
        <v/>
      </c>
      <c r="B15" s="170"/>
      <c r="C15" s="170"/>
      <c r="D15" s="170"/>
      <c r="E15" s="170"/>
      <c r="F15" s="170"/>
      <c r="G15" s="170"/>
      <c r="H15" s="171"/>
      <c r="J15" s="157"/>
      <c r="K15" s="157"/>
      <c r="L15" s="157"/>
      <c r="M15" s="157"/>
      <c r="N15" s="157"/>
    </row>
    <row r="16" spans="1:15" ht="3" customHeight="1" x14ac:dyDescent="0.3"/>
  </sheetData>
  <mergeCells count="4">
    <mergeCell ref="A15:H15"/>
    <mergeCell ref="D8:F8"/>
    <mergeCell ref="A1:F1"/>
    <mergeCell ref="D13:F13"/>
  </mergeCells>
  <pageMargins left="0.23622047244094491" right="0.23622047244094491" top="0.39370078740157483" bottom="0.35433070866141736" header="0" footer="0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5"/>
  <sheetViews>
    <sheetView zoomScaleNormal="100" workbookViewId="0">
      <pane ySplit="20" topLeftCell="A49" activePane="bottomLeft" state="frozenSplit"/>
      <selection activeCell="G25" sqref="G25"/>
      <selection pane="bottomLeft" activeCell="F21" sqref="F21:F55"/>
    </sheetView>
  </sheetViews>
  <sheetFormatPr defaultRowHeight="14.4" x14ac:dyDescent="0.3"/>
  <cols>
    <col min="1" max="8" width="12.33203125" customWidth="1"/>
  </cols>
  <sheetData>
    <row r="1" spans="1:8" ht="38.25" customHeight="1" x14ac:dyDescent="0.3">
      <c r="A1" s="163" t="s">
        <v>63</v>
      </c>
      <c r="B1" s="163"/>
      <c r="C1" s="163"/>
      <c r="D1" s="163"/>
      <c r="E1" s="163"/>
    </row>
    <row r="2" spans="1:8" s="71" customFormat="1" x14ac:dyDescent="0.3">
      <c r="A2" s="80" t="s">
        <v>0</v>
      </c>
      <c r="B2" s="81"/>
      <c r="C2" s="81"/>
      <c r="D2" s="81"/>
      <c r="E2" s="81"/>
      <c r="F2" s="81"/>
      <c r="G2" s="81"/>
      <c r="H2" s="82"/>
    </row>
    <row r="3" spans="1:8" s="73" customFormat="1" ht="9" customHeight="1" x14ac:dyDescent="0.3">
      <c r="A3" s="74" t="s">
        <v>1</v>
      </c>
      <c r="B3" s="76"/>
      <c r="C3" s="74" t="s">
        <v>3</v>
      </c>
      <c r="D3" s="76"/>
      <c r="E3" s="74" t="s">
        <v>2</v>
      </c>
      <c r="F3" s="76"/>
      <c r="G3" s="74" t="s">
        <v>15</v>
      </c>
      <c r="H3" s="77"/>
    </row>
    <row r="4" spans="1:8" s="72" customFormat="1" x14ac:dyDescent="0.3">
      <c r="A4" s="88" t="str">
        <f>'Event Summary'!A4</f>
        <v>Origin Energy</v>
      </c>
      <c r="B4" s="86"/>
      <c r="C4" s="88" t="str">
        <f>'Event Summary'!C4</f>
        <v>Orana North 1</v>
      </c>
      <c r="D4" s="87"/>
      <c r="E4" s="88" t="str">
        <f>'Event Summary'!E4</f>
        <v>Orana</v>
      </c>
      <c r="F4" s="86"/>
      <c r="G4" s="89" t="str">
        <f>'Event Summary'!G4</f>
        <v>Australia</v>
      </c>
      <c r="H4" s="92"/>
    </row>
    <row r="5" spans="1:8" s="72" customFormat="1" ht="9" customHeight="1" x14ac:dyDescent="0.3">
      <c r="A5" s="74" t="s">
        <v>17</v>
      </c>
      <c r="B5" s="77"/>
      <c r="C5" s="74" t="s">
        <v>12</v>
      </c>
      <c r="D5" s="75"/>
      <c r="E5" s="74" t="s">
        <v>45</v>
      </c>
      <c r="F5" s="75"/>
      <c r="G5" s="74" t="s">
        <v>46</v>
      </c>
      <c r="H5" s="75"/>
    </row>
    <row r="6" spans="1:8" s="72" customFormat="1" x14ac:dyDescent="0.3">
      <c r="A6" s="146" t="str">
        <f>'Event Summary'!A6</f>
        <v>Queensland</v>
      </c>
      <c r="B6" s="92"/>
      <c r="C6" s="97" t="str">
        <f>'Event Summary'!C6</f>
        <v>Well Head</v>
      </c>
      <c r="D6" s="92"/>
      <c r="E6" s="100" t="str">
        <f>'Event Summary'!E6</f>
        <v>26° 53' 4.43" S.</v>
      </c>
      <c r="F6" s="66"/>
      <c r="G6" s="100" t="str">
        <f>'Event Summary'!G6</f>
        <v>150° 33' 6.77" E.</v>
      </c>
      <c r="H6" s="87"/>
    </row>
    <row r="7" spans="1:8" s="72" customFormat="1" ht="9" customHeight="1" x14ac:dyDescent="0.3">
      <c r="A7" s="74" t="s">
        <v>41</v>
      </c>
      <c r="B7" s="77"/>
      <c r="C7" s="74" t="s">
        <v>42</v>
      </c>
      <c r="D7" s="75"/>
      <c r="E7" s="74" t="s">
        <v>43</v>
      </c>
      <c r="F7" s="75"/>
      <c r="G7" s="74" t="s">
        <v>44</v>
      </c>
      <c r="H7" s="75"/>
    </row>
    <row r="8" spans="1:8" s="72" customFormat="1" x14ac:dyDescent="0.3">
      <c r="A8" s="165">
        <f>'Event Summary'!A8</f>
        <v>7024000</v>
      </c>
      <c r="B8" s="166"/>
      <c r="C8" s="180">
        <f>'Event Summary'!C8</f>
        <v>256818</v>
      </c>
      <c r="D8" s="181"/>
      <c r="E8" s="100" t="str">
        <f>'Event Summary'!E8</f>
        <v>GDA94/MGA94</v>
      </c>
      <c r="F8" s="66"/>
      <c r="G8" s="100">
        <f>'Event Summary'!G8</f>
        <v>55</v>
      </c>
      <c r="H8" s="87"/>
    </row>
    <row r="9" spans="1:8" s="71" customFormat="1" x14ac:dyDescent="0.3">
      <c r="A9" s="80" t="s">
        <v>11</v>
      </c>
      <c r="B9" s="81"/>
      <c r="C9" s="81"/>
      <c r="D9" s="81"/>
      <c r="E9" s="81"/>
      <c r="F9" s="81"/>
      <c r="G9" s="91"/>
      <c r="H9" s="82"/>
    </row>
    <row r="10" spans="1:8" s="73" customFormat="1" ht="9" customHeight="1" x14ac:dyDescent="0.3">
      <c r="A10" s="74" t="s">
        <v>25</v>
      </c>
      <c r="B10" s="75"/>
      <c r="C10" s="90" t="s">
        <v>14</v>
      </c>
      <c r="D10" s="75"/>
      <c r="E10" s="90" t="s">
        <v>28</v>
      </c>
      <c r="F10" s="76"/>
      <c r="G10" s="74" t="s">
        <v>20</v>
      </c>
      <c r="H10" s="75"/>
    </row>
    <row r="11" spans="1:8" s="72" customFormat="1" x14ac:dyDescent="0.3">
      <c r="A11" s="83" t="str">
        <f>'Event Summary'!A11</f>
        <v>Ground Level</v>
      </c>
      <c r="B11" s="85"/>
      <c r="C11" s="93">
        <f>'Event Summary'!C11</f>
        <v>302</v>
      </c>
      <c r="D11" s="85"/>
      <c r="E11" s="83" t="str">
        <f>'Event Summary'!E11</f>
        <v>RT</v>
      </c>
      <c r="F11" s="84"/>
      <c r="G11" s="95">
        <f>'Event Summary'!G11</f>
        <v>3.8</v>
      </c>
      <c r="H11" s="85"/>
    </row>
    <row r="12" spans="1:8" s="73" customFormat="1" ht="9" customHeight="1" x14ac:dyDescent="0.3">
      <c r="A12" s="74" t="s">
        <v>10</v>
      </c>
      <c r="B12" s="75"/>
      <c r="C12" s="74" t="s">
        <v>58</v>
      </c>
      <c r="D12" s="75"/>
      <c r="E12" s="74" t="s">
        <v>23</v>
      </c>
      <c r="F12" s="76"/>
      <c r="G12" s="74" t="s">
        <v>24</v>
      </c>
      <c r="H12" s="75"/>
    </row>
    <row r="13" spans="1:8" s="99" customFormat="1" ht="15" customHeight="1" x14ac:dyDescent="0.3">
      <c r="A13" s="96">
        <f>'Event Summary'!A13</f>
        <v>42144</v>
      </c>
      <c r="B13" s="85"/>
      <c r="C13" s="83" t="str">
        <f>'Event Summary'!C13</f>
        <v>North Seeking Gyro</v>
      </c>
      <c r="D13" s="85"/>
      <c r="E13" s="139">
        <f>'Event Summary'!E13</f>
        <v>0</v>
      </c>
      <c r="F13" s="84"/>
      <c r="G13" s="94">
        <f>'Event Summary'!G13</f>
        <v>168</v>
      </c>
      <c r="H13" s="85"/>
    </row>
    <row r="14" spans="1:8" s="73" customFormat="1" ht="9" customHeight="1" x14ac:dyDescent="0.3">
      <c r="A14" s="121" t="s">
        <v>18</v>
      </c>
      <c r="B14" s="122"/>
      <c r="C14" s="121" t="s">
        <v>53</v>
      </c>
      <c r="D14" s="122"/>
      <c r="E14" s="121" t="s">
        <v>52</v>
      </c>
      <c r="F14" s="123"/>
      <c r="G14" s="121" t="s">
        <v>55</v>
      </c>
      <c r="H14" s="122"/>
    </row>
    <row r="15" spans="1:8" s="72" customFormat="1" x14ac:dyDescent="0.3">
      <c r="A15" s="129" t="str">
        <f>'Event Summary'!A15</f>
        <v>True North</v>
      </c>
      <c r="B15" s="131"/>
      <c r="C15" s="141" t="str">
        <f>'Event Summary'!C15</f>
        <v>Min Curvature</v>
      </c>
      <c r="D15" s="131"/>
      <c r="E15" s="152" t="str">
        <f>'Event Summary'!E15</f>
        <v>N/A</v>
      </c>
      <c r="F15" s="130"/>
      <c r="G15" s="139" t="str">
        <f>'Event Summary'!G15</f>
        <v>N/A</v>
      </c>
      <c r="H15" s="131"/>
    </row>
    <row r="16" spans="1:8" s="73" customFormat="1" ht="9" customHeight="1" x14ac:dyDescent="0.3">
      <c r="A16" s="153" t="s">
        <v>62</v>
      </c>
      <c r="B16" s="75"/>
      <c r="C16" s="74" t="s">
        <v>47</v>
      </c>
      <c r="D16" s="75"/>
      <c r="E16" s="74" t="s">
        <v>56</v>
      </c>
      <c r="F16" s="76"/>
      <c r="G16" s="74" t="s">
        <v>30</v>
      </c>
      <c r="H16" s="78" t="s">
        <v>29</v>
      </c>
    </row>
    <row r="17" spans="1:8" s="99" customFormat="1" ht="15" customHeight="1" x14ac:dyDescent="0.3">
      <c r="A17" s="141" t="str">
        <f>'Event Summary'!A17</f>
        <v>Z.Schere</v>
      </c>
      <c r="B17" s="85"/>
      <c r="C17" s="83" t="str">
        <f>'Event Summary'!C17</f>
        <v>D.Slater</v>
      </c>
      <c r="D17" s="85"/>
      <c r="E17" s="83" t="str">
        <f>'Event Summary'!E17</f>
        <v>Vause</v>
      </c>
      <c r="F17" s="84"/>
      <c r="G17" s="94" t="str">
        <f>'Event Summary'!G17</f>
        <v>Wireline</v>
      </c>
      <c r="H17" s="98">
        <f>'Event Summary'!H17</f>
        <v>117</v>
      </c>
    </row>
    <row r="18" spans="1:8" s="3" customFormat="1" ht="9" customHeight="1" x14ac:dyDescent="0.2">
      <c r="A18" s="4" t="s">
        <v>21</v>
      </c>
      <c r="B18" s="6"/>
      <c r="C18" s="6"/>
      <c r="D18" s="6"/>
      <c r="E18" s="6"/>
      <c r="F18" s="6"/>
      <c r="G18" s="6"/>
      <c r="H18" s="7"/>
    </row>
    <row r="19" spans="1:8" ht="25.5" customHeight="1" x14ac:dyDescent="0.3">
      <c r="A19" s="15" t="str">
        <f>IF(ISBLANK('Event Summary'!A19),"",'Event Summary'!A19)</f>
        <v/>
      </c>
      <c r="B19" s="16"/>
      <c r="C19" s="16"/>
      <c r="D19" s="16"/>
      <c r="E19" s="16"/>
      <c r="F19" s="16"/>
      <c r="G19" s="16"/>
      <c r="H19" s="17"/>
    </row>
    <row r="20" spans="1:8" s="8" customFormat="1" ht="43.2" x14ac:dyDescent="0.3">
      <c r="A20" s="26" t="s">
        <v>4</v>
      </c>
      <c r="B20" s="26" t="s">
        <v>5</v>
      </c>
      <c r="C20" s="26" t="s">
        <v>6</v>
      </c>
      <c r="D20" s="26" t="s">
        <v>7</v>
      </c>
      <c r="E20" s="26" t="s">
        <v>64</v>
      </c>
      <c r="F20" s="26" t="s">
        <v>8</v>
      </c>
      <c r="G20" s="26" t="s">
        <v>9</v>
      </c>
      <c r="H20" s="26" t="s">
        <v>61</v>
      </c>
    </row>
    <row r="21" spans="1:8" s="8" customFormat="1" x14ac:dyDescent="0.25">
      <c r="A21" s="159">
        <v>0</v>
      </c>
      <c r="B21" s="158">
        <v>0</v>
      </c>
      <c r="C21" s="158">
        <v>0</v>
      </c>
      <c r="D21" s="158">
        <v>0</v>
      </c>
      <c r="E21" s="158">
        <v>0</v>
      </c>
      <c r="F21" s="158">
        <v>0</v>
      </c>
      <c r="G21" s="158">
        <v>0</v>
      </c>
      <c r="H21" s="158">
        <v>0</v>
      </c>
    </row>
    <row r="22" spans="1:8" x14ac:dyDescent="0.3">
      <c r="A22" s="159">
        <v>5</v>
      </c>
      <c r="B22" s="158">
        <v>1</v>
      </c>
      <c r="C22" s="158">
        <v>354.3</v>
      </c>
      <c r="D22" s="158">
        <v>5</v>
      </c>
      <c r="E22" s="158">
        <v>0.09</v>
      </c>
      <c r="F22" s="158">
        <v>0.09</v>
      </c>
      <c r="G22" s="158">
        <v>-0.01</v>
      </c>
      <c r="H22" s="158">
        <v>0.12</v>
      </c>
    </row>
    <row r="23" spans="1:8" x14ac:dyDescent="0.3">
      <c r="A23" s="159">
        <v>10</v>
      </c>
      <c r="B23" s="158">
        <v>0.99</v>
      </c>
      <c r="C23" s="158">
        <v>353.39</v>
      </c>
      <c r="D23" s="158">
        <v>10</v>
      </c>
      <c r="E23" s="158">
        <v>0.17</v>
      </c>
      <c r="F23" s="158">
        <v>0.17</v>
      </c>
      <c r="G23" s="158">
        <v>-0.02</v>
      </c>
      <c r="H23" s="158">
        <v>0.12</v>
      </c>
    </row>
    <row r="24" spans="1:8" x14ac:dyDescent="0.3">
      <c r="A24" s="159">
        <v>15</v>
      </c>
      <c r="B24" s="158">
        <v>0.98</v>
      </c>
      <c r="C24" s="158">
        <v>352.48</v>
      </c>
      <c r="D24" s="158">
        <v>15</v>
      </c>
      <c r="E24" s="158">
        <v>0.26</v>
      </c>
      <c r="F24" s="158">
        <v>0.26</v>
      </c>
      <c r="G24" s="158">
        <v>-0.03</v>
      </c>
      <c r="H24" s="158">
        <v>0.12</v>
      </c>
    </row>
    <row r="25" spans="1:8" x14ac:dyDescent="0.3">
      <c r="A25" s="159">
        <v>20</v>
      </c>
      <c r="B25" s="158">
        <v>0.98</v>
      </c>
      <c r="C25" s="158">
        <v>351.58</v>
      </c>
      <c r="D25" s="158">
        <v>20</v>
      </c>
      <c r="E25" s="158">
        <v>0.34</v>
      </c>
      <c r="F25" s="158">
        <v>0.34</v>
      </c>
      <c r="G25" s="158">
        <v>-0.04</v>
      </c>
      <c r="H25" s="158">
        <v>0.12</v>
      </c>
    </row>
    <row r="26" spans="1:8" x14ac:dyDescent="0.3">
      <c r="A26" s="159">
        <v>25</v>
      </c>
      <c r="B26" s="158">
        <v>0.97</v>
      </c>
      <c r="C26" s="158">
        <v>350.67</v>
      </c>
      <c r="D26" s="158">
        <v>25</v>
      </c>
      <c r="E26" s="158">
        <v>0.43</v>
      </c>
      <c r="F26" s="158">
        <v>0.43</v>
      </c>
      <c r="G26" s="158">
        <v>-0.05</v>
      </c>
      <c r="H26" s="158">
        <v>0.12</v>
      </c>
    </row>
    <row r="27" spans="1:8" x14ac:dyDescent="0.3">
      <c r="A27" s="159">
        <v>30</v>
      </c>
      <c r="B27" s="158">
        <v>0.98</v>
      </c>
      <c r="C27" s="158">
        <v>343.8</v>
      </c>
      <c r="D27" s="158">
        <v>30</v>
      </c>
      <c r="E27" s="158">
        <v>0.51</v>
      </c>
      <c r="F27" s="158">
        <v>0.51</v>
      </c>
      <c r="G27" s="158">
        <v>-7.0000000000000007E-2</v>
      </c>
      <c r="H27" s="158">
        <v>0.7</v>
      </c>
    </row>
    <row r="28" spans="1:8" x14ac:dyDescent="0.3">
      <c r="A28" s="159">
        <v>35</v>
      </c>
      <c r="B28" s="158">
        <v>0.99</v>
      </c>
      <c r="C28" s="158">
        <v>336.92</v>
      </c>
      <c r="D28" s="158">
        <v>34.99</v>
      </c>
      <c r="E28" s="158">
        <v>0.59</v>
      </c>
      <c r="F28" s="158">
        <v>0.59</v>
      </c>
      <c r="G28" s="158">
        <v>-0.1</v>
      </c>
      <c r="H28" s="158">
        <v>0.71</v>
      </c>
    </row>
    <row r="29" spans="1:8" x14ac:dyDescent="0.3">
      <c r="A29" s="159">
        <v>40</v>
      </c>
      <c r="B29" s="158">
        <v>1.01</v>
      </c>
      <c r="C29" s="158">
        <v>330.04</v>
      </c>
      <c r="D29" s="158">
        <v>39.99</v>
      </c>
      <c r="E29" s="158">
        <v>0.67</v>
      </c>
      <c r="F29" s="158">
        <v>0.67</v>
      </c>
      <c r="G29" s="158">
        <v>-0.14000000000000001</v>
      </c>
      <c r="H29" s="158">
        <v>0.72</v>
      </c>
    </row>
    <row r="30" spans="1:8" x14ac:dyDescent="0.3">
      <c r="A30" s="159">
        <v>45</v>
      </c>
      <c r="B30" s="158">
        <v>1.02</v>
      </c>
      <c r="C30" s="158">
        <v>323.17</v>
      </c>
      <c r="D30" s="158">
        <v>44.99</v>
      </c>
      <c r="E30" s="158">
        <v>0.74</v>
      </c>
      <c r="F30" s="158">
        <v>0.74</v>
      </c>
      <c r="G30" s="158">
        <v>-0.19</v>
      </c>
      <c r="H30" s="158">
        <v>0.73</v>
      </c>
    </row>
    <row r="31" spans="1:8" x14ac:dyDescent="0.3">
      <c r="A31" s="159">
        <v>50</v>
      </c>
      <c r="B31" s="158">
        <v>1.03</v>
      </c>
      <c r="C31" s="158">
        <v>316.29000000000002</v>
      </c>
      <c r="D31" s="158">
        <v>49.99</v>
      </c>
      <c r="E31" s="158">
        <v>0.81</v>
      </c>
      <c r="F31" s="158">
        <v>0.81</v>
      </c>
      <c r="G31" s="158">
        <v>-0.25</v>
      </c>
      <c r="H31" s="158">
        <v>0.74</v>
      </c>
    </row>
    <row r="32" spans="1:8" x14ac:dyDescent="0.3">
      <c r="A32" s="159">
        <v>55</v>
      </c>
      <c r="B32" s="158">
        <v>1.03</v>
      </c>
      <c r="C32" s="158">
        <v>314.14999999999998</v>
      </c>
      <c r="D32" s="158">
        <v>54.99</v>
      </c>
      <c r="E32" s="158">
        <v>0.88</v>
      </c>
      <c r="F32" s="158">
        <v>0.88</v>
      </c>
      <c r="G32" s="158">
        <v>-0.31</v>
      </c>
      <c r="H32" s="158">
        <v>0.24</v>
      </c>
    </row>
    <row r="33" spans="1:8" x14ac:dyDescent="0.3">
      <c r="A33" s="159">
        <v>60</v>
      </c>
      <c r="B33" s="158">
        <v>1.02</v>
      </c>
      <c r="C33" s="158">
        <v>312.02</v>
      </c>
      <c r="D33" s="158">
        <v>59.99</v>
      </c>
      <c r="E33" s="158">
        <v>0.94</v>
      </c>
      <c r="F33" s="158">
        <v>0.94</v>
      </c>
      <c r="G33" s="158">
        <v>-0.37</v>
      </c>
      <c r="H33" s="158">
        <v>0.24</v>
      </c>
    </row>
    <row r="34" spans="1:8" x14ac:dyDescent="0.3">
      <c r="A34" s="159">
        <v>65</v>
      </c>
      <c r="B34" s="158">
        <v>1.02</v>
      </c>
      <c r="C34" s="158">
        <v>309.88</v>
      </c>
      <c r="D34" s="158">
        <v>64.989999999999995</v>
      </c>
      <c r="E34" s="158">
        <v>0.99</v>
      </c>
      <c r="F34" s="158">
        <v>0.99</v>
      </c>
      <c r="G34" s="158">
        <v>-0.44</v>
      </c>
      <c r="H34" s="158">
        <v>0.24</v>
      </c>
    </row>
    <row r="35" spans="1:8" x14ac:dyDescent="0.3">
      <c r="A35" s="159">
        <v>70</v>
      </c>
      <c r="B35" s="158">
        <v>1.02</v>
      </c>
      <c r="C35" s="158">
        <v>307.74</v>
      </c>
      <c r="D35" s="158">
        <v>69.989999999999995</v>
      </c>
      <c r="E35" s="158">
        <v>1.05</v>
      </c>
      <c r="F35" s="158">
        <v>1.05</v>
      </c>
      <c r="G35" s="158">
        <v>-0.51</v>
      </c>
      <c r="H35" s="158">
        <v>0.24</v>
      </c>
    </row>
    <row r="36" spans="1:8" x14ac:dyDescent="0.3">
      <c r="A36" s="159">
        <v>75</v>
      </c>
      <c r="B36" s="158">
        <v>1.01</v>
      </c>
      <c r="C36" s="158">
        <v>305.60000000000002</v>
      </c>
      <c r="D36" s="158">
        <v>74.989999999999995</v>
      </c>
      <c r="E36" s="158">
        <v>1.1000000000000001</v>
      </c>
      <c r="F36" s="158">
        <v>1.1000000000000001</v>
      </c>
      <c r="G36" s="158">
        <v>-0.57999999999999996</v>
      </c>
      <c r="H36" s="158">
        <v>0.24</v>
      </c>
    </row>
    <row r="37" spans="1:8" x14ac:dyDescent="0.3">
      <c r="A37" s="159">
        <v>80</v>
      </c>
      <c r="B37" s="158">
        <v>1.03</v>
      </c>
      <c r="C37" s="158">
        <v>304.91000000000003</v>
      </c>
      <c r="D37" s="158">
        <v>79.989999999999995</v>
      </c>
      <c r="E37" s="158">
        <v>1.1499999999999999</v>
      </c>
      <c r="F37" s="158">
        <v>1.1499999999999999</v>
      </c>
      <c r="G37" s="158">
        <v>-0.65</v>
      </c>
      <c r="H37" s="158">
        <v>0.12</v>
      </c>
    </row>
    <row r="38" spans="1:8" x14ac:dyDescent="0.3">
      <c r="A38" s="159">
        <v>85</v>
      </c>
      <c r="B38" s="158">
        <v>1.04</v>
      </c>
      <c r="C38" s="158">
        <v>304.22000000000003</v>
      </c>
      <c r="D38" s="158">
        <v>84.99</v>
      </c>
      <c r="E38" s="158">
        <v>1.21</v>
      </c>
      <c r="F38" s="158">
        <v>1.21</v>
      </c>
      <c r="G38" s="158">
        <v>-0.73</v>
      </c>
      <c r="H38" s="158">
        <v>0.12</v>
      </c>
    </row>
    <row r="39" spans="1:8" x14ac:dyDescent="0.3">
      <c r="A39" s="159">
        <v>90</v>
      </c>
      <c r="B39" s="158">
        <v>1.06</v>
      </c>
      <c r="C39" s="158">
        <v>303.52</v>
      </c>
      <c r="D39" s="158">
        <v>89.99</v>
      </c>
      <c r="E39" s="158">
        <v>1.26</v>
      </c>
      <c r="F39" s="158">
        <v>1.26</v>
      </c>
      <c r="G39" s="158">
        <v>-0.81</v>
      </c>
      <c r="H39" s="158">
        <v>0.12</v>
      </c>
    </row>
    <row r="40" spans="1:8" x14ac:dyDescent="0.3">
      <c r="A40" s="159">
        <v>95</v>
      </c>
      <c r="B40" s="158">
        <v>1.07</v>
      </c>
      <c r="C40" s="158">
        <v>302.83</v>
      </c>
      <c r="D40" s="158">
        <v>94.99</v>
      </c>
      <c r="E40" s="158">
        <v>1.31</v>
      </c>
      <c r="F40" s="158">
        <v>1.31</v>
      </c>
      <c r="G40" s="158">
        <v>-0.88</v>
      </c>
      <c r="H40" s="158">
        <v>0.12</v>
      </c>
    </row>
    <row r="41" spans="1:8" x14ac:dyDescent="0.3">
      <c r="A41" s="159">
        <v>100</v>
      </c>
      <c r="B41" s="158">
        <v>1.0900000000000001</v>
      </c>
      <c r="C41" s="158">
        <v>302.14</v>
      </c>
      <c r="D41" s="158">
        <v>99.98</v>
      </c>
      <c r="E41" s="158">
        <v>1.36</v>
      </c>
      <c r="F41" s="158">
        <v>1.36</v>
      </c>
      <c r="G41" s="158">
        <v>-0.96</v>
      </c>
      <c r="H41" s="158">
        <v>0.12</v>
      </c>
    </row>
    <row r="42" spans="1:8" x14ac:dyDescent="0.3">
      <c r="A42" s="159">
        <v>105</v>
      </c>
      <c r="B42" s="158">
        <v>1.0900000000000001</v>
      </c>
      <c r="C42" s="158">
        <v>302.12</v>
      </c>
      <c r="D42" s="158">
        <v>104.98</v>
      </c>
      <c r="E42" s="158">
        <v>1.41</v>
      </c>
      <c r="F42" s="158">
        <v>1.41</v>
      </c>
      <c r="G42" s="158">
        <v>-1.04</v>
      </c>
      <c r="H42" s="158">
        <v>0</v>
      </c>
    </row>
    <row r="43" spans="1:8" x14ac:dyDescent="0.3">
      <c r="A43" s="159">
        <v>110</v>
      </c>
      <c r="B43" s="158">
        <v>1.1000000000000001</v>
      </c>
      <c r="C43" s="158">
        <v>302.10000000000002</v>
      </c>
      <c r="D43" s="158">
        <v>109.98</v>
      </c>
      <c r="E43" s="158">
        <v>1.46</v>
      </c>
      <c r="F43" s="158">
        <v>1.46</v>
      </c>
      <c r="G43" s="158">
        <v>-1.1200000000000001</v>
      </c>
      <c r="H43" s="158">
        <v>0</v>
      </c>
    </row>
    <row r="44" spans="1:8" x14ac:dyDescent="0.3">
      <c r="A44" s="159">
        <v>115</v>
      </c>
      <c r="B44" s="158">
        <v>1.1000000000000001</v>
      </c>
      <c r="C44" s="158">
        <v>302.08999999999997</v>
      </c>
      <c r="D44" s="158">
        <v>114.98</v>
      </c>
      <c r="E44" s="158">
        <v>1.51</v>
      </c>
      <c r="F44" s="158">
        <v>1.51</v>
      </c>
      <c r="G44" s="158">
        <v>-1.21</v>
      </c>
      <c r="H44" s="158">
        <v>0</v>
      </c>
    </row>
    <row r="45" spans="1:8" x14ac:dyDescent="0.3">
      <c r="A45" s="159">
        <v>120</v>
      </c>
      <c r="B45" s="158">
        <v>1.1100000000000001</v>
      </c>
      <c r="C45" s="158">
        <v>302.07</v>
      </c>
      <c r="D45" s="158">
        <v>119.98</v>
      </c>
      <c r="E45" s="158">
        <v>1.56</v>
      </c>
      <c r="F45" s="158">
        <v>1.56</v>
      </c>
      <c r="G45" s="158">
        <v>-1.29</v>
      </c>
      <c r="H45" s="158">
        <v>0</v>
      </c>
    </row>
    <row r="46" spans="1:8" x14ac:dyDescent="0.3">
      <c r="A46" s="159">
        <v>125</v>
      </c>
      <c r="B46" s="158">
        <v>1.1100000000000001</v>
      </c>
      <c r="C46" s="158">
        <v>304.91000000000003</v>
      </c>
      <c r="D46" s="158">
        <v>124.98</v>
      </c>
      <c r="E46" s="158">
        <v>1.62</v>
      </c>
      <c r="F46" s="158">
        <v>1.62</v>
      </c>
      <c r="G46" s="158">
        <v>-1.37</v>
      </c>
      <c r="H46" s="158">
        <v>0.34</v>
      </c>
    </row>
    <row r="47" spans="1:8" x14ac:dyDescent="0.3">
      <c r="A47" s="159">
        <v>130</v>
      </c>
      <c r="B47" s="158">
        <v>1.1000000000000001</v>
      </c>
      <c r="C47" s="158">
        <v>307.76</v>
      </c>
      <c r="D47" s="158">
        <v>129.97999999999999</v>
      </c>
      <c r="E47" s="158">
        <v>1.67</v>
      </c>
      <c r="F47" s="158">
        <v>1.67</v>
      </c>
      <c r="G47" s="158">
        <v>-1.45</v>
      </c>
      <c r="H47" s="158">
        <v>0.34</v>
      </c>
    </row>
    <row r="48" spans="1:8" x14ac:dyDescent="0.3">
      <c r="A48" s="159">
        <v>135</v>
      </c>
      <c r="B48" s="158">
        <v>1.1000000000000001</v>
      </c>
      <c r="C48" s="158">
        <v>310.61</v>
      </c>
      <c r="D48" s="158">
        <v>134.97999999999999</v>
      </c>
      <c r="E48" s="158">
        <v>1.73</v>
      </c>
      <c r="F48" s="158">
        <v>1.73</v>
      </c>
      <c r="G48" s="158">
        <v>-1.52</v>
      </c>
      <c r="H48" s="158">
        <v>0.34</v>
      </c>
    </row>
    <row r="49" spans="1:8" x14ac:dyDescent="0.3">
      <c r="A49" s="159">
        <v>140</v>
      </c>
      <c r="B49" s="158">
        <v>1.1000000000000001</v>
      </c>
      <c r="C49" s="158">
        <v>313.45</v>
      </c>
      <c r="D49" s="158">
        <v>139.97999999999999</v>
      </c>
      <c r="E49" s="158">
        <v>1.8</v>
      </c>
      <c r="F49" s="158">
        <v>1.8</v>
      </c>
      <c r="G49" s="158">
        <v>-1.59</v>
      </c>
      <c r="H49" s="158">
        <v>0.34</v>
      </c>
    </row>
    <row r="50" spans="1:8" x14ac:dyDescent="0.3">
      <c r="A50" s="159">
        <v>145</v>
      </c>
      <c r="B50" s="158">
        <v>1.1100000000000001</v>
      </c>
      <c r="C50" s="158">
        <v>316.39</v>
      </c>
      <c r="D50" s="158">
        <v>144.97999999999999</v>
      </c>
      <c r="E50" s="158">
        <v>1.87</v>
      </c>
      <c r="F50" s="158">
        <v>1.87</v>
      </c>
      <c r="G50" s="158">
        <v>-1.66</v>
      </c>
      <c r="H50" s="158">
        <v>0.34</v>
      </c>
    </row>
    <row r="51" spans="1:8" x14ac:dyDescent="0.3">
      <c r="A51" s="159">
        <v>150</v>
      </c>
      <c r="B51" s="158">
        <v>1.1100000000000001</v>
      </c>
      <c r="C51" s="158">
        <v>319.33999999999997</v>
      </c>
      <c r="D51" s="158">
        <v>149.97999999999999</v>
      </c>
      <c r="E51" s="158">
        <v>1.94</v>
      </c>
      <c r="F51" s="158">
        <v>1.94</v>
      </c>
      <c r="G51" s="158">
        <v>-1.72</v>
      </c>
      <c r="H51" s="158">
        <v>0.34</v>
      </c>
    </row>
    <row r="52" spans="1:8" x14ac:dyDescent="0.3">
      <c r="A52" s="159">
        <v>155</v>
      </c>
      <c r="B52" s="158">
        <v>1.1200000000000001</v>
      </c>
      <c r="C52" s="158">
        <v>322.27999999999997</v>
      </c>
      <c r="D52" s="158">
        <v>154.97</v>
      </c>
      <c r="E52" s="158">
        <v>2.0099999999999998</v>
      </c>
      <c r="F52" s="158">
        <v>2.0099999999999998</v>
      </c>
      <c r="G52" s="158">
        <v>-1.79</v>
      </c>
      <c r="H52" s="158">
        <v>0.36</v>
      </c>
    </row>
    <row r="53" spans="1:8" x14ac:dyDescent="0.3">
      <c r="A53" s="159">
        <v>160</v>
      </c>
      <c r="B53" s="158">
        <v>1.1299999999999999</v>
      </c>
      <c r="C53" s="158">
        <v>325.22000000000003</v>
      </c>
      <c r="D53" s="158">
        <v>159.97</v>
      </c>
      <c r="E53" s="158">
        <v>2.09</v>
      </c>
      <c r="F53" s="158">
        <v>2.09</v>
      </c>
      <c r="G53" s="158">
        <v>-1.84</v>
      </c>
      <c r="H53" s="158">
        <v>0.36</v>
      </c>
    </row>
    <row r="54" spans="1:8" x14ac:dyDescent="0.3">
      <c r="A54" s="159">
        <v>165</v>
      </c>
      <c r="B54" s="158">
        <v>1.1200000000000001</v>
      </c>
      <c r="C54" s="158">
        <v>331.56</v>
      </c>
      <c r="D54" s="158">
        <v>164.97</v>
      </c>
      <c r="E54" s="158">
        <v>2.1800000000000002</v>
      </c>
      <c r="F54" s="158">
        <v>2.1800000000000002</v>
      </c>
      <c r="G54" s="158">
        <v>-1.9</v>
      </c>
      <c r="H54" s="158">
        <v>0.75</v>
      </c>
    </row>
    <row r="55" spans="1:8" x14ac:dyDescent="0.3">
      <c r="A55" s="159">
        <v>170</v>
      </c>
      <c r="B55" s="158">
        <v>1.1200000000000001</v>
      </c>
      <c r="C55" s="158">
        <v>337.9</v>
      </c>
      <c r="D55" s="158">
        <v>169.97</v>
      </c>
      <c r="E55" s="158">
        <v>2.2599999999999998</v>
      </c>
      <c r="F55" s="158">
        <v>2.2599999999999998</v>
      </c>
      <c r="G55" s="158">
        <v>-1.94</v>
      </c>
      <c r="H55" s="158">
        <v>0.74</v>
      </c>
    </row>
  </sheetData>
  <mergeCells count="3">
    <mergeCell ref="A1:E1"/>
    <mergeCell ref="A8:B8"/>
    <mergeCell ref="C8:D8"/>
  </mergeCells>
  <pageMargins left="0.23622047244094491" right="0.23622047244094491" top="0.39370078740157483" bottom="0.35433070866141736" header="0" footer="0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Cover Page</vt:lpstr>
      <vt:lpstr>Event Summary</vt:lpstr>
      <vt:lpstr>NSEW Dev</vt:lpstr>
      <vt:lpstr>VS DLS</vt:lpstr>
      <vt:lpstr>Survey Data</vt:lpstr>
      <vt:lpstr>'NSEW Dev'!Print_Area</vt:lpstr>
      <vt:lpstr>'VS DLS'!Print_Area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Jon_Hollingworth</dc:creator>
  <cp:lastModifiedBy>Dominic</cp:lastModifiedBy>
  <cp:lastPrinted>2015-05-20T23:20:11Z</cp:lastPrinted>
  <dcterms:created xsi:type="dcterms:W3CDTF">2012-03-28T03:24:07Z</dcterms:created>
  <dcterms:modified xsi:type="dcterms:W3CDTF">2015-05-20T23:26:32Z</dcterms:modified>
</cp:coreProperties>
</file>