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4"/>
  </bookViews>
  <sheets>
    <sheet name="Cover Page" sheetId="16" r:id="rId1"/>
    <sheet name="Event Summary" sheetId="17" r:id="rId2"/>
    <sheet name="Tool Sketch" sheetId="18" r:id="rId3"/>
    <sheet name="VS EWNS" sheetId="1" r:id="rId4"/>
    <sheet name="OTH Dev" sheetId="13" r:id="rId5"/>
    <sheet name="Survey 5m" sheetId="12" r:id="rId6"/>
  </sheets>
  <definedNames>
    <definedName name="_xlnm.Print_Area" localSheetId="4">'OTH Dev'!$A$1:$H$55</definedName>
    <definedName name="_xlnm.Print_Area" localSheetId="3">'VS EWNS'!$A$1:$H$55</definedName>
  </definedNames>
  <calcPr calcId="145621"/>
</workbook>
</file>

<file path=xl/calcChain.xml><?xml version="1.0" encoding="utf-8"?>
<calcChain xmlns="http://schemas.openxmlformats.org/spreadsheetml/2006/main">
  <c r="C4" i="12" l="1"/>
  <c r="E16" i="16" l="1"/>
  <c r="H15" i="12" l="1"/>
  <c r="G15" i="12"/>
  <c r="E15" i="12"/>
  <c r="C15" i="12"/>
  <c r="A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G8" i="18"/>
  <c r="E8" i="18"/>
  <c r="C8" i="18"/>
  <c r="A8" i="18"/>
  <c r="G6" i="18"/>
  <c r="E6" i="18"/>
  <c r="C6" i="18"/>
  <c r="A6" i="18"/>
  <c r="D53" i="18" l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A4" i="18" l="1"/>
  <c r="A14" i="18" s="1"/>
  <c r="C4" i="18"/>
  <c r="E4" i="18"/>
  <c r="G4" i="18"/>
  <c r="A11" i="18"/>
  <c r="C11" i="18"/>
  <c r="E11" i="18"/>
  <c r="G11" i="18"/>
  <c r="A13" i="18"/>
  <c r="C13" i="18"/>
  <c r="E13" i="18"/>
  <c r="G13" i="18"/>
  <c r="A15" i="18"/>
  <c r="C15" i="18"/>
  <c r="E15" i="18"/>
  <c r="G15" i="18"/>
  <c r="H15" i="18"/>
  <c r="C52" i="18"/>
  <c r="E54" i="18"/>
  <c r="E12" i="16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<sst xmlns="http://schemas.openxmlformats.org/spreadsheetml/2006/main" count="215" uniqueCount="103">
  <si>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</si>
  <si>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</si>
  <si>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</si>
  <si>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</si>
  <si>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</si>
  <si>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</si>
  <si>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</si>
  <si>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</si>
  <si>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</si>
  <si>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</si>
  <si>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</si>
  <si>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</si>
  <si>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</si>
  <si>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</si>
  <si>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</si>
  <si>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</si>
  <si>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</si>
  <si>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</si>
  <si>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</si>
  <si>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</si>
  <si>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Queensland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</si>
  <si>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</si>
  <si>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</si>
  <si>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</si>
  <si>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</si>
  <si>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</si>
  <si>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</si>
  <si>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</si>
  <si>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</si>
  <si>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</si>
  <si>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</si>
  <si>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</si>
  <si>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</si>
  <si>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</si>
  <si>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</si>
  <si>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</si>
  <si>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</si>
  <si>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</si>
  <si>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Vause Wireline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</si>
  <si>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</si>
  <si>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</si>
  <si>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</si>
  <si>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</si>
  <si>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</si>
  <si>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</si>
  <si>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</si>
  <si>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</si>
  <si>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</si>
  <si>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</si>
  <si>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</si>
  <si>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</si>
  <si>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</si>
  <si>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</si>
  <si>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</si>
  <si>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Total Weight</t>
  </si>
  <si>
    <t>Maximum OD</t>
  </si>
  <si>
    <t>Total Length</t>
  </si>
  <si>
    <t>Bow Spring Centralizer / BN</t>
  </si>
  <si>
    <t>Bow Spring Centralizer</t>
  </si>
  <si>
    <t>Wireline Head</t>
  </si>
  <si>
    <t>Description</t>
  </si>
  <si>
    <t>Weight (lbs)</t>
  </si>
  <si>
    <t>OD (in)</t>
  </si>
  <si>
    <t>Length (m)</t>
  </si>
  <si>
    <t>Tool Sketch</t>
  </si>
  <si>
    <t>7/32" Wireline Cable</t>
  </si>
  <si>
    <t>90 lbs/kft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</si>
  <si>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</si>
  <si>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</si>
  <si>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</si>
  <si>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</si>
  <si>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</si>
  <si>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</si>
  <si>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</si>
  <si>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</si>
  <si>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</si>
  <si>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</si>
  <si>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</si>
  <si>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</si>
  <si>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Vause RBT Tool</t>
  </si>
  <si>
    <t>Latitude:</t>
  </si>
  <si>
    <t>Longitude:</t>
  </si>
  <si>
    <t>Treville Downs 4</t>
  </si>
  <si>
    <t>Treville Downs</t>
  </si>
  <si>
    <t>J. Hollingworth</t>
  </si>
  <si>
    <t>Memory</t>
  </si>
  <si>
    <t>Depart Roma for Treville Downs 4.</t>
  </si>
  <si>
    <t>Arrive Treville Downs 4.</t>
  </si>
  <si>
    <t>Depart for rig camp and standby in camp.</t>
  </si>
  <si>
    <t>Standby in rig camp.</t>
  </si>
  <si>
    <t>Minimum curvature computation method used.</t>
  </si>
  <si>
    <t>Rig up wireline</t>
  </si>
  <si>
    <t>Safety meeting with rig crew.</t>
  </si>
  <si>
    <t>Warm up Gyro and RIH with Vause RBT.</t>
  </si>
  <si>
    <t>026° 26' 22.78" S.</t>
  </si>
  <si>
    <t>149° 16' 56.6" E.</t>
  </si>
  <si>
    <t>727595.785 E</t>
  </si>
  <si>
    <t>7073605.870 N</t>
  </si>
  <si>
    <t>Complete memory Gryo survey.  Pull up to 550 and start RBT log.</t>
  </si>
  <si>
    <t>D. Gregson</t>
  </si>
  <si>
    <t>OOH with gyro tool, disconnect from RBT and down load data.</t>
  </si>
  <si>
    <t>Depart location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</si>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</sst>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\ &quot;lbs&quot;"/>
    <numFmt numFmtId="171" formatCode="0.000\ &quot;in&quot;"/>
    <numFmt numFmtId="172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8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69" fontId="4" fillId="0" borderId="1" xfId="0" applyNumberFormat="1" applyFont="1" applyBorder="1" applyAlignment="1">
      <alignment vertical="center"/>
    </xf>
    <xf numFmtId="0" fontId="0" fillId="0" borderId="1" xfId="0" applyBorder="1"/>
    <xf numFmtId="0" fontId="0" fillId="0" borderId="13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11" fillId="0" borderId="14" xfId="0" applyFont="1" applyBorder="1" applyAlignment="1">
      <alignment horizontal="left" indent="1"/>
    </xf>
    <xf numFmtId="170" fontId="0" fillId="0" borderId="11" xfId="0" applyNumberFormat="1" applyBorder="1" applyAlignment="1">
      <alignment horizontal="left" inden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71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71" fontId="0" fillId="0" borderId="8" xfId="0" applyNumberFormat="1" applyBorder="1" applyAlignment="1">
      <alignment horizontal="center"/>
    </xf>
    <xf numFmtId="172" fontId="0" fillId="0" borderId="7" xfId="0" applyNumberFormat="1" applyBorder="1" applyAlignment="1">
      <alignment horizontal="center"/>
    </xf>
    <xf numFmtId="170" fontId="0" fillId="0" borderId="15" xfId="0" applyNumberFormat="1" applyBorder="1" applyAlignment="1">
      <alignment horizontal="center"/>
    </xf>
    <xf numFmtId="171" fontId="0" fillId="0" borderId="15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left" indent="1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8" xfId="0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72" fontId="7" fillId="0" borderId="4" xfId="0" applyNumberFormat="1" applyFont="1" applyBorder="1" applyAlignment="1">
      <alignment horizontal="left" vertical="center" indent="1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2" xfId="0" applyBorder="1" applyAlignment="1">
      <alignment horizontal="center"/>
    </xf>
    <xf numFmtId="15" fontId="0" fillId="0" borderId="18" xfId="0" applyNumberFormat="1" applyBorder="1" applyAlignment="1">
      <alignment horizontal="center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15" fontId="0" fillId="0" borderId="16" xfId="0" applyNumberForma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15" fontId="0" fillId="0" borderId="18" xfId="0" applyNumberFormat="1" applyBorder="1" applyAlignment="1">
      <alignment horizontal="center"/>
    </xf>
    <xf numFmtId="15" fontId="0" fillId="0" borderId="20" xfId="0" applyNumberFormat="1" applyBorder="1" applyAlignment="1">
      <alignment horizontal="center"/>
    </xf>
    <xf numFmtId="2" fontId="14" fillId="0" borderId="0" xfId="3" applyNumberFormat="1" applyFont="1" applyFill="1"/>
    <xf numFmtId="2" fontId="14" fillId="0" borderId="36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4" xfId="0" applyFont="1" applyBorder="1" applyAlignment="1">
      <alignment horizontal="left" inden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left" indent="1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693001758468"/>
          <c:y val="0.14361002112160423"/>
          <c:w val="0.80741969253620793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5m'!$E$19:$E$182</c:f>
              <c:numCache>
                <c:formatCode>0.00</c:formatCode>
                <c:ptCount val="164"/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0.18</c:v>
                </c:pt>
                <c:pt idx="20">
                  <c:v>0.21</c:v>
                </c:pt>
                <c:pt idx="21">
                  <c:v>0.24</c:v>
                </c:pt>
                <c:pt idx="22">
                  <c:v>0.27</c:v>
                </c:pt>
                <c:pt idx="23">
                  <c:v>0.3</c:v>
                </c:pt>
                <c:pt idx="24">
                  <c:v>0.34</c:v>
                </c:pt>
                <c:pt idx="25">
                  <c:v>0.38</c:v>
                </c:pt>
                <c:pt idx="26">
                  <c:v>0.41</c:v>
                </c:pt>
                <c:pt idx="27">
                  <c:v>0.45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0.76</c:v>
                </c:pt>
                <c:pt idx="34">
                  <c:v>0.82</c:v>
                </c:pt>
                <c:pt idx="35">
                  <c:v>0.87</c:v>
                </c:pt>
                <c:pt idx="36">
                  <c:v>0.93</c:v>
                </c:pt>
                <c:pt idx="37">
                  <c:v>0.99</c:v>
                </c:pt>
                <c:pt idx="38">
                  <c:v>1.05</c:v>
                </c:pt>
                <c:pt idx="39">
                  <c:v>1.1100000000000001</c:v>
                </c:pt>
                <c:pt idx="40">
                  <c:v>1.17</c:v>
                </c:pt>
                <c:pt idx="41">
                  <c:v>1.22</c:v>
                </c:pt>
                <c:pt idx="42">
                  <c:v>1.27</c:v>
                </c:pt>
                <c:pt idx="43">
                  <c:v>1.32</c:v>
                </c:pt>
                <c:pt idx="44">
                  <c:v>1.37</c:v>
                </c:pt>
                <c:pt idx="45">
                  <c:v>1.42</c:v>
                </c:pt>
                <c:pt idx="46">
                  <c:v>1.46</c:v>
                </c:pt>
                <c:pt idx="47">
                  <c:v>1.51</c:v>
                </c:pt>
                <c:pt idx="48">
                  <c:v>1.55</c:v>
                </c:pt>
                <c:pt idx="49">
                  <c:v>1.6</c:v>
                </c:pt>
                <c:pt idx="50">
                  <c:v>1.65</c:v>
                </c:pt>
                <c:pt idx="51">
                  <c:v>1.7</c:v>
                </c:pt>
                <c:pt idx="52">
                  <c:v>1.75</c:v>
                </c:pt>
                <c:pt idx="53">
                  <c:v>1.8</c:v>
                </c:pt>
                <c:pt idx="54">
                  <c:v>1.86</c:v>
                </c:pt>
                <c:pt idx="55">
                  <c:v>1.91</c:v>
                </c:pt>
                <c:pt idx="56">
                  <c:v>1.97</c:v>
                </c:pt>
                <c:pt idx="57">
                  <c:v>2.02</c:v>
                </c:pt>
                <c:pt idx="58">
                  <c:v>2.0699999999999998</c:v>
                </c:pt>
                <c:pt idx="59">
                  <c:v>2.12</c:v>
                </c:pt>
                <c:pt idx="60">
                  <c:v>2.17</c:v>
                </c:pt>
                <c:pt idx="61">
                  <c:v>2.21</c:v>
                </c:pt>
                <c:pt idx="62">
                  <c:v>2.25</c:v>
                </c:pt>
                <c:pt idx="63">
                  <c:v>2.2799999999999998</c:v>
                </c:pt>
                <c:pt idx="64">
                  <c:v>2.31</c:v>
                </c:pt>
                <c:pt idx="65">
                  <c:v>2.33</c:v>
                </c:pt>
                <c:pt idx="66">
                  <c:v>2.35</c:v>
                </c:pt>
                <c:pt idx="67">
                  <c:v>2.37</c:v>
                </c:pt>
                <c:pt idx="68">
                  <c:v>2.39</c:v>
                </c:pt>
                <c:pt idx="69">
                  <c:v>2.41</c:v>
                </c:pt>
                <c:pt idx="70">
                  <c:v>2.4300000000000002</c:v>
                </c:pt>
                <c:pt idx="71">
                  <c:v>2.4500000000000002</c:v>
                </c:pt>
                <c:pt idx="72">
                  <c:v>2.46</c:v>
                </c:pt>
                <c:pt idx="73">
                  <c:v>2.48</c:v>
                </c:pt>
                <c:pt idx="74">
                  <c:v>2.4900000000000002</c:v>
                </c:pt>
                <c:pt idx="75">
                  <c:v>2.5</c:v>
                </c:pt>
                <c:pt idx="76">
                  <c:v>2.5099999999999998</c:v>
                </c:pt>
                <c:pt idx="77">
                  <c:v>2.5299999999999998</c:v>
                </c:pt>
                <c:pt idx="78">
                  <c:v>2.56</c:v>
                </c:pt>
                <c:pt idx="79">
                  <c:v>2.59</c:v>
                </c:pt>
                <c:pt idx="80">
                  <c:v>2.62</c:v>
                </c:pt>
                <c:pt idx="81">
                  <c:v>2.66</c:v>
                </c:pt>
                <c:pt idx="82">
                  <c:v>2.7</c:v>
                </c:pt>
                <c:pt idx="83">
                  <c:v>2.75</c:v>
                </c:pt>
                <c:pt idx="84">
                  <c:v>2.79</c:v>
                </c:pt>
                <c:pt idx="85">
                  <c:v>2.83</c:v>
                </c:pt>
                <c:pt idx="86">
                  <c:v>2.87</c:v>
                </c:pt>
                <c:pt idx="87">
                  <c:v>2.91</c:v>
                </c:pt>
                <c:pt idx="88">
                  <c:v>2.94</c:v>
                </c:pt>
                <c:pt idx="89">
                  <c:v>2.98</c:v>
                </c:pt>
                <c:pt idx="90">
                  <c:v>3.01</c:v>
                </c:pt>
                <c:pt idx="91">
                  <c:v>3.04</c:v>
                </c:pt>
                <c:pt idx="92">
                  <c:v>3.08</c:v>
                </c:pt>
                <c:pt idx="93">
                  <c:v>3.11</c:v>
                </c:pt>
                <c:pt idx="94">
                  <c:v>3.14</c:v>
                </c:pt>
                <c:pt idx="95">
                  <c:v>3.17</c:v>
                </c:pt>
                <c:pt idx="96">
                  <c:v>3.2</c:v>
                </c:pt>
                <c:pt idx="97">
                  <c:v>3.23</c:v>
                </c:pt>
                <c:pt idx="98">
                  <c:v>3.26</c:v>
                </c:pt>
                <c:pt idx="99">
                  <c:v>3.29</c:v>
                </c:pt>
                <c:pt idx="100">
                  <c:v>3.31</c:v>
                </c:pt>
                <c:pt idx="101">
                  <c:v>3.34</c:v>
                </c:pt>
                <c:pt idx="102">
                  <c:v>3.38</c:v>
                </c:pt>
                <c:pt idx="103">
                  <c:v>3.41</c:v>
                </c:pt>
                <c:pt idx="104">
                  <c:v>3.45</c:v>
                </c:pt>
                <c:pt idx="105">
                  <c:v>3.49</c:v>
                </c:pt>
                <c:pt idx="106">
                  <c:v>3.54</c:v>
                </c:pt>
                <c:pt idx="107">
                  <c:v>3.59</c:v>
                </c:pt>
                <c:pt idx="108">
                  <c:v>3.64</c:v>
                </c:pt>
                <c:pt idx="109">
                  <c:v>3.69</c:v>
                </c:pt>
                <c:pt idx="110">
                  <c:v>3.74</c:v>
                </c:pt>
                <c:pt idx="111">
                  <c:v>3.8</c:v>
                </c:pt>
                <c:pt idx="112">
                  <c:v>3.86</c:v>
                </c:pt>
                <c:pt idx="113">
                  <c:v>3.93</c:v>
                </c:pt>
                <c:pt idx="114">
                  <c:v>4</c:v>
                </c:pt>
                <c:pt idx="115">
                  <c:v>4.08</c:v>
                </c:pt>
                <c:pt idx="116">
                  <c:v>4.16</c:v>
                </c:pt>
                <c:pt idx="117">
                  <c:v>4.26</c:v>
                </c:pt>
                <c:pt idx="118">
                  <c:v>4.3499999999999996</c:v>
                </c:pt>
                <c:pt idx="119">
                  <c:v>4.46</c:v>
                </c:pt>
                <c:pt idx="120">
                  <c:v>4.57</c:v>
                </c:pt>
                <c:pt idx="121">
                  <c:v>4.7</c:v>
                </c:pt>
                <c:pt idx="122">
                  <c:v>4.83</c:v>
                </c:pt>
                <c:pt idx="123">
                  <c:v>4.9800000000000004</c:v>
                </c:pt>
                <c:pt idx="124">
                  <c:v>5.15</c:v>
                </c:pt>
                <c:pt idx="125">
                  <c:v>5.32</c:v>
                </c:pt>
                <c:pt idx="126">
                  <c:v>5.51</c:v>
                </c:pt>
                <c:pt idx="127">
                  <c:v>5.73</c:v>
                </c:pt>
                <c:pt idx="128">
                  <c:v>5.97</c:v>
                </c:pt>
                <c:pt idx="129">
                  <c:v>6.24</c:v>
                </c:pt>
                <c:pt idx="130">
                  <c:v>6.53</c:v>
                </c:pt>
                <c:pt idx="131">
                  <c:v>6.86</c:v>
                </c:pt>
                <c:pt idx="132">
                  <c:v>7.21</c:v>
                </c:pt>
                <c:pt idx="133">
                  <c:v>7.59</c:v>
                </c:pt>
                <c:pt idx="134">
                  <c:v>7.99</c:v>
                </c:pt>
                <c:pt idx="135">
                  <c:v>8.43</c:v>
                </c:pt>
                <c:pt idx="136">
                  <c:v>8.9</c:v>
                </c:pt>
                <c:pt idx="137">
                  <c:v>9.4</c:v>
                </c:pt>
                <c:pt idx="138">
                  <c:v>9.93</c:v>
                </c:pt>
                <c:pt idx="139">
                  <c:v>10.5</c:v>
                </c:pt>
                <c:pt idx="140">
                  <c:v>11.09</c:v>
                </c:pt>
                <c:pt idx="141">
                  <c:v>11.72</c:v>
                </c:pt>
                <c:pt idx="142">
                  <c:v>12.38</c:v>
                </c:pt>
                <c:pt idx="143">
                  <c:v>13.07</c:v>
                </c:pt>
                <c:pt idx="144">
                  <c:v>13.79</c:v>
                </c:pt>
                <c:pt idx="145">
                  <c:v>14.55</c:v>
                </c:pt>
                <c:pt idx="146">
                  <c:v>15.34</c:v>
                </c:pt>
                <c:pt idx="147">
                  <c:v>16.170000000000002</c:v>
                </c:pt>
                <c:pt idx="148">
                  <c:v>17.05</c:v>
                </c:pt>
                <c:pt idx="149">
                  <c:v>17.95</c:v>
                </c:pt>
                <c:pt idx="150">
                  <c:v>18.899999999999999</c:v>
                </c:pt>
                <c:pt idx="151">
                  <c:v>19.88</c:v>
                </c:pt>
                <c:pt idx="152">
                  <c:v>20.9</c:v>
                </c:pt>
                <c:pt idx="153">
                  <c:v>21.94</c:v>
                </c:pt>
                <c:pt idx="154">
                  <c:v>23.02</c:v>
                </c:pt>
                <c:pt idx="155">
                  <c:v>24.12</c:v>
                </c:pt>
                <c:pt idx="156">
                  <c:v>25.26</c:v>
                </c:pt>
                <c:pt idx="157">
                  <c:v>26.43</c:v>
                </c:pt>
                <c:pt idx="158">
                  <c:v>27.63</c:v>
                </c:pt>
                <c:pt idx="159">
                  <c:v>28.86</c:v>
                </c:pt>
                <c:pt idx="160">
                  <c:v>30.12</c:v>
                </c:pt>
                <c:pt idx="161">
                  <c:v>31.41</c:v>
                </c:pt>
                <c:pt idx="162">
                  <c:v>32.729999999999997</c:v>
                </c:pt>
                <c:pt idx="163">
                  <c:v>34.07</c:v>
                </c:pt>
              </c:numCache>
            </c:numRef>
          </c:xVal>
          <c:yVal>
            <c:numRef>
              <c:f>'Survey 5m'!$D$19:$D$182</c:f>
              <c:numCache>
                <c:formatCode>0.00</c:formatCode>
                <c:ptCount val="16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  <c:pt idx="71">
                  <c:v>354.98</c:v>
                </c:pt>
                <c:pt idx="72">
                  <c:v>359.98</c:v>
                </c:pt>
                <c:pt idx="73">
                  <c:v>364.98</c:v>
                </c:pt>
                <c:pt idx="74">
                  <c:v>369.98</c:v>
                </c:pt>
                <c:pt idx="75">
                  <c:v>374.98</c:v>
                </c:pt>
                <c:pt idx="76">
                  <c:v>379.98</c:v>
                </c:pt>
                <c:pt idx="77">
                  <c:v>384.98</c:v>
                </c:pt>
                <c:pt idx="78">
                  <c:v>389.98</c:v>
                </c:pt>
                <c:pt idx="79">
                  <c:v>394.98</c:v>
                </c:pt>
                <c:pt idx="80">
                  <c:v>399.98</c:v>
                </c:pt>
                <c:pt idx="81">
                  <c:v>404.98</c:v>
                </c:pt>
                <c:pt idx="82">
                  <c:v>409.98</c:v>
                </c:pt>
                <c:pt idx="83">
                  <c:v>414.98</c:v>
                </c:pt>
                <c:pt idx="84">
                  <c:v>419.98</c:v>
                </c:pt>
                <c:pt idx="85">
                  <c:v>424.98</c:v>
                </c:pt>
                <c:pt idx="86">
                  <c:v>429.98</c:v>
                </c:pt>
                <c:pt idx="87">
                  <c:v>434.98</c:v>
                </c:pt>
                <c:pt idx="88">
                  <c:v>439.98</c:v>
                </c:pt>
                <c:pt idx="89">
                  <c:v>444.98</c:v>
                </c:pt>
                <c:pt idx="90">
                  <c:v>449.98</c:v>
                </c:pt>
                <c:pt idx="91">
                  <c:v>454.98</c:v>
                </c:pt>
                <c:pt idx="92">
                  <c:v>459.98</c:v>
                </c:pt>
                <c:pt idx="93">
                  <c:v>464.98</c:v>
                </c:pt>
                <c:pt idx="94">
                  <c:v>469.98</c:v>
                </c:pt>
                <c:pt idx="95">
                  <c:v>474.98</c:v>
                </c:pt>
                <c:pt idx="96">
                  <c:v>479.98</c:v>
                </c:pt>
                <c:pt idx="97">
                  <c:v>484.98</c:v>
                </c:pt>
                <c:pt idx="98">
                  <c:v>489.98</c:v>
                </c:pt>
                <c:pt idx="99">
                  <c:v>494.98</c:v>
                </c:pt>
                <c:pt idx="100">
                  <c:v>499.98</c:v>
                </c:pt>
                <c:pt idx="101">
                  <c:v>504.98</c:v>
                </c:pt>
                <c:pt idx="102">
                  <c:v>509.98</c:v>
                </c:pt>
                <c:pt idx="103">
                  <c:v>514.98</c:v>
                </c:pt>
                <c:pt idx="104">
                  <c:v>519.98</c:v>
                </c:pt>
                <c:pt idx="105">
                  <c:v>524.98</c:v>
                </c:pt>
                <c:pt idx="106">
                  <c:v>529.98</c:v>
                </c:pt>
                <c:pt idx="107">
                  <c:v>534.98</c:v>
                </c:pt>
                <c:pt idx="108">
                  <c:v>539.98</c:v>
                </c:pt>
                <c:pt idx="109">
                  <c:v>544.98</c:v>
                </c:pt>
                <c:pt idx="110">
                  <c:v>549.98</c:v>
                </c:pt>
                <c:pt idx="111">
                  <c:v>554.98</c:v>
                </c:pt>
                <c:pt idx="112">
                  <c:v>559.98</c:v>
                </c:pt>
                <c:pt idx="113">
                  <c:v>564.97</c:v>
                </c:pt>
                <c:pt idx="114">
                  <c:v>569.97</c:v>
                </c:pt>
                <c:pt idx="115">
                  <c:v>574.97</c:v>
                </c:pt>
                <c:pt idx="116">
                  <c:v>579.97</c:v>
                </c:pt>
                <c:pt idx="117">
                  <c:v>584.97</c:v>
                </c:pt>
                <c:pt idx="118">
                  <c:v>589.97</c:v>
                </c:pt>
                <c:pt idx="119">
                  <c:v>594.97</c:v>
                </c:pt>
                <c:pt idx="120">
                  <c:v>599.97</c:v>
                </c:pt>
                <c:pt idx="121">
                  <c:v>604.96</c:v>
                </c:pt>
                <c:pt idx="122">
                  <c:v>609.96</c:v>
                </c:pt>
                <c:pt idx="123">
                  <c:v>614.96</c:v>
                </c:pt>
                <c:pt idx="124">
                  <c:v>619.96</c:v>
                </c:pt>
                <c:pt idx="125">
                  <c:v>624.95000000000005</c:v>
                </c:pt>
                <c:pt idx="126">
                  <c:v>629.95000000000005</c:v>
                </c:pt>
                <c:pt idx="127">
                  <c:v>634.94000000000005</c:v>
                </c:pt>
                <c:pt idx="128">
                  <c:v>639.92999999999995</c:v>
                </c:pt>
                <c:pt idx="129">
                  <c:v>644.91999999999996</c:v>
                </c:pt>
                <c:pt idx="130">
                  <c:v>649.91</c:v>
                </c:pt>
                <c:pt idx="131">
                  <c:v>654.89</c:v>
                </c:pt>
                <c:pt idx="132">
                  <c:v>659.88</c:v>
                </c:pt>
                <c:pt idx="133">
                  <c:v>664.86</c:v>
                </c:pt>
                <c:pt idx="134">
                  <c:v>669.84</c:v>
                </c:pt>
                <c:pt idx="135">
                  <c:v>674.81</c:v>
                </c:pt>
                <c:pt idx="136">
                  <c:v>679.78</c:v>
                </c:pt>
                <c:pt idx="137">
                  <c:v>684.75</c:v>
                </c:pt>
                <c:pt idx="138">
                  <c:v>689.71</c:v>
                </c:pt>
                <c:pt idx="139">
                  <c:v>694.67</c:v>
                </c:pt>
                <c:pt idx="140">
                  <c:v>699.63</c:v>
                </c:pt>
                <c:pt idx="141">
                  <c:v>704.58</c:v>
                </c:pt>
                <c:pt idx="142">
                  <c:v>709.52</c:v>
                </c:pt>
                <c:pt idx="143">
                  <c:v>714.46</c:v>
                </c:pt>
                <c:pt idx="144">
                  <c:v>719.39</c:v>
                </c:pt>
                <c:pt idx="145">
                  <c:v>724.32</c:v>
                </c:pt>
                <c:pt idx="146">
                  <c:v>729.24</c:v>
                </c:pt>
                <c:pt idx="147">
                  <c:v>734.15</c:v>
                </c:pt>
                <c:pt idx="148">
                  <c:v>739.06</c:v>
                </c:pt>
                <c:pt idx="149">
                  <c:v>743.95</c:v>
                </c:pt>
                <c:pt idx="150">
                  <c:v>748.84</c:v>
                </c:pt>
                <c:pt idx="151">
                  <c:v>753.72</c:v>
                </c:pt>
                <c:pt idx="152">
                  <c:v>758.59</c:v>
                </c:pt>
                <c:pt idx="153">
                  <c:v>763.45</c:v>
                </c:pt>
                <c:pt idx="154">
                  <c:v>768.3</c:v>
                </c:pt>
                <c:pt idx="155">
                  <c:v>773.14</c:v>
                </c:pt>
                <c:pt idx="156">
                  <c:v>777.98</c:v>
                </c:pt>
                <c:pt idx="157">
                  <c:v>782.81</c:v>
                </c:pt>
                <c:pt idx="158">
                  <c:v>787.62</c:v>
                </c:pt>
                <c:pt idx="159">
                  <c:v>792.43</c:v>
                </c:pt>
                <c:pt idx="160">
                  <c:v>797.23</c:v>
                </c:pt>
                <c:pt idx="161">
                  <c:v>802.02</c:v>
                </c:pt>
                <c:pt idx="162">
                  <c:v>806.8</c:v>
                </c:pt>
                <c:pt idx="163">
                  <c:v>811.57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66176"/>
        <c:axId val="165672448"/>
      </c:scatterChart>
      <c:valAx>
        <c:axId val="16566617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5672448"/>
        <c:crossesAt val="0"/>
        <c:crossBetween val="midCat"/>
      </c:valAx>
      <c:valAx>
        <c:axId val="165672448"/>
        <c:scaling>
          <c:orientation val="maxMin"/>
          <c:max val="9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566617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24091641657252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5m'!$G$19:$G$182</c:f>
              <c:numCache>
                <c:formatCode>0.00</c:formatCode>
                <c:ptCount val="164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-0.06</c:v>
                </c:pt>
                <c:pt idx="5">
                  <c:v>-0.08</c:v>
                </c:pt>
                <c:pt idx="6">
                  <c:v>-0.1</c:v>
                </c:pt>
                <c:pt idx="7">
                  <c:v>-0.12</c:v>
                </c:pt>
                <c:pt idx="8">
                  <c:v>-0.15</c:v>
                </c:pt>
                <c:pt idx="9">
                  <c:v>-0.17</c:v>
                </c:pt>
                <c:pt idx="10">
                  <c:v>-0.19</c:v>
                </c:pt>
                <c:pt idx="11">
                  <c:v>-0.21</c:v>
                </c:pt>
                <c:pt idx="12">
                  <c:v>-0.23</c:v>
                </c:pt>
                <c:pt idx="13">
                  <c:v>-0.25</c:v>
                </c:pt>
                <c:pt idx="14">
                  <c:v>-0.27</c:v>
                </c:pt>
                <c:pt idx="15">
                  <c:v>-0.28999999999999998</c:v>
                </c:pt>
                <c:pt idx="16">
                  <c:v>-0.32</c:v>
                </c:pt>
                <c:pt idx="17">
                  <c:v>-0.34</c:v>
                </c:pt>
                <c:pt idx="18">
                  <c:v>-0.36</c:v>
                </c:pt>
                <c:pt idx="19">
                  <c:v>-0.38</c:v>
                </c:pt>
                <c:pt idx="20">
                  <c:v>-0.4</c:v>
                </c:pt>
                <c:pt idx="21">
                  <c:v>-0.42</c:v>
                </c:pt>
                <c:pt idx="22">
                  <c:v>-0.44</c:v>
                </c:pt>
                <c:pt idx="23">
                  <c:v>-0.46</c:v>
                </c:pt>
                <c:pt idx="24">
                  <c:v>-0.49</c:v>
                </c:pt>
                <c:pt idx="25">
                  <c:v>-0.51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-0.59</c:v>
                </c:pt>
                <c:pt idx="29">
                  <c:v>-0.61</c:v>
                </c:pt>
                <c:pt idx="30">
                  <c:v>-0.62</c:v>
                </c:pt>
                <c:pt idx="31">
                  <c:v>-0.64</c:v>
                </c:pt>
                <c:pt idx="32">
                  <c:v>-0.65</c:v>
                </c:pt>
                <c:pt idx="33">
                  <c:v>-0.66</c:v>
                </c:pt>
                <c:pt idx="34">
                  <c:v>-0.67</c:v>
                </c:pt>
                <c:pt idx="35">
                  <c:v>-0.68</c:v>
                </c:pt>
                <c:pt idx="36">
                  <c:v>-0.7</c:v>
                </c:pt>
                <c:pt idx="37">
                  <c:v>-0.71</c:v>
                </c:pt>
                <c:pt idx="38">
                  <c:v>-0.73</c:v>
                </c:pt>
                <c:pt idx="39">
                  <c:v>-0.74</c:v>
                </c:pt>
                <c:pt idx="40">
                  <c:v>-0.76</c:v>
                </c:pt>
                <c:pt idx="41">
                  <c:v>-0.79</c:v>
                </c:pt>
                <c:pt idx="42">
                  <c:v>-0.81</c:v>
                </c:pt>
                <c:pt idx="43">
                  <c:v>-0.83</c:v>
                </c:pt>
                <c:pt idx="44">
                  <c:v>-0.85</c:v>
                </c:pt>
                <c:pt idx="45">
                  <c:v>-0.88</c:v>
                </c:pt>
                <c:pt idx="46">
                  <c:v>-0.9</c:v>
                </c:pt>
                <c:pt idx="47">
                  <c:v>-0.93</c:v>
                </c:pt>
                <c:pt idx="48">
                  <c:v>-0.95</c:v>
                </c:pt>
                <c:pt idx="49">
                  <c:v>-0.97</c:v>
                </c:pt>
                <c:pt idx="50">
                  <c:v>-1</c:v>
                </c:pt>
                <c:pt idx="51">
                  <c:v>-1.02</c:v>
                </c:pt>
                <c:pt idx="52">
                  <c:v>-1.04</c:v>
                </c:pt>
                <c:pt idx="53">
                  <c:v>-1.06</c:v>
                </c:pt>
                <c:pt idx="54">
                  <c:v>-1.0900000000000001</c:v>
                </c:pt>
                <c:pt idx="55">
                  <c:v>-1.1000000000000001</c:v>
                </c:pt>
                <c:pt idx="56">
                  <c:v>-1.1299999999999999</c:v>
                </c:pt>
                <c:pt idx="57">
                  <c:v>-1.1499999999999999</c:v>
                </c:pt>
                <c:pt idx="58">
                  <c:v>-1.18</c:v>
                </c:pt>
                <c:pt idx="59">
                  <c:v>-1.21</c:v>
                </c:pt>
                <c:pt idx="60">
                  <c:v>-1.25</c:v>
                </c:pt>
                <c:pt idx="61">
                  <c:v>-1.29</c:v>
                </c:pt>
                <c:pt idx="62">
                  <c:v>-1.34</c:v>
                </c:pt>
                <c:pt idx="63">
                  <c:v>-1.38</c:v>
                </c:pt>
                <c:pt idx="64">
                  <c:v>-1.43</c:v>
                </c:pt>
                <c:pt idx="65">
                  <c:v>-1.48</c:v>
                </c:pt>
                <c:pt idx="66">
                  <c:v>-1.53</c:v>
                </c:pt>
                <c:pt idx="67">
                  <c:v>-1.58</c:v>
                </c:pt>
                <c:pt idx="68">
                  <c:v>-1.64</c:v>
                </c:pt>
                <c:pt idx="69">
                  <c:v>-1.7</c:v>
                </c:pt>
                <c:pt idx="70">
                  <c:v>-1.76</c:v>
                </c:pt>
                <c:pt idx="71">
                  <c:v>-1.83</c:v>
                </c:pt>
                <c:pt idx="72">
                  <c:v>-1.89</c:v>
                </c:pt>
                <c:pt idx="73">
                  <c:v>-1.94</c:v>
                </c:pt>
                <c:pt idx="74">
                  <c:v>-1.99</c:v>
                </c:pt>
                <c:pt idx="75">
                  <c:v>-2.04</c:v>
                </c:pt>
                <c:pt idx="76">
                  <c:v>-2.09</c:v>
                </c:pt>
                <c:pt idx="77">
                  <c:v>-2.13</c:v>
                </c:pt>
                <c:pt idx="78">
                  <c:v>-2.17</c:v>
                </c:pt>
                <c:pt idx="79">
                  <c:v>-2.21</c:v>
                </c:pt>
                <c:pt idx="80">
                  <c:v>-2.2400000000000002</c:v>
                </c:pt>
                <c:pt idx="81">
                  <c:v>-2.27</c:v>
                </c:pt>
                <c:pt idx="82">
                  <c:v>-2.29</c:v>
                </c:pt>
                <c:pt idx="83">
                  <c:v>-2.2999999999999998</c:v>
                </c:pt>
                <c:pt idx="84">
                  <c:v>-2.31</c:v>
                </c:pt>
                <c:pt idx="85">
                  <c:v>-2.31</c:v>
                </c:pt>
                <c:pt idx="86">
                  <c:v>-2.31</c:v>
                </c:pt>
                <c:pt idx="87">
                  <c:v>-2.31</c:v>
                </c:pt>
                <c:pt idx="88">
                  <c:v>-2.31</c:v>
                </c:pt>
                <c:pt idx="89">
                  <c:v>-2.31</c:v>
                </c:pt>
                <c:pt idx="90">
                  <c:v>-2.31</c:v>
                </c:pt>
                <c:pt idx="91">
                  <c:v>-2.31</c:v>
                </c:pt>
                <c:pt idx="92">
                  <c:v>-2.2999999999999998</c:v>
                </c:pt>
                <c:pt idx="93">
                  <c:v>-2.2999999999999998</c:v>
                </c:pt>
                <c:pt idx="94">
                  <c:v>-2.29</c:v>
                </c:pt>
                <c:pt idx="95">
                  <c:v>-2.29</c:v>
                </c:pt>
                <c:pt idx="96">
                  <c:v>-2.2799999999999998</c:v>
                </c:pt>
                <c:pt idx="97">
                  <c:v>-2.2799999999999998</c:v>
                </c:pt>
                <c:pt idx="98">
                  <c:v>-2.27</c:v>
                </c:pt>
                <c:pt idx="99">
                  <c:v>-2.27</c:v>
                </c:pt>
                <c:pt idx="100">
                  <c:v>-2.27</c:v>
                </c:pt>
                <c:pt idx="101">
                  <c:v>-2.2599999999999998</c:v>
                </c:pt>
                <c:pt idx="102">
                  <c:v>-2.2599999999999998</c:v>
                </c:pt>
                <c:pt idx="103">
                  <c:v>-2.25</c:v>
                </c:pt>
                <c:pt idx="104">
                  <c:v>-2.25</c:v>
                </c:pt>
                <c:pt idx="105">
                  <c:v>-2.2400000000000002</c:v>
                </c:pt>
                <c:pt idx="106">
                  <c:v>-2.23</c:v>
                </c:pt>
                <c:pt idx="107">
                  <c:v>-2.2200000000000002</c:v>
                </c:pt>
                <c:pt idx="108">
                  <c:v>-2.2000000000000002</c:v>
                </c:pt>
                <c:pt idx="109">
                  <c:v>-2.1800000000000002</c:v>
                </c:pt>
                <c:pt idx="110">
                  <c:v>-2.15</c:v>
                </c:pt>
                <c:pt idx="111">
                  <c:v>-2.13</c:v>
                </c:pt>
                <c:pt idx="112">
                  <c:v>-2.09</c:v>
                </c:pt>
                <c:pt idx="113">
                  <c:v>-2.06</c:v>
                </c:pt>
                <c:pt idx="114">
                  <c:v>-2.02</c:v>
                </c:pt>
                <c:pt idx="115">
                  <c:v>-1.98</c:v>
                </c:pt>
                <c:pt idx="116">
                  <c:v>-1.94</c:v>
                </c:pt>
                <c:pt idx="117">
                  <c:v>-1.89</c:v>
                </c:pt>
                <c:pt idx="118">
                  <c:v>-1.84</c:v>
                </c:pt>
                <c:pt idx="119">
                  <c:v>-1.79</c:v>
                </c:pt>
                <c:pt idx="120">
                  <c:v>-1.72</c:v>
                </c:pt>
                <c:pt idx="121">
                  <c:v>-1.65</c:v>
                </c:pt>
                <c:pt idx="122">
                  <c:v>-1.57</c:v>
                </c:pt>
                <c:pt idx="123">
                  <c:v>-1.48</c:v>
                </c:pt>
                <c:pt idx="124">
                  <c:v>-1.37</c:v>
                </c:pt>
                <c:pt idx="125">
                  <c:v>-1.25</c:v>
                </c:pt>
                <c:pt idx="126">
                  <c:v>-1.1200000000000001</c:v>
                </c:pt>
                <c:pt idx="127">
                  <c:v>-0.97</c:v>
                </c:pt>
                <c:pt idx="128">
                  <c:v>-0.82</c:v>
                </c:pt>
                <c:pt idx="129">
                  <c:v>-0.65</c:v>
                </c:pt>
                <c:pt idx="130">
                  <c:v>-0.47</c:v>
                </c:pt>
                <c:pt idx="131">
                  <c:v>-0.28000000000000003</c:v>
                </c:pt>
                <c:pt idx="132">
                  <c:v>-0.08</c:v>
                </c:pt>
                <c:pt idx="133">
                  <c:v>0.14000000000000001</c:v>
                </c:pt>
                <c:pt idx="134">
                  <c:v>0.36</c:v>
                </c:pt>
                <c:pt idx="135">
                  <c:v>0.6</c:v>
                </c:pt>
                <c:pt idx="136">
                  <c:v>0.85</c:v>
                </c:pt>
                <c:pt idx="137">
                  <c:v>1.1200000000000001</c:v>
                </c:pt>
                <c:pt idx="138">
                  <c:v>1.4</c:v>
                </c:pt>
                <c:pt idx="139">
                  <c:v>1.71</c:v>
                </c:pt>
                <c:pt idx="140">
                  <c:v>2.0299999999999998</c:v>
                </c:pt>
                <c:pt idx="141">
                  <c:v>2.36</c:v>
                </c:pt>
                <c:pt idx="142">
                  <c:v>2.71</c:v>
                </c:pt>
                <c:pt idx="143">
                  <c:v>3.07</c:v>
                </c:pt>
                <c:pt idx="144">
                  <c:v>3.45</c:v>
                </c:pt>
                <c:pt idx="145">
                  <c:v>3.83</c:v>
                </c:pt>
                <c:pt idx="146">
                  <c:v>4.24</c:v>
                </c:pt>
                <c:pt idx="147">
                  <c:v>4.66</c:v>
                </c:pt>
                <c:pt idx="148">
                  <c:v>5.0999999999999996</c:v>
                </c:pt>
                <c:pt idx="149">
                  <c:v>5.56</c:v>
                </c:pt>
                <c:pt idx="150">
                  <c:v>6.04</c:v>
                </c:pt>
                <c:pt idx="151">
                  <c:v>6.53</c:v>
                </c:pt>
                <c:pt idx="152">
                  <c:v>7.04</c:v>
                </c:pt>
                <c:pt idx="153">
                  <c:v>7.56</c:v>
                </c:pt>
                <c:pt idx="154">
                  <c:v>8.1</c:v>
                </c:pt>
                <c:pt idx="155">
                  <c:v>8.66</c:v>
                </c:pt>
                <c:pt idx="156">
                  <c:v>9.23</c:v>
                </c:pt>
                <c:pt idx="157">
                  <c:v>9.81</c:v>
                </c:pt>
                <c:pt idx="158">
                  <c:v>10.4</c:v>
                </c:pt>
                <c:pt idx="159">
                  <c:v>11</c:v>
                </c:pt>
                <c:pt idx="160">
                  <c:v>11.61</c:v>
                </c:pt>
                <c:pt idx="161">
                  <c:v>12.24</c:v>
                </c:pt>
                <c:pt idx="162">
                  <c:v>12.9</c:v>
                </c:pt>
                <c:pt idx="163">
                  <c:v>13.59</c:v>
                </c:pt>
              </c:numCache>
            </c:numRef>
          </c:xVal>
          <c:yVal>
            <c:numRef>
              <c:f>'Survey 5m'!$F$19:$F$182</c:f>
              <c:numCache>
                <c:formatCode>0.00</c:formatCode>
                <c:ptCount val="164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0.18</c:v>
                </c:pt>
                <c:pt idx="20">
                  <c:v>0.21</c:v>
                </c:pt>
                <c:pt idx="21">
                  <c:v>0.24</c:v>
                </c:pt>
                <c:pt idx="22">
                  <c:v>0.27</c:v>
                </c:pt>
                <c:pt idx="23">
                  <c:v>0.3</c:v>
                </c:pt>
                <c:pt idx="24">
                  <c:v>0.34</c:v>
                </c:pt>
                <c:pt idx="25">
                  <c:v>0.38</c:v>
                </c:pt>
                <c:pt idx="26">
                  <c:v>0.41</c:v>
                </c:pt>
                <c:pt idx="27">
                  <c:v>0.45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0.76</c:v>
                </c:pt>
                <c:pt idx="34">
                  <c:v>0.82</c:v>
                </c:pt>
                <c:pt idx="35">
                  <c:v>0.87</c:v>
                </c:pt>
                <c:pt idx="36">
                  <c:v>0.93</c:v>
                </c:pt>
                <c:pt idx="37">
                  <c:v>0.99</c:v>
                </c:pt>
                <c:pt idx="38">
                  <c:v>1.05</c:v>
                </c:pt>
                <c:pt idx="39">
                  <c:v>1.1100000000000001</c:v>
                </c:pt>
                <c:pt idx="40">
                  <c:v>1.17</c:v>
                </c:pt>
                <c:pt idx="41">
                  <c:v>1.22</c:v>
                </c:pt>
                <c:pt idx="42">
                  <c:v>1.27</c:v>
                </c:pt>
                <c:pt idx="43">
                  <c:v>1.32</c:v>
                </c:pt>
                <c:pt idx="44">
                  <c:v>1.37</c:v>
                </c:pt>
                <c:pt idx="45">
                  <c:v>1.42</c:v>
                </c:pt>
                <c:pt idx="46">
                  <c:v>1.46</c:v>
                </c:pt>
                <c:pt idx="47">
                  <c:v>1.51</c:v>
                </c:pt>
                <c:pt idx="48">
                  <c:v>1.55</c:v>
                </c:pt>
                <c:pt idx="49">
                  <c:v>1.6</c:v>
                </c:pt>
                <c:pt idx="50">
                  <c:v>1.65</c:v>
                </c:pt>
                <c:pt idx="51">
                  <c:v>1.7</c:v>
                </c:pt>
                <c:pt idx="52">
                  <c:v>1.75</c:v>
                </c:pt>
                <c:pt idx="53">
                  <c:v>1.8</c:v>
                </c:pt>
                <c:pt idx="54">
                  <c:v>1.86</c:v>
                </c:pt>
                <c:pt idx="55">
                  <c:v>1.91</c:v>
                </c:pt>
                <c:pt idx="56">
                  <c:v>1.97</c:v>
                </c:pt>
                <c:pt idx="57">
                  <c:v>2.02</c:v>
                </c:pt>
                <c:pt idx="58">
                  <c:v>2.0699999999999998</c:v>
                </c:pt>
                <c:pt idx="59">
                  <c:v>2.12</c:v>
                </c:pt>
                <c:pt idx="60">
                  <c:v>2.17</c:v>
                </c:pt>
                <c:pt idx="61">
                  <c:v>2.21</c:v>
                </c:pt>
                <c:pt idx="62">
                  <c:v>2.25</c:v>
                </c:pt>
                <c:pt idx="63">
                  <c:v>2.2799999999999998</c:v>
                </c:pt>
                <c:pt idx="64">
                  <c:v>2.31</c:v>
                </c:pt>
                <c:pt idx="65">
                  <c:v>2.33</c:v>
                </c:pt>
                <c:pt idx="66">
                  <c:v>2.35</c:v>
                </c:pt>
                <c:pt idx="67">
                  <c:v>2.37</c:v>
                </c:pt>
                <c:pt idx="68">
                  <c:v>2.39</c:v>
                </c:pt>
                <c:pt idx="69">
                  <c:v>2.41</c:v>
                </c:pt>
                <c:pt idx="70">
                  <c:v>2.4300000000000002</c:v>
                </c:pt>
                <c:pt idx="71">
                  <c:v>2.4500000000000002</c:v>
                </c:pt>
                <c:pt idx="72">
                  <c:v>2.46</c:v>
                </c:pt>
                <c:pt idx="73">
                  <c:v>2.48</c:v>
                </c:pt>
                <c:pt idx="74">
                  <c:v>2.4900000000000002</c:v>
                </c:pt>
                <c:pt idx="75">
                  <c:v>2.5</c:v>
                </c:pt>
                <c:pt idx="76">
                  <c:v>2.5099999999999998</c:v>
                </c:pt>
                <c:pt idx="77">
                  <c:v>2.5299999999999998</c:v>
                </c:pt>
                <c:pt idx="78">
                  <c:v>2.56</c:v>
                </c:pt>
                <c:pt idx="79">
                  <c:v>2.59</c:v>
                </c:pt>
                <c:pt idx="80">
                  <c:v>2.62</c:v>
                </c:pt>
                <c:pt idx="81">
                  <c:v>2.66</c:v>
                </c:pt>
                <c:pt idx="82">
                  <c:v>2.7</c:v>
                </c:pt>
                <c:pt idx="83">
                  <c:v>2.75</c:v>
                </c:pt>
                <c:pt idx="84">
                  <c:v>2.79</c:v>
                </c:pt>
                <c:pt idx="85">
                  <c:v>2.83</c:v>
                </c:pt>
                <c:pt idx="86">
                  <c:v>2.87</c:v>
                </c:pt>
                <c:pt idx="87">
                  <c:v>2.91</c:v>
                </c:pt>
                <c:pt idx="88">
                  <c:v>2.94</c:v>
                </c:pt>
                <c:pt idx="89">
                  <c:v>2.98</c:v>
                </c:pt>
                <c:pt idx="90">
                  <c:v>3.01</c:v>
                </c:pt>
                <c:pt idx="91">
                  <c:v>3.04</c:v>
                </c:pt>
                <c:pt idx="92">
                  <c:v>3.08</c:v>
                </c:pt>
                <c:pt idx="93">
                  <c:v>3.11</c:v>
                </c:pt>
                <c:pt idx="94">
                  <c:v>3.14</c:v>
                </c:pt>
                <c:pt idx="95">
                  <c:v>3.17</c:v>
                </c:pt>
                <c:pt idx="96">
                  <c:v>3.2</c:v>
                </c:pt>
                <c:pt idx="97">
                  <c:v>3.23</c:v>
                </c:pt>
                <c:pt idx="98">
                  <c:v>3.26</c:v>
                </c:pt>
                <c:pt idx="99">
                  <c:v>3.29</c:v>
                </c:pt>
                <c:pt idx="100">
                  <c:v>3.31</c:v>
                </c:pt>
                <c:pt idx="101">
                  <c:v>3.34</c:v>
                </c:pt>
                <c:pt idx="102">
                  <c:v>3.38</c:v>
                </c:pt>
                <c:pt idx="103">
                  <c:v>3.41</c:v>
                </c:pt>
                <c:pt idx="104">
                  <c:v>3.45</c:v>
                </c:pt>
                <c:pt idx="105">
                  <c:v>3.49</c:v>
                </c:pt>
                <c:pt idx="106">
                  <c:v>3.54</c:v>
                </c:pt>
                <c:pt idx="107">
                  <c:v>3.59</c:v>
                </c:pt>
                <c:pt idx="108">
                  <c:v>3.64</c:v>
                </c:pt>
                <c:pt idx="109">
                  <c:v>3.69</c:v>
                </c:pt>
                <c:pt idx="110">
                  <c:v>3.74</c:v>
                </c:pt>
                <c:pt idx="111">
                  <c:v>3.8</c:v>
                </c:pt>
                <c:pt idx="112">
                  <c:v>3.86</c:v>
                </c:pt>
                <c:pt idx="113">
                  <c:v>3.93</c:v>
                </c:pt>
                <c:pt idx="114">
                  <c:v>4</c:v>
                </c:pt>
                <c:pt idx="115">
                  <c:v>4.08</c:v>
                </c:pt>
                <c:pt idx="116">
                  <c:v>4.16</c:v>
                </c:pt>
                <c:pt idx="117">
                  <c:v>4.26</c:v>
                </c:pt>
                <c:pt idx="118">
                  <c:v>4.3499999999999996</c:v>
                </c:pt>
                <c:pt idx="119">
                  <c:v>4.46</c:v>
                </c:pt>
                <c:pt idx="120">
                  <c:v>4.57</c:v>
                </c:pt>
                <c:pt idx="121">
                  <c:v>4.7</c:v>
                </c:pt>
                <c:pt idx="122">
                  <c:v>4.83</c:v>
                </c:pt>
                <c:pt idx="123">
                  <c:v>4.9800000000000004</c:v>
                </c:pt>
                <c:pt idx="124">
                  <c:v>5.15</c:v>
                </c:pt>
                <c:pt idx="125">
                  <c:v>5.32</c:v>
                </c:pt>
                <c:pt idx="126">
                  <c:v>5.51</c:v>
                </c:pt>
                <c:pt idx="127">
                  <c:v>5.73</c:v>
                </c:pt>
                <c:pt idx="128">
                  <c:v>5.97</c:v>
                </c:pt>
                <c:pt idx="129">
                  <c:v>6.24</c:v>
                </c:pt>
                <c:pt idx="130">
                  <c:v>6.53</c:v>
                </c:pt>
                <c:pt idx="131">
                  <c:v>6.86</c:v>
                </c:pt>
                <c:pt idx="132">
                  <c:v>7.21</c:v>
                </c:pt>
                <c:pt idx="133">
                  <c:v>7.59</c:v>
                </c:pt>
                <c:pt idx="134">
                  <c:v>7.99</c:v>
                </c:pt>
                <c:pt idx="135">
                  <c:v>8.43</c:v>
                </c:pt>
                <c:pt idx="136">
                  <c:v>8.9</c:v>
                </c:pt>
                <c:pt idx="137">
                  <c:v>9.4</c:v>
                </c:pt>
                <c:pt idx="138">
                  <c:v>9.93</c:v>
                </c:pt>
                <c:pt idx="139">
                  <c:v>10.5</c:v>
                </c:pt>
                <c:pt idx="140">
                  <c:v>11.09</c:v>
                </c:pt>
                <c:pt idx="141">
                  <c:v>11.72</c:v>
                </c:pt>
                <c:pt idx="142">
                  <c:v>12.38</c:v>
                </c:pt>
                <c:pt idx="143">
                  <c:v>13.07</c:v>
                </c:pt>
                <c:pt idx="144">
                  <c:v>13.79</c:v>
                </c:pt>
                <c:pt idx="145">
                  <c:v>14.55</c:v>
                </c:pt>
                <c:pt idx="146">
                  <c:v>15.34</c:v>
                </c:pt>
                <c:pt idx="147">
                  <c:v>16.170000000000002</c:v>
                </c:pt>
                <c:pt idx="148">
                  <c:v>17.05</c:v>
                </c:pt>
                <c:pt idx="149">
                  <c:v>17.95</c:v>
                </c:pt>
                <c:pt idx="150">
                  <c:v>18.899999999999999</c:v>
                </c:pt>
                <c:pt idx="151">
                  <c:v>19.88</c:v>
                </c:pt>
                <c:pt idx="152">
                  <c:v>20.9</c:v>
                </c:pt>
                <c:pt idx="153">
                  <c:v>21.94</c:v>
                </c:pt>
                <c:pt idx="154">
                  <c:v>23.02</c:v>
                </c:pt>
                <c:pt idx="155">
                  <c:v>24.12</c:v>
                </c:pt>
                <c:pt idx="156">
                  <c:v>25.26</c:v>
                </c:pt>
                <c:pt idx="157">
                  <c:v>26.43</c:v>
                </c:pt>
                <c:pt idx="158">
                  <c:v>27.63</c:v>
                </c:pt>
                <c:pt idx="159">
                  <c:v>28.86</c:v>
                </c:pt>
                <c:pt idx="160">
                  <c:v>30.12</c:v>
                </c:pt>
                <c:pt idx="161">
                  <c:v>31.41</c:v>
                </c:pt>
                <c:pt idx="162">
                  <c:v>32.729999999999997</c:v>
                </c:pt>
                <c:pt idx="163">
                  <c:v>34.07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6848"/>
        <c:axId val="166288768"/>
      </c:scatterChart>
      <c:valAx>
        <c:axId val="1662868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6288768"/>
        <c:crosses val="autoZero"/>
        <c:crossBetween val="midCat"/>
      </c:valAx>
      <c:valAx>
        <c:axId val="1662887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6286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5m'!$B$19:$B$182</c:f>
              <c:numCache>
                <c:formatCode>0.00</c:formatCode>
                <c:ptCount val="164"/>
                <c:pt idx="0">
                  <c:v>0.11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0.21</c:v>
                </c:pt>
                <c:pt idx="4">
                  <c:v>0.24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0.31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0.68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0.69</c:v>
                </c:pt>
                <c:pt idx="39">
                  <c:v>0.69</c:v>
                </c:pt>
                <c:pt idx="40">
                  <c:v>0.69</c:v>
                </c:pt>
                <c:pt idx="41">
                  <c:v>0.66</c:v>
                </c:pt>
                <c:pt idx="42">
                  <c:v>0.64</c:v>
                </c:pt>
                <c:pt idx="43">
                  <c:v>0.62</c:v>
                </c:pt>
                <c:pt idx="44">
                  <c:v>0.6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0.59</c:v>
                </c:pt>
                <c:pt idx="48">
                  <c:v>0.6</c:v>
                </c:pt>
                <c:pt idx="49">
                  <c:v>0.61</c:v>
                </c:pt>
                <c:pt idx="50">
                  <c:v>0.62</c:v>
                </c:pt>
                <c:pt idx="51">
                  <c:v>0.63</c:v>
                </c:pt>
                <c:pt idx="52">
                  <c:v>0.65</c:v>
                </c:pt>
                <c:pt idx="53">
                  <c:v>0.66</c:v>
                </c:pt>
                <c:pt idx="54">
                  <c:v>0.67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0.66</c:v>
                </c:pt>
                <c:pt idx="62">
                  <c:v>0.65</c:v>
                </c:pt>
                <c:pt idx="63">
                  <c:v>0.64</c:v>
                </c:pt>
                <c:pt idx="64">
                  <c:v>0.63</c:v>
                </c:pt>
                <c:pt idx="65">
                  <c:v>0.62</c:v>
                </c:pt>
                <c:pt idx="66">
                  <c:v>0.65</c:v>
                </c:pt>
                <c:pt idx="67">
                  <c:v>0.68</c:v>
                </c:pt>
                <c:pt idx="68">
                  <c:v>0.71</c:v>
                </c:pt>
                <c:pt idx="69">
                  <c:v>0.74</c:v>
                </c:pt>
                <c:pt idx="70">
                  <c:v>0.77</c:v>
                </c:pt>
                <c:pt idx="71">
                  <c:v>0.73</c:v>
                </c:pt>
                <c:pt idx="72">
                  <c:v>0.68</c:v>
                </c:pt>
                <c:pt idx="73">
                  <c:v>0.63</c:v>
                </c:pt>
                <c:pt idx="74">
                  <c:v>0.57999999999999996</c:v>
                </c:pt>
                <c:pt idx="75">
                  <c:v>0.53</c:v>
                </c:pt>
                <c:pt idx="76">
                  <c:v>0.54</c:v>
                </c:pt>
                <c:pt idx="77">
                  <c:v>0.54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0.56000000000000005</c:v>
                </c:pt>
                <c:pt idx="81">
                  <c:v>0.54</c:v>
                </c:pt>
                <c:pt idx="82">
                  <c:v>0.52</c:v>
                </c:pt>
                <c:pt idx="83">
                  <c:v>0.5</c:v>
                </c:pt>
                <c:pt idx="84">
                  <c:v>0.49</c:v>
                </c:pt>
                <c:pt idx="85">
                  <c:v>0.47</c:v>
                </c:pt>
                <c:pt idx="86">
                  <c:v>0.45</c:v>
                </c:pt>
                <c:pt idx="87">
                  <c:v>0.43</c:v>
                </c:pt>
                <c:pt idx="88">
                  <c:v>0.41</c:v>
                </c:pt>
                <c:pt idx="89">
                  <c:v>0.39</c:v>
                </c:pt>
                <c:pt idx="90">
                  <c:v>0.37</c:v>
                </c:pt>
                <c:pt idx="91">
                  <c:v>0.37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0.35</c:v>
                </c:pt>
                <c:pt idx="96">
                  <c:v>0.35</c:v>
                </c:pt>
                <c:pt idx="97">
                  <c:v>0.34</c:v>
                </c:pt>
                <c:pt idx="98">
                  <c:v>0.33</c:v>
                </c:pt>
                <c:pt idx="99">
                  <c:v>0.33</c:v>
                </c:pt>
                <c:pt idx="100">
                  <c:v>0.32</c:v>
                </c:pt>
                <c:pt idx="101">
                  <c:v>0.36</c:v>
                </c:pt>
                <c:pt idx="102">
                  <c:v>0.4</c:v>
                </c:pt>
                <c:pt idx="103">
                  <c:v>0.44</c:v>
                </c:pt>
                <c:pt idx="104">
                  <c:v>0.48</c:v>
                </c:pt>
                <c:pt idx="105">
                  <c:v>0.52</c:v>
                </c:pt>
                <c:pt idx="106">
                  <c:v>0.55000000000000004</c:v>
                </c:pt>
                <c:pt idx="107">
                  <c:v>0.59</c:v>
                </c:pt>
                <c:pt idx="108">
                  <c:v>0.62</c:v>
                </c:pt>
                <c:pt idx="109">
                  <c:v>0.66</c:v>
                </c:pt>
                <c:pt idx="110">
                  <c:v>0.69</c:v>
                </c:pt>
                <c:pt idx="111">
                  <c:v>0.76</c:v>
                </c:pt>
                <c:pt idx="112">
                  <c:v>0.83</c:v>
                </c:pt>
                <c:pt idx="113">
                  <c:v>0.9</c:v>
                </c:pt>
                <c:pt idx="114">
                  <c:v>0.97</c:v>
                </c:pt>
                <c:pt idx="115">
                  <c:v>1.04</c:v>
                </c:pt>
                <c:pt idx="116">
                  <c:v>1.1299999999999999</c:v>
                </c:pt>
                <c:pt idx="117">
                  <c:v>1.23</c:v>
                </c:pt>
                <c:pt idx="118">
                  <c:v>1.33</c:v>
                </c:pt>
                <c:pt idx="119">
                  <c:v>1.43</c:v>
                </c:pt>
                <c:pt idx="120">
                  <c:v>1.53</c:v>
                </c:pt>
                <c:pt idx="121">
                  <c:v>1.73</c:v>
                </c:pt>
                <c:pt idx="122">
                  <c:v>1.93</c:v>
                </c:pt>
                <c:pt idx="123">
                  <c:v>2.12</c:v>
                </c:pt>
                <c:pt idx="124">
                  <c:v>2.3199999999999998</c:v>
                </c:pt>
                <c:pt idx="125">
                  <c:v>2.52</c:v>
                </c:pt>
                <c:pt idx="126">
                  <c:v>2.84</c:v>
                </c:pt>
                <c:pt idx="127">
                  <c:v>3.15</c:v>
                </c:pt>
                <c:pt idx="128">
                  <c:v>3.47</c:v>
                </c:pt>
                <c:pt idx="129">
                  <c:v>3.79</c:v>
                </c:pt>
                <c:pt idx="130">
                  <c:v>4.0999999999999996</c:v>
                </c:pt>
                <c:pt idx="131">
                  <c:v>4.46</c:v>
                </c:pt>
                <c:pt idx="132">
                  <c:v>4.82</c:v>
                </c:pt>
                <c:pt idx="133">
                  <c:v>5.18</c:v>
                </c:pt>
                <c:pt idx="134">
                  <c:v>5.54</c:v>
                </c:pt>
                <c:pt idx="135">
                  <c:v>5.9</c:v>
                </c:pt>
                <c:pt idx="136">
                  <c:v>6.31</c:v>
                </c:pt>
                <c:pt idx="137">
                  <c:v>6.73</c:v>
                </c:pt>
                <c:pt idx="138">
                  <c:v>7.14</c:v>
                </c:pt>
                <c:pt idx="139">
                  <c:v>7.55</c:v>
                </c:pt>
                <c:pt idx="140">
                  <c:v>7.96</c:v>
                </c:pt>
                <c:pt idx="141">
                  <c:v>8.3699999999999992</c:v>
                </c:pt>
                <c:pt idx="142">
                  <c:v>8.7799999999999994</c:v>
                </c:pt>
                <c:pt idx="143">
                  <c:v>9.19</c:v>
                </c:pt>
                <c:pt idx="144">
                  <c:v>9.59</c:v>
                </c:pt>
                <c:pt idx="145">
                  <c:v>10</c:v>
                </c:pt>
                <c:pt idx="146">
                  <c:v>10.5</c:v>
                </c:pt>
                <c:pt idx="147">
                  <c:v>11</c:v>
                </c:pt>
                <c:pt idx="148">
                  <c:v>11.5</c:v>
                </c:pt>
                <c:pt idx="149">
                  <c:v>12</c:v>
                </c:pt>
                <c:pt idx="150">
                  <c:v>12.49</c:v>
                </c:pt>
                <c:pt idx="151">
                  <c:v>12.9</c:v>
                </c:pt>
                <c:pt idx="152">
                  <c:v>13.32</c:v>
                </c:pt>
                <c:pt idx="153">
                  <c:v>13.73</c:v>
                </c:pt>
                <c:pt idx="154">
                  <c:v>14.14</c:v>
                </c:pt>
                <c:pt idx="155">
                  <c:v>14.55</c:v>
                </c:pt>
                <c:pt idx="156">
                  <c:v>14.93</c:v>
                </c:pt>
                <c:pt idx="157">
                  <c:v>15.31</c:v>
                </c:pt>
                <c:pt idx="158">
                  <c:v>15.69</c:v>
                </c:pt>
                <c:pt idx="159">
                  <c:v>16.079999999999998</c:v>
                </c:pt>
                <c:pt idx="160">
                  <c:v>16.46</c:v>
                </c:pt>
                <c:pt idx="161">
                  <c:v>16.920000000000002</c:v>
                </c:pt>
                <c:pt idx="162">
                  <c:v>17.37</c:v>
                </c:pt>
                <c:pt idx="163">
                  <c:v>17.829999999999998</c:v>
                </c:pt>
              </c:numCache>
            </c:numRef>
          </c:xVal>
          <c:yVal>
            <c:numRef>
              <c:f>'Survey 5m'!$A$19:$A$182</c:f>
              <c:numCache>
                <c:formatCode>0.0</c:formatCode>
                <c:ptCount val="16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19776"/>
        <c:axId val="166221696"/>
      </c:scatterChart>
      <c:valAx>
        <c:axId val="1662197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6221696"/>
        <c:crosses val="autoZero"/>
        <c:crossBetween val="midCat"/>
        <c:minorUnit val="5"/>
      </c:valAx>
      <c:valAx>
        <c:axId val="166221696"/>
        <c:scaling>
          <c:orientation val="maxMin"/>
          <c:max val="9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6219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5m'!$G$19:$G$182</c:f>
              <c:numCache>
                <c:formatCode>0.00</c:formatCode>
                <c:ptCount val="164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-0.06</c:v>
                </c:pt>
                <c:pt idx="5">
                  <c:v>-0.08</c:v>
                </c:pt>
                <c:pt idx="6">
                  <c:v>-0.1</c:v>
                </c:pt>
                <c:pt idx="7">
                  <c:v>-0.12</c:v>
                </c:pt>
                <c:pt idx="8">
                  <c:v>-0.15</c:v>
                </c:pt>
                <c:pt idx="9">
                  <c:v>-0.17</c:v>
                </c:pt>
                <c:pt idx="10">
                  <c:v>-0.19</c:v>
                </c:pt>
                <c:pt idx="11">
                  <c:v>-0.21</c:v>
                </c:pt>
                <c:pt idx="12">
                  <c:v>-0.23</c:v>
                </c:pt>
                <c:pt idx="13">
                  <c:v>-0.25</c:v>
                </c:pt>
                <c:pt idx="14">
                  <c:v>-0.27</c:v>
                </c:pt>
                <c:pt idx="15">
                  <c:v>-0.28999999999999998</c:v>
                </c:pt>
                <c:pt idx="16">
                  <c:v>-0.32</c:v>
                </c:pt>
                <c:pt idx="17">
                  <c:v>-0.34</c:v>
                </c:pt>
                <c:pt idx="18">
                  <c:v>-0.36</c:v>
                </c:pt>
                <c:pt idx="19">
                  <c:v>-0.38</c:v>
                </c:pt>
                <c:pt idx="20">
                  <c:v>-0.4</c:v>
                </c:pt>
                <c:pt idx="21">
                  <c:v>-0.42</c:v>
                </c:pt>
                <c:pt idx="22">
                  <c:v>-0.44</c:v>
                </c:pt>
                <c:pt idx="23">
                  <c:v>-0.46</c:v>
                </c:pt>
                <c:pt idx="24">
                  <c:v>-0.49</c:v>
                </c:pt>
                <c:pt idx="25">
                  <c:v>-0.51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-0.59</c:v>
                </c:pt>
                <c:pt idx="29">
                  <c:v>-0.61</c:v>
                </c:pt>
                <c:pt idx="30">
                  <c:v>-0.62</c:v>
                </c:pt>
                <c:pt idx="31">
                  <c:v>-0.64</c:v>
                </c:pt>
                <c:pt idx="32">
                  <c:v>-0.65</c:v>
                </c:pt>
                <c:pt idx="33">
                  <c:v>-0.66</c:v>
                </c:pt>
                <c:pt idx="34">
                  <c:v>-0.67</c:v>
                </c:pt>
                <c:pt idx="35">
                  <c:v>-0.68</c:v>
                </c:pt>
                <c:pt idx="36">
                  <c:v>-0.7</c:v>
                </c:pt>
                <c:pt idx="37">
                  <c:v>-0.71</c:v>
                </c:pt>
                <c:pt idx="38">
                  <c:v>-0.73</c:v>
                </c:pt>
                <c:pt idx="39">
                  <c:v>-0.74</c:v>
                </c:pt>
                <c:pt idx="40">
                  <c:v>-0.76</c:v>
                </c:pt>
                <c:pt idx="41">
                  <c:v>-0.79</c:v>
                </c:pt>
                <c:pt idx="42">
                  <c:v>-0.81</c:v>
                </c:pt>
                <c:pt idx="43">
                  <c:v>-0.83</c:v>
                </c:pt>
                <c:pt idx="44">
                  <c:v>-0.85</c:v>
                </c:pt>
                <c:pt idx="45">
                  <c:v>-0.88</c:v>
                </c:pt>
                <c:pt idx="46">
                  <c:v>-0.9</c:v>
                </c:pt>
                <c:pt idx="47">
                  <c:v>-0.93</c:v>
                </c:pt>
                <c:pt idx="48">
                  <c:v>-0.95</c:v>
                </c:pt>
                <c:pt idx="49">
                  <c:v>-0.97</c:v>
                </c:pt>
                <c:pt idx="50">
                  <c:v>-1</c:v>
                </c:pt>
                <c:pt idx="51">
                  <c:v>-1.02</c:v>
                </c:pt>
                <c:pt idx="52">
                  <c:v>-1.04</c:v>
                </c:pt>
                <c:pt idx="53">
                  <c:v>-1.06</c:v>
                </c:pt>
                <c:pt idx="54">
                  <c:v>-1.0900000000000001</c:v>
                </c:pt>
                <c:pt idx="55">
                  <c:v>-1.1000000000000001</c:v>
                </c:pt>
                <c:pt idx="56">
                  <c:v>-1.1299999999999999</c:v>
                </c:pt>
                <c:pt idx="57">
                  <c:v>-1.1499999999999999</c:v>
                </c:pt>
                <c:pt idx="58">
                  <c:v>-1.18</c:v>
                </c:pt>
                <c:pt idx="59">
                  <c:v>-1.21</c:v>
                </c:pt>
                <c:pt idx="60">
                  <c:v>-1.25</c:v>
                </c:pt>
                <c:pt idx="61">
                  <c:v>-1.29</c:v>
                </c:pt>
                <c:pt idx="62">
                  <c:v>-1.34</c:v>
                </c:pt>
                <c:pt idx="63">
                  <c:v>-1.38</c:v>
                </c:pt>
                <c:pt idx="64">
                  <c:v>-1.43</c:v>
                </c:pt>
                <c:pt idx="65">
                  <c:v>-1.48</c:v>
                </c:pt>
                <c:pt idx="66">
                  <c:v>-1.53</c:v>
                </c:pt>
                <c:pt idx="67">
                  <c:v>-1.58</c:v>
                </c:pt>
                <c:pt idx="68">
                  <c:v>-1.64</c:v>
                </c:pt>
                <c:pt idx="69">
                  <c:v>-1.7</c:v>
                </c:pt>
                <c:pt idx="70">
                  <c:v>-1.76</c:v>
                </c:pt>
                <c:pt idx="71">
                  <c:v>-1.83</c:v>
                </c:pt>
                <c:pt idx="72">
                  <c:v>-1.89</c:v>
                </c:pt>
                <c:pt idx="73">
                  <c:v>-1.94</c:v>
                </c:pt>
                <c:pt idx="74">
                  <c:v>-1.99</c:v>
                </c:pt>
                <c:pt idx="75">
                  <c:v>-2.04</c:v>
                </c:pt>
                <c:pt idx="76">
                  <c:v>-2.09</c:v>
                </c:pt>
                <c:pt idx="77">
                  <c:v>-2.13</c:v>
                </c:pt>
                <c:pt idx="78">
                  <c:v>-2.17</c:v>
                </c:pt>
                <c:pt idx="79">
                  <c:v>-2.21</c:v>
                </c:pt>
                <c:pt idx="80">
                  <c:v>-2.2400000000000002</c:v>
                </c:pt>
                <c:pt idx="81">
                  <c:v>-2.27</c:v>
                </c:pt>
                <c:pt idx="82">
                  <c:v>-2.29</c:v>
                </c:pt>
                <c:pt idx="83">
                  <c:v>-2.2999999999999998</c:v>
                </c:pt>
                <c:pt idx="84">
                  <c:v>-2.31</c:v>
                </c:pt>
                <c:pt idx="85">
                  <c:v>-2.31</c:v>
                </c:pt>
                <c:pt idx="86">
                  <c:v>-2.31</c:v>
                </c:pt>
                <c:pt idx="87">
                  <c:v>-2.31</c:v>
                </c:pt>
                <c:pt idx="88">
                  <c:v>-2.31</c:v>
                </c:pt>
                <c:pt idx="89">
                  <c:v>-2.31</c:v>
                </c:pt>
                <c:pt idx="90">
                  <c:v>-2.31</c:v>
                </c:pt>
                <c:pt idx="91">
                  <c:v>-2.31</c:v>
                </c:pt>
                <c:pt idx="92">
                  <c:v>-2.2999999999999998</c:v>
                </c:pt>
                <c:pt idx="93">
                  <c:v>-2.2999999999999998</c:v>
                </c:pt>
                <c:pt idx="94">
                  <c:v>-2.29</c:v>
                </c:pt>
                <c:pt idx="95">
                  <c:v>-2.29</c:v>
                </c:pt>
                <c:pt idx="96">
                  <c:v>-2.2799999999999998</c:v>
                </c:pt>
                <c:pt idx="97">
                  <c:v>-2.2799999999999998</c:v>
                </c:pt>
                <c:pt idx="98">
                  <c:v>-2.27</c:v>
                </c:pt>
                <c:pt idx="99">
                  <c:v>-2.27</c:v>
                </c:pt>
                <c:pt idx="100">
                  <c:v>-2.27</c:v>
                </c:pt>
                <c:pt idx="101">
                  <c:v>-2.2599999999999998</c:v>
                </c:pt>
                <c:pt idx="102">
                  <c:v>-2.2599999999999998</c:v>
                </c:pt>
                <c:pt idx="103">
                  <c:v>-2.25</c:v>
                </c:pt>
                <c:pt idx="104">
                  <c:v>-2.25</c:v>
                </c:pt>
                <c:pt idx="105">
                  <c:v>-2.2400000000000002</c:v>
                </c:pt>
                <c:pt idx="106">
                  <c:v>-2.23</c:v>
                </c:pt>
                <c:pt idx="107">
                  <c:v>-2.2200000000000002</c:v>
                </c:pt>
                <c:pt idx="108">
                  <c:v>-2.2000000000000002</c:v>
                </c:pt>
                <c:pt idx="109">
                  <c:v>-2.1800000000000002</c:v>
                </c:pt>
                <c:pt idx="110">
                  <c:v>-2.15</c:v>
                </c:pt>
                <c:pt idx="111">
                  <c:v>-2.13</c:v>
                </c:pt>
                <c:pt idx="112">
                  <c:v>-2.09</c:v>
                </c:pt>
                <c:pt idx="113">
                  <c:v>-2.06</c:v>
                </c:pt>
                <c:pt idx="114">
                  <c:v>-2.02</c:v>
                </c:pt>
                <c:pt idx="115">
                  <c:v>-1.98</c:v>
                </c:pt>
                <c:pt idx="116">
                  <c:v>-1.94</c:v>
                </c:pt>
                <c:pt idx="117">
                  <c:v>-1.89</c:v>
                </c:pt>
                <c:pt idx="118">
                  <c:v>-1.84</c:v>
                </c:pt>
                <c:pt idx="119">
                  <c:v>-1.79</c:v>
                </c:pt>
                <c:pt idx="120">
                  <c:v>-1.72</c:v>
                </c:pt>
                <c:pt idx="121">
                  <c:v>-1.65</c:v>
                </c:pt>
                <c:pt idx="122">
                  <c:v>-1.57</c:v>
                </c:pt>
                <c:pt idx="123">
                  <c:v>-1.48</c:v>
                </c:pt>
                <c:pt idx="124">
                  <c:v>-1.37</c:v>
                </c:pt>
                <c:pt idx="125">
                  <c:v>-1.25</c:v>
                </c:pt>
                <c:pt idx="126">
                  <c:v>-1.1200000000000001</c:v>
                </c:pt>
                <c:pt idx="127">
                  <c:v>-0.97</c:v>
                </c:pt>
                <c:pt idx="128">
                  <c:v>-0.82</c:v>
                </c:pt>
                <c:pt idx="129">
                  <c:v>-0.65</c:v>
                </c:pt>
                <c:pt idx="130">
                  <c:v>-0.47</c:v>
                </c:pt>
                <c:pt idx="131">
                  <c:v>-0.28000000000000003</c:v>
                </c:pt>
                <c:pt idx="132">
                  <c:v>-0.08</c:v>
                </c:pt>
                <c:pt idx="133">
                  <c:v>0.14000000000000001</c:v>
                </c:pt>
                <c:pt idx="134">
                  <c:v>0.36</c:v>
                </c:pt>
                <c:pt idx="135">
                  <c:v>0.6</c:v>
                </c:pt>
                <c:pt idx="136">
                  <c:v>0.85</c:v>
                </c:pt>
                <c:pt idx="137">
                  <c:v>1.1200000000000001</c:v>
                </c:pt>
                <c:pt idx="138">
                  <c:v>1.4</c:v>
                </c:pt>
                <c:pt idx="139">
                  <c:v>1.71</c:v>
                </c:pt>
                <c:pt idx="140">
                  <c:v>2.0299999999999998</c:v>
                </c:pt>
                <c:pt idx="141">
                  <c:v>2.36</c:v>
                </c:pt>
                <c:pt idx="142">
                  <c:v>2.71</c:v>
                </c:pt>
                <c:pt idx="143">
                  <c:v>3.07</c:v>
                </c:pt>
                <c:pt idx="144">
                  <c:v>3.45</c:v>
                </c:pt>
                <c:pt idx="145">
                  <c:v>3.83</c:v>
                </c:pt>
                <c:pt idx="146">
                  <c:v>4.24</c:v>
                </c:pt>
                <c:pt idx="147">
                  <c:v>4.66</c:v>
                </c:pt>
                <c:pt idx="148">
                  <c:v>5.0999999999999996</c:v>
                </c:pt>
                <c:pt idx="149">
                  <c:v>5.56</c:v>
                </c:pt>
                <c:pt idx="150">
                  <c:v>6.04</c:v>
                </c:pt>
                <c:pt idx="151">
                  <c:v>6.53</c:v>
                </c:pt>
                <c:pt idx="152">
                  <c:v>7.04</c:v>
                </c:pt>
                <c:pt idx="153">
                  <c:v>7.56</c:v>
                </c:pt>
                <c:pt idx="154">
                  <c:v>8.1</c:v>
                </c:pt>
                <c:pt idx="155">
                  <c:v>8.66</c:v>
                </c:pt>
                <c:pt idx="156">
                  <c:v>9.23</c:v>
                </c:pt>
                <c:pt idx="157">
                  <c:v>9.81</c:v>
                </c:pt>
                <c:pt idx="158">
                  <c:v>10.4</c:v>
                </c:pt>
                <c:pt idx="159">
                  <c:v>11</c:v>
                </c:pt>
                <c:pt idx="160">
                  <c:v>11.61</c:v>
                </c:pt>
                <c:pt idx="161">
                  <c:v>12.24</c:v>
                </c:pt>
                <c:pt idx="162">
                  <c:v>12.9</c:v>
                </c:pt>
                <c:pt idx="163">
                  <c:v>13.59</c:v>
                </c:pt>
              </c:numCache>
            </c:numRef>
          </c:xVal>
          <c:yVal>
            <c:numRef>
              <c:f>'Survey 5m'!$F$19:$F$182</c:f>
              <c:numCache>
                <c:formatCode>0.00</c:formatCode>
                <c:ptCount val="164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0.18</c:v>
                </c:pt>
                <c:pt idx="20">
                  <c:v>0.21</c:v>
                </c:pt>
                <c:pt idx="21">
                  <c:v>0.24</c:v>
                </c:pt>
                <c:pt idx="22">
                  <c:v>0.27</c:v>
                </c:pt>
                <c:pt idx="23">
                  <c:v>0.3</c:v>
                </c:pt>
                <c:pt idx="24">
                  <c:v>0.34</c:v>
                </c:pt>
                <c:pt idx="25">
                  <c:v>0.38</c:v>
                </c:pt>
                <c:pt idx="26">
                  <c:v>0.41</c:v>
                </c:pt>
                <c:pt idx="27">
                  <c:v>0.45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0.76</c:v>
                </c:pt>
                <c:pt idx="34">
                  <c:v>0.82</c:v>
                </c:pt>
                <c:pt idx="35">
                  <c:v>0.87</c:v>
                </c:pt>
                <c:pt idx="36">
                  <c:v>0.93</c:v>
                </c:pt>
                <c:pt idx="37">
                  <c:v>0.99</c:v>
                </c:pt>
                <c:pt idx="38">
                  <c:v>1.05</c:v>
                </c:pt>
                <c:pt idx="39">
                  <c:v>1.1100000000000001</c:v>
                </c:pt>
                <c:pt idx="40">
                  <c:v>1.17</c:v>
                </c:pt>
                <c:pt idx="41">
                  <c:v>1.22</c:v>
                </c:pt>
                <c:pt idx="42">
                  <c:v>1.27</c:v>
                </c:pt>
                <c:pt idx="43">
                  <c:v>1.32</c:v>
                </c:pt>
                <c:pt idx="44">
                  <c:v>1.37</c:v>
                </c:pt>
                <c:pt idx="45">
                  <c:v>1.42</c:v>
                </c:pt>
                <c:pt idx="46">
                  <c:v>1.46</c:v>
                </c:pt>
                <c:pt idx="47">
                  <c:v>1.51</c:v>
                </c:pt>
                <c:pt idx="48">
                  <c:v>1.55</c:v>
                </c:pt>
                <c:pt idx="49">
                  <c:v>1.6</c:v>
                </c:pt>
                <c:pt idx="50">
                  <c:v>1.65</c:v>
                </c:pt>
                <c:pt idx="51">
                  <c:v>1.7</c:v>
                </c:pt>
                <c:pt idx="52">
                  <c:v>1.75</c:v>
                </c:pt>
                <c:pt idx="53">
                  <c:v>1.8</c:v>
                </c:pt>
                <c:pt idx="54">
                  <c:v>1.86</c:v>
                </c:pt>
                <c:pt idx="55">
                  <c:v>1.91</c:v>
                </c:pt>
                <c:pt idx="56">
                  <c:v>1.97</c:v>
                </c:pt>
                <c:pt idx="57">
                  <c:v>2.02</c:v>
                </c:pt>
                <c:pt idx="58">
                  <c:v>2.0699999999999998</c:v>
                </c:pt>
                <c:pt idx="59">
                  <c:v>2.12</c:v>
                </c:pt>
                <c:pt idx="60">
                  <c:v>2.17</c:v>
                </c:pt>
                <c:pt idx="61">
                  <c:v>2.21</c:v>
                </c:pt>
                <c:pt idx="62">
                  <c:v>2.25</c:v>
                </c:pt>
                <c:pt idx="63">
                  <c:v>2.2799999999999998</c:v>
                </c:pt>
                <c:pt idx="64">
                  <c:v>2.31</c:v>
                </c:pt>
                <c:pt idx="65">
                  <c:v>2.33</c:v>
                </c:pt>
                <c:pt idx="66">
                  <c:v>2.35</c:v>
                </c:pt>
                <c:pt idx="67">
                  <c:v>2.37</c:v>
                </c:pt>
                <c:pt idx="68">
                  <c:v>2.39</c:v>
                </c:pt>
                <c:pt idx="69">
                  <c:v>2.41</c:v>
                </c:pt>
                <c:pt idx="70">
                  <c:v>2.4300000000000002</c:v>
                </c:pt>
                <c:pt idx="71">
                  <c:v>2.4500000000000002</c:v>
                </c:pt>
                <c:pt idx="72">
                  <c:v>2.46</c:v>
                </c:pt>
                <c:pt idx="73">
                  <c:v>2.48</c:v>
                </c:pt>
                <c:pt idx="74">
                  <c:v>2.4900000000000002</c:v>
                </c:pt>
                <c:pt idx="75">
                  <c:v>2.5</c:v>
                </c:pt>
                <c:pt idx="76">
                  <c:v>2.5099999999999998</c:v>
                </c:pt>
                <c:pt idx="77">
                  <c:v>2.5299999999999998</c:v>
                </c:pt>
                <c:pt idx="78">
                  <c:v>2.56</c:v>
                </c:pt>
                <c:pt idx="79">
                  <c:v>2.59</c:v>
                </c:pt>
                <c:pt idx="80">
                  <c:v>2.62</c:v>
                </c:pt>
                <c:pt idx="81">
                  <c:v>2.66</c:v>
                </c:pt>
                <c:pt idx="82">
                  <c:v>2.7</c:v>
                </c:pt>
                <c:pt idx="83">
                  <c:v>2.75</c:v>
                </c:pt>
                <c:pt idx="84">
                  <c:v>2.79</c:v>
                </c:pt>
                <c:pt idx="85">
                  <c:v>2.83</c:v>
                </c:pt>
                <c:pt idx="86">
                  <c:v>2.87</c:v>
                </c:pt>
                <c:pt idx="87">
                  <c:v>2.91</c:v>
                </c:pt>
                <c:pt idx="88">
                  <c:v>2.94</c:v>
                </c:pt>
                <c:pt idx="89">
                  <c:v>2.98</c:v>
                </c:pt>
                <c:pt idx="90">
                  <c:v>3.01</c:v>
                </c:pt>
                <c:pt idx="91">
                  <c:v>3.04</c:v>
                </c:pt>
                <c:pt idx="92">
                  <c:v>3.08</c:v>
                </c:pt>
                <c:pt idx="93">
                  <c:v>3.11</c:v>
                </c:pt>
                <c:pt idx="94">
                  <c:v>3.14</c:v>
                </c:pt>
                <c:pt idx="95">
                  <c:v>3.17</c:v>
                </c:pt>
                <c:pt idx="96">
                  <c:v>3.2</c:v>
                </c:pt>
                <c:pt idx="97">
                  <c:v>3.23</c:v>
                </c:pt>
                <c:pt idx="98">
                  <c:v>3.26</c:v>
                </c:pt>
                <c:pt idx="99">
                  <c:v>3.29</c:v>
                </c:pt>
                <c:pt idx="100">
                  <c:v>3.31</c:v>
                </c:pt>
                <c:pt idx="101">
                  <c:v>3.34</c:v>
                </c:pt>
                <c:pt idx="102">
                  <c:v>3.38</c:v>
                </c:pt>
                <c:pt idx="103">
                  <c:v>3.41</c:v>
                </c:pt>
                <c:pt idx="104">
                  <c:v>3.45</c:v>
                </c:pt>
                <c:pt idx="105">
                  <c:v>3.49</c:v>
                </c:pt>
                <c:pt idx="106">
                  <c:v>3.54</c:v>
                </c:pt>
                <c:pt idx="107">
                  <c:v>3.59</c:v>
                </c:pt>
                <c:pt idx="108">
                  <c:v>3.64</c:v>
                </c:pt>
                <c:pt idx="109">
                  <c:v>3.69</c:v>
                </c:pt>
                <c:pt idx="110">
                  <c:v>3.74</c:v>
                </c:pt>
                <c:pt idx="111">
                  <c:v>3.8</c:v>
                </c:pt>
                <c:pt idx="112">
                  <c:v>3.86</c:v>
                </c:pt>
                <c:pt idx="113">
                  <c:v>3.93</c:v>
                </c:pt>
                <c:pt idx="114">
                  <c:v>4</c:v>
                </c:pt>
                <c:pt idx="115">
                  <c:v>4.08</c:v>
                </c:pt>
                <c:pt idx="116">
                  <c:v>4.16</c:v>
                </c:pt>
                <c:pt idx="117">
                  <c:v>4.26</c:v>
                </c:pt>
                <c:pt idx="118">
                  <c:v>4.3499999999999996</c:v>
                </c:pt>
                <c:pt idx="119">
                  <c:v>4.46</c:v>
                </c:pt>
                <c:pt idx="120">
                  <c:v>4.57</c:v>
                </c:pt>
                <c:pt idx="121">
                  <c:v>4.7</c:v>
                </c:pt>
                <c:pt idx="122">
                  <c:v>4.83</c:v>
                </c:pt>
                <c:pt idx="123">
                  <c:v>4.9800000000000004</c:v>
                </c:pt>
                <c:pt idx="124">
                  <c:v>5.15</c:v>
                </c:pt>
                <c:pt idx="125">
                  <c:v>5.32</c:v>
                </c:pt>
                <c:pt idx="126">
                  <c:v>5.51</c:v>
                </c:pt>
                <c:pt idx="127">
                  <c:v>5.73</c:v>
                </c:pt>
                <c:pt idx="128">
                  <c:v>5.97</c:v>
                </c:pt>
                <c:pt idx="129">
                  <c:v>6.24</c:v>
                </c:pt>
                <c:pt idx="130">
                  <c:v>6.53</c:v>
                </c:pt>
                <c:pt idx="131">
                  <c:v>6.86</c:v>
                </c:pt>
                <c:pt idx="132">
                  <c:v>7.21</c:v>
                </c:pt>
                <c:pt idx="133">
                  <c:v>7.59</c:v>
                </c:pt>
                <c:pt idx="134">
                  <c:v>7.99</c:v>
                </c:pt>
                <c:pt idx="135">
                  <c:v>8.43</c:v>
                </c:pt>
                <c:pt idx="136">
                  <c:v>8.9</c:v>
                </c:pt>
                <c:pt idx="137">
                  <c:v>9.4</c:v>
                </c:pt>
                <c:pt idx="138">
                  <c:v>9.93</c:v>
                </c:pt>
                <c:pt idx="139">
                  <c:v>10.5</c:v>
                </c:pt>
                <c:pt idx="140">
                  <c:v>11.09</c:v>
                </c:pt>
                <c:pt idx="141">
                  <c:v>11.72</c:v>
                </c:pt>
                <c:pt idx="142">
                  <c:v>12.38</c:v>
                </c:pt>
                <c:pt idx="143">
                  <c:v>13.07</c:v>
                </c:pt>
                <c:pt idx="144">
                  <c:v>13.79</c:v>
                </c:pt>
                <c:pt idx="145">
                  <c:v>14.55</c:v>
                </c:pt>
                <c:pt idx="146">
                  <c:v>15.34</c:v>
                </c:pt>
                <c:pt idx="147">
                  <c:v>16.170000000000002</c:v>
                </c:pt>
                <c:pt idx="148">
                  <c:v>17.05</c:v>
                </c:pt>
                <c:pt idx="149">
                  <c:v>17.95</c:v>
                </c:pt>
                <c:pt idx="150">
                  <c:v>18.899999999999999</c:v>
                </c:pt>
                <c:pt idx="151">
                  <c:v>19.88</c:v>
                </c:pt>
                <c:pt idx="152">
                  <c:v>20.9</c:v>
                </c:pt>
                <c:pt idx="153">
                  <c:v>21.94</c:v>
                </c:pt>
                <c:pt idx="154">
                  <c:v>23.02</c:v>
                </c:pt>
                <c:pt idx="155">
                  <c:v>24.12</c:v>
                </c:pt>
                <c:pt idx="156">
                  <c:v>25.26</c:v>
                </c:pt>
                <c:pt idx="157">
                  <c:v>26.43</c:v>
                </c:pt>
                <c:pt idx="158">
                  <c:v>27.63</c:v>
                </c:pt>
                <c:pt idx="159">
                  <c:v>28.86</c:v>
                </c:pt>
                <c:pt idx="160">
                  <c:v>30.12</c:v>
                </c:pt>
                <c:pt idx="161">
                  <c:v>31.41</c:v>
                </c:pt>
                <c:pt idx="162">
                  <c:v>32.729999999999997</c:v>
                </c:pt>
                <c:pt idx="163">
                  <c:v>34.07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8624"/>
        <c:axId val="166540800"/>
      </c:scatterChart>
      <c:valAx>
        <c:axId val="1665386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6540800"/>
        <c:crosses val="autoZero"/>
        <c:crossBetween val="midCat"/>
      </c:valAx>
      <c:valAx>
        <c:axId val="1665408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65386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5m'!$H$19:$H$182</c:f>
              <c:numCache>
                <c:formatCode>0.00</c:formatCode>
                <c:ptCount val="164"/>
                <c:pt idx="1">
                  <c:v>0.24</c:v>
                </c:pt>
                <c:pt idx="2">
                  <c:v>0.24</c:v>
                </c:pt>
                <c:pt idx="3">
                  <c:v>0.27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0.21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0.24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0.12</c:v>
                </c:pt>
                <c:pt idx="32">
                  <c:v>0.12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0.38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0.34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0.24</c:v>
                </c:pt>
                <c:pt idx="70">
                  <c:v>0.24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0.43</c:v>
                </c:pt>
                <c:pt idx="77">
                  <c:v>0.43</c:v>
                </c:pt>
                <c:pt idx="78">
                  <c:v>0.43</c:v>
                </c:pt>
                <c:pt idx="79">
                  <c:v>0.44</c:v>
                </c:pt>
                <c:pt idx="80">
                  <c:v>0.44</c:v>
                </c:pt>
                <c:pt idx="81">
                  <c:v>0.47</c:v>
                </c:pt>
                <c:pt idx="82">
                  <c:v>0.46</c:v>
                </c:pt>
                <c:pt idx="83">
                  <c:v>0.44</c:v>
                </c:pt>
                <c:pt idx="84">
                  <c:v>0.43</c:v>
                </c:pt>
                <c:pt idx="85">
                  <c:v>0.41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0.31</c:v>
                </c:pt>
                <c:pt idx="110">
                  <c:v>0.31</c:v>
                </c:pt>
                <c:pt idx="111">
                  <c:v>0.41</c:v>
                </c:pt>
                <c:pt idx="112">
                  <c:v>0.41</c:v>
                </c:pt>
                <c:pt idx="113">
                  <c:v>0.41</c:v>
                </c:pt>
                <c:pt idx="114">
                  <c:v>0.41</c:v>
                </c:pt>
                <c:pt idx="115">
                  <c:v>0.41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0.59</c:v>
                </c:pt>
                <c:pt idx="120">
                  <c:v>0.59</c:v>
                </c:pt>
                <c:pt idx="121">
                  <c:v>1.21</c:v>
                </c:pt>
                <c:pt idx="122">
                  <c:v>1.22</c:v>
                </c:pt>
                <c:pt idx="123">
                  <c:v>1.22</c:v>
                </c:pt>
                <c:pt idx="124">
                  <c:v>1.23</c:v>
                </c:pt>
                <c:pt idx="125">
                  <c:v>1.23</c:v>
                </c:pt>
                <c:pt idx="126">
                  <c:v>1.91</c:v>
                </c:pt>
                <c:pt idx="127">
                  <c:v>1.91</c:v>
                </c:pt>
                <c:pt idx="128">
                  <c:v>1.91</c:v>
                </c:pt>
                <c:pt idx="129">
                  <c:v>1.92</c:v>
                </c:pt>
                <c:pt idx="130">
                  <c:v>1.92</c:v>
                </c:pt>
                <c:pt idx="131">
                  <c:v>2.17</c:v>
                </c:pt>
                <c:pt idx="132">
                  <c:v>2.1800000000000002</c:v>
                </c:pt>
                <c:pt idx="133">
                  <c:v>2.1800000000000002</c:v>
                </c:pt>
                <c:pt idx="134">
                  <c:v>2.1800000000000002</c:v>
                </c:pt>
                <c:pt idx="135">
                  <c:v>2.19</c:v>
                </c:pt>
                <c:pt idx="136">
                  <c:v>2.48</c:v>
                </c:pt>
                <c:pt idx="137">
                  <c:v>2.48</c:v>
                </c:pt>
                <c:pt idx="138">
                  <c:v>2.48</c:v>
                </c:pt>
                <c:pt idx="139">
                  <c:v>2.48</c:v>
                </c:pt>
                <c:pt idx="140">
                  <c:v>2.48</c:v>
                </c:pt>
                <c:pt idx="141">
                  <c:v>2.46</c:v>
                </c:pt>
                <c:pt idx="142">
                  <c:v>2.46</c:v>
                </c:pt>
                <c:pt idx="143">
                  <c:v>2.46</c:v>
                </c:pt>
                <c:pt idx="144">
                  <c:v>2.46</c:v>
                </c:pt>
                <c:pt idx="145">
                  <c:v>2.46</c:v>
                </c:pt>
                <c:pt idx="146">
                  <c:v>2.99</c:v>
                </c:pt>
                <c:pt idx="147">
                  <c:v>2.99</c:v>
                </c:pt>
                <c:pt idx="148">
                  <c:v>2.99</c:v>
                </c:pt>
                <c:pt idx="149">
                  <c:v>2.99</c:v>
                </c:pt>
                <c:pt idx="150">
                  <c:v>2.99</c:v>
                </c:pt>
                <c:pt idx="151">
                  <c:v>2.46</c:v>
                </c:pt>
                <c:pt idx="152">
                  <c:v>2.46</c:v>
                </c:pt>
                <c:pt idx="153">
                  <c:v>2.46</c:v>
                </c:pt>
                <c:pt idx="154">
                  <c:v>2.46</c:v>
                </c:pt>
                <c:pt idx="155">
                  <c:v>2.46</c:v>
                </c:pt>
                <c:pt idx="156">
                  <c:v>2.31</c:v>
                </c:pt>
                <c:pt idx="157">
                  <c:v>2.31</c:v>
                </c:pt>
                <c:pt idx="158">
                  <c:v>2.31</c:v>
                </c:pt>
                <c:pt idx="159">
                  <c:v>2.31</c:v>
                </c:pt>
                <c:pt idx="160">
                  <c:v>2.31</c:v>
                </c:pt>
                <c:pt idx="161">
                  <c:v>2.84</c:v>
                </c:pt>
                <c:pt idx="162">
                  <c:v>2.85</c:v>
                </c:pt>
                <c:pt idx="163">
                  <c:v>2.85</c:v>
                </c:pt>
              </c:numCache>
            </c:numRef>
          </c:xVal>
          <c:yVal>
            <c:numRef>
              <c:f>'Survey 5m'!$A$19:$A$182</c:f>
              <c:numCache>
                <c:formatCode>0.0</c:formatCode>
                <c:ptCount val="16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3200"/>
        <c:axId val="166585856"/>
      </c:scatterChart>
      <c:valAx>
        <c:axId val="1665632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6585856"/>
        <c:crosses val="autoZero"/>
        <c:crossBetween val="midCat"/>
        <c:minorUnit val="0.5"/>
      </c:valAx>
      <c:valAx>
        <c:axId val="166585856"/>
        <c:scaling>
          <c:orientation val="maxMin"/>
          <c:max val="9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65632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63497</xdr:colOff>
      <xdr:row>0</xdr:row>
      <xdr:rowOff>84673</xdr:rowOff>
    </xdr:from>
    <xdr:ext cx="3122083" cy="1047744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68" t="38502" r="23519" b="35613"/>
        <a:stretch/>
      </xdr:blipFill>
      <xdr:spPr>
        <a:xfrm>
          <a:off x="3340097" y="84673"/>
          <a:ext cx="3122083" cy="10477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793751</xdr:colOff>
      <xdr:row>0</xdr:row>
      <xdr:rowOff>74081</xdr:rowOff>
    </xdr:from>
    <xdr:to>
      <xdr:col>7</xdr:col>
      <xdr:colOff>677957</xdr:colOff>
      <xdr:row>0</xdr:row>
      <xdr:rowOff>483406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3660776" y="74081"/>
          <a:ext cx="1217706" cy="114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747866</xdr:colOff>
      <xdr:row>20</xdr:row>
      <xdr:rowOff>176155</xdr:rowOff>
    </xdr:from>
    <xdr:to>
      <xdr:col>1</xdr:col>
      <xdr:colOff>76619</xdr:colOff>
      <xdr:row>23</xdr:row>
      <xdr:rowOff>165901</xdr:rowOff>
    </xdr:to>
    <xdr:grpSp>
      <xdr:nvGrpSpPr>
        <xdr:cNvPr id="26" name="Group 25"/>
        <xdr:cNvGrpSpPr/>
      </xdr:nvGrpSpPr>
      <xdr:grpSpPr>
        <a:xfrm>
          <a:off x="747866" y="3929005"/>
          <a:ext cx="147903" cy="561246"/>
          <a:chOff x="823081" y="3517269"/>
          <a:chExt cx="150284" cy="561246"/>
        </a:xfrm>
      </xdr:grpSpPr>
      <xdr:sp macro="" textlink="">
        <xdr:nvSpPr>
          <xdr:cNvPr id="27" name="Rectangle 26"/>
          <xdr:cNvSpPr/>
        </xdr:nvSpPr>
        <xdr:spPr>
          <a:xfrm>
            <a:off x="823081" y="3786415"/>
            <a:ext cx="150284" cy="292100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8" name="Trapezoid 27"/>
          <xdr:cNvSpPr/>
        </xdr:nvSpPr>
        <xdr:spPr>
          <a:xfrm>
            <a:off x="824365" y="3623990"/>
            <a:ext cx="147412" cy="164986"/>
          </a:xfrm>
          <a:prstGeom prst="trapezoid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9" name="Rectangle 28"/>
          <xdr:cNvSpPr/>
        </xdr:nvSpPr>
        <xdr:spPr>
          <a:xfrm>
            <a:off x="865537" y="3568339"/>
            <a:ext cx="65331" cy="55173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001">
            <a:schemeClr val="lt2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0" name="Trapezoid 29"/>
          <xdr:cNvSpPr/>
        </xdr:nvSpPr>
        <xdr:spPr>
          <a:xfrm>
            <a:off x="849051" y="3517269"/>
            <a:ext cx="95250" cy="52510"/>
          </a:xfrm>
          <a:prstGeom prst="trapezoid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5</xdr:col>
      <xdr:colOff>793748</xdr:colOff>
      <xdr:row>0</xdr:row>
      <xdr:rowOff>74084</xdr:rowOff>
    </xdr:from>
    <xdr:to>
      <xdr:col>7</xdr:col>
      <xdr:colOff>677954</xdr:colOff>
      <xdr:row>0</xdr:row>
      <xdr:rowOff>483409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3660773" y="74084"/>
          <a:ext cx="1217706" cy="114050"/>
        </a:xfrm>
        <a:prstGeom prst="rect">
          <a:avLst/>
        </a:prstGeom>
      </xdr:spPr>
    </xdr:pic>
    <xdr:clientData/>
  </xdr:twoCellAnchor>
  <xdr:twoCellAnchor>
    <xdr:from>
      <xdr:col>0</xdr:col>
      <xdr:colOff>611105</xdr:colOff>
      <xdr:row>24</xdr:row>
      <xdr:rowOff>91284</xdr:rowOff>
    </xdr:from>
    <xdr:to>
      <xdr:col>1</xdr:col>
      <xdr:colOff>200177</xdr:colOff>
      <xdr:row>27</xdr:row>
      <xdr:rowOff>71440</xdr:rowOff>
    </xdr:to>
    <xdr:grpSp>
      <xdr:nvGrpSpPr>
        <xdr:cNvPr id="31" name="Group 30"/>
        <xdr:cNvGrpSpPr/>
      </xdr:nvGrpSpPr>
      <xdr:grpSpPr>
        <a:xfrm>
          <a:off x="611105" y="4606134"/>
          <a:ext cx="408222" cy="551656"/>
          <a:chOff x="626353" y="4333309"/>
          <a:chExt cx="405501" cy="551656"/>
        </a:xfrm>
      </xdr:grpSpPr>
      <xdr:sp macro="" textlink="">
        <xdr:nvSpPr>
          <xdr:cNvPr id="32" name="Arc 31"/>
          <xdr:cNvSpPr/>
        </xdr:nvSpPr>
        <xdr:spPr>
          <a:xfrm>
            <a:off x="746104" y="4454069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3" name="Arc 32"/>
          <xdr:cNvSpPr/>
        </xdr:nvSpPr>
        <xdr:spPr>
          <a:xfrm rot="10800000">
            <a:off x="626353" y="4456736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4" name="Rectangle 33"/>
          <xdr:cNvSpPr/>
        </xdr:nvSpPr>
        <xdr:spPr>
          <a:xfrm>
            <a:off x="761736" y="4333309"/>
            <a:ext cx="138529" cy="551656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609986</xdr:colOff>
      <xdr:row>31</xdr:row>
      <xdr:rowOff>182072</xdr:rowOff>
    </xdr:from>
    <xdr:to>
      <xdr:col>1</xdr:col>
      <xdr:colOff>199058</xdr:colOff>
      <xdr:row>34</xdr:row>
      <xdr:rowOff>162228</xdr:rowOff>
    </xdr:to>
    <xdr:grpSp>
      <xdr:nvGrpSpPr>
        <xdr:cNvPr id="35" name="Group 34"/>
        <xdr:cNvGrpSpPr/>
      </xdr:nvGrpSpPr>
      <xdr:grpSpPr>
        <a:xfrm>
          <a:off x="609986" y="6030422"/>
          <a:ext cx="408222" cy="551656"/>
          <a:chOff x="626353" y="4333309"/>
          <a:chExt cx="405501" cy="551656"/>
        </a:xfrm>
      </xdr:grpSpPr>
      <xdr:sp macro="" textlink="">
        <xdr:nvSpPr>
          <xdr:cNvPr id="36" name="Arc 35"/>
          <xdr:cNvSpPr/>
        </xdr:nvSpPr>
        <xdr:spPr>
          <a:xfrm>
            <a:off x="746104" y="4454069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7" name="Arc 36"/>
          <xdr:cNvSpPr/>
        </xdr:nvSpPr>
        <xdr:spPr>
          <a:xfrm rot="10800000">
            <a:off x="626353" y="4456736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761736" y="4333309"/>
            <a:ext cx="138529" cy="551656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741251</xdr:colOff>
      <xdr:row>35</xdr:row>
      <xdr:rowOff>71923</xdr:rowOff>
    </xdr:from>
    <xdr:to>
      <xdr:col>1</xdr:col>
      <xdr:colOff>63351</xdr:colOff>
      <xdr:row>38</xdr:row>
      <xdr:rowOff>173623</xdr:rowOff>
    </xdr:to>
    <xdr:sp macro="" textlink="">
      <xdr:nvSpPr>
        <xdr:cNvPr id="39" name="Rectangle 38"/>
        <xdr:cNvSpPr/>
      </xdr:nvSpPr>
      <xdr:spPr>
        <a:xfrm>
          <a:off x="741251" y="6377473"/>
          <a:ext cx="141250" cy="673200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608927</xdr:colOff>
      <xdr:row>39</xdr:row>
      <xdr:rowOff>65936</xdr:rowOff>
    </xdr:from>
    <xdr:to>
      <xdr:col>1</xdr:col>
      <xdr:colOff>197999</xdr:colOff>
      <xdr:row>42</xdr:row>
      <xdr:rowOff>121682</xdr:rowOff>
    </xdr:to>
    <xdr:grpSp>
      <xdr:nvGrpSpPr>
        <xdr:cNvPr id="40" name="Group 39"/>
        <xdr:cNvGrpSpPr/>
      </xdr:nvGrpSpPr>
      <xdr:grpSpPr>
        <a:xfrm>
          <a:off x="608927" y="7438286"/>
          <a:ext cx="408222" cy="627246"/>
          <a:chOff x="608927" y="7137296"/>
          <a:chExt cx="408222" cy="627246"/>
        </a:xfrm>
      </xdr:grpSpPr>
      <xdr:sp macro="" textlink="">
        <xdr:nvSpPr>
          <xdr:cNvPr id="41" name="Oval 40"/>
          <xdr:cNvSpPr/>
        </xdr:nvSpPr>
        <xdr:spPr>
          <a:xfrm>
            <a:off x="745630" y="7566105"/>
            <a:ext cx="139989" cy="198437"/>
          </a:xfrm>
          <a:prstGeom prst="ellips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pSp>
        <xdr:nvGrpSpPr>
          <xdr:cNvPr id="42" name="Group 41"/>
          <xdr:cNvGrpSpPr/>
        </xdr:nvGrpSpPr>
        <xdr:grpSpPr>
          <a:xfrm>
            <a:off x="608927" y="7137296"/>
            <a:ext cx="408222" cy="551656"/>
            <a:chOff x="626353" y="4333309"/>
            <a:chExt cx="405501" cy="551656"/>
          </a:xfrm>
        </xdr:grpSpPr>
        <xdr:sp macro="" textlink="">
          <xdr:nvSpPr>
            <xdr:cNvPr id="43" name="Arc 42"/>
            <xdr:cNvSpPr/>
          </xdr:nvSpPr>
          <xdr:spPr>
            <a:xfrm>
              <a:off x="746104" y="4454069"/>
              <a:ext cx="285750" cy="333375"/>
            </a:xfrm>
            <a:prstGeom prst="arc">
              <a:avLst>
                <a:gd name="adj1" fmla="val 16200000"/>
                <a:gd name="adj2" fmla="val 5522714"/>
              </a:avLst>
            </a:prstGeom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44" name="Arc 43"/>
            <xdr:cNvSpPr/>
          </xdr:nvSpPr>
          <xdr:spPr>
            <a:xfrm rot="10800000">
              <a:off x="626353" y="4456736"/>
              <a:ext cx="285750" cy="333375"/>
            </a:xfrm>
            <a:prstGeom prst="arc">
              <a:avLst>
                <a:gd name="adj1" fmla="val 16200000"/>
                <a:gd name="adj2" fmla="val 5522714"/>
              </a:avLst>
            </a:prstGeom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45" name="Rectangle 44"/>
            <xdr:cNvSpPr/>
          </xdr:nvSpPr>
          <xdr:spPr>
            <a:xfrm>
              <a:off x="761736" y="4333309"/>
              <a:ext cx="138529" cy="551656"/>
            </a:xfrm>
            <a:prstGeom prst="rect">
              <a:avLst/>
            </a:prstGeom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lt2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>
    <xdr:from>
      <xdr:col>0</xdr:col>
      <xdr:colOff>745484</xdr:colOff>
      <xdr:row>27</xdr:row>
      <xdr:rowOff>184150</xdr:rowOff>
    </xdr:from>
    <xdr:to>
      <xdr:col>1</xdr:col>
      <xdr:colOff>67584</xdr:colOff>
      <xdr:row>31</xdr:row>
      <xdr:rowOff>96461</xdr:rowOff>
    </xdr:to>
    <xdr:sp macro="" textlink="">
      <xdr:nvSpPr>
        <xdr:cNvPr id="46" name="Rectangle 45"/>
        <xdr:cNvSpPr/>
      </xdr:nvSpPr>
      <xdr:spPr>
        <a:xfrm>
          <a:off x="745484" y="4965700"/>
          <a:ext cx="141250" cy="674311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505260</xdr:colOff>
      <xdr:row>0</xdr:row>
      <xdr:rowOff>66675</xdr:rowOff>
    </xdr:from>
    <xdr:to>
      <xdr:col>7</xdr:col>
      <xdr:colOff>933450</xdr:colOff>
      <xdr:row>0</xdr:row>
      <xdr:rowOff>476000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934385" y="66675"/>
          <a:ext cx="1514040" cy="409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504825</xdr:colOff>
      <xdr:row>0</xdr:row>
      <xdr:rowOff>66675</xdr:rowOff>
    </xdr:from>
    <xdr:to>
      <xdr:col>7</xdr:col>
      <xdr:colOff>933015</xdr:colOff>
      <xdr:row>0</xdr:row>
      <xdr:rowOff>476000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933950" y="66675"/>
          <a:ext cx="1514040" cy="409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793751</xdr:colOff>
      <xdr:row>0</xdr:row>
      <xdr:rowOff>74081</xdr:rowOff>
    </xdr:from>
    <xdr:to>
      <xdr:col>7</xdr:col>
      <xdr:colOff>677957</xdr:colOff>
      <xdr:row>0</xdr:row>
      <xdr:rowOff>483406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868334" y="74081"/>
          <a:ext cx="1514040" cy="409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82" totalsRowShown="0" headerRowDxfId="10" dataDxfId="9" tableBorderDxfId="8">
  <autoFilter ref="A18:H182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E15" sqref="E1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6"/>
      <c r="B1" s="176"/>
      <c r="C1" s="176"/>
      <c r="D1" s="176"/>
      <c r="E1" s="176"/>
      <c r="F1" s="51"/>
      <c r="G1" s="51"/>
      <c r="H1" s="51"/>
    </row>
    <row r="2" spans="1:8" x14ac:dyDescent="0.25">
      <c r="A2" s="57"/>
      <c r="B2" s="56"/>
      <c r="C2" s="56"/>
      <c r="D2" s="56"/>
      <c r="E2" s="56"/>
      <c r="F2" s="56"/>
      <c r="G2" s="56"/>
      <c r="H2" s="56"/>
    </row>
    <row r="3" spans="1:8" s="2" customFormat="1" ht="9" customHeight="1" x14ac:dyDescent="0.25">
      <c r="A3" s="54"/>
      <c r="B3" s="54"/>
      <c r="C3" s="54"/>
      <c r="D3" s="54"/>
      <c r="E3" s="54"/>
      <c r="F3" s="54"/>
      <c r="G3" s="54"/>
      <c r="H3" s="62"/>
    </row>
    <row r="4" spans="1:8" s="1" customFormat="1" x14ac:dyDescent="0.25">
      <c r="A4" s="58"/>
      <c r="B4" s="58"/>
      <c r="C4" s="58"/>
      <c r="D4" s="58"/>
      <c r="E4" s="58"/>
      <c r="F4" s="58"/>
      <c r="G4" s="61"/>
      <c r="H4" s="61"/>
    </row>
    <row r="5" spans="1:8" s="1" customFormat="1" ht="9" customHeight="1" x14ac:dyDescent="0.25">
      <c r="A5" s="54"/>
      <c r="B5" s="62"/>
      <c r="C5" s="54"/>
      <c r="D5" s="54"/>
      <c r="E5" s="54"/>
      <c r="F5" s="54"/>
      <c r="G5" s="54"/>
      <c r="H5" s="62"/>
    </row>
    <row r="6" spans="1:8" s="1" customFormat="1" x14ac:dyDescent="0.25">
      <c r="A6" s="61"/>
      <c r="B6" s="61"/>
      <c r="C6" s="60"/>
      <c r="D6" s="61"/>
      <c r="E6" s="59"/>
      <c r="F6" s="60"/>
      <c r="G6" s="59"/>
      <c r="H6" s="58"/>
    </row>
    <row r="7" spans="1:8" x14ac:dyDescent="0.25">
      <c r="A7" s="57"/>
      <c r="B7" s="56"/>
      <c r="C7" s="56"/>
      <c r="D7" s="56"/>
      <c r="E7" s="56"/>
      <c r="F7" s="56"/>
      <c r="G7" s="56"/>
      <c r="H7" s="56"/>
    </row>
    <row r="8" spans="1:8" s="2" customFormat="1" ht="9" customHeight="1" x14ac:dyDescent="0.25">
      <c r="A8" s="54"/>
      <c r="B8" s="54"/>
      <c r="C8" s="55"/>
      <c r="D8" s="54"/>
      <c r="E8" s="55"/>
      <c r="F8" s="54"/>
      <c r="G8" s="54"/>
      <c r="H8" s="54"/>
    </row>
    <row r="9" spans="1:8" s="3" customFormat="1" ht="9" customHeight="1" x14ac:dyDescent="0.2">
      <c r="A9" s="54"/>
      <c r="B9" s="53"/>
      <c r="C9" s="53"/>
      <c r="D9" s="53"/>
      <c r="E9" s="53"/>
      <c r="F9" s="53"/>
      <c r="G9" s="53"/>
      <c r="H9" s="53"/>
    </row>
    <row r="10" spans="1:8" s="3" customFormat="1" ht="45" customHeight="1" x14ac:dyDescent="0.2">
      <c r="A10" s="177" t="s">
        <v>49</v>
      </c>
      <c r="B10" s="177"/>
      <c r="C10" s="177"/>
      <c r="D10" s="177"/>
      <c r="E10" s="177"/>
      <c r="F10" s="177"/>
      <c r="G10" s="177"/>
      <c r="H10" s="177"/>
    </row>
    <row r="11" spans="1:8" ht="103.5" customHeight="1" x14ac:dyDescent="0.25">
      <c r="A11" s="52"/>
      <c r="B11" s="52"/>
      <c r="C11" s="52"/>
      <c r="D11" s="52"/>
      <c r="E11" s="52"/>
      <c r="F11" s="52"/>
      <c r="G11" s="52"/>
      <c r="H11" s="52"/>
    </row>
    <row r="12" spans="1:8" s="8" customFormat="1" ht="39" customHeight="1" x14ac:dyDescent="0.45">
      <c r="A12" s="51"/>
      <c r="B12" s="51"/>
      <c r="C12" s="51"/>
      <c r="D12" s="100" t="s">
        <v>48</v>
      </c>
      <c r="E12" s="101" t="str">
        <f>'Event Summary'!A4</f>
        <v>Santos Ltd</v>
      </c>
      <c r="F12" s="51"/>
      <c r="G12" s="51"/>
      <c r="H12" s="51"/>
    </row>
    <row r="13" spans="1:8" ht="39" customHeight="1" x14ac:dyDescent="0.45">
      <c r="A13" s="49"/>
      <c r="B13" s="49"/>
      <c r="C13" s="49"/>
      <c r="D13" s="48" t="s">
        <v>47</v>
      </c>
      <c r="E13" s="50" t="str">
        <f>'Event Summary'!C4</f>
        <v>Treville Downs 4</v>
      </c>
      <c r="F13" s="49"/>
      <c r="G13" s="49"/>
      <c r="H13" s="49"/>
    </row>
    <row r="14" spans="1:8" ht="39" customHeight="1" x14ac:dyDescent="0.45">
      <c r="A14" s="49"/>
      <c r="B14" s="49"/>
      <c r="C14" s="49"/>
      <c r="D14" s="48" t="s">
        <v>46</v>
      </c>
      <c r="E14" s="50" t="str">
        <f>'Event Summary'!E4</f>
        <v>Treville Downs</v>
      </c>
      <c r="F14" s="49"/>
      <c r="G14" s="49"/>
      <c r="H14" s="49"/>
    </row>
    <row r="15" spans="1:8" ht="39" customHeight="1" x14ac:dyDescent="0.45">
      <c r="D15" s="48" t="s">
        <v>80</v>
      </c>
      <c r="E15" s="47" t="str">
        <f>'Event Summary'!E6</f>
        <v>026° 26' 22.78" S.</v>
      </c>
    </row>
    <row r="16" spans="1:8" ht="39" customHeight="1" x14ac:dyDescent="0.45">
      <c r="D16" s="48" t="s">
        <v>81</v>
      </c>
      <c r="E16" s="47" t="str">
        <f>'Event Summary'!G6</f>
        <v>149° 16' 56.6" E.</v>
      </c>
    </row>
    <row r="17" spans="4:7" ht="39" customHeight="1" x14ac:dyDescent="0.45">
      <c r="D17" s="48" t="s">
        <v>45</v>
      </c>
      <c r="E17" s="178">
        <f>'Event Summary'!A13</f>
        <v>41295</v>
      </c>
      <c r="F17" s="178"/>
      <c r="G17" s="178"/>
    </row>
    <row r="18" spans="4:7" ht="39" customHeight="1" x14ac:dyDescent="0.45">
      <c r="D18" s="48" t="s">
        <v>44</v>
      </c>
      <c r="E18" s="47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46"/>
      <c r="G33" s="1"/>
      <c r="H33" s="1"/>
    </row>
    <row r="34" spans="6:8" ht="13.5" customHeight="1" x14ac:dyDescent="0.25">
      <c r="F34" s="1"/>
      <c r="G34" s="45" t="s">
        <v>43</v>
      </c>
      <c r="H34" s="44">
        <f ca="1">TODAY()</f>
        <v>41296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E30" sqref="E3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9" t="s">
        <v>53</v>
      </c>
      <c r="B1" s="179"/>
      <c r="C1" s="179"/>
      <c r="D1" s="179"/>
      <c r="E1" s="17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25" t="s">
        <v>78</v>
      </c>
      <c r="B4" s="23"/>
      <c r="C4" s="25" t="s">
        <v>82</v>
      </c>
      <c r="D4" s="24"/>
      <c r="E4" s="25" t="s">
        <v>83</v>
      </c>
      <c r="F4" s="23"/>
      <c r="G4" s="26" t="s">
        <v>18</v>
      </c>
      <c r="H4" s="33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73</v>
      </c>
      <c r="F5" s="5"/>
      <c r="G5" s="4" t="s">
        <v>74</v>
      </c>
      <c r="H5" s="5"/>
    </row>
    <row r="6" spans="1:8" s="1" customFormat="1" x14ac:dyDescent="0.25">
      <c r="A6" s="26" t="s">
        <v>20</v>
      </c>
      <c r="B6" s="33"/>
      <c r="C6" s="103" t="s">
        <v>29</v>
      </c>
      <c r="D6" s="33"/>
      <c r="E6" s="150" t="s">
        <v>94</v>
      </c>
      <c r="F6" s="114"/>
      <c r="G6" s="150" t="s">
        <v>95</v>
      </c>
      <c r="H6" s="24"/>
    </row>
    <row r="7" spans="1:8" s="1" customFormat="1" ht="9" customHeight="1" x14ac:dyDescent="0.25">
      <c r="A7" s="4" t="s">
        <v>68</v>
      </c>
      <c r="B7" s="11"/>
      <c r="C7" s="4" t="s">
        <v>69</v>
      </c>
      <c r="D7" s="5"/>
      <c r="E7" s="4" t="s">
        <v>70</v>
      </c>
      <c r="F7" s="5"/>
      <c r="G7" s="4" t="s">
        <v>71</v>
      </c>
      <c r="H7" s="5"/>
    </row>
    <row r="8" spans="1:8" s="1" customFormat="1" x14ac:dyDescent="0.25">
      <c r="A8" s="188" t="s">
        <v>97</v>
      </c>
      <c r="B8" s="33"/>
      <c r="C8" s="150" t="s">
        <v>96</v>
      </c>
      <c r="D8" s="33"/>
      <c r="E8" s="113" t="s">
        <v>72</v>
      </c>
      <c r="F8" s="114"/>
      <c r="G8" s="113">
        <v>55</v>
      </c>
      <c r="H8" s="24"/>
    </row>
    <row r="9" spans="1:8" x14ac:dyDescent="0.25">
      <c r="A9" s="14" t="s">
        <v>13</v>
      </c>
      <c r="B9" s="15"/>
      <c r="C9" s="15"/>
      <c r="D9" s="15"/>
      <c r="E9" s="15"/>
      <c r="F9" s="15"/>
      <c r="G9" s="29"/>
      <c r="H9" s="16"/>
    </row>
    <row r="10" spans="1:8" s="2" customFormat="1" ht="9" customHeight="1" x14ac:dyDescent="0.25">
      <c r="A10" s="4" t="s">
        <v>30</v>
      </c>
      <c r="B10" s="5"/>
      <c r="C10" s="28" t="s">
        <v>16</v>
      </c>
      <c r="D10" s="5"/>
      <c r="E10" s="28" t="s">
        <v>33</v>
      </c>
      <c r="F10" s="9"/>
      <c r="G10" s="4" t="s">
        <v>23</v>
      </c>
      <c r="H10" s="5"/>
    </row>
    <row r="11" spans="1:8" s="1" customFormat="1" x14ac:dyDescent="0.25">
      <c r="A11" s="20" t="s">
        <v>16</v>
      </c>
      <c r="B11" s="22"/>
      <c r="C11" s="34">
        <v>394</v>
      </c>
      <c r="D11" s="22"/>
      <c r="E11" s="20" t="s">
        <v>75</v>
      </c>
      <c r="F11" s="21"/>
      <c r="G11" s="99">
        <v>3.9</v>
      </c>
      <c r="H11" s="22"/>
    </row>
    <row r="12" spans="1:8" s="2" customFormat="1" ht="9" customHeight="1" x14ac:dyDescent="0.25">
      <c r="A12" s="4" t="s">
        <v>12</v>
      </c>
      <c r="B12" s="5"/>
      <c r="C12" s="4" t="s">
        <v>21</v>
      </c>
      <c r="D12" s="5"/>
      <c r="E12" s="4" t="s">
        <v>27</v>
      </c>
      <c r="F12" s="9"/>
      <c r="G12" s="4" t="s">
        <v>28</v>
      </c>
      <c r="H12" s="5"/>
    </row>
    <row r="13" spans="1:8" s="1" customFormat="1" x14ac:dyDescent="0.25">
      <c r="A13" s="102">
        <v>41295</v>
      </c>
      <c r="B13" s="22"/>
      <c r="C13" s="20" t="s">
        <v>76</v>
      </c>
      <c r="D13" s="22"/>
      <c r="E13" s="20" t="s">
        <v>67</v>
      </c>
      <c r="F13" s="21"/>
      <c r="G13" s="35">
        <v>810</v>
      </c>
      <c r="H13" s="22"/>
    </row>
    <row r="14" spans="1:8" s="2" customFormat="1" ht="9" customHeight="1" x14ac:dyDescent="0.25">
      <c r="A14" s="37" t="s">
        <v>52</v>
      </c>
      <c r="B14" s="5"/>
      <c r="C14" s="4" t="s">
        <v>77</v>
      </c>
      <c r="D14" s="5"/>
      <c r="E14" s="4" t="s">
        <v>37</v>
      </c>
      <c r="F14" s="9"/>
      <c r="G14" s="4" t="s">
        <v>41</v>
      </c>
      <c r="H14" s="12" t="s">
        <v>40</v>
      </c>
    </row>
    <row r="15" spans="1:8" s="105" customFormat="1" ht="12.75" x14ac:dyDescent="0.25">
      <c r="A15" s="102" t="s">
        <v>99</v>
      </c>
      <c r="B15" s="22"/>
      <c r="C15" s="20" t="s">
        <v>84</v>
      </c>
      <c r="D15" s="22"/>
      <c r="E15" s="20" t="s">
        <v>38</v>
      </c>
      <c r="F15" s="21"/>
      <c r="G15" s="35" t="s">
        <v>85</v>
      </c>
      <c r="H15" s="104">
        <v>117</v>
      </c>
    </row>
    <row r="16" spans="1:8" s="3" customFormat="1" ht="9" customHeight="1" x14ac:dyDescent="0.2">
      <c r="A16" s="4" t="s">
        <v>24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/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64" t="s">
        <v>51</v>
      </c>
      <c r="B18" s="64" t="s">
        <v>50</v>
      </c>
      <c r="C18" s="180" t="s">
        <v>24</v>
      </c>
      <c r="D18" s="180"/>
      <c r="E18" s="180"/>
      <c r="F18" s="180"/>
      <c r="G18" s="180"/>
      <c r="H18" s="180"/>
    </row>
    <row r="19" spans="1:8" ht="13.5" customHeight="1" x14ac:dyDescent="0.25">
      <c r="A19" s="164">
        <v>41292</v>
      </c>
      <c r="B19" s="165">
        <v>0.71875</v>
      </c>
      <c r="C19" s="160" t="s">
        <v>86</v>
      </c>
      <c r="D19" s="88"/>
      <c r="E19" s="88"/>
      <c r="F19" s="88"/>
      <c r="G19" s="88"/>
      <c r="H19" s="89"/>
    </row>
    <row r="20" spans="1:8" ht="13.5" customHeight="1" x14ac:dyDescent="0.25">
      <c r="A20" s="166"/>
      <c r="B20" s="167">
        <v>0.75</v>
      </c>
      <c r="C20" s="161" t="s">
        <v>87</v>
      </c>
      <c r="D20" s="91"/>
      <c r="E20" s="91"/>
      <c r="F20" s="91"/>
      <c r="G20" s="91"/>
      <c r="H20" s="92"/>
    </row>
    <row r="21" spans="1:8" ht="13.5" customHeight="1" x14ac:dyDescent="0.25">
      <c r="A21" s="173"/>
      <c r="B21" s="168">
        <v>0.78125</v>
      </c>
      <c r="C21" s="163" t="s">
        <v>88</v>
      </c>
      <c r="D21" s="94"/>
      <c r="E21" s="94"/>
      <c r="F21" s="94"/>
      <c r="G21" s="94"/>
      <c r="H21" s="95"/>
    </row>
    <row r="22" spans="1:8" ht="13.5" customHeight="1" x14ac:dyDescent="0.25">
      <c r="A22" s="172">
        <v>41293</v>
      </c>
      <c r="B22" s="167"/>
      <c r="C22" s="161" t="s">
        <v>89</v>
      </c>
      <c r="D22" s="91"/>
      <c r="E22" s="91"/>
      <c r="F22" s="91"/>
      <c r="G22" s="91"/>
      <c r="H22" s="92"/>
    </row>
    <row r="23" spans="1:8" ht="13.5" customHeight="1" x14ac:dyDescent="0.25">
      <c r="A23" s="172">
        <v>41294</v>
      </c>
      <c r="B23" s="167">
        <v>0.98958333333333337</v>
      </c>
      <c r="C23" s="161" t="s">
        <v>92</v>
      </c>
      <c r="D23" s="91"/>
      <c r="E23" s="91"/>
      <c r="F23" s="91"/>
      <c r="G23" s="91"/>
      <c r="H23" s="92"/>
    </row>
    <row r="24" spans="1:8" ht="13.5" customHeight="1" x14ac:dyDescent="0.25">
      <c r="A24" s="172">
        <v>41295</v>
      </c>
      <c r="B24" s="167">
        <v>4.1666666666666664E-2</v>
      </c>
      <c r="C24" s="161" t="s">
        <v>91</v>
      </c>
      <c r="D24" s="91"/>
      <c r="E24" s="91"/>
      <c r="F24" s="91"/>
      <c r="G24" s="91"/>
      <c r="H24" s="92"/>
    </row>
    <row r="25" spans="1:8" ht="13.5" customHeight="1" x14ac:dyDescent="0.25">
      <c r="A25" s="166"/>
      <c r="B25" s="167">
        <v>7.2916666666666671E-2</v>
      </c>
      <c r="C25" s="161" t="s">
        <v>93</v>
      </c>
      <c r="D25" s="91"/>
      <c r="E25" s="91"/>
      <c r="F25" s="91"/>
      <c r="G25" s="91"/>
      <c r="H25" s="92"/>
    </row>
    <row r="26" spans="1:8" ht="13.5" customHeight="1" x14ac:dyDescent="0.25">
      <c r="A26" s="172"/>
      <c r="B26" s="167">
        <v>0.1388888888888889</v>
      </c>
      <c r="C26" s="161" t="s">
        <v>98</v>
      </c>
      <c r="D26" s="91"/>
      <c r="E26" s="91"/>
      <c r="F26" s="91"/>
      <c r="G26" s="91"/>
      <c r="H26" s="92"/>
    </row>
    <row r="27" spans="1:8" ht="13.5" customHeight="1" x14ac:dyDescent="0.25">
      <c r="A27" s="166"/>
      <c r="B27" s="167">
        <v>0.19791666666666666</v>
      </c>
      <c r="C27" s="162" t="s">
        <v>100</v>
      </c>
      <c r="E27" s="91"/>
      <c r="F27" s="91"/>
      <c r="G27" s="91"/>
      <c r="H27" s="92"/>
    </row>
    <row r="28" spans="1:8" ht="13.5" customHeight="1" x14ac:dyDescent="0.25">
      <c r="A28" s="172"/>
      <c r="B28" s="167">
        <v>0.3125</v>
      </c>
      <c r="C28" s="161" t="s">
        <v>101</v>
      </c>
      <c r="D28" s="91"/>
      <c r="E28" s="91"/>
      <c r="F28" s="91"/>
      <c r="G28" s="91"/>
      <c r="H28" s="92"/>
    </row>
    <row r="29" spans="1:8" ht="13.5" customHeight="1" x14ac:dyDescent="0.25">
      <c r="A29" s="112"/>
      <c r="B29" s="97">
        <v>0.34375</v>
      </c>
      <c r="C29" s="90" t="s">
        <v>102</v>
      </c>
      <c r="D29" s="91"/>
      <c r="E29" s="91"/>
      <c r="F29" s="91"/>
      <c r="G29" s="91"/>
      <c r="H29" s="92"/>
    </row>
    <row r="30" spans="1:8" ht="13.5" customHeight="1" x14ac:dyDescent="0.25">
      <c r="A30" s="96"/>
      <c r="B30" s="97"/>
      <c r="C30" s="90"/>
      <c r="D30" s="91"/>
      <c r="E30" s="91"/>
      <c r="F30" s="91"/>
      <c r="G30" s="91"/>
      <c r="H30" s="92"/>
    </row>
    <row r="31" spans="1:8" ht="13.5" customHeight="1" x14ac:dyDescent="0.25">
      <c r="A31" s="96"/>
      <c r="B31" s="97"/>
      <c r="C31" s="90"/>
      <c r="D31" s="91"/>
      <c r="E31" s="91"/>
      <c r="F31" s="91"/>
      <c r="G31" s="91"/>
      <c r="H31" s="92"/>
    </row>
    <row r="32" spans="1:8" ht="13.5" customHeight="1" x14ac:dyDescent="0.25">
      <c r="A32" s="96"/>
      <c r="B32" s="97"/>
      <c r="C32" s="90"/>
      <c r="D32" s="91"/>
      <c r="E32" s="91"/>
      <c r="F32" s="91"/>
      <c r="G32" s="91"/>
      <c r="H32" s="92"/>
    </row>
    <row r="33" spans="1:8" ht="13.5" customHeight="1" x14ac:dyDescent="0.25">
      <c r="A33" s="96"/>
      <c r="B33" s="97"/>
      <c r="C33" s="90"/>
      <c r="D33" s="91"/>
      <c r="E33" s="91"/>
      <c r="F33" s="91"/>
      <c r="G33" s="91"/>
      <c r="H33" s="92"/>
    </row>
    <row r="34" spans="1:8" ht="13.5" customHeight="1" x14ac:dyDescent="0.25">
      <c r="A34" s="96"/>
      <c r="B34" s="97"/>
      <c r="C34" s="90"/>
      <c r="D34" s="91"/>
      <c r="E34" s="91"/>
      <c r="F34" s="91"/>
      <c r="G34" s="91"/>
      <c r="H34" s="92"/>
    </row>
    <row r="35" spans="1:8" ht="13.5" customHeight="1" x14ac:dyDescent="0.25">
      <c r="A35" s="96"/>
      <c r="B35" s="98"/>
      <c r="C35" s="90"/>
      <c r="D35" s="91"/>
      <c r="E35" s="91"/>
      <c r="F35" s="91"/>
      <c r="G35" s="91"/>
      <c r="H35" s="92"/>
    </row>
    <row r="36" spans="1:8" ht="13.5" customHeight="1" x14ac:dyDescent="0.25">
      <c r="A36" s="96"/>
      <c r="B36" s="98"/>
      <c r="C36" s="90"/>
      <c r="D36" s="91"/>
      <c r="E36" s="91"/>
      <c r="F36" s="91"/>
      <c r="G36" s="91"/>
      <c r="H36" s="92"/>
    </row>
    <row r="37" spans="1:8" ht="13.5" customHeight="1" x14ac:dyDescent="0.25">
      <c r="A37" s="96"/>
      <c r="B37" s="98"/>
      <c r="C37" s="90"/>
      <c r="D37" s="91"/>
      <c r="E37" s="91"/>
      <c r="F37" s="91"/>
      <c r="G37" s="91"/>
      <c r="H37" s="92"/>
    </row>
    <row r="38" spans="1:8" ht="13.5" customHeight="1" x14ac:dyDescent="0.25">
      <c r="A38" s="96"/>
      <c r="B38" s="98"/>
      <c r="C38" s="90"/>
      <c r="D38" s="91"/>
      <c r="E38" s="91"/>
      <c r="F38" s="91"/>
      <c r="G38" s="91"/>
      <c r="H38" s="92"/>
    </row>
    <row r="39" spans="1:8" ht="13.5" customHeight="1" x14ac:dyDescent="0.25">
      <c r="A39" s="96"/>
      <c r="B39" s="98"/>
      <c r="C39" s="90"/>
      <c r="D39" s="91"/>
      <c r="E39" s="91"/>
      <c r="F39" s="91"/>
      <c r="G39" s="91"/>
      <c r="H39" s="92"/>
    </row>
    <row r="40" spans="1:8" ht="13.5" customHeight="1" x14ac:dyDescent="0.25">
      <c r="A40" s="96"/>
      <c r="B40" s="98"/>
      <c r="C40" s="90"/>
      <c r="D40" s="91"/>
      <c r="E40" s="91"/>
      <c r="F40" s="91"/>
      <c r="G40" s="91"/>
      <c r="H40" s="92"/>
    </row>
    <row r="41" spans="1:8" ht="13.5" customHeight="1" x14ac:dyDescent="0.25">
      <c r="A41" s="96"/>
      <c r="B41" s="98"/>
      <c r="C41" s="90"/>
      <c r="D41" s="91"/>
      <c r="E41" s="91"/>
      <c r="F41" s="91"/>
      <c r="G41" s="91"/>
      <c r="H41" s="92"/>
    </row>
    <row r="42" spans="1:8" ht="13.5" customHeight="1" x14ac:dyDescent="0.25">
      <c r="A42" s="96"/>
      <c r="B42" s="98"/>
      <c r="C42" s="90"/>
      <c r="D42" s="91"/>
      <c r="E42" s="91"/>
      <c r="F42" s="91"/>
      <c r="G42" s="91"/>
      <c r="H42" s="92"/>
    </row>
    <row r="43" spans="1:8" ht="13.5" customHeight="1" x14ac:dyDescent="0.25">
      <c r="A43" s="96"/>
      <c r="B43" s="98"/>
      <c r="C43" s="90"/>
      <c r="D43" s="91"/>
      <c r="E43" s="91"/>
      <c r="F43" s="91"/>
      <c r="G43" s="91"/>
      <c r="H43" s="92"/>
    </row>
    <row r="44" spans="1:8" ht="13.5" customHeight="1" x14ac:dyDescent="0.25">
      <c r="A44" s="96"/>
      <c r="B44" s="98"/>
      <c r="C44" s="90"/>
      <c r="D44" s="91"/>
      <c r="E44" s="91"/>
      <c r="F44" s="91"/>
      <c r="G44" s="91"/>
      <c r="H44" s="92"/>
    </row>
    <row r="45" spans="1:8" ht="13.5" customHeight="1" x14ac:dyDescent="0.25">
      <c r="A45" s="96"/>
      <c r="B45" s="98"/>
      <c r="C45" s="90"/>
      <c r="D45" s="91"/>
      <c r="E45" s="91"/>
      <c r="F45" s="91"/>
      <c r="G45" s="91"/>
      <c r="H45" s="92"/>
    </row>
    <row r="46" spans="1:8" ht="13.5" customHeight="1" x14ac:dyDescent="0.25">
      <c r="A46" s="96"/>
      <c r="B46" s="98"/>
      <c r="C46" s="90"/>
      <c r="D46" s="91"/>
      <c r="E46" s="91"/>
      <c r="F46" s="91"/>
      <c r="G46" s="91"/>
      <c r="H46" s="92"/>
    </row>
    <row r="47" spans="1:8" ht="13.5" customHeight="1" x14ac:dyDescent="0.25">
      <c r="A47" s="96"/>
      <c r="B47" s="98"/>
      <c r="C47" s="90"/>
      <c r="D47" s="91"/>
      <c r="E47" s="91"/>
      <c r="F47" s="91"/>
      <c r="G47" s="91"/>
      <c r="H47" s="92"/>
    </row>
    <row r="48" spans="1:8" ht="13.5" customHeight="1" x14ac:dyDescent="0.25">
      <c r="A48" s="96"/>
      <c r="B48" s="98"/>
      <c r="C48" s="90"/>
      <c r="D48" s="91"/>
      <c r="E48" s="91"/>
      <c r="F48" s="91"/>
      <c r="G48" s="91"/>
      <c r="H48" s="92"/>
    </row>
    <row r="49" spans="1:8" ht="13.5" customHeight="1" x14ac:dyDescent="0.25">
      <c r="A49" s="96"/>
      <c r="B49" s="98"/>
      <c r="C49" s="90"/>
      <c r="D49" s="91"/>
      <c r="E49" s="91"/>
      <c r="F49" s="91"/>
      <c r="G49" s="91"/>
      <c r="H49" s="92"/>
    </row>
    <row r="50" spans="1:8" ht="13.5" customHeight="1" x14ac:dyDescent="0.25">
      <c r="A50" s="96"/>
      <c r="B50" s="98"/>
      <c r="C50" s="90"/>
      <c r="D50" s="91"/>
      <c r="E50" s="91"/>
      <c r="F50" s="91"/>
      <c r="G50" s="91"/>
      <c r="H50" s="92"/>
    </row>
    <row r="51" spans="1:8" ht="13.5" customHeight="1" x14ac:dyDescent="0.25">
      <c r="A51" s="96"/>
      <c r="B51" s="98"/>
      <c r="C51" s="90"/>
      <c r="D51" s="91"/>
      <c r="E51" s="91"/>
      <c r="F51" s="91"/>
      <c r="G51" s="91"/>
      <c r="H51" s="92"/>
    </row>
    <row r="52" spans="1:8" ht="13.5" customHeight="1" x14ac:dyDescent="0.25">
      <c r="A52" s="96"/>
      <c r="B52" s="98"/>
      <c r="C52" s="90"/>
      <c r="D52" s="91"/>
      <c r="E52" s="91"/>
      <c r="F52" s="91"/>
      <c r="G52" s="91"/>
      <c r="H52" s="92"/>
    </row>
    <row r="53" spans="1:8" ht="13.5" customHeight="1" x14ac:dyDescent="0.25">
      <c r="A53" s="96"/>
      <c r="B53" s="98"/>
      <c r="C53" s="90"/>
      <c r="D53" s="91"/>
      <c r="E53" s="91"/>
      <c r="F53" s="91"/>
      <c r="G53" s="91"/>
      <c r="H53" s="92"/>
    </row>
    <row r="54" spans="1:8" ht="13.5" customHeight="1" x14ac:dyDescent="0.25">
      <c r="A54" s="96"/>
      <c r="B54" s="98"/>
      <c r="C54" s="90"/>
      <c r="D54" s="91"/>
      <c r="E54" s="91"/>
      <c r="F54" s="91"/>
      <c r="G54" s="91"/>
      <c r="H54" s="92"/>
    </row>
    <row r="55" spans="1:8" ht="13.5" customHeight="1" x14ac:dyDescent="0.25">
      <c r="A55" s="96"/>
      <c r="B55" s="98"/>
      <c r="C55" s="90"/>
      <c r="D55" s="91"/>
      <c r="E55" s="91"/>
      <c r="F55" s="91"/>
      <c r="G55" s="91"/>
      <c r="H55" s="92"/>
    </row>
    <row r="56" spans="1:8" ht="13.5" customHeight="1" x14ac:dyDescent="0.25">
      <c r="A56" s="86"/>
      <c r="B56" s="87"/>
      <c r="C56" s="93"/>
      <c r="D56" s="94"/>
      <c r="E56" s="94"/>
      <c r="F56" s="94"/>
      <c r="G56" s="94"/>
      <c r="H56" s="95"/>
    </row>
    <row r="57" spans="1:8" ht="13.5" customHeight="1" x14ac:dyDescent="0.25">
      <c r="A57" s="84"/>
      <c r="B57" s="85"/>
      <c r="C57" s="90"/>
      <c r="D57" s="91"/>
      <c r="E57" s="91"/>
      <c r="F57" s="91"/>
      <c r="G57" s="91"/>
      <c r="H57" s="92"/>
    </row>
    <row r="58" spans="1:8" ht="13.5" customHeight="1" x14ac:dyDescent="0.25">
      <c r="A58" s="84"/>
      <c r="B58" s="85"/>
      <c r="C58" s="90"/>
      <c r="D58" s="91"/>
      <c r="E58" s="91"/>
      <c r="F58" s="91"/>
      <c r="G58" s="91"/>
      <c r="H58" s="92"/>
    </row>
    <row r="59" spans="1:8" ht="13.5" customHeight="1" x14ac:dyDescent="0.25">
      <c r="A59" s="106"/>
      <c r="B59" s="107"/>
      <c r="C59" s="108"/>
      <c r="D59" s="109"/>
      <c r="E59" s="109"/>
      <c r="F59" s="109"/>
      <c r="G59" s="109"/>
      <c r="H59" s="110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workbookViewId="0">
      <selection activeCell="F31" sqref="F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9" t="s">
        <v>64</v>
      </c>
      <c r="B1" s="179"/>
      <c r="C1" s="179"/>
      <c r="D1" s="179"/>
      <c r="E1" s="17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25" t="str">
        <f>'Event Summary'!A4</f>
        <v>Santos Ltd</v>
      </c>
      <c r="B4" s="23"/>
      <c r="C4" s="25" t="str">
        <f>'Event Summary'!C4</f>
        <v>Treville Downs 4</v>
      </c>
      <c r="D4" s="24"/>
      <c r="E4" s="25" t="str">
        <f>'Event Summary'!E4</f>
        <v>Treville Downs</v>
      </c>
      <c r="F4" s="23"/>
      <c r="G4" s="26" t="str">
        <f>'Event Summary'!G4</f>
        <v>Australia</v>
      </c>
      <c r="H4" s="33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73</v>
      </c>
      <c r="F5" s="5"/>
      <c r="G5" s="4" t="s">
        <v>74</v>
      </c>
      <c r="H5" s="5"/>
    </row>
    <row r="6" spans="1:8" s="1" customFormat="1" x14ac:dyDescent="0.25">
      <c r="A6" s="26" t="str">
        <f>'Event Summary'!A6</f>
        <v>Queensland</v>
      </c>
      <c r="B6" s="33"/>
      <c r="C6" s="103" t="str">
        <f>'Event Summary'!C6</f>
        <v>North Seeking Gyro</v>
      </c>
      <c r="D6" s="33"/>
      <c r="E6" s="113" t="str">
        <f>'Event Summary'!E6</f>
        <v>026° 26' 22.78" S.</v>
      </c>
      <c r="F6" s="114"/>
      <c r="G6" s="113" t="str">
        <f>'Event Summary'!G6</f>
        <v>149° 16' 56.6" E.</v>
      </c>
      <c r="H6" s="24"/>
    </row>
    <row r="7" spans="1:8" s="1" customFormat="1" ht="9" customHeight="1" x14ac:dyDescent="0.25">
      <c r="A7" s="4" t="s">
        <v>68</v>
      </c>
      <c r="B7" s="11"/>
      <c r="C7" s="4" t="s">
        <v>69</v>
      </c>
      <c r="D7" s="5"/>
      <c r="E7" s="4" t="s">
        <v>70</v>
      </c>
      <c r="F7" s="5"/>
      <c r="G7" s="4" t="s">
        <v>71</v>
      </c>
      <c r="H7" s="5"/>
    </row>
    <row r="8" spans="1:8" s="1" customFormat="1" x14ac:dyDescent="0.25">
      <c r="A8" s="115" t="str">
        <f>'Event Summary'!A8</f>
        <v>7073605.870 N</v>
      </c>
      <c r="B8" s="33"/>
      <c r="C8" s="103" t="str">
        <f>'Event Summary'!C8</f>
        <v>727595.785 E</v>
      </c>
      <c r="D8" s="33"/>
      <c r="E8" s="113" t="str">
        <f>'Event Summary'!E8</f>
        <v>GDA94</v>
      </c>
      <c r="F8" s="114"/>
      <c r="G8" s="113">
        <f>'Event Summary'!G8</f>
        <v>55</v>
      </c>
      <c r="H8" s="24"/>
    </row>
    <row r="9" spans="1:8" x14ac:dyDescent="0.25">
      <c r="A9" s="14" t="s">
        <v>13</v>
      </c>
      <c r="B9" s="15"/>
      <c r="C9" s="15"/>
      <c r="D9" s="15"/>
      <c r="E9" s="15"/>
      <c r="F9" s="15"/>
      <c r="G9" s="29"/>
      <c r="H9" s="16"/>
    </row>
    <row r="10" spans="1:8" s="2" customFormat="1" ht="9" customHeight="1" x14ac:dyDescent="0.25">
      <c r="A10" s="4" t="s">
        <v>30</v>
      </c>
      <c r="B10" s="5"/>
      <c r="C10" s="28" t="s">
        <v>16</v>
      </c>
      <c r="D10" s="5"/>
      <c r="E10" s="28" t="s">
        <v>33</v>
      </c>
      <c r="F10" s="9"/>
      <c r="G10" s="4" t="s">
        <v>23</v>
      </c>
      <c r="H10" s="5"/>
    </row>
    <row r="11" spans="1:8" s="1" customFormat="1" x14ac:dyDescent="0.25">
      <c r="A11" s="20" t="str">
        <f>'Event Summary'!A11</f>
        <v>Ground Level</v>
      </c>
      <c r="B11" s="22"/>
      <c r="C11" s="34">
        <f>'Event Summary'!C11</f>
        <v>394</v>
      </c>
      <c r="D11" s="22"/>
      <c r="E11" s="20" t="str">
        <f>'Event Summary'!E11</f>
        <v>OKB</v>
      </c>
      <c r="F11" s="21"/>
      <c r="G11" s="99">
        <f>'Event Summary'!G11</f>
        <v>3.9</v>
      </c>
      <c r="H11" s="22"/>
    </row>
    <row r="12" spans="1:8" s="2" customFormat="1" ht="9" customHeight="1" x14ac:dyDescent="0.25">
      <c r="A12" s="4" t="s">
        <v>12</v>
      </c>
      <c r="B12" s="5"/>
      <c r="C12" s="4" t="s">
        <v>21</v>
      </c>
      <c r="D12" s="5"/>
      <c r="E12" s="4" t="s">
        <v>27</v>
      </c>
      <c r="F12" s="9"/>
      <c r="G12" s="4" t="s">
        <v>28</v>
      </c>
      <c r="H12" s="5"/>
    </row>
    <row r="13" spans="1:8" s="105" customFormat="1" ht="15" customHeight="1" x14ac:dyDescent="0.25">
      <c r="A13" s="102">
        <f>'Event Summary'!A13</f>
        <v>41295</v>
      </c>
      <c r="B13" s="22"/>
      <c r="C13" s="20" t="str">
        <f>'Event Summary'!C13</f>
        <v>Grid North</v>
      </c>
      <c r="D13" s="22"/>
      <c r="E13" s="20" t="str">
        <f>'Event Summary'!E13</f>
        <v>0m</v>
      </c>
      <c r="F13" s="21"/>
      <c r="G13" s="35">
        <f>'Event Summary'!G13</f>
        <v>810</v>
      </c>
      <c r="H13" s="22"/>
    </row>
    <row r="14" spans="1:8" s="2" customFormat="1" ht="9" customHeight="1" x14ac:dyDescent="0.25">
      <c r="A14" s="37" t="str">
        <f>A4</f>
        <v>Santos Ltd</v>
      </c>
      <c r="B14" s="5"/>
      <c r="C14" s="4" t="s">
        <v>77</v>
      </c>
      <c r="D14" s="5"/>
      <c r="E14" s="4" t="s">
        <v>37</v>
      </c>
      <c r="F14" s="9"/>
      <c r="G14" s="4" t="s">
        <v>41</v>
      </c>
      <c r="H14" s="12" t="s">
        <v>40</v>
      </c>
    </row>
    <row r="15" spans="1:8" s="105" customFormat="1" ht="15" customHeight="1" x14ac:dyDescent="0.25">
      <c r="A15" s="102" t="str">
        <f>'Event Summary'!A15</f>
        <v>D. Gregson</v>
      </c>
      <c r="B15" s="22"/>
      <c r="C15" s="20" t="str">
        <f>'Event Summary'!C15</f>
        <v>J. Hollingworth</v>
      </c>
      <c r="D15" s="22"/>
      <c r="E15" s="20" t="str">
        <f>'Event Summary'!E15</f>
        <v>Vause Wireline</v>
      </c>
      <c r="F15" s="21"/>
      <c r="G15" s="35" t="str">
        <f>'Event Summary'!G15</f>
        <v>Memory</v>
      </c>
      <c r="H15" s="104">
        <f>'Event Summary'!H15</f>
        <v>117</v>
      </c>
    </row>
    <row r="16" spans="1:8" s="3" customFormat="1" ht="9" customHeight="1" x14ac:dyDescent="0.2">
      <c r="A16" s="4" t="s">
        <v>24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/>
      <c r="B17" s="18"/>
      <c r="C17" s="18"/>
      <c r="D17" s="18"/>
      <c r="E17" s="18"/>
      <c r="F17" s="18"/>
      <c r="G17" s="18"/>
      <c r="H17" s="19"/>
    </row>
    <row r="18" spans="1:8" ht="18.75" customHeight="1" x14ac:dyDescent="0.25">
      <c r="A18" s="38"/>
      <c r="B18" s="83"/>
      <c r="C18" s="82" t="s">
        <v>63</v>
      </c>
      <c r="D18" s="81" t="s">
        <v>62</v>
      </c>
      <c r="E18" s="81" t="s">
        <v>61</v>
      </c>
      <c r="F18" s="181" t="s">
        <v>60</v>
      </c>
      <c r="G18" s="181"/>
      <c r="H18" s="182"/>
    </row>
    <row r="19" spans="1:8" x14ac:dyDescent="0.25">
      <c r="A19" s="39"/>
      <c r="B19" s="77"/>
      <c r="C19" s="79"/>
      <c r="D19" s="78"/>
      <c r="E19" s="80"/>
      <c r="F19" s="63"/>
      <c r="G19" s="63"/>
      <c r="H19" s="40"/>
    </row>
    <row r="20" spans="1:8" x14ac:dyDescent="0.25">
      <c r="A20" s="39"/>
      <c r="B20" s="77"/>
      <c r="C20" s="79"/>
      <c r="D20" s="78">
        <v>0.219</v>
      </c>
      <c r="E20" s="78" t="s">
        <v>66</v>
      </c>
      <c r="F20" s="76" t="s">
        <v>65</v>
      </c>
      <c r="G20" s="63"/>
      <c r="H20" s="40"/>
    </row>
    <row r="21" spans="1:8" x14ac:dyDescent="0.25">
      <c r="A21" s="39"/>
      <c r="B21" s="77"/>
      <c r="C21" s="75"/>
      <c r="D21" s="74"/>
      <c r="E21" s="73"/>
      <c r="F21" s="76"/>
      <c r="G21" s="63"/>
      <c r="H21" s="40"/>
    </row>
    <row r="22" spans="1:8" x14ac:dyDescent="0.25">
      <c r="A22" s="39"/>
      <c r="B22" s="40"/>
      <c r="C22" s="75"/>
      <c r="D22" s="74"/>
      <c r="E22" s="73"/>
      <c r="F22" s="76"/>
      <c r="G22" s="63"/>
      <c r="H22" s="40"/>
    </row>
    <row r="23" spans="1:8" x14ac:dyDescent="0.25">
      <c r="A23" s="39"/>
      <c r="B23" s="40"/>
      <c r="C23" s="75">
        <v>0.34499999999999997</v>
      </c>
      <c r="D23" s="74">
        <v>1.6879999999999999</v>
      </c>
      <c r="E23" s="73">
        <v>3</v>
      </c>
      <c r="F23" s="76" t="s">
        <v>59</v>
      </c>
      <c r="G23" s="63"/>
      <c r="H23" s="40"/>
    </row>
    <row r="24" spans="1:8" x14ac:dyDescent="0.25">
      <c r="A24" s="39"/>
      <c r="B24" s="40"/>
      <c r="C24" s="75"/>
      <c r="D24" s="74"/>
      <c r="E24" s="73"/>
      <c r="F24" s="76"/>
      <c r="G24" s="63"/>
      <c r="H24" s="40"/>
    </row>
    <row r="25" spans="1:8" x14ac:dyDescent="0.25">
      <c r="A25" s="39"/>
      <c r="B25" s="40"/>
      <c r="C25" s="75"/>
      <c r="D25" s="74"/>
      <c r="E25" s="73"/>
      <c r="F25" s="76"/>
      <c r="G25" s="63"/>
      <c r="H25" s="40"/>
    </row>
    <row r="26" spans="1:8" x14ac:dyDescent="0.25">
      <c r="A26" s="39"/>
      <c r="B26" s="40"/>
      <c r="C26" s="75"/>
      <c r="D26" s="74"/>
      <c r="E26" s="73"/>
      <c r="F26" s="76"/>
      <c r="G26" s="63"/>
      <c r="H26" s="40"/>
    </row>
    <row r="27" spans="1:8" x14ac:dyDescent="0.25">
      <c r="A27" s="39"/>
      <c r="B27" s="40"/>
      <c r="C27" s="75">
        <v>0.75</v>
      </c>
      <c r="D27" s="74">
        <v>2.75</v>
      </c>
      <c r="E27" s="73">
        <v>8</v>
      </c>
      <c r="F27" s="76" t="s">
        <v>58</v>
      </c>
      <c r="G27" s="63"/>
      <c r="H27" s="40"/>
    </row>
    <row r="28" spans="1:8" x14ac:dyDescent="0.25">
      <c r="A28" s="39"/>
      <c r="B28" s="40"/>
      <c r="C28" s="75"/>
      <c r="D28" s="74"/>
      <c r="E28" s="73"/>
      <c r="F28" s="76"/>
      <c r="G28" s="63"/>
      <c r="H28" s="40"/>
    </row>
    <row r="29" spans="1:8" x14ac:dyDescent="0.25">
      <c r="A29" s="39"/>
      <c r="B29" s="40"/>
      <c r="C29" s="75"/>
      <c r="D29" s="74"/>
      <c r="E29" s="73"/>
      <c r="F29" s="76"/>
      <c r="G29" s="63"/>
      <c r="H29" s="40"/>
    </row>
    <row r="30" spans="1:8" x14ac:dyDescent="0.25">
      <c r="A30" s="39"/>
      <c r="B30" s="40"/>
      <c r="C30" s="75">
        <v>4.2</v>
      </c>
      <c r="D30" s="74">
        <v>2.75</v>
      </c>
      <c r="E30" s="73">
        <v>130</v>
      </c>
      <c r="F30" s="76" t="s">
        <v>79</v>
      </c>
      <c r="G30" s="63"/>
      <c r="H30" s="40"/>
    </row>
    <row r="31" spans="1:8" x14ac:dyDescent="0.25">
      <c r="A31" s="39"/>
      <c r="B31" s="40"/>
      <c r="C31" s="75"/>
      <c r="D31" s="74"/>
      <c r="E31" s="73"/>
      <c r="F31" s="76"/>
      <c r="G31" s="63"/>
      <c r="H31" s="40"/>
    </row>
    <row r="32" spans="1:8" x14ac:dyDescent="0.25">
      <c r="A32" s="39"/>
      <c r="B32" s="40"/>
      <c r="C32" s="75"/>
      <c r="D32" s="74"/>
      <c r="E32" s="73"/>
      <c r="F32" s="76"/>
      <c r="G32" s="63"/>
      <c r="H32" s="40"/>
    </row>
    <row r="33" spans="1:8" x14ac:dyDescent="0.25">
      <c r="A33" s="39"/>
      <c r="B33" s="111"/>
      <c r="C33" s="75"/>
      <c r="D33" s="74"/>
      <c r="E33" s="73"/>
      <c r="F33" s="76"/>
      <c r="G33" s="63"/>
      <c r="H33" s="40"/>
    </row>
    <row r="34" spans="1:8" x14ac:dyDescent="0.25">
      <c r="A34" s="39"/>
      <c r="B34" s="40"/>
      <c r="C34" s="75">
        <v>0.75</v>
      </c>
      <c r="D34" s="74">
        <v>2.75</v>
      </c>
      <c r="E34" s="73">
        <v>8</v>
      </c>
      <c r="F34" s="76" t="s">
        <v>58</v>
      </c>
      <c r="G34" s="63"/>
      <c r="H34" s="40"/>
    </row>
    <row r="35" spans="1:8" x14ac:dyDescent="0.25">
      <c r="A35" s="39"/>
      <c r="B35" s="111"/>
      <c r="C35" s="75"/>
      <c r="D35" s="74"/>
      <c r="E35" s="73"/>
      <c r="F35" s="76"/>
      <c r="G35" s="63"/>
      <c r="H35" s="40"/>
    </row>
    <row r="36" spans="1:8" x14ac:dyDescent="0.25">
      <c r="A36" s="39"/>
      <c r="B36" s="40"/>
      <c r="C36" s="75"/>
      <c r="D36" s="74"/>
      <c r="E36" s="73"/>
      <c r="F36" s="76"/>
      <c r="G36" s="63"/>
      <c r="H36" s="40"/>
    </row>
    <row r="37" spans="1:8" x14ac:dyDescent="0.25">
      <c r="A37" s="39"/>
      <c r="B37" s="40"/>
      <c r="C37" s="75"/>
      <c r="D37" s="74"/>
      <c r="E37" s="73"/>
      <c r="F37" s="76"/>
      <c r="G37" s="63"/>
      <c r="H37" s="40"/>
    </row>
    <row r="38" spans="1:8" x14ac:dyDescent="0.25">
      <c r="A38" s="39"/>
      <c r="B38" s="43"/>
      <c r="C38" s="75">
        <v>1.75</v>
      </c>
      <c r="D38" s="74">
        <v>1.6879999999999999</v>
      </c>
      <c r="E38" s="73">
        <v>33</v>
      </c>
      <c r="F38" s="76" t="s">
        <v>29</v>
      </c>
      <c r="G38" s="63"/>
      <c r="H38" s="40"/>
    </row>
    <row r="39" spans="1:8" x14ac:dyDescent="0.25">
      <c r="A39" s="39"/>
      <c r="B39" s="40"/>
      <c r="C39" s="75"/>
      <c r="D39" s="74"/>
      <c r="E39" s="73"/>
      <c r="F39" s="76"/>
      <c r="G39" s="63"/>
      <c r="H39" s="40"/>
    </row>
    <row r="40" spans="1:8" x14ac:dyDescent="0.25">
      <c r="A40" s="39"/>
      <c r="B40" s="40"/>
      <c r="C40" s="75"/>
      <c r="D40" s="74"/>
      <c r="E40" s="73"/>
      <c r="F40" s="76"/>
      <c r="G40" s="63"/>
      <c r="H40" s="40"/>
    </row>
    <row r="41" spans="1:8" x14ac:dyDescent="0.25">
      <c r="A41" s="39"/>
      <c r="B41" s="40"/>
      <c r="C41" s="75"/>
      <c r="D41" s="74"/>
      <c r="E41" s="73"/>
      <c r="F41" s="76"/>
      <c r="G41" s="63"/>
      <c r="H41" s="40"/>
    </row>
    <row r="42" spans="1:8" x14ac:dyDescent="0.25">
      <c r="A42" s="39"/>
      <c r="B42" s="40"/>
      <c r="C42" s="75">
        <v>1.02</v>
      </c>
      <c r="D42" s="74">
        <v>2.625</v>
      </c>
      <c r="E42" s="73">
        <v>15</v>
      </c>
      <c r="F42" s="76" t="s">
        <v>57</v>
      </c>
      <c r="G42" s="63"/>
      <c r="H42" s="40"/>
    </row>
    <row r="43" spans="1:8" x14ac:dyDescent="0.25">
      <c r="A43" s="39"/>
      <c r="B43" s="40"/>
      <c r="C43" s="75"/>
      <c r="D43" s="74"/>
      <c r="E43" s="73"/>
      <c r="F43" s="76"/>
      <c r="G43" s="63"/>
      <c r="H43" s="40"/>
    </row>
    <row r="44" spans="1:8" x14ac:dyDescent="0.25">
      <c r="A44" s="39"/>
      <c r="B44" s="40"/>
      <c r="C44" s="75"/>
      <c r="D44" s="74"/>
      <c r="E44" s="73"/>
      <c r="F44" s="76"/>
      <c r="G44" s="63"/>
      <c r="H44" s="40"/>
    </row>
    <row r="45" spans="1:8" x14ac:dyDescent="0.25">
      <c r="A45" s="39"/>
      <c r="B45" s="40"/>
      <c r="C45" s="75"/>
      <c r="D45" s="74"/>
      <c r="E45" s="73"/>
      <c r="F45" s="76"/>
      <c r="G45" s="63"/>
      <c r="H45" s="40"/>
    </row>
    <row r="46" spans="1:8" x14ac:dyDescent="0.25">
      <c r="A46" s="39"/>
      <c r="B46" s="40"/>
      <c r="C46" s="75"/>
      <c r="D46" s="74"/>
      <c r="E46" s="73"/>
      <c r="F46" s="76"/>
      <c r="G46" s="63"/>
      <c r="H46" s="40"/>
    </row>
    <row r="47" spans="1:8" x14ac:dyDescent="0.25">
      <c r="A47" s="39"/>
      <c r="B47" s="40"/>
      <c r="C47" s="75"/>
      <c r="D47" s="74"/>
      <c r="E47" s="73"/>
      <c r="F47" s="76"/>
      <c r="G47" s="63"/>
      <c r="H47" s="40"/>
    </row>
    <row r="48" spans="1:8" x14ac:dyDescent="0.25">
      <c r="A48" s="39"/>
      <c r="B48" s="40"/>
      <c r="C48" s="75"/>
      <c r="D48" s="74"/>
      <c r="E48" s="73"/>
      <c r="F48" s="76"/>
      <c r="G48" s="63"/>
      <c r="H48" s="40"/>
    </row>
    <row r="49" spans="1:8" x14ac:dyDescent="0.25">
      <c r="A49" s="39"/>
      <c r="B49" s="40"/>
      <c r="C49" s="75"/>
      <c r="D49" s="74"/>
      <c r="E49" s="73"/>
      <c r="F49" s="76"/>
      <c r="G49" s="63"/>
      <c r="H49" s="40"/>
    </row>
    <row r="50" spans="1:8" x14ac:dyDescent="0.25">
      <c r="A50" s="39"/>
      <c r="B50" s="40"/>
      <c r="C50" s="75"/>
      <c r="D50" s="74"/>
      <c r="E50" s="73"/>
      <c r="F50" s="63"/>
      <c r="G50" s="63"/>
      <c r="H50" s="40"/>
    </row>
    <row r="51" spans="1:8" x14ac:dyDescent="0.25">
      <c r="A51" s="39"/>
      <c r="B51" s="40"/>
      <c r="C51" s="75"/>
      <c r="D51" s="74"/>
      <c r="E51" s="73"/>
      <c r="F51" s="63"/>
      <c r="G51" s="63"/>
      <c r="H51" s="40"/>
    </row>
    <row r="52" spans="1:8" x14ac:dyDescent="0.25">
      <c r="A52" s="39"/>
      <c r="B52" s="40"/>
      <c r="C52" s="72">
        <f>SUM(C22:C51)</f>
        <v>8.8149999999999995</v>
      </c>
      <c r="D52" s="71"/>
      <c r="E52" s="68"/>
      <c r="F52" s="63" t="s">
        <v>56</v>
      </c>
      <c r="G52" s="63"/>
      <c r="H52" s="40"/>
    </row>
    <row r="53" spans="1:8" x14ac:dyDescent="0.25">
      <c r="A53" s="39"/>
      <c r="B53" s="63"/>
      <c r="C53" s="70"/>
      <c r="D53" s="69">
        <f>MAX(D21:D51)</f>
        <v>2.75</v>
      </c>
      <c r="E53" s="68"/>
      <c r="F53" s="63" t="s">
        <v>55</v>
      </c>
      <c r="G53" s="63"/>
      <c r="H53" s="40"/>
    </row>
    <row r="54" spans="1:8" x14ac:dyDescent="0.25">
      <c r="A54" s="41"/>
      <c r="B54" s="42"/>
      <c r="C54" s="67"/>
      <c r="D54" s="66"/>
      <c r="E54" s="65">
        <f>SUM(E22:E51)</f>
        <v>197</v>
      </c>
      <c r="F54" s="42" t="s">
        <v>54</v>
      </c>
      <c r="G54" s="42"/>
      <c r="H54" s="43"/>
    </row>
  </sheetData>
  <mergeCells count="2">
    <mergeCell ref="A1:E1"/>
    <mergeCell ref="F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6" zoomScaleNormal="100" workbookViewId="0">
      <selection activeCell="I30" sqref="I30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9" t="s">
        <v>34</v>
      </c>
      <c r="B1" s="179"/>
      <c r="C1" s="179"/>
      <c r="D1" s="179"/>
      <c r="E1" s="179"/>
      <c r="F1" s="179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5" t="str">
        <f>'Event Summary'!A4</f>
        <v>Santos Ltd</v>
      </c>
      <c r="B4" s="23"/>
      <c r="C4" s="25" t="str">
        <f>'Event Summary'!C4</f>
        <v>Treville Downs 4</v>
      </c>
      <c r="D4" s="23"/>
      <c r="E4" s="23"/>
      <c r="F4" s="23"/>
      <c r="G4" s="25" t="str">
        <f>'Event Summary'!E4</f>
        <v>Treville Downs</v>
      </c>
      <c r="H4" s="24"/>
      <c r="J4" s="30" t="s">
        <v>25</v>
      </c>
      <c r="K4" s="30" t="s">
        <v>26</v>
      </c>
      <c r="L4" s="30" t="s">
        <v>31</v>
      </c>
      <c r="M4" s="31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6" t="str">
        <f>'Event Summary'!G4</f>
        <v>Australia</v>
      </c>
      <c r="B6" s="27"/>
      <c r="C6" s="26" t="str">
        <f>'Event Summary'!A6</f>
        <v>Queensland</v>
      </c>
      <c r="D6" s="23"/>
      <c r="E6" s="23"/>
      <c r="F6" s="24"/>
      <c r="G6" s="32" t="str">
        <f>'Event Summary'!C6</f>
        <v>North Seeking Gyro</v>
      </c>
      <c r="H6" s="24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33</v>
      </c>
      <c r="D8" s="186" t="s">
        <v>32</v>
      </c>
      <c r="E8" s="186"/>
      <c r="F8" s="187"/>
      <c r="G8" s="12" t="s">
        <v>27</v>
      </c>
      <c r="H8" s="5" t="s">
        <v>28</v>
      </c>
    </row>
    <row r="9" spans="1:13" s="1" customFormat="1" x14ac:dyDescent="0.25">
      <c r="A9" s="118" t="str">
        <f>'Event Summary'!A11</f>
        <v>Ground Level</v>
      </c>
      <c r="B9" s="117">
        <f>'Event Summary'!C11</f>
        <v>394</v>
      </c>
      <c r="C9" s="116" t="str">
        <f>'Event Summary'!E11</f>
        <v>OKB</v>
      </c>
      <c r="D9" s="151">
        <f>'Event Summary'!G11</f>
        <v>3.9</v>
      </c>
      <c r="E9" s="152"/>
      <c r="F9" s="153"/>
      <c r="G9" s="116" t="s">
        <v>22</v>
      </c>
      <c r="H9" s="154">
        <f>'Event Summary'!G13</f>
        <v>810</v>
      </c>
    </row>
    <row r="10" spans="1:13" s="2" customFormat="1" ht="9" customHeight="1" x14ac:dyDescent="0.25">
      <c r="A10" s="12" t="s">
        <v>12</v>
      </c>
      <c r="B10" s="12" t="s">
        <v>21</v>
      </c>
      <c r="C10" s="12" t="s">
        <v>73</v>
      </c>
      <c r="D10" s="4" t="s">
        <v>74</v>
      </c>
      <c r="E10" s="9"/>
      <c r="F10" s="5"/>
      <c r="G10" s="12" t="s">
        <v>70</v>
      </c>
      <c r="H10" s="5" t="s">
        <v>71</v>
      </c>
    </row>
    <row r="11" spans="1:13" s="105" customFormat="1" ht="12.75" x14ac:dyDescent="0.25">
      <c r="A11" s="155">
        <f>'Event Summary'!A13</f>
        <v>41295</v>
      </c>
      <c r="B11" s="116" t="str">
        <f>'Event Summary'!C13</f>
        <v>Grid North</v>
      </c>
      <c r="C11" s="156" t="str">
        <f>'Event Summary'!E6</f>
        <v>026° 26' 22.78" S.</v>
      </c>
      <c r="D11" s="118" t="str">
        <f>'Event Summary'!G6</f>
        <v>149° 16' 56.6" E.</v>
      </c>
      <c r="E11" s="152"/>
      <c r="F11" s="153"/>
      <c r="G11" s="157" t="str">
        <f>'Event Summary'!E8</f>
        <v>GDA94</v>
      </c>
      <c r="H11" s="158">
        <f>'Event Summary'!G8</f>
        <v>55</v>
      </c>
    </row>
    <row r="12" spans="1:13" s="2" customFormat="1" ht="9" customHeight="1" x14ac:dyDescent="0.25">
      <c r="A12" s="119" t="s">
        <v>68</v>
      </c>
      <c r="B12" s="12" t="s">
        <v>69</v>
      </c>
      <c r="C12" s="12" t="s">
        <v>42</v>
      </c>
      <c r="D12" s="4" t="s">
        <v>37</v>
      </c>
      <c r="E12" s="9"/>
      <c r="F12" s="5"/>
      <c r="G12" s="12" t="s">
        <v>77</v>
      </c>
      <c r="H12" s="5" t="s">
        <v>39</v>
      </c>
    </row>
    <row r="13" spans="1:13" s="105" customFormat="1" ht="12.75" x14ac:dyDescent="0.25">
      <c r="A13" s="155" t="str">
        <f>'Event Summary'!A8</f>
        <v>7073605.870 N</v>
      </c>
      <c r="B13" s="116" t="str">
        <f>'Event Summary'!C8</f>
        <v>727595.785 E</v>
      </c>
      <c r="C13" s="156" t="str">
        <f>'Event Summary'!G15</f>
        <v>Memory</v>
      </c>
      <c r="D13" s="118" t="str">
        <f>'Event Summary'!E15</f>
        <v>Vause Wireline</v>
      </c>
      <c r="E13" s="152"/>
      <c r="F13" s="153"/>
      <c r="G13" s="157" t="str">
        <f>'Event Summary'!C15</f>
        <v>J. Hollingworth</v>
      </c>
      <c r="H13" s="158">
        <f>'Event Summary'!H15</f>
        <v>117</v>
      </c>
    </row>
    <row r="14" spans="1:13" s="3" customFormat="1" ht="9" customHeight="1" x14ac:dyDescent="0.2">
      <c r="A14" s="4" t="s">
        <v>24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83"/>
      <c r="B15" s="184"/>
      <c r="C15" s="184"/>
      <c r="D15" s="184"/>
      <c r="E15" s="184"/>
      <c r="F15" s="184"/>
      <c r="G15" s="184"/>
      <c r="H15" s="185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zoomScaleNormal="100" workbookViewId="0">
      <selection activeCell="I46" sqref="I46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9" t="s">
        <v>35</v>
      </c>
      <c r="B1" s="179"/>
      <c r="C1" s="179"/>
      <c r="D1" s="179"/>
      <c r="E1" s="179"/>
      <c r="F1" s="179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5" t="str">
        <f>'VS EWNS'!A4</f>
        <v>Santos Ltd</v>
      </c>
      <c r="B4" s="23"/>
      <c r="C4" s="25" t="str">
        <f>'VS EWNS'!C4</f>
        <v>Treville Downs 4</v>
      </c>
      <c r="D4" s="23"/>
      <c r="E4" s="23"/>
      <c r="F4" s="23"/>
      <c r="G4" s="25" t="str">
        <f>'VS EWNS'!G4</f>
        <v>Treville Downs</v>
      </c>
      <c r="H4" s="24"/>
      <c r="J4" s="30" t="s">
        <v>25</v>
      </c>
      <c r="K4" s="30" t="s">
        <v>26</v>
      </c>
      <c r="L4" s="30" t="s">
        <v>31</v>
      </c>
      <c r="M4" s="31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6" t="str">
        <f>'VS EWNS'!A6</f>
        <v>Australia</v>
      </c>
      <c r="B6" s="27"/>
      <c r="C6" s="26" t="str">
        <f>'VS EWNS'!C6</f>
        <v>Queensland</v>
      </c>
      <c r="D6" s="23"/>
      <c r="E6" s="23"/>
      <c r="F6" s="24"/>
      <c r="G6" s="32" t="str">
        <f>'VS EWNS'!G6</f>
        <v>North Seeking Gyro</v>
      </c>
      <c r="H6" s="24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123" t="s">
        <v>15</v>
      </c>
      <c r="B8" s="127" t="s">
        <v>16</v>
      </c>
      <c r="C8" s="128" t="s">
        <v>33</v>
      </c>
      <c r="D8" s="186" t="s">
        <v>32</v>
      </c>
      <c r="E8" s="186"/>
      <c r="F8" s="187"/>
      <c r="G8" s="127" t="s">
        <v>27</v>
      </c>
      <c r="H8" s="124" t="s">
        <v>28</v>
      </c>
    </row>
    <row r="9" spans="1:13" s="1" customFormat="1" x14ac:dyDescent="0.25">
      <c r="A9" s="118" t="str">
        <f>'Event Summary'!A11</f>
        <v>Ground Level</v>
      </c>
      <c r="B9" s="117">
        <f>'Event Summary'!C11</f>
        <v>394</v>
      </c>
      <c r="C9" s="116" t="str">
        <f>'Event Summary'!E11</f>
        <v>OKB</v>
      </c>
      <c r="D9" s="151">
        <f>'Event Summary'!G11</f>
        <v>3.9</v>
      </c>
      <c r="E9" s="152"/>
      <c r="F9" s="153"/>
      <c r="G9" s="116" t="s">
        <v>22</v>
      </c>
      <c r="H9" s="154">
        <f>'Event Summary'!G13</f>
        <v>810</v>
      </c>
    </row>
    <row r="10" spans="1:13" s="2" customFormat="1" ht="9" customHeight="1" x14ac:dyDescent="0.25">
      <c r="A10" s="127" t="s">
        <v>12</v>
      </c>
      <c r="B10" s="127" t="s">
        <v>21</v>
      </c>
      <c r="C10" s="127" t="s">
        <v>73</v>
      </c>
      <c r="D10" s="123" t="s">
        <v>74</v>
      </c>
      <c r="E10" s="125"/>
      <c r="F10" s="124"/>
      <c r="G10" s="127" t="s">
        <v>70</v>
      </c>
      <c r="H10" s="124" t="s">
        <v>71</v>
      </c>
    </row>
    <row r="11" spans="1:13" s="159" customFormat="1" ht="12" x14ac:dyDescent="0.25">
      <c r="A11" s="155">
        <f>'Event Summary'!A13</f>
        <v>41295</v>
      </c>
      <c r="B11" s="116" t="str">
        <f>'Event Summary'!C13</f>
        <v>Grid North</v>
      </c>
      <c r="C11" s="156" t="str">
        <f>'Event Summary'!E6</f>
        <v>026° 26' 22.78" S.</v>
      </c>
      <c r="D11" s="118" t="str">
        <f>'Event Summary'!G6</f>
        <v>149° 16' 56.6" E.</v>
      </c>
      <c r="E11" s="152"/>
      <c r="F11" s="153"/>
      <c r="G11" s="157" t="str">
        <f>'Event Summary'!E8</f>
        <v>GDA94</v>
      </c>
      <c r="H11" s="158">
        <f>'Event Summary'!G8</f>
        <v>55</v>
      </c>
    </row>
    <row r="12" spans="1:13" s="2" customFormat="1" ht="9" customHeight="1" x14ac:dyDescent="0.25">
      <c r="A12" s="119" t="s">
        <v>68</v>
      </c>
      <c r="B12" s="127" t="s">
        <v>69</v>
      </c>
      <c r="C12" s="127" t="s">
        <v>42</v>
      </c>
      <c r="D12" s="123" t="s">
        <v>37</v>
      </c>
      <c r="E12" s="125"/>
      <c r="F12" s="124"/>
      <c r="G12" s="127" t="s">
        <v>77</v>
      </c>
      <c r="H12" s="124" t="s">
        <v>39</v>
      </c>
    </row>
    <row r="13" spans="1:13" s="159" customFormat="1" ht="12" x14ac:dyDescent="0.25">
      <c r="A13" s="155" t="str">
        <f>'Event Summary'!A8</f>
        <v>7073605.870 N</v>
      </c>
      <c r="B13" s="116" t="str">
        <f>'Event Summary'!C8</f>
        <v>727595.785 E</v>
      </c>
      <c r="C13" s="156" t="str">
        <f>'Event Summary'!G15</f>
        <v>Memory</v>
      </c>
      <c r="D13" s="118" t="str">
        <f>'Event Summary'!E15</f>
        <v>Vause Wireline</v>
      </c>
      <c r="E13" s="152"/>
      <c r="F13" s="153"/>
      <c r="G13" s="157" t="str">
        <f>'Event Summary'!C15</f>
        <v>J. Hollingworth</v>
      </c>
      <c r="H13" s="158">
        <f>'Event Summary'!H15</f>
        <v>117</v>
      </c>
    </row>
    <row r="14" spans="1:13" s="3" customFormat="1" ht="9" customHeight="1" x14ac:dyDescent="0.2">
      <c r="A14" s="4" t="s">
        <v>24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83"/>
      <c r="B15" s="184"/>
      <c r="C15" s="184"/>
      <c r="D15" s="184"/>
      <c r="E15" s="184"/>
      <c r="F15" s="184"/>
      <c r="G15" s="184"/>
      <c r="H15" s="185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zoomScaleNormal="100" workbookViewId="0">
      <pane ySplit="18" topLeftCell="A19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9" t="s">
        <v>36</v>
      </c>
      <c r="B1" s="179"/>
      <c r="C1" s="179"/>
      <c r="D1" s="179"/>
      <c r="E1" s="179"/>
    </row>
    <row r="2" spans="1:8" s="120" customFormat="1" x14ac:dyDescent="0.25">
      <c r="A2" s="129" t="s">
        <v>0</v>
      </c>
      <c r="B2" s="130"/>
      <c r="C2" s="130"/>
      <c r="D2" s="130"/>
      <c r="E2" s="130"/>
      <c r="F2" s="130"/>
      <c r="G2" s="130"/>
      <c r="H2" s="131"/>
    </row>
    <row r="3" spans="1:8" s="122" customFormat="1" ht="9" customHeight="1" x14ac:dyDescent="0.25">
      <c r="A3" s="123" t="s">
        <v>1</v>
      </c>
      <c r="B3" s="125"/>
      <c r="C3" s="123" t="s">
        <v>3</v>
      </c>
      <c r="D3" s="125"/>
      <c r="E3" s="123" t="s">
        <v>2</v>
      </c>
      <c r="F3" s="125"/>
      <c r="G3" s="123" t="s">
        <v>17</v>
      </c>
      <c r="H3" s="126"/>
    </row>
    <row r="4" spans="1:8" s="121" customFormat="1" x14ac:dyDescent="0.25">
      <c r="A4" s="137" t="str">
        <f>'Event Summary'!A4</f>
        <v>Santos Ltd</v>
      </c>
      <c r="B4" s="135"/>
      <c r="C4" s="137" t="str">
        <f>'Event Summary'!C4</f>
        <v>Treville Downs 4</v>
      </c>
      <c r="D4" s="136"/>
      <c r="E4" s="137" t="str">
        <f>'Event Summary'!E4</f>
        <v>Treville Downs</v>
      </c>
      <c r="F4" s="135"/>
      <c r="G4" s="138" t="str">
        <f>'Event Summary'!G4</f>
        <v>Australia</v>
      </c>
      <c r="H4" s="141"/>
    </row>
    <row r="5" spans="1:8" s="121" customFormat="1" ht="9" customHeight="1" x14ac:dyDescent="0.25">
      <c r="A5" s="123" t="s">
        <v>19</v>
      </c>
      <c r="B5" s="126"/>
      <c r="C5" s="123" t="s">
        <v>14</v>
      </c>
      <c r="D5" s="124"/>
      <c r="E5" s="123" t="s">
        <v>73</v>
      </c>
      <c r="F5" s="124"/>
      <c r="G5" s="123" t="s">
        <v>74</v>
      </c>
      <c r="H5" s="124"/>
    </row>
    <row r="6" spans="1:8" s="121" customFormat="1" x14ac:dyDescent="0.25">
      <c r="A6" s="138" t="str">
        <f>'Event Summary'!A6</f>
        <v>Queensland</v>
      </c>
      <c r="B6" s="141"/>
      <c r="C6" s="147" t="str">
        <f>'Event Summary'!C6</f>
        <v>North Seeking Gyro</v>
      </c>
      <c r="D6" s="141"/>
      <c r="E6" s="150" t="str">
        <f>'Event Summary'!E6</f>
        <v>026° 26' 22.78" S.</v>
      </c>
      <c r="F6" s="114"/>
      <c r="G6" s="150" t="str">
        <f>'Event Summary'!G6</f>
        <v>149° 16' 56.6" E.</v>
      </c>
      <c r="H6" s="136"/>
    </row>
    <row r="7" spans="1:8" s="121" customFormat="1" ht="9" customHeight="1" x14ac:dyDescent="0.25">
      <c r="A7" s="123" t="s">
        <v>68</v>
      </c>
      <c r="B7" s="126"/>
      <c r="C7" s="123" t="s">
        <v>69</v>
      </c>
      <c r="D7" s="124"/>
      <c r="E7" s="123" t="s">
        <v>70</v>
      </c>
      <c r="F7" s="124"/>
      <c r="G7" s="123" t="s">
        <v>71</v>
      </c>
      <c r="H7" s="124"/>
    </row>
    <row r="8" spans="1:8" s="121" customFormat="1" x14ac:dyDescent="0.25">
      <c r="A8" s="115" t="str">
        <f>'Event Summary'!A8</f>
        <v>7073605.870 N</v>
      </c>
      <c r="B8" s="141"/>
      <c r="C8" s="147" t="str">
        <f>'Event Summary'!C8</f>
        <v>727595.785 E</v>
      </c>
      <c r="D8" s="141"/>
      <c r="E8" s="150" t="str">
        <f>'Event Summary'!E8</f>
        <v>GDA94</v>
      </c>
      <c r="F8" s="114"/>
      <c r="G8" s="150">
        <f>'Event Summary'!G8</f>
        <v>55</v>
      </c>
      <c r="H8" s="136"/>
    </row>
    <row r="9" spans="1:8" s="120" customFormat="1" x14ac:dyDescent="0.25">
      <c r="A9" s="129" t="s">
        <v>13</v>
      </c>
      <c r="B9" s="130"/>
      <c r="C9" s="130"/>
      <c r="D9" s="130"/>
      <c r="E9" s="130"/>
      <c r="F9" s="130"/>
      <c r="G9" s="140"/>
      <c r="H9" s="131"/>
    </row>
    <row r="10" spans="1:8" s="122" customFormat="1" ht="9" customHeight="1" x14ac:dyDescent="0.25">
      <c r="A10" s="123" t="s">
        <v>30</v>
      </c>
      <c r="B10" s="124"/>
      <c r="C10" s="139" t="s">
        <v>16</v>
      </c>
      <c r="D10" s="124"/>
      <c r="E10" s="139" t="s">
        <v>33</v>
      </c>
      <c r="F10" s="125"/>
      <c r="G10" s="123" t="s">
        <v>23</v>
      </c>
      <c r="H10" s="124"/>
    </row>
    <row r="11" spans="1:8" s="121" customFormat="1" x14ac:dyDescent="0.25">
      <c r="A11" s="132" t="str">
        <f>'Event Summary'!A11</f>
        <v>Ground Level</v>
      </c>
      <c r="B11" s="134"/>
      <c r="C11" s="142">
        <f>'Event Summary'!C11</f>
        <v>394</v>
      </c>
      <c r="D11" s="134"/>
      <c r="E11" s="132" t="str">
        <f>'Event Summary'!E11</f>
        <v>OKB</v>
      </c>
      <c r="F11" s="133"/>
      <c r="G11" s="145">
        <f>'Event Summary'!G11</f>
        <v>3.9</v>
      </c>
      <c r="H11" s="134"/>
    </row>
    <row r="12" spans="1:8" s="122" customFormat="1" ht="9" customHeight="1" x14ac:dyDescent="0.25">
      <c r="A12" s="123" t="s">
        <v>12</v>
      </c>
      <c r="B12" s="124"/>
      <c r="C12" s="123" t="s">
        <v>21</v>
      </c>
      <c r="D12" s="124"/>
      <c r="E12" s="123" t="s">
        <v>27</v>
      </c>
      <c r="F12" s="125"/>
      <c r="G12" s="123" t="s">
        <v>28</v>
      </c>
      <c r="H12" s="124"/>
    </row>
    <row r="13" spans="1:8" s="149" customFormat="1" ht="15" customHeight="1" x14ac:dyDescent="0.25">
      <c r="A13" s="146">
        <f>'Event Summary'!A13</f>
        <v>41295</v>
      </c>
      <c r="B13" s="134"/>
      <c r="C13" s="132" t="str">
        <f>'Event Summary'!C13</f>
        <v>Grid North</v>
      </c>
      <c r="D13" s="134"/>
      <c r="E13" s="132" t="str">
        <f>'Event Summary'!E13</f>
        <v>0m</v>
      </c>
      <c r="F13" s="133"/>
      <c r="G13" s="143">
        <f>'Event Summary'!G13</f>
        <v>810</v>
      </c>
      <c r="H13" s="134"/>
    </row>
    <row r="14" spans="1:8" s="122" customFormat="1" ht="9" customHeight="1" x14ac:dyDescent="0.25">
      <c r="A14" s="144" t="str">
        <f>A4</f>
        <v>Santos Ltd</v>
      </c>
      <c r="B14" s="124"/>
      <c r="C14" s="123" t="s">
        <v>77</v>
      </c>
      <c r="D14" s="124"/>
      <c r="E14" s="123" t="s">
        <v>37</v>
      </c>
      <c r="F14" s="125"/>
      <c r="G14" s="123" t="s">
        <v>41</v>
      </c>
      <c r="H14" s="127" t="s">
        <v>40</v>
      </c>
    </row>
    <row r="15" spans="1:8" s="149" customFormat="1" ht="15" customHeight="1" x14ac:dyDescent="0.25">
      <c r="A15" s="146" t="str">
        <f>'Event Summary'!A15</f>
        <v>D. Gregson</v>
      </c>
      <c r="B15" s="134"/>
      <c r="C15" s="132" t="str">
        <f>'Event Summary'!C15</f>
        <v>J. Hollingworth</v>
      </c>
      <c r="D15" s="134"/>
      <c r="E15" s="132" t="str">
        <f>'Event Summary'!E15</f>
        <v>Vause Wireline</v>
      </c>
      <c r="F15" s="133"/>
      <c r="G15" s="143" t="str">
        <f>'Event Summary'!G15</f>
        <v>Memory</v>
      </c>
      <c r="H15" s="148">
        <f>'Event Summary'!H15</f>
        <v>117</v>
      </c>
    </row>
    <row r="16" spans="1:8" s="3" customFormat="1" ht="9" customHeight="1" x14ac:dyDescent="0.2">
      <c r="A16" s="4" t="s">
        <v>24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">
        <v>90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36" t="s">
        <v>4</v>
      </c>
      <c r="B18" s="36" t="s">
        <v>5</v>
      </c>
      <c r="C18" s="36" t="s">
        <v>6</v>
      </c>
      <c r="D18" s="36" t="s">
        <v>7</v>
      </c>
      <c r="E18" s="36" t="s">
        <v>8</v>
      </c>
      <c r="F18" s="36" t="s">
        <v>9</v>
      </c>
      <c r="G18" s="36" t="s">
        <v>10</v>
      </c>
      <c r="H18" s="36" t="s">
        <v>11</v>
      </c>
    </row>
    <row r="19" spans="1:8" s="8" customFormat="1" x14ac:dyDescent="0.2">
      <c r="A19" s="169">
        <v>0</v>
      </c>
      <c r="B19" s="170">
        <v>0.11</v>
      </c>
      <c r="C19" s="170">
        <v>229.11</v>
      </c>
      <c r="D19" s="170">
        <v>0</v>
      </c>
      <c r="E19" s="171"/>
      <c r="F19" s="170">
        <v>0</v>
      </c>
      <c r="G19" s="170">
        <v>0</v>
      </c>
      <c r="H19" s="170"/>
    </row>
    <row r="20" spans="1:8" x14ac:dyDescent="0.25">
      <c r="A20" s="169">
        <v>5</v>
      </c>
      <c r="B20" s="170">
        <v>0.14000000000000001</v>
      </c>
      <c r="C20" s="170">
        <v>237.59</v>
      </c>
      <c r="D20" s="174">
        <v>5</v>
      </c>
      <c r="E20" s="175">
        <v>-0.01</v>
      </c>
      <c r="F20" s="170">
        <v>-0.01</v>
      </c>
      <c r="G20" s="170">
        <v>-0.01</v>
      </c>
      <c r="H20" s="170">
        <v>0.24</v>
      </c>
    </row>
    <row r="21" spans="1:8" x14ac:dyDescent="0.25">
      <c r="A21" s="169">
        <v>10</v>
      </c>
      <c r="B21" s="170">
        <v>0.17</v>
      </c>
      <c r="C21" s="170">
        <v>246.08</v>
      </c>
      <c r="D21" s="174">
        <v>10</v>
      </c>
      <c r="E21" s="175">
        <v>-0.01</v>
      </c>
      <c r="F21" s="170">
        <v>-0.01</v>
      </c>
      <c r="G21" s="170">
        <v>-0.02</v>
      </c>
      <c r="H21" s="170">
        <v>0.24</v>
      </c>
    </row>
    <row r="22" spans="1:8" x14ac:dyDescent="0.25">
      <c r="A22" s="169">
        <v>15</v>
      </c>
      <c r="B22" s="170">
        <v>0.21</v>
      </c>
      <c r="C22" s="170">
        <v>254.56</v>
      </c>
      <c r="D22" s="174">
        <v>15</v>
      </c>
      <c r="E22" s="175">
        <v>-0.02</v>
      </c>
      <c r="F22" s="170">
        <v>-0.02</v>
      </c>
      <c r="G22" s="170">
        <v>-0.04</v>
      </c>
      <c r="H22" s="170">
        <v>0.27</v>
      </c>
    </row>
    <row r="23" spans="1:8" x14ac:dyDescent="0.25">
      <c r="A23" s="169">
        <v>20</v>
      </c>
      <c r="B23" s="170">
        <v>0.24</v>
      </c>
      <c r="C23" s="170">
        <v>263.04000000000002</v>
      </c>
      <c r="D23" s="174">
        <v>20</v>
      </c>
      <c r="E23" s="175">
        <v>-0.02</v>
      </c>
      <c r="F23" s="170">
        <v>-0.02</v>
      </c>
      <c r="G23" s="170">
        <v>-0.06</v>
      </c>
      <c r="H23" s="170">
        <v>0.27</v>
      </c>
    </row>
    <row r="24" spans="1:8" x14ac:dyDescent="0.25">
      <c r="A24" s="169">
        <v>25</v>
      </c>
      <c r="B24" s="170">
        <v>0.27</v>
      </c>
      <c r="C24" s="170">
        <v>271.52</v>
      </c>
      <c r="D24" s="174">
        <v>25</v>
      </c>
      <c r="E24" s="175">
        <v>-0.02</v>
      </c>
      <c r="F24" s="170">
        <v>-0.02</v>
      </c>
      <c r="G24" s="170">
        <v>-0.08</v>
      </c>
      <c r="H24" s="170">
        <v>0.28999999999999998</v>
      </c>
    </row>
    <row r="25" spans="1:8" x14ac:dyDescent="0.25">
      <c r="A25" s="169">
        <v>30</v>
      </c>
      <c r="B25" s="170">
        <v>0.27</v>
      </c>
      <c r="C25" s="170">
        <v>277.64999999999998</v>
      </c>
      <c r="D25" s="174">
        <v>30</v>
      </c>
      <c r="E25" s="175">
        <v>-0.02</v>
      </c>
      <c r="F25" s="170">
        <v>-0.02</v>
      </c>
      <c r="G25" s="170">
        <v>-0.1</v>
      </c>
      <c r="H25" s="170">
        <v>0.17</v>
      </c>
    </row>
    <row r="26" spans="1:8" x14ac:dyDescent="0.25">
      <c r="A26" s="169">
        <v>35</v>
      </c>
      <c r="B26" s="170">
        <v>0.27</v>
      </c>
      <c r="C26" s="170">
        <v>283.79000000000002</v>
      </c>
      <c r="D26" s="174">
        <v>35</v>
      </c>
      <c r="E26" s="175">
        <v>-0.02</v>
      </c>
      <c r="F26" s="170">
        <v>-0.02</v>
      </c>
      <c r="G26" s="170">
        <v>-0.12</v>
      </c>
      <c r="H26" s="170">
        <v>0.17</v>
      </c>
    </row>
    <row r="27" spans="1:8" x14ac:dyDescent="0.25">
      <c r="A27" s="169">
        <v>40</v>
      </c>
      <c r="B27" s="170">
        <v>0.28000000000000003</v>
      </c>
      <c r="C27" s="170">
        <v>289.92</v>
      </c>
      <c r="D27" s="174">
        <v>40</v>
      </c>
      <c r="E27" s="175">
        <v>-0.01</v>
      </c>
      <c r="F27" s="170">
        <v>-0.01</v>
      </c>
      <c r="G27" s="170">
        <v>-0.15</v>
      </c>
      <c r="H27" s="170">
        <v>0.17</v>
      </c>
    </row>
    <row r="28" spans="1:8" x14ac:dyDescent="0.25">
      <c r="A28" s="169">
        <v>45</v>
      </c>
      <c r="B28" s="170">
        <v>0.28000000000000003</v>
      </c>
      <c r="C28" s="170">
        <v>296.05</v>
      </c>
      <c r="D28" s="174">
        <v>45</v>
      </c>
      <c r="E28" s="175">
        <v>0</v>
      </c>
      <c r="F28" s="170">
        <v>0</v>
      </c>
      <c r="G28" s="170">
        <v>-0.17</v>
      </c>
      <c r="H28" s="170">
        <v>0.17</v>
      </c>
    </row>
    <row r="29" spans="1:8" x14ac:dyDescent="0.25">
      <c r="A29" s="169">
        <v>50</v>
      </c>
      <c r="B29" s="170">
        <v>0.28000000000000003</v>
      </c>
      <c r="C29" s="170">
        <v>302.18</v>
      </c>
      <c r="D29" s="174">
        <v>50</v>
      </c>
      <c r="E29" s="175">
        <v>0.01</v>
      </c>
      <c r="F29" s="170">
        <v>0.01</v>
      </c>
      <c r="G29" s="170">
        <v>-0.19</v>
      </c>
      <c r="H29" s="170">
        <v>0.17</v>
      </c>
    </row>
    <row r="30" spans="1:8" x14ac:dyDescent="0.25">
      <c r="A30" s="169">
        <v>55</v>
      </c>
      <c r="B30" s="170">
        <v>0.28999999999999998</v>
      </c>
      <c r="C30" s="170">
        <v>303.85000000000002</v>
      </c>
      <c r="D30" s="174">
        <v>55</v>
      </c>
      <c r="E30" s="175">
        <v>0.02</v>
      </c>
      <c r="F30" s="170">
        <v>0.02</v>
      </c>
      <c r="G30" s="170">
        <v>-0.21</v>
      </c>
      <c r="H30" s="170">
        <v>0</v>
      </c>
    </row>
    <row r="31" spans="1:8" x14ac:dyDescent="0.25">
      <c r="A31" s="169">
        <v>60</v>
      </c>
      <c r="B31" s="170">
        <v>0.28999999999999998</v>
      </c>
      <c r="C31" s="170">
        <v>305.52</v>
      </c>
      <c r="D31" s="174">
        <v>60</v>
      </c>
      <c r="E31" s="175">
        <v>0.04</v>
      </c>
      <c r="F31" s="170">
        <v>0.04</v>
      </c>
      <c r="G31" s="170">
        <v>-0.23</v>
      </c>
      <c r="H31" s="170">
        <v>0</v>
      </c>
    </row>
    <row r="32" spans="1:8" x14ac:dyDescent="0.25">
      <c r="A32" s="169">
        <v>65</v>
      </c>
      <c r="B32" s="170">
        <v>0.3</v>
      </c>
      <c r="C32" s="170">
        <v>307.19</v>
      </c>
      <c r="D32" s="174">
        <v>65</v>
      </c>
      <c r="E32" s="175">
        <v>0.05</v>
      </c>
      <c r="F32" s="170">
        <v>0.05</v>
      </c>
      <c r="G32" s="170">
        <v>-0.25</v>
      </c>
      <c r="H32" s="170">
        <v>0</v>
      </c>
    </row>
    <row r="33" spans="1:8" x14ac:dyDescent="0.25">
      <c r="A33" s="169">
        <v>70</v>
      </c>
      <c r="B33" s="170">
        <v>0.31</v>
      </c>
      <c r="C33" s="170">
        <v>308.86</v>
      </c>
      <c r="D33" s="174">
        <v>70</v>
      </c>
      <c r="E33" s="175">
        <v>7.0000000000000007E-2</v>
      </c>
      <c r="F33" s="170">
        <v>7.0000000000000007E-2</v>
      </c>
      <c r="G33" s="170">
        <v>-0.27</v>
      </c>
      <c r="H33" s="170">
        <v>0</v>
      </c>
    </row>
    <row r="34" spans="1:8" x14ac:dyDescent="0.25">
      <c r="A34" s="169">
        <v>75</v>
      </c>
      <c r="B34" s="170">
        <v>0.31</v>
      </c>
      <c r="C34" s="170">
        <v>310.52999999999997</v>
      </c>
      <c r="D34" s="174">
        <v>75</v>
      </c>
      <c r="E34" s="175">
        <v>0.09</v>
      </c>
      <c r="F34" s="170">
        <v>0.09</v>
      </c>
      <c r="G34" s="170">
        <v>-0.28999999999999998</v>
      </c>
      <c r="H34" s="170">
        <v>0</v>
      </c>
    </row>
    <row r="35" spans="1:8" x14ac:dyDescent="0.25">
      <c r="A35" s="169">
        <v>80</v>
      </c>
      <c r="B35" s="170">
        <v>0.33</v>
      </c>
      <c r="C35" s="170">
        <v>313.93</v>
      </c>
      <c r="D35" s="174">
        <v>80</v>
      </c>
      <c r="E35" s="175">
        <v>0.11</v>
      </c>
      <c r="F35" s="170">
        <v>0.11</v>
      </c>
      <c r="G35" s="170">
        <v>-0.32</v>
      </c>
      <c r="H35" s="170">
        <v>0.17</v>
      </c>
    </row>
    <row r="36" spans="1:8" x14ac:dyDescent="0.25">
      <c r="A36" s="169">
        <v>85</v>
      </c>
      <c r="B36" s="170">
        <v>0.35</v>
      </c>
      <c r="C36" s="170">
        <v>317.33</v>
      </c>
      <c r="D36" s="174">
        <v>85</v>
      </c>
      <c r="E36" s="175">
        <v>0.13</v>
      </c>
      <c r="F36" s="170">
        <v>0.13</v>
      </c>
      <c r="G36" s="170">
        <v>-0.34</v>
      </c>
      <c r="H36" s="170">
        <v>0.17</v>
      </c>
    </row>
    <row r="37" spans="1:8" x14ac:dyDescent="0.25">
      <c r="A37" s="169">
        <v>90</v>
      </c>
      <c r="B37" s="170">
        <v>0.37</v>
      </c>
      <c r="C37" s="170">
        <v>320.73</v>
      </c>
      <c r="D37" s="174">
        <v>90</v>
      </c>
      <c r="E37" s="175">
        <v>0.15</v>
      </c>
      <c r="F37" s="170">
        <v>0.15</v>
      </c>
      <c r="G37" s="170">
        <v>-0.36</v>
      </c>
      <c r="H37" s="170">
        <v>0.17</v>
      </c>
    </row>
    <row r="38" spans="1:8" x14ac:dyDescent="0.25">
      <c r="A38" s="169">
        <v>95</v>
      </c>
      <c r="B38" s="170">
        <v>0.39</v>
      </c>
      <c r="C38" s="170">
        <v>324.12</v>
      </c>
      <c r="D38" s="174">
        <v>95</v>
      </c>
      <c r="E38" s="175">
        <v>0.18</v>
      </c>
      <c r="F38" s="170">
        <v>0.18</v>
      </c>
      <c r="G38" s="170">
        <v>-0.38</v>
      </c>
      <c r="H38" s="170">
        <v>0.17</v>
      </c>
    </row>
    <row r="39" spans="1:8" x14ac:dyDescent="0.25">
      <c r="A39" s="169">
        <v>100</v>
      </c>
      <c r="B39" s="170">
        <v>0.41</v>
      </c>
      <c r="C39" s="170">
        <v>327.52</v>
      </c>
      <c r="D39" s="174">
        <v>100</v>
      </c>
      <c r="E39" s="175">
        <v>0.21</v>
      </c>
      <c r="F39" s="170">
        <v>0.21</v>
      </c>
      <c r="G39" s="170">
        <v>-0.4</v>
      </c>
      <c r="H39" s="170">
        <v>0.21</v>
      </c>
    </row>
    <row r="40" spans="1:8" x14ac:dyDescent="0.25">
      <c r="A40" s="169">
        <v>105</v>
      </c>
      <c r="B40" s="170">
        <v>0.44</v>
      </c>
      <c r="C40" s="170">
        <v>326.69</v>
      </c>
      <c r="D40" s="174">
        <v>105</v>
      </c>
      <c r="E40" s="175">
        <v>0.24</v>
      </c>
      <c r="F40" s="170">
        <v>0.24</v>
      </c>
      <c r="G40" s="170">
        <v>-0.42</v>
      </c>
      <c r="H40" s="170">
        <v>0.12</v>
      </c>
    </row>
    <row r="41" spans="1:8" x14ac:dyDescent="0.25">
      <c r="A41" s="169">
        <v>110</v>
      </c>
      <c r="B41" s="170">
        <v>0.46</v>
      </c>
      <c r="C41" s="170">
        <v>325.85000000000002</v>
      </c>
      <c r="D41" s="174">
        <v>110</v>
      </c>
      <c r="E41" s="175">
        <v>0.27</v>
      </c>
      <c r="F41" s="170">
        <v>0.27</v>
      </c>
      <c r="G41" s="170">
        <v>-0.44</v>
      </c>
      <c r="H41" s="170">
        <v>0.12</v>
      </c>
    </row>
    <row r="42" spans="1:8" x14ac:dyDescent="0.25">
      <c r="A42" s="169">
        <v>115</v>
      </c>
      <c r="B42" s="170">
        <v>0.48</v>
      </c>
      <c r="C42" s="170">
        <v>325.01</v>
      </c>
      <c r="D42" s="174">
        <v>115</v>
      </c>
      <c r="E42" s="175">
        <v>0.3</v>
      </c>
      <c r="F42" s="170">
        <v>0.3</v>
      </c>
      <c r="G42" s="170">
        <v>-0.46</v>
      </c>
      <c r="H42" s="170">
        <v>0.12</v>
      </c>
    </row>
    <row r="43" spans="1:8" x14ac:dyDescent="0.25">
      <c r="A43" s="169">
        <v>120</v>
      </c>
      <c r="B43" s="170">
        <v>0.5</v>
      </c>
      <c r="C43" s="170">
        <v>324.17</v>
      </c>
      <c r="D43" s="174">
        <v>120</v>
      </c>
      <c r="E43" s="175">
        <v>0.34</v>
      </c>
      <c r="F43" s="170">
        <v>0.34</v>
      </c>
      <c r="G43" s="170">
        <v>-0.49</v>
      </c>
      <c r="H43" s="170">
        <v>0.12</v>
      </c>
    </row>
    <row r="44" spans="1:8" x14ac:dyDescent="0.25">
      <c r="A44" s="169">
        <v>125</v>
      </c>
      <c r="B44" s="170">
        <v>0.52</v>
      </c>
      <c r="C44" s="170">
        <v>323.33</v>
      </c>
      <c r="D44" s="174">
        <v>125</v>
      </c>
      <c r="E44" s="175">
        <v>0.38</v>
      </c>
      <c r="F44" s="170">
        <v>0.38</v>
      </c>
      <c r="G44" s="170">
        <v>-0.51</v>
      </c>
      <c r="H44" s="170">
        <v>0.12</v>
      </c>
    </row>
    <row r="45" spans="1:8" x14ac:dyDescent="0.25">
      <c r="A45" s="169">
        <v>130</v>
      </c>
      <c r="B45" s="170">
        <v>0.54</v>
      </c>
      <c r="C45" s="170">
        <v>327.39999999999998</v>
      </c>
      <c r="D45" s="174">
        <v>130</v>
      </c>
      <c r="E45" s="175">
        <v>0.41</v>
      </c>
      <c r="F45" s="170">
        <v>0.41</v>
      </c>
      <c r="G45" s="170">
        <v>-0.54</v>
      </c>
      <c r="H45" s="170">
        <v>0.24</v>
      </c>
    </row>
    <row r="46" spans="1:8" x14ac:dyDescent="0.25">
      <c r="A46" s="169">
        <v>135</v>
      </c>
      <c r="B46" s="170">
        <v>0.56000000000000005</v>
      </c>
      <c r="C46" s="170">
        <v>331.47</v>
      </c>
      <c r="D46" s="174">
        <v>135</v>
      </c>
      <c r="E46" s="175">
        <v>0.45</v>
      </c>
      <c r="F46" s="170">
        <v>0.45</v>
      </c>
      <c r="G46" s="170">
        <v>-0.56000000000000005</v>
      </c>
      <c r="H46" s="170">
        <v>0.27</v>
      </c>
    </row>
    <row r="47" spans="1:8" x14ac:dyDescent="0.25">
      <c r="A47" s="169">
        <v>140</v>
      </c>
      <c r="B47" s="170">
        <v>0.57999999999999996</v>
      </c>
      <c r="C47" s="170">
        <v>335.54</v>
      </c>
      <c r="D47" s="174">
        <v>140</v>
      </c>
      <c r="E47" s="175">
        <v>0.5</v>
      </c>
      <c r="F47" s="170">
        <v>0.5</v>
      </c>
      <c r="G47" s="170">
        <v>-0.59</v>
      </c>
      <c r="H47" s="170">
        <v>0.27</v>
      </c>
    </row>
    <row r="48" spans="1:8" x14ac:dyDescent="0.25">
      <c r="A48" s="169">
        <v>145</v>
      </c>
      <c r="B48" s="170">
        <v>0.59</v>
      </c>
      <c r="C48" s="170">
        <v>339.61</v>
      </c>
      <c r="D48" s="174">
        <v>145</v>
      </c>
      <c r="E48" s="175">
        <v>0.55000000000000004</v>
      </c>
      <c r="F48" s="170">
        <v>0.55000000000000004</v>
      </c>
      <c r="G48" s="170">
        <v>-0.61</v>
      </c>
      <c r="H48" s="170">
        <v>0.27</v>
      </c>
    </row>
    <row r="49" spans="1:8" x14ac:dyDescent="0.25">
      <c r="A49" s="169">
        <v>150</v>
      </c>
      <c r="B49" s="170">
        <v>0.61</v>
      </c>
      <c r="C49" s="170">
        <v>343.68</v>
      </c>
      <c r="D49" s="174">
        <v>150</v>
      </c>
      <c r="E49" s="175">
        <v>0.6</v>
      </c>
      <c r="F49" s="170">
        <v>0.6</v>
      </c>
      <c r="G49" s="170">
        <v>-0.62</v>
      </c>
      <c r="H49" s="170">
        <v>0.27</v>
      </c>
    </row>
    <row r="50" spans="1:8" x14ac:dyDescent="0.25">
      <c r="A50" s="169">
        <v>155</v>
      </c>
      <c r="B50" s="170">
        <v>0.63</v>
      </c>
      <c r="C50" s="170">
        <v>345.07</v>
      </c>
      <c r="D50" s="174">
        <v>155</v>
      </c>
      <c r="E50" s="175">
        <v>0.65</v>
      </c>
      <c r="F50" s="170">
        <v>0.65</v>
      </c>
      <c r="G50" s="170">
        <v>-0.64</v>
      </c>
      <c r="H50" s="170">
        <v>0.12</v>
      </c>
    </row>
    <row r="51" spans="1:8" x14ac:dyDescent="0.25">
      <c r="A51" s="169">
        <v>160</v>
      </c>
      <c r="B51" s="170">
        <v>0.65</v>
      </c>
      <c r="C51" s="170">
        <v>346.46</v>
      </c>
      <c r="D51" s="174">
        <v>160</v>
      </c>
      <c r="E51" s="175">
        <v>0.7</v>
      </c>
      <c r="F51" s="170">
        <v>0.7</v>
      </c>
      <c r="G51" s="170">
        <v>-0.65</v>
      </c>
      <c r="H51" s="170">
        <v>0.12</v>
      </c>
    </row>
    <row r="52" spans="1:8" x14ac:dyDescent="0.25">
      <c r="A52" s="169">
        <v>165</v>
      </c>
      <c r="B52" s="170">
        <v>0.67</v>
      </c>
      <c r="C52" s="170">
        <v>347.84</v>
      </c>
      <c r="D52" s="174">
        <v>165</v>
      </c>
      <c r="E52" s="175">
        <v>0.76</v>
      </c>
      <c r="F52" s="170">
        <v>0.76</v>
      </c>
      <c r="G52" s="170">
        <v>-0.66</v>
      </c>
      <c r="H52" s="170">
        <v>0.17</v>
      </c>
    </row>
    <row r="53" spans="1:8" x14ac:dyDescent="0.25">
      <c r="A53" s="169">
        <v>170</v>
      </c>
      <c r="B53" s="170">
        <v>0.68</v>
      </c>
      <c r="C53" s="170">
        <v>349.23</v>
      </c>
      <c r="D53" s="174">
        <v>170</v>
      </c>
      <c r="E53" s="175">
        <v>0.82</v>
      </c>
      <c r="F53" s="170">
        <v>0.82</v>
      </c>
      <c r="G53" s="170">
        <v>-0.67</v>
      </c>
      <c r="H53" s="170">
        <v>0.17</v>
      </c>
    </row>
    <row r="54" spans="1:8" x14ac:dyDescent="0.25">
      <c r="A54" s="169">
        <v>175</v>
      </c>
      <c r="B54" s="170">
        <v>0.7</v>
      </c>
      <c r="C54" s="170">
        <v>350.62</v>
      </c>
      <c r="D54" s="174">
        <v>175</v>
      </c>
      <c r="E54" s="175">
        <v>0.87</v>
      </c>
      <c r="F54" s="170">
        <v>0.87</v>
      </c>
      <c r="G54" s="170">
        <v>-0.68</v>
      </c>
      <c r="H54" s="170">
        <v>0.17</v>
      </c>
    </row>
    <row r="55" spans="1:8" x14ac:dyDescent="0.25">
      <c r="A55" s="169">
        <v>180</v>
      </c>
      <c r="B55" s="170">
        <v>0.7</v>
      </c>
      <c r="C55" s="170">
        <v>348.3</v>
      </c>
      <c r="D55" s="174">
        <v>179.99</v>
      </c>
      <c r="E55" s="175">
        <v>0.93</v>
      </c>
      <c r="F55" s="170">
        <v>0.93</v>
      </c>
      <c r="G55" s="170">
        <v>-0.7</v>
      </c>
      <c r="H55" s="170">
        <v>0.17</v>
      </c>
    </row>
    <row r="56" spans="1:8" x14ac:dyDescent="0.25">
      <c r="A56" s="169">
        <v>185</v>
      </c>
      <c r="B56" s="170">
        <v>0.7</v>
      </c>
      <c r="C56" s="170">
        <v>345.98</v>
      </c>
      <c r="D56" s="174">
        <v>184.99</v>
      </c>
      <c r="E56" s="175">
        <v>0.99</v>
      </c>
      <c r="F56" s="170">
        <v>0.99</v>
      </c>
      <c r="G56" s="170">
        <v>-0.71</v>
      </c>
      <c r="H56" s="170">
        <v>0.17</v>
      </c>
    </row>
    <row r="57" spans="1:8" x14ac:dyDescent="0.25">
      <c r="A57" s="169">
        <v>190</v>
      </c>
      <c r="B57" s="170">
        <v>0.69</v>
      </c>
      <c r="C57" s="170">
        <v>343.66</v>
      </c>
      <c r="D57" s="174">
        <v>189.99</v>
      </c>
      <c r="E57" s="175">
        <v>1.05</v>
      </c>
      <c r="F57" s="170">
        <v>1.05</v>
      </c>
      <c r="G57" s="170">
        <v>-0.73</v>
      </c>
      <c r="H57" s="170">
        <v>0.17</v>
      </c>
    </row>
    <row r="58" spans="1:8" x14ac:dyDescent="0.25">
      <c r="A58" s="169">
        <v>195</v>
      </c>
      <c r="B58" s="170">
        <v>0.69</v>
      </c>
      <c r="C58" s="170">
        <v>341.34</v>
      </c>
      <c r="D58" s="174">
        <v>194.99</v>
      </c>
      <c r="E58" s="175">
        <v>1.1100000000000001</v>
      </c>
      <c r="F58" s="170">
        <v>1.1100000000000001</v>
      </c>
      <c r="G58" s="170">
        <v>-0.74</v>
      </c>
      <c r="H58" s="170">
        <v>0.17</v>
      </c>
    </row>
    <row r="59" spans="1:8" x14ac:dyDescent="0.25">
      <c r="A59" s="169">
        <v>200</v>
      </c>
      <c r="B59" s="170">
        <v>0.69</v>
      </c>
      <c r="C59" s="170">
        <v>339.02</v>
      </c>
      <c r="D59" s="174">
        <v>199.99</v>
      </c>
      <c r="E59" s="175">
        <v>1.17</v>
      </c>
      <c r="F59" s="170">
        <v>1.17</v>
      </c>
      <c r="G59" s="170">
        <v>-0.76</v>
      </c>
      <c r="H59" s="170">
        <v>0.17</v>
      </c>
    </row>
    <row r="60" spans="1:8" x14ac:dyDescent="0.25">
      <c r="A60" s="169">
        <v>205</v>
      </c>
      <c r="B60" s="170">
        <v>0.66</v>
      </c>
      <c r="C60" s="170">
        <v>337.53</v>
      </c>
      <c r="D60" s="174">
        <v>204.99</v>
      </c>
      <c r="E60" s="175">
        <v>1.22</v>
      </c>
      <c r="F60" s="170">
        <v>1.22</v>
      </c>
      <c r="G60" s="170">
        <v>-0.79</v>
      </c>
      <c r="H60" s="170">
        <v>0.17</v>
      </c>
    </row>
    <row r="61" spans="1:8" x14ac:dyDescent="0.25">
      <c r="A61" s="169">
        <v>210</v>
      </c>
      <c r="B61" s="170">
        <v>0.64</v>
      </c>
      <c r="C61" s="170">
        <v>336.05</v>
      </c>
      <c r="D61" s="174">
        <v>209.99</v>
      </c>
      <c r="E61" s="175">
        <v>1.27</v>
      </c>
      <c r="F61" s="170">
        <v>1.27</v>
      </c>
      <c r="G61" s="170">
        <v>-0.81</v>
      </c>
      <c r="H61" s="170">
        <v>0.17</v>
      </c>
    </row>
    <row r="62" spans="1:8" x14ac:dyDescent="0.25">
      <c r="A62" s="169">
        <v>215</v>
      </c>
      <c r="B62" s="170">
        <v>0.62</v>
      </c>
      <c r="C62" s="170">
        <v>334.56</v>
      </c>
      <c r="D62" s="174">
        <v>214.99</v>
      </c>
      <c r="E62" s="175">
        <v>1.32</v>
      </c>
      <c r="F62" s="170">
        <v>1.32</v>
      </c>
      <c r="G62" s="170">
        <v>-0.83</v>
      </c>
      <c r="H62" s="170">
        <v>0.17</v>
      </c>
    </row>
    <row r="63" spans="1:8" x14ac:dyDescent="0.25">
      <c r="A63" s="169">
        <v>220</v>
      </c>
      <c r="B63" s="170">
        <v>0.6</v>
      </c>
      <c r="C63" s="170">
        <v>333.07</v>
      </c>
      <c r="D63" s="174">
        <v>219.99</v>
      </c>
      <c r="E63" s="175">
        <v>1.37</v>
      </c>
      <c r="F63" s="170">
        <v>1.37</v>
      </c>
      <c r="G63" s="170">
        <v>-0.85</v>
      </c>
      <c r="H63" s="170">
        <v>0.17</v>
      </c>
    </row>
    <row r="64" spans="1:8" x14ac:dyDescent="0.25">
      <c r="A64" s="169">
        <v>225</v>
      </c>
      <c r="B64" s="170">
        <v>0.56999999999999995</v>
      </c>
      <c r="C64" s="170">
        <v>331.59</v>
      </c>
      <c r="D64" s="174">
        <v>224.99</v>
      </c>
      <c r="E64" s="175">
        <v>1.42</v>
      </c>
      <c r="F64" s="170">
        <v>1.42</v>
      </c>
      <c r="G64" s="170">
        <v>-0.88</v>
      </c>
      <c r="H64" s="170">
        <v>0.17</v>
      </c>
    </row>
    <row r="65" spans="1:8" x14ac:dyDescent="0.25">
      <c r="A65" s="169">
        <v>230</v>
      </c>
      <c r="B65" s="170">
        <v>0.57999999999999996</v>
      </c>
      <c r="C65" s="170">
        <v>332.09</v>
      </c>
      <c r="D65" s="174">
        <v>229.99</v>
      </c>
      <c r="E65" s="175">
        <v>1.46</v>
      </c>
      <c r="F65" s="170">
        <v>1.46</v>
      </c>
      <c r="G65" s="170">
        <v>-0.9</v>
      </c>
      <c r="H65" s="170">
        <v>0</v>
      </c>
    </row>
    <row r="66" spans="1:8" x14ac:dyDescent="0.25">
      <c r="A66" s="169">
        <v>235</v>
      </c>
      <c r="B66" s="170">
        <v>0.59</v>
      </c>
      <c r="C66" s="170">
        <v>332.58</v>
      </c>
      <c r="D66" s="174">
        <v>234.99</v>
      </c>
      <c r="E66" s="175">
        <v>1.51</v>
      </c>
      <c r="F66" s="170">
        <v>1.51</v>
      </c>
      <c r="G66" s="170">
        <v>-0.93</v>
      </c>
      <c r="H66" s="170">
        <v>0</v>
      </c>
    </row>
    <row r="67" spans="1:8" x14ac:dyDescent="0.25">
      <c r="A67" s="169">
        <v>240</v>
      </c>
      <c r="B67" s="170">
        <v>0.6</v>
      </c>
      <c r="C67" s="170">
        <v>333.08</v>
      </c>
      <c r="D67" s="174">
        <v>239.99</v>
      </c>
      <c r="E67" s="175">
        <v>1.55</v>
      </c>
      <c r="F67" s="170">
        <v>1.55</v>
      </c>
      <c r="G67" s="170">
        <v>-0.95</v>
      </c>
      <c r="H67" s="170">
        <v>0</v>
      </c>
    </row>
    <row r="68" spans="1:8" x14ac:dyDescent="0.25">
      <c r="A68" s="169">
        <v>245</v>
      </c>
      <c r="B68" s="170">
        <v>0.61</v>
      </c>
      <c r="C68" s="170">
        <v>333.58</v>
      </c>
      <c r="D68" s="174">
        <v>244.99</v>
      </c>
      <c r="E68" s="175">
        <v>1.6</v>
      </c>
      <c r="F68" s="170">
        <v>1.6</v>
      </c>
      <c r="G68" s="170">
        <v>-0.97</v>
      </c>
      <c r="H68" s="170">
        <v>0</v>
      </c>
    </row>
    <row r="69" spans="1:8" x14ac:dyDescent="0.25">
      <c r="A69" s="169">
        <v>250</v>
      </c>
      <c r="B69" s="170">
        <v>0.62</v>
      </c>
      <c r="C69" s="170">
        <v>334.08</v>
      </c>
      <c r="D69" s="174">
        <v>249.99</v>
      </c>
      <c r="E69" s="175">
        <v>1.65</v>
      </c>
      <c r="F69" s="170">
        <v>1.65</v>
      </c>
      <c r="G69" s="170">
        <v>-1</v>
      </c>
      <c r="H69" s="170">
        <v>0</v>
      </c>
    </row>
    <row r="70" spans="1:8" x14ac:dyDescent="0.25">
      <c r="A70" s="169">
        <v>255</v>
      </c>
      <c r="B70" s="170">
        <v>0.63</v>
      </c>
      <c r="C70" s="170">
        <v>335.55</v>
      </c>
      <c r="D70" s="174">
        <v>254.99</v>
      </c>
      <c r="E70" s="175">
        <v>1.7</v>
      </c>
      <c r="F70" s="170">
        <v>1.7</v>
      </c>
      <c r="G70" s="170">
        <v>-1.02</v>
      </c>
      <c r="H70" s="170">
        <v>0.12</v>
      </c>
    </row>
    <row r="71" spans="1:8" x14ac:dyDescent="0.25">
      <c r="A71" s="169">
        <v>260</v>
      </c>
      <c r="B71" s="170">
        <v>0.65</v>
      </c>
      <c r="C71" s="170">
        <v>337.02</v>
      </c>
      <c r="D71" s="174">
        <v>259.99</v>
      </c>
      <c r="E71" s="175">
        <v>1.75</v>
      </c>
      <c r="F71" s="170">
        <v>1.75</v>
      </c>
      <c r="G71" s="170">
        <v>-1.04</v>
      </c>
      <c r="H71" s="170">
        <v>0.12</v>
      </c>
    </row>
    <row r="72" spans="1:8" x14ac:dyDescent="0.25">
      <c r="A72" s="169">
        <v>265</v>
      </c>
      <c r="B72" s="170">
        <v>0.66</v>
      </c>
      <c r="C72" s="170">
        <v>338.49</v>
      </c>
      <c r="D72" s="174">
        <v>264.99</v>
      </c>
      <c r="E72" s="175">
        <v>1.8</v>
      </c>
      <c r="F72" s="170">
        <v>1.8</v>
      </c>
      <c r="G72" s="170">
        <v>-1.06</v>
      </c>
      <c r="H72" s="170">
        <v>0.12</v>
      </c>
    </row>
    <row r="73" spans="1:8" x14ac:dyDescent="0.25">
      <c r="A73" s="169">
        <v>270</v>
      </c>
      <c r="B73" s="170">
        <v>0.67</v>
      </c>
      <c r="C73" s="170">
        <v>339.96</v>
      </c>
      <c r="D73" s="174">
        <v>269.99</v>
      </c>
      <c r="E73" s="175">
        <v>1.86</v>
      </c>
      <c r="F73" s="170">
        <v>1.86</v>
      </c>
      <c r="G73" s="170">
        <v>-1.0900000000000001</v>
      </c>
      <c r="H73" s="170">
        <v>0.12</v>
      </c>
    </row>
    <row r="74" spans="1:8" x14ac:dyDescent="0.25">
      <c r="A74" s="169">
        <v>275</v>
      </c>
      <c r="B74" s="170">
        <v>0.68</v>
      </c>
      <c r="C74" s="170">
        <v>341.43</v>
      </c>
      <c r="D74" s="174">
        <v>274.99</v>
      </c>
      <c r="E74" s="175">
        <v>1.91</v>
      </c>
      <c r="F74" s="170">
        <v>1.91</v>
      </c>
      <c r="G74" s="170">
        <v>-1.1000000000000001</v>
      </c>
      <c r="H74" s="170">
        <v>0.12</v>
      </c>
    </row>
    <row r="75" spans="1:8" x14ac:dyDescent="0.25">
      <c r="A75" s="169">
        <v>280</v>
      </c>
      <c r="B75" s="170">
        <v>0.68</v>
      </c>
      <c r="C75" s="170">
        <v>336.88</v>
      </c>
      <c r="D75" s="174">
        <v>279.99</v>
      </c>
      <c r="E75" s="175">
        <v>1.97</v>
      </c>
      <c r="F75" s="170">
        <v>1.97</v>
      </c>
      <c r="G75" s="170">
        <v>-1.1299999999999999</v>
      </c>
      <c r="H75" s="170">
        <v>0.31</v>
      </c>
    </row>
    <row r="76" spans="1:8" x14ac:dyDescent="0.25">
      <c r="A76" s="169">
        <v>285</v>
      </c>
      <c r="B76" s="170">
        <v>0.68</v>
      </c>
      <c r="C76" s="170">
        <v>332.34</v>
      </c>
      <c r="D76" s="174">
        <v>284.99</v>
      </c>
      <c r="E76" s="175">
        <v>2.02</v>
      </c>
      <c r="F76" s="170">
        <v>2.02</v>
      </c>
      <c r="G76" s="170">
        <v>-1.1499999999999999</v>
      </c>
      <c r="H76" s="170">
        <v>0.31</v>
      </c>
    </row>
    <row r="77" spans="1:8" x14ac:dyDescent="0.25">
      <c r="A77" s="169">
        <v>290</v>
      </c>
      <c r="B77" s="170">
        <v>0.68</v>
      </c>
      <c r="C77" s="170">
        <v>327.8</v>
      </c>
      <c r="D77" s="174">
        <v>289.99</v>
      </c>
      <c r="E77" s="175">
        <v>2.0699999999999998</v>
      </c>
      <c r="F77" s="170">
        <v>2.0699999999999998</v>
      </c>
      <c r="G77" s="170">
        <v>-1.18</v>
      </c>
      <c r="H77" s="170">
        <v>0.31</v>
      </c>
    </row>
    <row r="78" spans="1:8" x14ac:dyDescent="0.25">
      <c r="A78" s="169">
        <v>295</v>
      </c>
      <c r="B78" s="170">
        <v>0.68</v>
      </c>
      <c r="C78" s="170">
        <v>323.25</v>
      </c>
      <c r="D78" s="174">
        <v>294.99</v>
      </c>
      <c r="E78" s="175">
        <v>2.12</v>
      </c>
      <c r="F78" s="170">
        <v>2.12</v>
      </c>
      <c r="G78" s="170">
        <v>-1.21</v>
      </c>
      <c r="H78" s="170">
        <v>0.31</v>
      </c>
    </row>
    <row r="79" spans="1:8" x14ac:dyDescent="0.25">
      <c r="A79" s="169">
        <v>300</v>
      </c>
      <c r="B79" s="170">
        <v>0.68</v>
      </c>
      <c r="C79" s="170">
        <v>318.70999999999998</v>
      </c>
      <c r="D79" s="174">
        <v>299.99</v>
      </c>
      <c r="E79" s="175">
        <v>2.17</v>
      </c>
      <c r="F79" s="170">
        <v>2.17</v>
      </c>
      <c r="G79" s="170">
        <v>-1.25</v>
      </c>
      <c r="H79" s="170">
        <v>0.31</v>
      </c>
    </row>
    <row r="80" spans="1:8" x14ac:dyDescent="0.25">
      <c r="A80" s="169">
        <v>305</v>
      </c>
      <c r="B80" s="170">
        <v>0.66</v>
      </c>
      <c r="C80" s="170">
        <v>313.56</v>
      </c>
      <c r="D80" s="174">
        <v>304.99</v>
      </c>
      <c r="E80" s="175">
        <v>2.21</v>
      </c>
      <c r="F80" s="170">
        <v>2.21</v>
      </c>
      <c r="G80" s="170">
        <v>-1.29</v>
      </c>
      <c r="H80" s="170">
        <v>0.38</v>
      </c>
    </row>
    <row r="81" spans="1:8" x14ac:dyDescent="0.25">
      <c r="A81" s="169">
        <v>310</v>
      </c>
      <c r="B81" s="170">
        <v>0.65</v>
      </c>
      <c r="C81" s="170">
        <v>308.41000000000003</v>
      </c>
      <c r="D81" s="174">
        <v>309.99</v>
      </c>
      <c r="E81" s="175">
        <v>2.25</v>
      </c>
      <c r="F81" s="170">
        <v>2.25</v>
      </c>
      <c r="G81" s="170">
        <v>-1.34</v>
      </c>
      <c r="H81" s="170">
        <v>0.36</v>
      </c>
    </row>
    <row r="82" spans="1:8" x14ac:dyDescent="0.25">
      <c r="A82" s="169">
        <v>315</v>
      </c>
      <c r="B82" s="170">
        <v>0.64</v>
      </c>
      <c r="C82" s="170">
        <v>303.25</v>
      </c>
      <c r="D82" s="174">
        <v>314.99</v>
      </c>
      <c r="E82" s="175">
        <v>2.2799999999999998</v>
      </c>
      <c r="F82" s="170">
        <v>2.2799999999999998</v>
      </c>
      <c r="G82" s="170">
        <v>-1.38</v>
      </c>
      <c r="H82" s="170">
        <v>0.36</v>
      </c>
    </row>
    <row r="83" spans="1:8" x14ac:dyDescent="0.25">
      <c r="A83" s="169">
        <v>320</v>
      </c>
      <c r="B83" s="170">
        <v>0.63</v>
      </c>
      <c r="C83" s="170">
        <v>298.10000000000002</v>
      </c>
      <c r="D83" s="174">
        <v>319.99</v>
      </c>
      <c r="E83" s="175">
        <v>2.31</v>
      </c>
      <c r="F83" s="170">
        <v>2.31</v>
      </c>
      <c r="G83" s="170">
        <v>-1.43</v>
      </c>
      <c r="H83" s="170">
        <v>0.36</v>
      </c>
    </row>
    <row r="84" spans="1:8" x14ac:dyDescent="0.25">
      <c r="A84" s="169">
        <v>325</v>
      </c>
      <c r="B84" s="170">
        <v>0.62</v>
      </c>
      <c r="C84" s="170">
        <v>292.95</v>
      </c>
      <c r="D84" s="174">
        <v>324.99</v>
      </c>
      <c r="E84" s="175">
        <v>2.33</v>
      </c>
      <c r="F84" s="170">
        <v>2.33</v>
      </c>
      <c r="G84" s="170">
        <v>-1.48</v>
      </c>
      <c r="H84" s="170">
        <v>0.34</v>
      </c>
    </row>
    <row r="85" spans="1:8" x14ac:dyDescent="0.25">
      <c r="A85" s="169">
        <v>330</v>
      </c>
      <c r="B85" s="170">
        <v>0.65</v>
      </c>
      <c r="C85" s="170">
        <v>291.37</v>
      </c>
      <c r="D85" s="174">
        <v>329.99</v>
      </c>
      <c r="E85" s="175">
        <v>2.35</v>
      </c>
      <c r="F85" s="170">
        <v>2.35</v>
      </c>
      <c r="G85" s="170">
        <v>-1.53</v>
      </c>
      <c r="H85" s="170">
        <v>0.21</v>
      </c>
    </row>
    <row r="86" spans="1:8" x14ac:dyDescent="0.25">
      <c r="A86" s="169">
        <v>335</v>
      </c>
      <c r="B86" s="170">
        <v>0.68</v>
      </c>
      <c r="C86" s="170">
        <v>289.77999999999997</v>
      </c>
      <c r="D86" s="174">
        <v>334.98</v>
      </c>
      <c r="E86" s="175">
        <v>2.37</v>
      </c>
      <c r="F86" s="170">
        <v>2.37</v>
      </c>
      <c r="G86" s="170">
        <v>-1.58</v>
      </c>
      <c r="H86" s="170">
        <v>0.21</v>
      </c>
    </row>
    <row r="87" spans="1:8" x14ac:dyDescent="0.25">
      <c r="A87" s="169">
        <v>340</v>
      </c>
      <c r="B87" s="170">
        <v>0.71</v>
      </c>
      <c r="C87" s="170">
        <v>288.2</v>
      </c>
      <c r="D87" s="174">
        <v>339.98</v>
      </c>
      <c r="E87" s="175">
        <v>2.39</v>
      </c>
      <c r="F87" s="170">
        <v>2.39</v>
      </c>
      <c r="G87" s="170">
        <v>-1.64</v>
      </c>
      <c r="H87" s="170">
        <v>0.21</v>
      </c>
    </row>
    <row r="88" spans="1:8" x14ac:dyDescent="0.25">
      <c r="A88" s="169">
        <v>345</v>
      </c>
      <c r="B88" s="170">
        <v>0.74</v>
      </c>
      <c r="C88" s="170">
        <v>286.61</v>
      </c>
      <c r="D88" s="174">
        <v>344.98</v>
      </c>
      <c r="E88" s="175">
        <v>2.41</v>
      </c>
      <c r="F88" s="170">
        <v>2.41</v>
      </c>
      <c r="G88" s="170">
        <v>-1.7</v>
      </c>
      <c r="H88" s="170">
        <v>0.24</v>
      </c>
    </row>
    <row r="89" spans="1:8" x14ac:dyDescent="0.25">
      <c r="A89" s="169">
        <v>350</v>
      </c>
      <c r="B89" s="170">
        <v>0.77</v>
      </c>
      <c r="C89" s="170">
        <v>285.02</v>
      </c>
      <c r="D89" s="174">
        <v>349.98</v>
      </c>
      <c r="E89" s="175">
        <v>2.4300000000000002</v>
      </c>
      <c r="F89" s="170">
        <v>2.4300000000000002</v>
      </c>
      <c r="G89" s="170">
        <v>-1.76</v>
      </c>
      <c r="H89" s="170">
        <v>0.24</v>
      </c>
    </row>
    <row r="90" spans="1:8" x14ac:dyDescent="0.25">
      <c r="A90" s="169">
        <v>355</v>
      </c>
      <c r="B90" s="170">
        <v>0.73</v>
      </c>
      <c r="C90" s="170">
        <v>284.63</v>
      </c>
      <c r="D90" s="174">
        <v>354.98</v>
      </c>
      <c r="E90" s="175">
        <v>2.4500000000000002</v>
      </c>
      <c r="F90" s="170">
        <v>2.4500000000000002</v>
      </c>
      <c r="G90" s="170">
        <v>-1.83</v>
      </c>
      <c r="H90" s="170">
        <v>0.28999999999999998</v>
      </c>
    </row>
    <row r="91" spans="1:8" x14ac:dyDescent="0.25">
      <c r="A91" s="169">
        <v>360</v>
      </c>
      <c r="B91" s="170">
        <v>0.68</v>
      </c>
      <c r="C91" s="170">
        <v>284.23</v>
      </c>
      <c r="D91" s="174">
        <v>359.98</v>
      </c>
      <c r="E91" s="175">
        <v>2.46</v>
      </c>
      <c r="F91" s="170">
        <v>2.46</v>
      </c>
      <c r="G91" s="170">
        <v>-1.89</v>
      </c>
      <c r="H91" s="170">
        <v>0.28999999999999998</v>
      </c>
    </row>
    <row r="92" spans="1:8" x14ac:dyDescent="0.25">
      <c r="A92" s="169">
        <v>365</v>
      </c>
      <c r="B92" s="170">
        <v>0.63</v>
      </c>
      <c r="C92" s="170">
        <v>283.83999999999997</v>
      </c>
      <c r="D92" s="174">
        <v>364.98</v>
      </c>
      <c r="E92" s="175">
        <v>2.48</v>
      </c>
      <c r="F92" s="170">
        <v>2.48</v>
      </c>
      <c r="G92" s="170">
        <v>-1.94</v>
      </c>
      <c r="H92" s="170">
        <v>0.28999999999999998</v>
      </c>
    </row>
    <row r="93" spans="1:8" x14ac:dyDescent="0.25">
      <c r="A93" s="169">
        <v>370</v>
      </c>
      <c r="B93" s="170">
        <v>0.57999999999999996</v>
      </c>
      <c r="C93" s="170">
        <v>283.44</v>
      </c>
      <c r="D93" s="174">
        <v>369.98</v>
      </c>
      <c r="E93" s="175">
        <v>2.4900000000000002</v>
      </c>
      <c r="F93" s="170">
        <v>2.4900000000000002</v>
      </c>
      <c r="G93" s="170">
        <v>-1.99</v>
      </c>
      <c r="H93" s="170">
        <v>0.28999999999999998</v>
      </c>
    </row>
    <row r="94" spans="1:8" x14ac:dyDescent="0.25">
      <c r="A94" s="169">
        <v>375</v>
      </c>
      <c r="B94" s="170">
        <v>0.53</v>
      </c>
      <c r="C94" s="170">
        <v>283.04000000000002</v>
      </c>
      <c r="D94" s="174">
        <v>374.98</v>
      </c>
      <c r="E94" s="175">
        <v>2.5</v>
      </c>
      <c r="F94" s="170">
        <v>2.5</v>
      </c>
      <c r="G94" s="170">
        <v>-2.04</v>
      </c>
      <c r="H94" s="170">
        <v>0.28999999999999998</v>
      </c>
    </row>
    <row r="95" spans="1:8" x14ac:dyDescent="0.25">
      <c r="A95" s="169">
        <v>380</v>
      </c>
      <c r="B95" s="170">
        <v>0.54</v>
      </c>
      <c r="C95" s="170">
        <v>290.60000000000002</v>
      </c>
      <c r="D95" s="174">
        <v>379.98</v>
      </c>
      <c r="E95" s="175">
        <v>2.5099999999999998</v>
      </c>
      <c r="F95" s="170">
        <v>2.5099999999999998</v>
      </c>
      <c r="G95" s="170">
        <v>-2.09</v>
      </c>
      <c r="H95" s="170">
        <v>0.43</v>
      </c>
    </row>
    <row r="96" spans="1:8" x14ac:dyDescent="0.25">
      <c r="A96" s="169">
        <v>385</v>
      </c>
      <c r="B96" s="170">
        <v>0.54</v>
      </c>
      <c r="C96" s="170">
        <v>298.16000000000003</v>
      </c>
      <c r="D96" s="174">
        <v>384.98</v>
      </c>
      <c r="E96" s="175">
        <v>2.5299999999999998</v>
      </c>
      <c r="F96" s="170">
        <v>2.5299999999999998</v>
      </c>
      <c r="G96" s="170">
        <v>-2.13</v>
      </c>
      <c r="H96" s="170">
        <v>0.43</v>
      </c>
    </row>
    <row r="97" spans="1:8" x14ac:dyDescent="0.25">
      <c r="A97" s="169">
        <v>390</v>
      </c>
      <c r="B97" s="170">
        <v>0.55000000000000004</v>
      </c>
      <c r="C97" s="170">
        <v>305.72000000000003</v>
      </c>
      <c r="D97" s="174">
        <v>389.98</v>
      </c>
      <c r="E97" s="175">
        <v>2.56</v>
      </c>
      <c r="F97" s="170">
        <v>2.56</v>
      </c>
      <c r="G97" s="170">
        <v>-2.17</v>
      </c>
      <c r="H97" s="170">
        <v>0.43</v>
      </c>
    </row>
    <row r="98" spans="1:8" x14ac:dyDescent="0.25">
      <c r="A98" s="169">
        <v>395</v>
      </c>
      <c r="B98" s="170">
        <v>0.55000000000000004</v>
      </c>
      <c r="C98" s="170">
        <v>313.27999999999997</v>
      </c>
      <c r="D98" s="174">
        <v>394.98</v>
      </c>
      <c r="E98" s="175">
        <v>2.59</v>
      </c>
      <c r="F98" s="170">
        <v>2.59</v>
      </c>
      <c r="G98" s="170">
        <v>-2.21</v>
      </c>
      <c r="H98" s="170">
        <v>0.44</v>
      </c>
    </row>
    <row r="99" spans="1:8" x14ac:dyDescent="0.25">
      <c r="A99" s="169">
        <v>400</v>
      </c>
      <c r="B99" s="170">
        <v>0.56000000000000005</v>
      </c>
      <c r="C99" s="170">
        <v>320.85000000000002</v>
      </c>
      <c r="D99" s="174">
        <v>399.98</v>
      </c>
      <c r="E99" s="175">
        <v>2.62</v>
      </c>
      <c r="F99" s="170">
        <v>2.62</v>
      </c>
      <c r="G99" s="170">
        <v>-2.2400000000000002</v>
      </c>
      <c r="H99" s="170">
        <v>0.44</v>
      </c>
    </row>
    <row r="100" spans="1:8" x14ac:dyDescent="0.25">
      <c r="A100" s="169">
        <v>405</v>
      </c>
      <c r="B100" s="170">
        <v>0.54</v>
      </c>
      <c r="C100" s="170">
        <v>328.92</v>
      </c>
      <c r="D100" s="174">
        <v>404.98</v>
      </c>
      <c r="E100" s="175">
        <v>2.66</v>
      </c>
      <c r="F100" s="170">
        <v>2.66</v>
      </c>
      <c r="G100" s="170">
        <v>-2.27</v>
      </c>
      <c r="H100" s="170">
        <v>0.47</v>
      </c>
    </row>
    <row r="101" spans="1:8" x14ac:dyDescent="0.25">
      <c r="A101" s="169">
        <v>410</v>
      </c>
      <c r="B101" s="170">
        <v>0.52</v>
      </c>
      <c r="C101" s="170">
        <v>337</v>
      </c>
      <c r="D101" s="174">
        <v>409.98</v>
      </c>
      <c r="E101" s="175">
        <v>2.7</v>
      </c>
      <c r="F101" s="170">
        <v>2.7</v>
      </c>
      <c r="G101" s="170">
        <v>-2.29</v>
      </c>
      <c r="H101" s="170">
        <v>0.46</v>
      </c>
    </row>
    <row r="102" spans="1:8" x14ac:dyDescent="0.25">
      <c r="A102" s="169">
        <v>415</v>
      </c>
      <c r="B102" s="170">
        <v>0.5</v>
      </c>
      <c r="C102" s="170">
        <v>345.08</v>
      </c>
      <c r="D102" s="174">
        <v>414.98</v>
      </c>
      <c r="E102" s="175">
        <v>2.75</v>
      </c>
      <c r="F102" s="170">
        <v>2.75</v>
      </c>
      <c r="G102" s="170">
        <v>-2.2999999999999998</v>
      </c>
      <c r="H102" s="170">
        <v>0.44</v>
      </c>
    </row>
    <row r="103" spans="1:8" x14ac:dyDescent="0.25">
      <c r="A103" s="169">
        <v>420</v>
      </c>
      <c r="B103" s="170">
        <v>0.49</v>
      </c>
      <c r="C103" s="170">
        <v>353.16</v>
      </c>
      <c r="D103" s="174">
        <v>419.98</v>
      </c>
      <c r="E103" s="175">
        <v>2.79</v>
      </c>
      <c r="F103" s="170">
        <v>2.79</v>
      </c>
      <c r="G103" s="170">
        <v>-2.31</v>
      </c>
      <c r="H103" s="170">
        <v>0.43</v>
      </c>
    </row>
    <row r="104" spans="1:8" x14ac:dyDescent="0.25">
      <c r="A104" s="169">
        <v>425</v>
      </c>
      <c r="B104" s="170">
        <v>0.47</v>
      </c>
      <c r="C104" s="170">
        <v>1.24</v>
      </c>
      <c r="D104" s="174">
        <v>424.98</v>
      </c>
      <c r="E104" s="175">
        <v>2.83</v>
      </c>
      <c r="F104" s="170">
        <v>2.83</v>
      </c>
      <c r="G104" s="170">
        <v>-2.31</v>
      </c>
      <c r="H104" s="170">
        <v>0.41</v>
      </c>
    </row>
    <row r="105" spans="1:8" x14ac:dyDescent="0.25">
      <c r="A105" s="169">
        <v>430</v>
      </c>
      <c r="B105" s="170">
        <v>0.45</v>
      </c>
      <c r="C105" s="170">
        <v>1.24</v>
      </c>
      <c r="D105" s="174">
        <v>429.98</v>
      </c>
      <c r="E105" s="175">
        <v>2.87</v>
      </c>
      <c r="F105" s="170">
        <v>2.87</v>
      </c>
      <c r="G105" s="170">
        <v>-2.31</v>
      </c>
      <c r="H105" s="170">
        <v>0.12</v>
      </c>
    </row>
    <row r="106" spans="1:8" x14ac:dyDescent="0.25">
      <c r="A106" s="169">
        <v>435</v>
      </c>
      <c r="B106" s="170">
        <v>0.43</v>
      </c>
      <c r="C106" s="170">
        <v>1.25</v>
      </c>
      <c r="D106" s="174">
        <v>434.98</v>
      </c>
      <c r="E106" s="175">
        <v>2.91</v>
      </c>
      <c r="F106" s="170">
        <v>2.91</v>
      </c>
      <c r="G106" s="170">
        <v>-2.31</v>
      </c>
      <c r="H106" s="170">
        <v>0.12</v>
      </c>
    </row>
    <row r="107" spans="1:8" x14ac:dyDescent="0.25">
      <c r="A107" s="169">
        <v>440</v>
      </c>
      <c r="B107" s="170">
        <v>0.41</v>
      </c>
      <c r="C107" s="170">
        <v>1.25</v>
      </c>
      <c r="D107" s="174">
        <v>439.98</v>
      </c>
      <c r="E107" s="175">
        <v>2.94</v>
      </c>
      <c r="F107" s="170">
        <v>2.94</v>
      </c>
      <c r="G107" s="170">
        <v>-2.31</v>
      </c>
      <c r="H107" s="170">
        <v>0.12</v>
      </c>
    </row>
    <row r="108" spans="1:8" x14ac:dyDescent="0.25">
      <c r="A108" s="169">
        <v>445</v>
      </c>
      <c r="B108" s="170">
        <v>0.39</v>
      </c>
      <c r="C108" s="170">
        <v>1.26</v>
      </c>
      <c r="D108" s="174">
        <v>444.98</v>
      </c>
      <c r="E108" s="175">
        <v>2.98</v>
      </c>
      <c r="F108" s="170">
        <v>2.98</v>
      </c>
      <c r="G108" s="170">
        <v>-2.31</v>
      </c>
      <c r="H108" s="170">
        <v>0.12</v>
      </c>
    </row>
    <row r="109" spans="1:8" x14ac:dyDescent="0.25">
      <c r="A109" s="169">
        <v>450</v>
      </c>
      <c r="B109" s="170">
        <v>0.37</v>
      </c>
      <c r="C109" s="170">
        <v>1.27</v>
      </c>
      <c r="D109" s="174">
        <v>449.98</v>
      </c>
      <c r="E109" s="175">
        <v>3.01</v>
      </c>
      <c r="F109" s="170">
        <v>3.01</v>
      </c>
      <c r="G109" s="170">
        <v>-2.31</v>
      </c>
      <c r="H109" s="170">
        <v>0.12</v>
      </c>
    </row>
    <row r="110" spans="1:8" x14ac:dyDescent="0.25">
      <c r="A110" s="169">
        <v>455</v>
      </c>
      <c r="B110" s="170">
        <v>0.37</v>
      </c>
      <c r="C110" s="170">
        <v>3.71</v>
      </c>
      <c r="D110" s="174">
        <v>454.98</v>
      </c>
      <c r="E110" s="175">
        <v>3.04</v>
      </c>
      <c r="F110" s="170">
        <v>3.04</v>
      </c>
      <c r="G110" s="170">
        <v>-2.31</v>
      </c>
      <c r="H110" s="170">
        <v>0.12</v>
      </c>
    </row>
    <row r="111" spans="1:8" x14ac:dyDescent="0.25">
      <c r="A111" s="169">
        <v>460</v>
      </c>
      <c r="B111" s="170">
        <v>0.36</v>
      </c>
      <c r="C111" s="170">
        <v>6.15</v>
      </c>
      <c r="D111" s="174">
        <v>459.98</v>
      </c>
      <c r="E111" s="175">
        <v>3.08</v>
      </c>
      <c r="F111" s="170">
        <v>3.08</v>
      </c>
      <c r="G111" s="170">
        <v>-2.2999999999999998</v>
      </c>
      <c r="H111" s="170">
        <v>0.12</v>
      </c>
    </row>
    <row r="112" spans="1:8" x14ac:dyDescent="0.25">
      <c r="A112" s="169">
        <v>465</v>
      </c>
      <c r="B112" s="170">
        <v>0.36</v>
      </c>
      <c r="C112" s="170">
        <v>8.59</v>
      </c>
      <c r="D112" s="174">
        <v>464.98</v>
      </c>
      <c r="E112" s="175">
        <v>3.11</v>
      </c>
      <c r="F112" s="170">
        <v>3.11</v>
      </c>
      <c r="G112" s="170">
        <v>-2.2999999999999998</v>
      </c>
      <c r="H112" s="170">
        <v>0.12</v>
      </c>
    </row>
    <row r="113" spans="1:8" x14ac:dyDescent="0.25">
      <c r="A113" s="169">
        <v>470</v>
      </c>
      <c r="B113" s="170">
        <v>0.36</v>
      </c>
      <c r="C113" s="170">
        <v>11.03</v>
      </c>
      <c r="D113" s="174">
        <v>469.98</v>
      </c>
      <c r="E113" s="175">
        <v>3.14</v>
      </c>
      <c r="F113" s="170">
        <v>3.14</v>
      </c>
      <c r="G113" s="170">
        <v>-2.29</v>
      </c>
      <c r="H113" s="170">
        <v>0.12</v>
      </c>
    </row>
    <row r="114" spans="1:8" x14ac:dyDescent="0.25">
      <c r="A114" s="169">
        <v>475</v>
      </c>
      <c r="B114" s="170">
        <v>0.35</v>
      </c>
      <c r="C114" s="170">
        <v>13.47</v>
      </c>
      <c r="D114" s="174">
        <v>474.98</v>
      </c>
      <c r="E114" s="175">
        <v>3.17</v>
      </c>
      <c r="F114" s="170">
        <v>3.17</v>
      </c>
      <c r="G114" s="170">
        <v>-2.29</v>
      </c>
      <c r="H114" s="170">
        <v>0.12</v>
      </c>
    </row>
    <row r="115" spans="1:8" x14ac:dyDescent="0.25">
      <c r="A115" s="169">
        <v>480</v>
      </c>
      <c r="B115" s="170">
        <v>0.35</v>
      </c>
      <c r="C115" s="170">
        <v>11.68</v>
      </c>
      <c r="D115" s="174">
        <v>479.98</v>
      </c>
      <c r="E115" s="175">
        <v>3.2</v>
      </c>
      <c r="F115" s="170">
        <v>3.2</v>
      </c>
      <c r="G115" s="170">
        <v>-2.2799999999999998</v>
      </c>
      <c r="H115" s="170">
        <v>0</v>
      </c>
    </row>
    <row r="116" spans="1:8" x14ac:dyDescent="0.25">
      <c r="A116" s="169">
        <v>485</v>
      </c>
      <c r="B116" s="170">
        <v>0.34</v>
      </c>
      <c r="C116" s="170">
        <v>9.89</v>
      </c>
      <c r="D116" s="174">
        <v>484.98</v>
      </c>
      <c r="E116" s="175">
        <v>3.23</v>
      </c>
      <c r="F116" s="170">
        <v>3.23</v>
      </c>
      <c r="G116" s="170">
        <v>-2.2799999999999998</v>
      </c>
      <c r="H116" s="170">
        <v>0</v>
      </c>
    </row>
    <row r="117" spans="1:8" x14ac:dyDescent="0.25">
      <c r="A117" s="169">
        <v>490</v>
      </c>
      <c r="B117" s="170">
        <v>0.33</v>
      </c>
      <c r="C117" s="170">
        <v>8.1</v>
      </c>
      <c r="D117" s="174">
        <v>489.98</v>
      </c>
      <c r="E117" s="175">
        <v>3.26</v>
      </c>
      <c r="F117" s="170">
        <v>3.26</v>
      </c>
      <c r="G117" s="170">
        <v>-2.27</v>
      </c>
      <c r="H117" s="170">
        <v>0</v>
      </c>
    </row>
    <row r="118" spans="1:8" x14ac:dyDescent="0.25">
      <c r="A118" s="169">
        <v>495</v>
      </c>
      <c r="B118" s="170">
        <v>0.33</v>
      </c>
      <c r="C118" s="170">
        <v>6.31</v>
      </c>
      <c r="D118" s="174">
        <v>494.98</v>
      </c>
      <c r="E118" s="175">
        <v>3.29</v>
      </c>
      <c r="F118" s="170">
        <v>3.29</v>
      </c>
      <c r="G118" s="170">
        <v>-2.27</v>
      </c>
      <c r="H118" s="170">
        <v>0</v>
      </c>
    </row>
    <row r="119" spans="1:8" x14ac:dyDescent="0.25">
      <c r="A119" s="169">
        <v>500</v>
      </c>
      <c r="B119" s="170">
        <v>0.32</v>
      </c>
      <c r="C119" s="170">
        <v>4.5199999999999996</v>
      </c>
      <c r="D119" s="174">
        <v>499.98</v>
      </c>
      <c r="E119" s="175">
        <v>3.31</v>
      </c>
      <c r="F119" s="170">
        <v>3.31</v>
      </c>
      <c r="G119" s="170">
        <v>-2.27</v>
      </c>
      <c r="H119" s="170">
        <v>0</v>
      </c>
    </row>
    <row r="120" spans="1:8" x14ac:dyDescent="0.25">
      <c r="A120" s="169">
        <v>505</v>
      </c>
      <c r="B120" s="170">
        <v>0.36</v>
      </c>
      <c r="C120" s="170">
        <v>5.68</v>
      </c>
      <c r="D120" s="174">
        <v>504.98</v>
      </c>
      <c r="E120" s="175">
        <v>3.34</v>
      </c>
      <c r="F120" s="170">
        <v>3.34</v>
      </c>
      <c r="G120" s="170">
        <v>-2.2599999999999998</v>
      </c>
      <c r="H120" s="170">
        <v>0.24</v>
      </c>
    </row>
    <row r="121" spans="1:8" x14ac:dyDescent="0.25">
      <c r="A121" s="169">
        <v>510</v>
      </c>
      <c r="B121" s="170">
        <v>0.4</v>
      </c>
      <c r="C121" s="170">
        <v>6.83</v>
      </c>
      <c r="D121" s="174">
        <v>509.98</v>
      </c>
      <c r="E121" s="175">
        <v>3.38</v>
      </c>
      <c r="F121" s="170">
        <v>3.38</v>
      </c>
      <c r="G121" s="170">
        <v>-2.2599999999999998</v>
      </c>
      <c r="H121" s="170">
        <v>0.24</v>
      </c>
    </row>
    <row r="122" spans="1:8" x14ac:dyDescent="0.25">
      <c r="A122" s="169">
        <v>515</v>
      </c>
      <c r="B122" s="170">
        <v>0.44</v>
      </c>
      <c r="C122" s="170">
        <v>7.99</v>
      </c>
      <c r="D122" s="174">
        <v>514.98</v>
      </c>
      <c r="E122" s="175">
        <v>3.41</v>
      </c>
      <c r="F122" s="170">
        <v>3.41</v>
      </c>
      <c r="G122" s="170">
        <v>-2.25</v>
      </c>
      <c r="H122" s="170">
        <v>0.24</v>
      </c>
    </row>
    <row r="123" spans="1:8" x14ac:dyDescent="0.25">
      <c r="A123" s="169">
        <v>520</v>
      </c>
      <c r="B123" s="170">
        <v>0.48</v>
      </c>
      <c r="C123" s="170">
        <v>9.14</v>
      </c>
      <c r="D123" s="174">
        <v>519.98</v>
      </c>
      <c r="E123" s="175">
        <v>3.45</v>
      </c>
      <c r="F123" s="170">
        <v>3.45</v>
      </c>
      <c r="G123" s="170">
        <v>-2.25</v>
      </c>
      <c r="H123" s="170">
        <v>0.24</v>
      </c>
    </row>
    <row r="124" spans="1:8" x14ac:dyDescent="0.25">
      <c r="A124" s="169">
        <v>525</v>
      </c>
      <c r="B124" s="170">
        <v>0.52</v>
      </c>
      <c r="C124" s="170">
        <v>10.3</v>
      </c>
      <c r="D124" s="174">
        <v>524.98</v>
      </c>
      <c r="E124" s="175">
        <v>3.49</v>
      </c>
      <c r="F124" s="170">
        <v>3.49</v>
      </c>
      <c r="G124" s="170">
        <v>-2.2400000000000002</v>
      </c>
      <c r="H124" s="170">
        <v>0.24</v>
      </c>
    </row>
    <row r="125" spans="1:8" x14ac:dyDescent="0.25">
      <c r="A125" s="169">
        <v>530</v>
      </c>
      <c r="B125" s="170">
        <v>0.55000000000000004</v>
      </c>
      <c r="C125" s="170">
        <v>13.72</v>
      </c>
      <c r="D125" s="174">
        <v>529.98</v>
      </c>
      <c r="E125" s="175">
        <v>3.54</v>
      </c>
      <c r="F125" s="170">
        <v>3.54</v>
      </c>
      <c r="G125" s="170">
        <v>-2.23</v>
      </c>
      <c r="H125" s="170">
        <v>0.28999999999999998</v>
      </c>
    </row>
    <row r="126" spans="1:8" x14ac:dyDescent="0.25">
      <c r="A126" s="169">
        <v>535</v>
      </c>
      <c r="B126" s="170">
        <v>0.59</v>
      </c>
      <c r="C126" s="170">
        <v>17.13</v>
      </c>
      <c r="D126" s="174">
        <v>534.98</v>
      </c>
      <c r="E126" s="175">
        <v>3.59</v>
      </c>
      <c r="F126" s="170">
        <v>3.59</v>
      </c>
      <c r="G126" s="170">
        <v>-2.2200000000000002</v>
      </c>
      <c r="H126" s="170">
        <v>0.28999999999999998</v>
      </c>
    </row>
    <row r="127" spans="1:8" x14ac:dyDescent="0.25">
      <c r="A127" s="169">
        <v>540</v>
      </c>
      <c r="B127" s="170">
        <v>0.62</v>
      </c>
      <c r="C127" s="170">
        <v>20.55</v>
      </c>
      <c r="D127" s="174">
        <v>539.98</v>
      </c>
      <c r="E127" s="175">
        <v>3.64</v>
      </c>
      <c r="F127" s="170">
        <v>3.64</v>
      </c>
      <c r="G127" s="170">
        <v>-2.2000000000000002</v>
      </c>
      <c r="H127" s="170">
        <v>0.28999999999999998</v>
      </c>
    </row>
    <row r="128" spans="1:8" x14ac:dyDescent="0.25">
      <c r="A128" s="169">
        <v>545</v>
      </c>
      <c r="B128" s="170">
        <v>0.66</v>
      </c>
      <c r="C128" s="170">
        <v>23.97</v>
      </c>
      <c r="D128" s="174">
        <v>544.98</v>
      </c>
      <c r="E128" s="175">
        <v>3.69</v>
      </c>
      <c r="F128" s="170">
        <v>3.69</v>
      </c>
      <c r="G128" s="170">
        <v>-2.1800000000000002</v>
      </c>
      <c r="H128" s="170">
        <v>0.31</v>
      </c>
    </row>
    <row r="129" spans="1:8" x14ac:dyDescent="0.25">
      <c r="A129" s="169">
        <v>550</v>
      </c>
      <c r="B129" s="170">
        <v>0.69</v>
      </c>
      <c r="C129" s="170">
        <v>27.38</v>
      </c>
      <c r="D129" s="174">
        <v>549.98</v>
      </c>
      <c r="E129" s="175">
        <v>3.74</v>
      </c>
      <c r="F129" s="170">
        <v>3.74</v>
      </c>
      <c r="G129" s="170">
        <v>-2.15</v>
      </c>
      <c r="H129" s="170">
        <v>0.31</v>
      </c>
    </row>
    <row r="130" spans="1:8" x14ac:dyDescent="0.25">
      <c r="A130" s="169">
        <v>555</v>
      </c>
      <c r="B130" s="170">
        <v>0.76</v>
      </c>
      <c r="C130" s="170">
        <v>27.18</v>
      </c>
      <c r="D130" s="174">
        <v>554.98</v>
      </c>
      <c r="E130" s="175">
        <v>3.8</v>
      </c>
      <c r="F130" s="170">
        <v>3.8</v>
      </c>
      <c r="G130" s="170">
        <v>-2.13</v>
      </c>
      <c r="H130" s="170">
        <v>0.41</v>
      </c>
    </row>
    <row r="131" spans="1:8" x14ac:dyDescent="0.25">
      <c r="A131" s="169">
        <v>560</v>
      </c>
      <c r="B131" s="170">
        <v>0.83</v>
      </c>
      <c r="C131" s="170">
        <v>26.98</v>
      </c>
      <c r="D131" s="174">
        <v>559.98</v>
      </c>
      <c r="E131" s="175">
        <v>3.86</v>
      </c>
      <c r="F131" s="170">
        <v>3.86</v>
      </c>
      <c r="G131" s="170">
        <v>-2.09</v>
      </c>
      <c r="H131" s="170">
        <v>0.41</v>
      </c>
    </row>
    <row r="132" spans="1:8" x14ac:dyDescent="0.25">
      <c r="A132" s="169">
        <v>565</v>
      </c>
      <c r="B132" s="170">
        <v>0.9</v>
      </c>
      <c r="C132" s="170">
        <v>26.78</v>
      </c>
      <c r="D132" s="174">
        <v>564.97</v>
      </c>
      <c r="E132" s="175">
        <v>3.93</v>
      </c>
      <c r="F132" s="170">
        <v>3.93</v>
      </c>
      <c r="G132" s="170">
        <v>-2.06</v>
      </c>
      <c r="H132" s="170">
        <v>0.41</v>
      </c>
    </row>
    <row r="133" spans="1:8" x14ac:dyDescent="0.25">
      <c r="A133" s="169">
        <v>570</v>
      </c>
      <c r="B133" s="170">
        <v>0.97</v>
      </c>
      <c r="C133" s="170">
        <v>26.58</v>
      </c>
      <c r="D133" s="174">
        <v>569.97</v>
      </c>
      <c r="E133" s="175">
        <v>4</v>
      </c>
      <c r="F133" s="170">
        <v>4</v>
      </c>
      <c r="G133" s="170">
        <v>-2.02</v>
      </c>
      <c r="H133" s="170">
        <v>0.41</v>
      </c>
    </row>
    <row r="134" spans="1:8" x14ac:dyDescent="0.25">
      <c r="A134" s="169">
        <v>575</v>
      </c>
      <c r="B134" s="170">
        <v>1.04</v>
      </c>
      <c r="C134" s="170">
        <v>26.38</v>
      </c>
      <c r="D134" s="174">
        <v>574.97</v>
      </c>
      <c r="E134" s="175">
        <v>4.08</v>
      </c>
      <c r="F134" s="170">
        <v>4.08</v>
      </c>
      <c r="G134" s="170">
        <v>-1.98</v>
      </c>
      <c r="H134" s="170">
        <v>0.41</v>
      </c>
    </row>
    <row r="135" spans="1:8" x14ac:dyDescent="0.25">
      <c r="A135" s="169">
        <v>580</v>
      </c>
      <c r="B135" s="170">
        <v>1.1299999999999999</v>
      </c>
      <c r="C135" s="170">
        <v>26.92</v>
      </c>
      <c r="D135" s="174">
        <v>579.97</v>
      </c>
      <c r="E135" s="175">
        <v>4.16</v>
      </c>
      <c r="F135" s="170">
        <v>4.16</v>
      </c>
      <c r="G135" s="170">
        <v>-1.94</v>
      </c>
      <c r="H135" s="170">
        <v>0.59</v>
      </c>
    </row>
    <row r="136" spans="1:8" x14ac:dyDescent="0.25">
      <c r="A136" s="169">
        <v>585</v>
      </c>
      <c r="B136" s="170">
        <v>1.23</v>
      </c>
      <c r="C136" s="170">
        <v>27.47</v>
      </c>
      <c r="D136" s="174">
        <v>584.97</v>
      </c>
      <c r="E136" s="175">
        <v>4.26</v>
      </c>
      <c r="F136" s="170">
        <v>4.26</v>
      </c>
      <c r="G136" s="170">
        <v>-1.89</v>
      </c>
      <c r="H136" s="170">
        <v>0.59</v>
      </c>
    </row>
    <row r="137" spans="1:8" x14ac:dyDescent="0.25">
      <c r="A137" s="169">
        <v>590</v>
      </c>
      <c r="B137" s="170">
        <v>1.33</v>
      </c>
      <c r="C137" s="170">
        <v>28.02</v>
      </c>
      <c r="D137" s="174">
        <v>589.97</v>
      </c>
      <c r="E137" s="175">
        <v>4.3499999999999996</v>
      </c>
      <c r="F137" s="170">
        <v>4.3499999999999996</v>
      </c>
      <c r="G137" s="170">
        <v>-1.84</v>
      </c>
      <c r="H137" s="170">
        <v>0.59</v>
      </c>
    </row>
    <row r="138" spans="1:8" x14ac:dyDescent="0.25">
      <c r="A138" s="169">
        <v>595</v>
      </c>
      <c r="B138" s="170">
        <v>1.43</v>
      </c>
      <c r="C138" s="170">
        <v>28.56</v>
      </c>
      <c r="D138" s="174">
        <v>594.97</v>
      </c>
      <c r="E138" s="175">
        <v>4.46</v>
      </c>
      <c r="F138" s="170">
        <v>4.46</v>
      </c>
      <c r="G138" s="170">
        <v>-1.79</v>
      </c>
      <c r="H138" s="170">
        <v>0.59</v>
      </c>
    </row>
    <row r="139" spans="1:8" x14ac:dyDescent="0.25">
      <c r="A139" s="169">
        <v>600</v>
      </c>
      <c r="B139" s="170">
        <v>1.53</v>
      </c>
      <c r="C139" s="170">
        <v>29.11</v>
      </c>
      <c r="D139" s="174">
        <v>599.97</v>
      </c>
      <c r="E139" s="175">
        <v>4.57</v>
      </c>
      <c r="F139" s="170">
        <v>4.57</v>
      </c>
      <c r="G139" s="170">
        <v>-1.72</v>
      </c>
      <c r="H139" s="170">
        <v>0.59</v>
      </c>
    </row>
    <row r="140" spans="1:8" x14ac:dyDescent="0.25">
      <c r="A140" s="169">
        <v>605</v>
      </c>
      <c r="B140" s="170">
        <v>1.73</v>
      </c>
      <c r="C140" s="170">
        <v>30.28</v>
      </c>
      <c r="D140" s="174">
        <v>604.96</v>
      </c>
      <c r="E140" s="175">
        <v>4.7</v>
      </c>
      <c r="F140" s="170">
        <v>4.7</v>
      </c>
      <c r="G140" s="170">
        <v>-1.65</v>
      </c>
      <c r="H140" s="170">
        <v>1.21</v>
      </c>
    </row>
    <row r="141" spans="1:8" x14ac:dyDescent="0.25">
      <c r="A141" s="169">
        <v>610</v>
      </c>
      <c r="B141" s="170">
        <v>1.93</v>
      </c>
      <c r="C141" s="170">
        <v>31.44</v>
      </c>
      <c r="D141" s="174">
        <v>609.96</v>
      </c>
      <c r="E141" s="175">
        <v>4.83</v>
      </c>
      <c r="F141" s="170">
        <v>4.83</v>
      </c>
      <c r="G141" s="170">
        <v>-1.57</v>
      </c>
      <c r="H141" s="170">
        <v>1.22</v>
      </c>
    </row>
    <row r="142" spans="1:8" x14ac:dyDescent="0.25">
      <c r="A142" s="169">
        <v>615</v>
      </c>
      <c r="B142" s="170">
        <v>2.12</v>
      </c>
      <c r="C142" s="170">
        <v>32.61</v>
      </c>
      <c r="D142" s="174">
        <v>614.96</v>
      </c>
      <c r="E142" s="175">
        <v>4.9800000000000004</v>
      </c>
      <c r="F142" s="170">
        <v>4.9800000000000004</v>
      </c>
      <c r="G142" s="170">
        <v>-1.48</v>
      </c>
      <c r="H142" s="170">
        <v>1.22</v>
      </c>
    </row>
    <row r="143" spans="1:8" x14ac:dyDescent="0.25">
      <c r="A143" s="169">
        <v>620</v>
      </c>
      <c r="B143" s="170">
        <v>2.3199999999999998</v>
      </c>
      <c r="C143" s="170">
        <v>33.78</v>
      </c>
      <c r="D143" s="174">
        <v>619.96</v>
      </c>
      <c r="E143" s="175">
        <v>5.15</v>
      </c>
      <c r="F143" s="170">
        <v>5.15</v>
      </c>
      <c r="G143" s="170">
        <v>-1.37</v>
      </c>
      <c r="H143" s="170">
        <v>1.23</v>
      </c>
    </row>
    <row r="144" spans="1:8" x14ac:dyDescent="0.25">
      <c r="A144" s="169">
        <v>625</v>
      </c>
      <c r="B144" s="170">
        <v>2.52</v>
      </c>
      <c r="C144" s="170">
        <v>34.94</v>
      </c>
      <c r="D144" s="174">
        <v>624.95000000000005</v>
      </c>
      <c r="E144" s="175">
        <v>5.32</v>
      </c>
      <c r="F144" s="170">
        <v>5.32</v>
      </c>
      <c r="G144" s="170">
        <v>-1.25</v>
      </c>
      <c r="H144" s="170">
        <v>1.23</v>
      </c>
    </row>
    <row r="145" spans="1:8" x14ac:dyDescent="0.25">
      <c r="A145" s="169">
        <v>630</v>
      </c>
      <c r="B145" s="170">
        <v>2.84</v>
      </c>
      <c r="C145" s="170">
        <v>34.130000000000003</v>
      </c>
      <c r="D145" s="174">
        <v>629.95000000000005</v>
      </c>
      <c r="E145" s="175">
        <v>5.51</v>
      </c>
      <c r="F145" s="170">
        <v>5.51</v>
      </c>
      <c r="G145" s="170">
        <v>-1.1200000000000001</v>
      </c>
      <c r="H145" s="170">
        <v>1.91</v>
      </c>
    </row>
    <row r="146" spans="1:8" x14ac:dyDescent="0.25">
      <c r="A146" s="169">
        <v>635</v>
      </c>
      <c r="B146" s="170">
        <v>3.15</v>
      </c>
      <c r="C146" s="170">
        <v>33.32</v>
      </c>
      <c r="D146" s="174">
        <v>634.94000000000005</v>
      </c>
      <c r="E146" s="175">
        <v>5.73</v>
      </c>
      <c r="F146" s="170">
        <v>5.73</v>
      </c>
      <c r="G146" s="170">
        <v>-0.97</v>
      </c>
      <c r="H146" s="170">
        <v>1.91</v>
      </c>
    </row>
    <row r="147" spans="1:8" x14ac:dyDescent="0.25">
      <c r="A147" s="169">
        <v>640</v>
      </c>
      <c r="B147" s="170">
        <v>3.47</v>
      </c>
      <c r="C147" s="170">
        <v>32.51</v>
      </c>
      <c r="D147" s="174">
        <v>639.92999999999995</v>
      </c>
      <c r="E147" s="175">
        <v>5.97</v>
      </c>
      <c r="F147" s="170">
        <v>5.97</v>
      </c>
      <c r="G147" s="170">
        <v>-0.82</v>
      </c>
      <c r="H147" s="170">
        <v>1.91</v>
      </c>
    </row>
    <row r="148" spans="1:8" x14ac:dyDescent="0.25">
      <c r="A148" s="169">
        <v>645</v>
      </c>
      <c r="B148" s="170">
        <v>3.79</v>
      </c>
      <c r="C148" s="170">
        <v>31.7</v>
      </c>
      <c r="D148" s="174">
        <v>644.91999999999996</v>
      </c>
      <c r="E148" s="175">
        <v>6.24</v>
      </c>
      <c r="F148" s="170">
        <v>6.24</v>
      </c>
      <c r="G148" s="170">
        <v>-0.65</v>
      </c>
      <c r="H148" s="170">
        <v>1.92</v>
      </c>
    </row>
    <row r="149" spans="1:8" x14ac:dyDescent="0.25">
      <c r="A149" s="169">
        <v>650</v>
      </c>
      <c r="B149" s="170">
        <v>4.0999999999999996</v>
      </c>
      <c r="C149" s="170">
        <v>30.89</v>
      </c>
      <c r="D149" s="174">
        <v>649.91</v>
      </c>
      <c r="E149" s="175">
        <v>6.53</v>
      </c>
      <c r="F149" s="170">
        <v>6.53</v>
      </c>
      <c r="G149" s="170">
        <v>-0.47</v>
      </c>
      <c r="H149" s="170">
        <v>1.92</v>
      </c>
    </row>
    <row r="150" spans="1:8" x14ac:dyDescent="0.25">
      <c r="A150" s="169">
        <v>655</v>
      </c>
      <c r="B150" s="170">
        <v>4.46</v>
      </c>
      <c r="C150" s="170">
        <v>30.33</v>
      </c>
      <c r="D150" s="174">
        <v>654.89</v>
      </c>
      <c r="E150" s="175">
        <v>6.86</v>
      </c>
      <c r="F150" s="170">
        <v>6.86</v>
      </c>
      <c r="G150" s="170">
        <v>-0.28000000000000003</v>
      </c>
      <c r="H150" s="170">
        <v>2.17</v>
      </c>
    </row>
    <row r="151" spans="1:8" x14ac:dyDescent="0.25">
      <c r="A151" s="169">
        <v>660</v>
      </c>
      <c r="B151" s="170">
        <v>4.82</v>
      </c>
      <c r="C151" s="170">
        <v>29.77</v>
      </c>
      <c r="D151" s="174">
        <v>659.88</v>
      </c>
      <c r="E151" s="175">
        <v>7.21</v>
      </c>
      <c r="F151" s="170">
        <v>7.21</v>
      </c>
      <c r="G151" s="170">
        <v>-0.08</v>
      </c>
      <c r="H151" s="170">
        <v>2.1800000000000002</v>
      </c>
    </row>
    <row r="152" spans="1:8" x14ac:dyDescent="0.25">
      <c r="A152" s="169">
        <v>665</v>
      </c>
      <c r="B152" s="170">
        <v>5.18</v>
      </c>
      <c r="C152" s="170">
        <v>29.2</v>
      </c>
      <c r="D152" s="174">
        <v>664.86</v>
      </c>
      <c r="E152" s="175">
        <v>7.59</v>
      </c>
      <c r="F152" s="170">
        <v>7.59</v>
      </c>
      <c r="G152" s="170">
        <v>0.14000000000000001</v>
      </c>
      <c r="H152" s="170">
        <v>2.1800000000000002</v>
      </c>
    </row>
    <row r="153" spans="1:8" x14ac:dyDescent="0.25">
      <c r="A153" s="169">
        <v>670</v>
      </c>
      <c r="B153" s="170">
        <v>5.54</v>
      </c>
      <c r="C153" s="170">
        <v>28.64</v>
      </c>
      <c r="D153" s="174">
        <v>669.84</v>
      </c>
      <c r="E153" s="175">
        <v>7.99</v>
      </c>
      <c r="F153" s="170">
        <v>7.99</v>
      </c>
      <c r="G153" s="170">
        <v>0.36</v>
      </c>
      <c r="H153" s="170">
        <v>2.1800000000000002</v>
      </c>
    </row>
    <row r="154" spans="1:8" x14ac:dyDescent="0.25">
      <c r="A154" s="169">
        <v>675</v>
      </c>
      <c r="B154" s="170">
        <v>5.9</v>
      </c>
      <c r="C154" s="170">
        <v>28.08</v>
      </c>
      <c r="D154" s="174">
        <v>674.81</v>
      </c>
      <c r="E154" s="175">
        <v>8.43</v>
      </c>
      <c r="F154" s="170">
        <v>8.43</v>
      </c>
      <c r="G154" s="170">
        <v>0.6</v>
      </c>
      <c r="H154" s="170">
        <v>2.19</v>
      </c>
    </row>
    <row r="155" spans="1:8" x14ac:dyDescent="0.25">
      <c r="A155" s="169">
        <v>680</v>
      </c>
      <c r="B155" s="170">
        <v>6.31</v>
      </c>
      <c r="C155" s="170">
        <v>28.13</v>
      </c>
      <c r="D155" s="174">
        <v>679.78</v>
      </c>
      <c r="E155" s="175">
        <v>8.9</v>
      </c>
      <c r="F155" s="170">
        <v>8.9</v>
      </c>
      <c r="G155" s="170">
        <v>0.85</v>
      </c>
      <c r="H155" s="170">
        <v>2.48</v>
      </c>
    </row>
    <row r="156" spans="1:8" x14ac:dyDescent="0.25">
      <c r="A156" s="169">
        <v>685</v>
      </c>
      <c r="B156" s="170">
        <v>6.73</v>
      </c>
      <c r="C156" s="170">
        <v>28.17</v>
      </c>
      <c r="D156" s="174">
        <v>684.75</v>
      </c>
      <c r="E156" s="175">
        <v>9.4</v>
      </c>
      <c r="F156" s="170">
        <v>9.4</v>
      </c>
      <c r="G156" s="170">
        <v>1.1200000000000001</v>
      </c>
      <c r="H156" s="170">
        <v>2.48</v>
      </c>
    </row>
    <row r="157" spans="1:8" x14ac:dyDescent="0.25">
      <c r="A157" s="169">
        <v>690</v>
      </c>
      <c r="B157" s="170">
        <v>7.14</v>
      </c>
      <c r="C157" s="170">
        <v>28.22</v>
      </c>
      <c r="D157" s="174">
        <v>689.71</v>
      </c>
      <c r="E157" s="175">
        <v>9.93</v>
      </c>
      <c r="F157" s="170">
        <v>9.93</v>
      </c>
      <c r="G157" s="170">
        <v>1.4</v>
      </c>
      <c r="H157" s="170">
        <v>2.48</v>
      </c>
    </row>
    <row r="158" spans="1:8" x14ac:dyDescent="0.25">
      <c r="A158" s="169">
        <v>695</v>
      </c>
      <c r="B158" s="170">
        <v>7.55</v>
      </c>
      <c r="C158" s="170">
        <v>28.27</v>
      </c>
      <c r="D158" s="174">
        <v>694.67</v>
      </c>
      <c r="E158" s="175">
        <v>10.5</v>
      </c>
      <c r="F158" s="170">
        <v>10.5</v>
      </c>
      <c r="G158" s="170">
        <v>1.71</v>
      </c>
      <c r="H158" s="170">
        <v>2.48</v>
      </c>
    </row>
    <row r="159" spans="1:8" x14ac:dyDescent="0.25">
      <c r="A159" s="169">
        <v>700</v>
      </c>
      <c r="B159" s="170">
        <v>7.96</v>
      </c>
      <c r="C159" s="170">
        <v>28.31</v>
      </c>
      <c r="D159" s="174">
        <v>699.63</v>
      </c>
      <c r="E159" s="175">
        <v>11.09</v>
      </c>
      <c r="F159" s="170">
        <v>11.09</v>
      </c>
      <c r="G159" s="170">
        <v>2.0299999999999998</v>
      </c>
      <c r="H159" s="170">
        <v>2.48</v>
      </c>
    </row>
    <row r="160" spans="1:8" x14ac:dyDescent="0.25">
      <c r="A160" s="169">
        <v>705</v>
      </c>
      <c r="B160" s="170">
        <v>8.3699999999999992</v>
      </c>
      <c r="C160" s="170">
        <v>28.04</v>
      </c>
      <c r="D160" s="174">
        <v>704.58</v>
      </c>
      <c r="E160" s="175">
        <v>11.72</v>
      </c>
      <c r="F160" s="170">
        <v>11.72</v>
      </c>
      <c r="G160" s="170">
        <v>2.36</v>
      </c>
      <c r="H160" s="170">
        <v>2.46</v>
      </c>
    </row>
    <row r="161" spans="1:8" x14ac:dyDescent="0.25">
      <c r="A161" s="169">
        <v>710</v>
      </c>
      <c r="B161" s="170">
        <v>8.7799999999999994</v>
      </c>
      <c r="C161" s="170">
        <v>27.78</v>
      </c>
      <c r="D161" s="174">
        <v>709.52</v>
      </c>
      <c r="E161" s="175">
        <v>12.38</v>
      </c>
      <c r="F161" s="170">
        <v>12.38</v>
      </c>
      <c r="G161" s="170">
        <v>2.71</v>
      </c>
      <c r="H161" s="170">
        <v>2.46</v>
      </c>
    </row>
    <row r="162" spans="1:8" x14ac:dyDescent="0.25">
      <c r="A162" s="169">
        <v>715</v>
      </c>
      <c r="B162" s="170">
        <v>9.19</v>
      </c>
      <c r="C162" s="170">
        <v>27.51</v>
      </c>
      <c r="D162" s="174">
        <v>714.46</v>
      </c>
      <c r="E162" s="175">
        <v>13.07</v>
      </c>
      <c r="F162" s="170">
        <v>13.07</v>
      </c>
      <c r="G162" s="170">
        <v>3.07</v>
      </c>
      <c r="H162" s="170">
        <v>2.46</v>
      </c>
    </row>
    <row r="163" spans="1:8" x14ac:dyDescent="0.25">
      <c r="A163" s="169">
        <v>720</v>
      </c>
      <c r="B163" s="170">
        <v>9.59</v>
      </c>
      <c r="C163" s="170">
        <v>27.24</v>
      </c>
      <c r="D163" s="174">
        <v>719.39</v>
      </c>
      <c r="E163" s="175">
        <v>13.79</v>
      </c>
      <c r="F163" s="170">
        <v>13.79</v>
      </c>
      <c r="G163" s="170">
        <v>3.45</v>
      </c>
      <c r="H163" s="170">
        <v>2.46</v>
      </c>
    </row>
    <row r="164" spans="1:8" x14ac:dyDescent="0.25">
      <c r="A164" s="169">
        <v>725</v>
      </c>
      <c r="B164" s="170">
        <v>10</v>
      </c>
      <c r="C164" s="170">
        <v>26.98</v>
      </c>
      <c r="D164" s="174">
        <v>724.32</v>
      </c>
      <c r="E164" s="175">
        <v>14.55</v>
      </c>
      <c r="F164" s="170">
        <v>14.55</v>
      </c>
      <c r="G164" s="170">
        <v>3.83</v>
      </c>
      <c r="H164" s="170">
        <v>2.46</v>
      </c>
    </row>
    <row r="165" spans="1:8" x14ac:dyDescent="0.25">
      <c r="A165" s="169">
        <v>730</v>
      </c>
      <c r="B165" s="170">
        <v>10.5</v>
      </c>
      <c r="C165" s="170">
        <v>26.92</v>
      </c>
      <c r="D165" s="174">
        <v>729.24</v>
      </c>
      <c r="E165" s="175">
        <v>15.34</v>
      </c>
      <c r="F165" s="170">
        <v>15.34</v>
      </c>
      <c r="G165" s="170">
        <v>4.24</v>
      </c>
      <c r="H165" s="170">
        <v>2.99</v>
      </c>
    </row>
    <row r="166" spans="1:8" x14ac:dyDescent="0.25">
      <c r="A166" s="169">
        <v>735</v>
      </c>
      <c r="B166" s="170">
        <v>11</v>
      </c>
      <c r="C166" s="170">
        <v>26.87</v>
      </c>
      <c r="D166" s="174">
        <v>734.15</v>
      </c>
      <c r="E166" s="175">
        <v>16.170000000000002</v>
      </c>
      <c r="F166" s="170">
        <v>16.170000000000002</v>
      </c>
      <c r="G166" s="170">
        <v>4.66</v>
      </c>
      <c r="H166" s="170">
        <v>2.99</v>
      </c>
    </row>
    <row r="167" spans="1:8" x14ac:dyDescent="0.25">
      <c r="A167" s="169">
        <v>740</v>
      </c>
      <c r="B167" s="170">
        <v>11.5</v>
      </c>
      <c r="C167" s="170">
        <v>26.82</v>
      </c>
      <c r="D167" s="174">
        <v>739.06</v>
      </c>
      <c r="E167" s="175">
        <v>17.05</v>
      </c>
      <c r="F167" s="170">
        <v>17.05</v>
      </c>
      <c r="G167" s="170">
        <v>5.0999999999999996</v>
      </c>
      <c r="H167" s="170">
        <v>2.99</v>
      </c>
    </row>
    <row r="168" spans="1:8" x14ac:dyDescent="0.25">
      <c r="A168" s="169">
        <v>745</v>
      </c>
      <c r="B168" s="170">
        <v>12</v>
      </c>
      <c r="C168" s="170">
        <v>26.77</v>
      </c>
      <c r="D168" s="174">
        <v>743.95</v>
      </c>
      <c r="E168" s="175">
        <v>17.95</v>
      </c>
      <c r="F168" s="170">
        <v>17.95</v>
      </c>
      <c r="G168" s="170">
        <v>5.56</v>
      </c>
      <c r="H168" s="170">
        <v>2.99</v>
      </c>
    </row>
    <row r="169" spans="1:8" x14ac:dyDescent="0.25">
      <c r="A169" s="169">
        <v>750</v>
      </c>
      <c r="B169" s="170">
        <v>12.49</v>
      </c>
      <c r="C169" s="170">
        <v>26.72</v>
      </c>
      <c r="D169" s="174">
        <v>748.84</v>
      </c>
      <c r="E169" s="175">
        <v>18.899999999999999</v>
      </c>
      <c r="F169" s="170">
        <v>18.899999999999999</v>
      </c>
      <c r="G169" s="170">
        <v>6.04</v>
      </c>
      <c r="H169" s="170">
        <v>2.99</v>
      </c>
    </row>
    <row r="170" spans="1:8" x14ac:dyDescent="0.25">
      <c r="A170" s="169">
        <v>755</v>
      </c>
      <c r="B170" s="170">
        <v>12.9</v>
      </c>
      <c r="C170" s="170">
        <v>26.7</v>
      </c>
      <c r="D170" s="174">
        <v>753.72</v>
      </c>
      <c r="E170" s="175">
        <v>19.88</v>
      </c>
      <c r="F170" s="170">
        <v>19.88</v>
      </c>
      <c r="G170" s="170">
        <v>6.53</v>
      </c>
      <c r="H170" s="170">
        <v>2.46</v>
      </c>
    </row>
    <row r="171" spans="1:8" x14ac:dyDescent="0.25">
      <c r="A171" s="169">
        <v>760</v>
      </c>
      <c r="B171" s="170">
        <v>13.32</v>
      </c>
      <c r="C171" s="170">
        <v>26.68</v>
      </c>
      <c r="D171" s="174">
        <v>758.59</v>
      </c>
      <c r="E171" s="175">
        <v>20.9</v>
      </c>
      <c r="F171" s="170">
        <v>20.9</v>
      </c>
      <c r="G171" s="170">
        <v>7.04</v>
      </c>
      <c r="H171" s="170">
        <v>2.46</v>
      </c>
    </row>
    <row r="172" spans="1:8" x14ac:dyDescent="0.25">
      <c r="A172" s="169">
        <v>765</v>
      </c>
      <c r="B172" s="170">
        <v>13.73</v>
      </c>
      <c r="C172" s="170">
        <v>26.66</v>
      </c>
      <c r="D172" s="174">
        <v>763.45</v>
      </c>
      <c r="E172" s="175">
        <v>21.94</v>
      </c>
      <c r="F172" s="170">
        <v>21.94</v>
      </c>
      <c r="G172" s="170">
        <v>7.56</v>
      </c>
      <c r="H172" s="170">
        <v>2.46</v>
      </c>
    </row>
    <row r="173" spans="1:8" x14ac:dyDescent="0.25">
      <c r="A173" s="169">
        <v>770</v>
      </c>
      <c r="B173" s="170">
        <v>14.14</v>
      </c>
      <c r="C173" s="170">
        <v>26.64</v>
      </c>
      <c r="D173" s="174">
        <v>768.3</v>
      </c>
      <c r="E173" s="175">
        <v>23.02</v>
      </c>
      <c r="F173" s="170">
        <v>23.02</v>
      </c>
      <c r="G173" s="170">
        <v>8.1</v>
      </c>
      <c r="H173" s="170">
        <v>2.46</v>
      </c>
    </row>
    <row r="174" spans="1:8" x14ac:dyDescent="0.25">
      <c r="A174" s="169">
        <v>775</v>
      </c>
      <c r="B174" s="170">
        <v>14.55</v>
      </c>
      <c r="C174" s="170">
        <v>26.62</v>
      </c>
      <c r="D174" s="174">
        <v>773.14</v>
      </c>
      <c r="E174" s="175">
        <v>24.12</v>
      </c>
      <c r="F174" s="170">
        <v>24.12</v>
      </c>
      <c r="G174" s="170">
        <v>8.66</v>
      </c>
      <c r="H174" s="170">
        <v>2.46</v>
      </c>
    </row>
    <row r="175" spans="1:8" x14ac:dyDescent="0.25">
      <c r="A175" s="169">
        <v>780</v>
      </c>
      <c r="B175" s="170">
        <v>14.93</v>
      </c>
      <c r="C175" s="170">
        <v>26.47</v>
      </c>
      <c r="D175" s="174">
        <v>777.98</v>
      </c>
      <c r="E175" s="175">
        <v>25.26</v>
      </c>
      <c r="F175" s="170">
        <v>25.26</v>
      </c>
      <c r="G175" s="170">
        <v>9.23</v>
      </c>
      <c r="H175" s="170">
        <v>2.31</v>
      </c>
    </row>
    <row r="176" spans="1:8" x14ac:dyDescent="0.25">
      <c r="A176" s="169">
        <v>785</v>
      </c>
      <c r="B176" s="170">
        <v>15.31</v>
      </c>
      <c r="C176" s="170">
        <v>26.31</v>
      </c>
      <c r="D176" s="174">
        <v>782.81</v>
      </c>
      <c r="E176" s="175">
        <v>26.43</v>
      </c>
      <c r="F176" s="170">
        <v>26.43</v>
      </c>
      <c r="G176" s="170">
        <v>9.81</v>
      </c>
      <c r="H176" s="170">
        <v>2.31</v>
      </c>
    </row>
    <row r="177" spans="1:8" x14ac:dyDescent="0.25">
      <c r="A177" s="169">
        <v>790</v>
      </c>
      <c r="B177" s="170">
        <v>15.69</v>
      </c>
      <c r="C177" s="170">
        <v>26.15</v>
      </c>
      <c r="D177" s="174">
        <v>787.62</v>
      </c>
      <c r="E177" s="175">
        <v>27.63</v>
      </c>
      <c r="F177" s="170">
        <v>27.63</v>
      </c>
      <c r="G177" s="170">
        <v>10.4</v>
      </c>
      <c r="H177" s="170">
        <v>2.31</v>
      </c>
    </row>
    <row r="178" spans="1:8" x14ac:dyDescent="0.25">
      <c r="A178" s="169">
        <v>795</v>
      </c>
      <c r="B178" s="170">
        <v>16.079999999999998</v>
      </c>
      <c r="C178" s="170">
        <v>26</v>
      </c>
      <c r="D178" s="174">
        <v>792.43</v>
      </c>
      <c r="E178" s="175">
        <v>28.86</v>
      </c>
      <c r="F178" s="170">
        <v>28.86</v>
      </c>
      <c r="G178" s="170">
        <v>11</v>
      </c>
      <c r="H178" s="170">
        <v>2.31</v>
      </c>
    </row>
    <row r="179" spans="1:8" x14ac:dyDescent="0.25">
      <c r="A179" s="169">
        <v>800</v>
      </c>
      <c r="B179" s="170">
        <v>16.46</v>
      </c>
      <c r="C179" s="170">
        <v>25.84</v>
      </c>
      <c r="D179" s="174">
        <v>797.23</v>
      </c>
      <c r="E179" s="175">
        <v>30.12</v>
      </c>
      <c r="F179" s="170">
        <v>30.12</v>
      </c>
      <c r="G179" s="170">
        <v>11.61</v>
      </c>
      <c r="H179" s="170">
        <v>2.31</v>
      </c>
    </row>
    <row r="180" spans="1:8" x14ac:dyDescent="0.25">
      <c r="A180" s="169">
        <v>805</v>
      </c>
      <c r="B180" s="170">
        <v>16.920000000000002</v>
      </c>
      <c r="C180" s="170">
        <v>26.28</v>
      </c>
      <c r="D180" s="174">
        <v>802.02</v>
      </c>
      <c r="E180" s="175">
        <v>31.41</v>
      </c>
      <c r="F180" s="170">
        <v>31.41</v>
      </c>
      <c r="G180" s="170">
        <v>12.24</v>
      </c>
      <c r="H180" s="170">
        <v>2.84</v>
      </c>
    </row>
    <row r="181" spans="1:8" x14ac:dyDescent="0.25">
      <c r="A181" s="169">
        <v>810</v>
      </c>
      <c r="B181" s="170">
        <v>17.37</v>
      </c>
      <c r="C181" s="170">
        <v>26.72</v>
      </c>
      <c r="D181" s="174">
        <v>806.8</v>
      </c>
      <c r="E181" s="175">
        <v>32.729999999999997</v>
      </c>
      <c r="F181" s="170">
        <v>32.729999999999997</v>
      </c>
      <c r="G181" s="170">
        <v>12.9</v>
      </c>
      <c r="H181" s="170">
        <v>2.85</v>
      </c>
    </row>
    <row r="182" spans="1:8" x14ac:dyDescent="0.25">
      <c r="A182" s="169">
        <v>815</v>
      </c>
      <c r="B182" s="170">
        <v>17.829999999999998</v>
      </c>
      <c r="C182" s="170">
        <v>27.16</v>
      </c>
      <c r="D182" s="174">
        <v>811.57</v>
      </c>
      <c r="E182" s="175">
        <v>34.07</v>
      </c>
      <c r="F182" s="170">
        <v>34.07</v>
      </c>
      <c r="G182" s="170">
        <v>13.59</v>
      </c>
      <c r="H182" s="170">
        <v>2.85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Page</vt:lpstr>
      <vt:lpstr>Event Summary</vt:lpstr>
      <vt:lpstr>Tool Sketch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2013-01-20T19:27:45Z</cp:lastPrinted>
  <dcterms:created xsi:type="dcterms:W3CDTF">2012-03-28T03:24:07Z</dcterms:created>
  <dcterms:modified xsi:type="dcterms:W3CDTF">2013-01-21T21:42:36Z</dcterms:modified>
</cp:coreProperties>
</file>