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 Data\Huracan\Client Folder\Senex\Lacerta CS47\Senex\Field\LacertaCS47\Gyro Survey\"/>
    </mc:Choice>
  </mc:AlternateContent>
  <bookViews>
    <workbookView xWindow="0" yWindow="240" windowWidth="16440" windowHeight="4397" activeTab="3"/>
  </bookViews>
  <sheets>
    <sheet name="Cover Page" sheetId="16" r:id="rId1"/>
    <sheet name="Event Summary" sheetId="17" r:id="rId2"/>
    <sheet name="VS DLS" sheetId="18" r:id="rId3"/>
    <sheet name="Survey Data" sheetId="12" r:id="rId4"/>
  </sheets>
  <definedNames>
    <definedName name="_xlnm.Print_Area" localSheetId="2">'VS DLS'!$A$1:$H$55</definedName>
  </definedNames>
  <calcPr calcId="171027"/>
</workbook>
</file>

<file path=xl/calcChain.xml><?xml version="1.0" encoding="utf-8"?>
<calcChain xmlns="http://schemas.openxmlformats.org/spreadsheetml/2006/main">
  <c r="A19" i="12" l="1"/>
  <c r="A15" i="18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5" i="12" l="1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E16" i="16" l="1"/>
  <c r="E13" i="12" l="1"/>
  <c r="C13" i="12"/>
  <c r="E11" i="12"/>
  <c r="A11" i="12"/>
  <c r="E8" i="12"/>
  <c r="C6" i="12"/>
  <c r="G4" i="12"/>
  <c r="A4" i="12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<sst xmlns="http://schemas.openxmlformats.org/spreadsheetml/2006/main" count="145" uniqueCount="87">
  <si>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</si>
  <si>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</si>
  <si>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</si>
  <si>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</si>
  <si>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</si>
  <si>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</si>
  <si>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</si>
  <si>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</si>
  <si>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</si>
  <si>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</si>
  <si>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</si>
  <si>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</si>
  <si>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</si>
  <si>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</si>
  <si>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</si>
  <si>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</si>
  <si>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</si>
  <si>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</si>
  <si>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</si>
  <si>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</si>
  <si>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</si>
  <si>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</si>
  <si>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</si>
  <si>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</si>
  <si>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</si>
  <si>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</si>
  <si>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</si>
  <si>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</si>
  <si>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</si>
  <si>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</si>
  <si>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</si>
  <si>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</si>
  <si>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</si>
  <si>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</si>
  <si>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</si>
  <si>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</si>
  <si>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</si>
  <si>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</si>
  <si>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</si>
  <si>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</si>
  <si>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</si>
  <si>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</si>
  <si>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</si>
  <si>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</si>
  <si>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</si>
  <si>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</si>
  <si>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</si>
  <si>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</si>
  <si>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</si>
  <si>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</si>
  <si>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</si>
  <si>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</si>
  <si>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</si>
  <si>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</si>
  <si>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</si>
  <si>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</si>
  <si>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</si>
  <si>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</si>
  <si>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</si>
  <si>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</si>
  <si>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</si>
  <si>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</si>
  <si>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</si>
  <si>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</si>
  <si>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</si>
  <si>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</si>
  <si>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</si>
  <si>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Senex Energy Ltd</t>
  </si>
  <si>
    <t>True North</t>
  </si>
  <si>
    <t>North Seeking Gyro</t>
  </si>
  <si>
    <t>Depart Roma for Lacerta</t>
  </si>
  <si>
    <t>Arrive location.</t>
  </si>
  <si>
    <t>Safety meeting and rig up wireline.</t>
  </si>
  <si>
    <t>RIH with Gyro-CBL-VDL-GR-CCL and log.</t>
  </si>
  <si>
    <t>OOH with tool, lay down gyro and download.</t>
  </si>
  <si>
    <t>Return to Roma.</t>
  </si>
  <si>
    <t>Arrive Roma.</t>
  </si>
  <si>
    <t>Lacerta CS47</t>
  </si>
  <si>
    <t>Lacerta</t>
  </si>
  <si>
    <t>Queensland</t>
  </si>
  <si>
    <r>
      <t>26</t>
    </r>
    <r>
      <rPr>
        <sz val="11"/>
        <color theme="1"/>
        <rFont val="Calibri"/>
        <family val="2"/>
      </rPr>
      <t>° 19' 49.678" S.</t>
    </r>
  </si>
  <si>
    <r>
      <t>149</t>
    </r>
    <r>
      <rPr>
        <sz val="11"/>
        <color theme="1"/>
        <rFont val="Calibri"/>
        <family val="2"/>
      </rPr>
      <t>° 03' 07.292" E.</t>
    </r>
  </si>
  <si>
    <t>GL</t>
  </si>
  <si>
    <t>N. Dunne</t>
  </si>
  <si>
    <t>J. Hollingworth</t>
  </si>
  <si>
    <t>Halliburton</t>
  </si>
  <si>
    <t>Wireline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</si>
</sst>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8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Data'!$E$22:$E$121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0.15</c:v>
                </c:pt>
                <c:pt idx="9">
                  <c:v>0.18</c:v>
                </c:pt>
                <c:pt idx="10">
                  <c:v>0.21</c:v>
                </c:pt>
                <c:pt idx="11">
                  <c:v>0.24</c:v>
                </c:pt>
                <c:pt idx="12">
                  <c:v>0.27</c:v>
                </c:pt>
                <c:pt idx="13">
                  <c:v>0.3</c:v>
                </c:pt>
                <c:pt idx="14">
                  <c:v>0.33</c:v>
                </c:pt>
                <c:pt idx="15">
                  <c:v>0.36</c:v>
                </c:pt>
                <c:pt idx="16">
                  <c:v>0.38</c:v>
                </c:pt>
                <c:pt idx="17">
                  <c:v>0.41</c:v>
                </c:pt>
                <c:pt idx="18">
                  <c:v>0.43</c:v>
                </c:pt>
                <c:pt idx="19">
                  <c:v>0.46</c:v>
                </c:pt>
                <c:pt idx="20">
                  <c:v>0.5</c:v>
                </c:pt>
                <c:pt idx="21">
                  <c:v>0.53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0.66</c:v>
                </c:pt>
                <c:pt idx="25">
                  <c:v>0.71</c:v>
                </c:pt>
                <c:pt idx="26">
                  <c:v>0.77</c:v>
                </c:pt>
                <c:pt idx="27">
                  <c:v>0.83</c:v>
                </c:pt>
                <c:pt idx="28">
                  <c:v>0.9</c:v>
                </c:pt>
                <c:pt idx="29">
                  <c:v>0.97</c:v>
                </c:pt>
                <c:pt idx="30">
                  <c:v>1.04</c:v>
                </c:pt>
                <c:pt idx="31">
                  <c:v>1.1100000000000001</c:v>
                </c:pt>
                <c:pt idx="32">
                  <c:v>1.18</c:v>
                </c:pt>
                <c:pt idx="33">
                  <c:v>1.26</c:v>
                </c:pt>
                <c:pt idx="34">
                  <c:v>1.33</c:v>
                </c:pt>
                <c:pt idx="35">
                  <c:v>1.41</c:v>
                </c:pt>
                <c:pt idx="36">
                  <c:v>1.49</c:v>
                </c:pt>
                <c:pt idx="37">
                  <c:v>1.57</c:v>
                </c:pt>
                <c:pt idx="38">
                  <c:v>1.65</c:v>
                </c:pt>
                <c:pt idx="39">
                  <c:v>1.73</c:v>
                </c:pt>
                <c:pt idx="40">
                  <c:v>1.81</c:v>
                </c:pt>
                <c:pt idx="41">
                  <c:v>1.89</c:v>
                </c:pt>
                <c:pt idx="42">
                  <c:v>1.97</c:v>
                </c:pt>
                <c:pt idx="43">
                  <c:v>2.0499999999999998</c:v>
                </c:pt>
                <c:pt idx="44">
                  <c:v>2.14</c:v>
                </c:pt>
                <c:pt idx="45">
                  <c:v>2.2200000000000002</c:v>
                </c:pt>
                <c:pt idx="46">
                  <c:v>2.31</c:v>
                </c:pt>
                <c:pt idx="47">
                  <c:v>2.4</c:v>
                </c:pt>
                <c:pt idx="48">
                  <c:v>2.4900000000000002</c:v>
                </c:pt>
                <c:pt idx="49">
                  <c:v>2.58</c:v>
                </c:pt>
                <c:pt idx="50">
                  <c:v>2.67</c:v>
                </c:pt>
                <c:pt idx="51">
                  <c:v>2.75</c:v>
                </c:pt>
                <c:pt idx="52">
                  <c:v>2.84</c:v>
                </c:pt>
                <c:pt idx="53">
                  <c:v>2.92</c:v>
                </c:pt>
                <c:pt idx="54">
                  <c:v>3</c:v>
                </c:pt>
                <c:pt idx="55">
                  <c:v>3.08</c:v>
                </c:pt>
                <c:pt idx="56">
                  <c:v>3.16</c:v>
                </c:pt>
                <c:pt idx="57">
                  <c:v>3.23</c:v>
                </c:pt>
                <c:pt idx="58">
                  <c:v>3.3</c:v>
                </c:pt>
                <c:pt idx="59">
                  <c:v>3.37</c:v>
                </c:pt>
                <c:pt idx="60">
                  <c:v>3.44</c:v>
                </c:pt>
                <c:pt idx="61">
                  <c:v>3.5</c:v>
                </c:pt>
                <c:pt idx="62">
                  <c:v>3.56</c:v>
                </c:pt>
                <c:pt idx="63">
                  <c:v>3.62</c:v>
                </c:pt>
                <c:pt idx="64">
                  <c:v>3.67</c:v>
                </c:pt>
                <c:pt idx="65">
                  <c:v>3.71</c:v>
                </c:pt>
                <c:pt idx="66">
                  <c:v>3.76</c:v>
                </c:pt>
                <c:pt idx="67">
                  <c:v>3.81</c:v>
                </c:pt>
                <c:pt idx="68">
                  <c:v>3.86</c:v>
                </c:pt>
                <c:pt idx="69">
                  <c:v>3.92</c:v>
                </c:pt>
                <c:pt idx="70">
                  <c:v>3.98</c:v>
                </c:pt>
                <c:pt idx="71">
                  <c:v>4.04</c:v>
                </c:pt>
                <c:pt idx="72">
                  <c:v>4.1100000000000003</c:v>
                </c:pt>
                <c:pt idx="73">
                  <c:v>4.18</c:v>
                </c:pt>
                <c:pt idx="74">
                  <c:v>4.25</c:v>
                </c:pt>
                <c:pt idx="75">
                  <c:v>4.33</c:v>
                </c:pt>
                <c:pt idx="76">
                  <c:v>4.41</c:v>
                </c:pt>
                <c:pt idx="77">
                  <c:v>4.49</c:v>
                </c:pt>
                <c:pt idx="78">
                  <c:v>4.57</c:v>
                </c:pt>
                <c:pt idx="79">
                  <c:v>4.66</c:v>
                </c:pt>
                <c:pt idx="80">
                  <c:v>4.75</c:v>
                </c:pt>
                <c:pt idx="81">
                  <c:v>4.84</c:v>
                </c:pt>
                <c:pt idx="82">
                  <c:v>4.93</c:v>
                </c:pt>
                <c:pt idx="83">
                  <c:v>5.03</c:v>
                </c:pt>
                <c:pt idx="84">
                  <c:v>5.12</c:v>
                </c:pt>
                <c:pt idx="85">
                  <c:v>5.23</c:v>
                </c:pt>
                <c:pt idx="86">
                  <c:v>5.33</c:v>
                </c:pt>
                <c:pt idx="87">
                  <c:v>5.44</c:v>
                </c:pt>
                <c:pt idx="88">
                  <c:v>5.55</c:v>
                </c:pt>
                <c:pt idx="89">
                  <c:v>5.67</c:v>
                </c:pt>
                <c:pt idx="90">
                  <c:v>5.8</c:v>
                </c:pt>
                <c:pt idx="91">
                  <c:v>5.92</c:v>
                </c:pt>
                <c:pt idx="92">
                  <c:v>6.06</c:v>
                </c:pt>
                <c:pt idx="93">
                  <c:v>6.2</c:v>
                </c:pt>
                <c:pt idx="94">
                  <c:v>6.34</c:v>
                </c:pt>
                <c:pt idx="95">
                  <c:v>6.49</c:v>
                </c:pt>
                <c:pt idx="96">
                  <c:v>6.64</c:v>
                </c:pt>
                <c:pt idx="97">
                  <c:v>6.79</c:v>
                </c:pt>
                <c:pt idx="98">
                  <c:v>6.95</c:v>
                </c:pt>
                <c:pt idx="99">
                  <c:v>7.13</c:v>
                </c:pt>
              </c:numCache>
            </c:numRef>
          </c:xVal>
          <c:yVal>
            <c:numRef>
              <c:f>'Survey Data'!$D$21:$D$121</c:f>
              <c:numCache>
                <c:formatCode>0.00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249.97</c:v>
                </c:pt>
                <c:pt idx="51">
                  <c:v>254.97</c:v>
                </c:pt>
                <c:pt idx="52">
                  <c:v>259.97000000000003</c:v>
                </c:pt>
                <c:pt idx="53">
                  <c:v>264.97000000000003</c:v>
                </c:pt>
                <c:pt idx="54">
                  <c:v>269.97000000000003</c:v>
                </c:pt>
                <c:pt idx="55">
                  <c:v>274.97000000000003</c:v>
                </c:pt>
                <c:pt idx="56">
                  <c:v>279.97000000000003</c:v>
                </c:pt>
                <c:pt idx="57">
                  <c:v>284.97000000000003</c:v>
                </c:pt>
                <c:pt idx="58">
                  <c:v>289.97000000000003</c:v>
                </c:pt>
                <c:pt idx="59">
                  <c:v>294.97000000000003</c:v>
                </c:pt>
                <c:pt idx="60">
                  <c:v>299.97000000000003</c:v>
                </c:pt>
                <c:pt idx="61">
                  <c:v>304.95999999999998</c:v>
                </c:pt>
                <c:pt idx="62">
                  <c:v>309.95999999999998</c:v>
                </c:pt>
                <c:pt idx="63">
                  <c:v>314.95999999999998</c:v>
                </c:pt>
                <c:pt idx="64">
                  <c:v>319.95999999999998</c:v>
                </c:pt>
                <c:pt idx="65">
                  <c:v>324.95999999999998</c:v>
                </c:pt>
                <c:pt idx="66">
                  <c:v>329.96</c:v>
                </c:pt>
                <c:pt idx="67">
                  <c:v>334.96</c:v>
                </c:pt>
                <c:pt idx="68">
                  <c:v>339.96</c:v>
                </c:pt>
                <c:pt idx="69">
                  <c:v>344.96</c:v>
                </c:pt>
                <c:pt idx="70">
                  <c:v>349.96</c:v>
                </c:pt>
                <c:pt idx="71">
                  <c:v>354.96</c:v>
                </c:pt>
                <c:pt idx="72">
                  <c:v>359.96</c:v>
                </c:pt>
                <c:pt idx="73">
                  <c:v>364.96</c:v>
                </c:pt>
                <c:pt idx="74">
                  <c:v>369.96</c:v>
                </c:pt>
                <c:pt idx="75">
                  <c:v>374.96</c:v>
                </c:pt>
                <c:pt idx="76">
                  <c:v>379.96</c:v>
                </c:pt>
                <c:pt idx="77">
                  <c:v>384.95</c:v>
                </c:pt>
                <c:pt idx="78">
                  <c:v>389.95</c:v>
                </c:pt>
                <c:pt idx="79">
                  <c:v>394.95</c:v>
                </c:pt>
                <c:pt idx="80">
                  <c:v>399.95</c:v>
                </c:pt>
                <c:pt idx="81">
                  <c:v>404.95</c:v>
                </c:pt>
                <c:pt idx="82">
                  <c:v>409.95</c:v>
                </c:pt>
                <c:pt idx="83">
                  <c:v>414.95</c:v>
                </c:pt>
                <c:pt idx="84">
                  <c:v>419.94</c:v>
                </c:pt>
                <c:pt idx="85">
                  <c:v>424.94</c:v>
                </c:pt>
                <c:pt idx="86">
                  <c:v>429.94</c:v>
                </c:pt>
                <c:pt idx="87">
                  <c:v>434.94</c:v>
                </c:pt>
                <c:pt idx="88">
                  <c:v>439.93</c:v>
                </c:pt>
                <c:pt idx="89">
                  <c:v>444.93</c:v>
                </c:pt>
                <c:pt idx="90">
                  <c:v>449.93</c:v>
                </c:pt>
                <c:pt idx="91">
                  <c:v>454.93</c:v>
                </c:pt>
                <c:pt idx="92">
                  <c:v>459.92</c:v>
                </c:pt>
                <c:pt idx="93">
                  <c:v>464.92</c:v>
                </c:pt>
                <c:pt idx="94">
                  <c:v>469.92</c:v>
                </c:pt>
                <c:pt idx="95">
                  <c:v>474.91</c:v>
                </c:pt>
                <c:pt idx="96">
                  <c:v>479.91</c:v>
                </c:pt>
                <c:pt idx="97">
                  <c:v>484.9</c:v>
                </c:pt>
                <c:pt idx="98">
                  <c:v>489.9</c:v>
                </c:pt>
                <c:pt idx="99">
                  <c:v>494.89</c:v>
                </c:pt>
                <c:pt idx="100">
                  <c:v>499.89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1-4F26-9C48-8B945D19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4816"/>
        <c:axId val="135956736"/>
      </c:scatterChart>
      <c:valAx>
        <c:axId val="1359548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5956736"/>
        <c:crossesAt val="0"/>
        <c:crossBetween val="midCat"/>
      </c:valAx>
      <c:valAx>
        <c:axId val="13595673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595481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Data'!$G$21:$G$121</c:f>
              <c:numCache>
                <c:formatCode>0.00</c:formatCode>
                <c:ptCount val="10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-7.0000000000000007E-2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-0.06</c:v>
                </c:pt>
                <c:pt idx="22">
                  <c:v>-0.05</c:v>
                </c:pt>
                <c:pt idx="23">
                  <c:v>-0.04</c:v>
                </c:pt>
                <c:pt idx="24">
                  <c:v>-0.03</c:v>
                </c:pt>
                <c:pt idx="25">
                  <c:v>-0.02</c:v>
                </c:pt>
                <c:pt idx="26">
                  <c:v>0.01</c:v>
                </c:pt>
                <c:pt idx="27">
                  <c:v>0.04</c:v>
                </c:pt>
                <c:pt idx="28">
                  <c:v>0.08</c:v>
                </c:pt>
                <c:pt idx="29">
                  <c:v>0.13</c:v>
                </c:pt>
                <c:pt idx="30">
                  <c:v>0.19</c:v>
                </c:pt>
                <c:pt idx="31">
                  <c:v>0.26</c:v>
                </c:pt>
                <c:pt idx="32">
                  <c:v>0.33</c:v>
                </c:pt>
                <c:pt idx="33">
                  <c:v>0.39</c:v>
                </c:pt>
                <c:pt idx="34">
                  <c:v>0.46</c:v>
                </c:pt>
                <c:pt idx="35">
                  <c:v>0.52</c:v>
                </c:pt>
                <c:pt idx="36">
                  <c:v>0.59</c:v>
                </c:pt>
                <c:pt idx="37">
                  <c:v>0.65</c:v>
                </c:pt>
                <c:pt idx="38">
                  <c:v>0.72</c:v>
                </c:pt>
                <c:pt idx="39">
                  <c:v>0.78</c:v>
                </c:pt>
                <c:pt idx="40">
                  <c:v>0.84</c:v>
                </c:pt>
                <c:pt idx="41">
                  <c:v>0.91</c:v>
                </c:pt>
                <c:pt idx="42">
                  <c:v>0.97</c:v>
                </c:pt>
                <c:pt idx="43">
                  <c:v>1.04</c:v>
                </c:pt>
                <c:pt idx="44">
                  <c:v>1.1000000000000001</c:v>
                </c:pt>
                <c:pt idx="45">
                  <c:v>1.1599999999999999</c:v>
                </c:pt>
                <c:pt idx="46">
                  <c:v>1.22</c:v>
                </c:pt>
                <c:pt idx="47">
                  <c:v>1.28</c:v>
                </c:pt>
                <c:pt idx="48">
                  <c:v>1.34</c:v>
                </c:pt>
                <c:pt idx="49">
                  <c:v>1.39</c:v>
                </c:pt>
                <c:pt idx="50">
                  <c:v>1.45</c:v>
                </c:pt>
                <c:pt idx="51">
                  <c:v>1.5</c:v>
                </c:pt>
                <c:pt idx="52">
                  <c:v>1.55</c:v>
                </c:pt>
                <c:pt idx="53">
                  <c:v>1.6</c:v>
                </c:pt>
                <c:pt idx="54">
                  <c:v>1.64</c:v>
                </c:pt>
                <c:pt idx="55">
                  <c:v>1.69</c:v>
                </c:pt>
                <c:pt idx="56">
                  <c:v>1.74</c:v>
                </c:pt>
                <c:pt idx="57">
                  <c:v>1.78</c:v>
                </c:pt>
                <c:pt idx="58">
                  <c:v>1.83</c:v>
                </c:pt>
                <c:pt idx="59">
                  <c:v>1.88</c:v>
                </c:pt>
                <c:pt idx="60">
                  <c:v>1.93</c:v>
                </c:pt>
                <c:pt idx="61">
                  <c:v>1.97</c:v>
                </c:pt>
                <c:pt idx="62">
                  <c:v>2.02</c:v>
                </c:pt>
                <c:pt idx="63">
                  <c:v>2.06</c:v>
                </c:pt>
                <c:pt idx="64">
                  <c:v>2.09</c:v>
                </c:pt>
                <c:pt idx="65">
                  <c:v>2.13</c:v>
                </c:pt>
                <c:pt idx="66">
                  <c:v>2.16</c:v>
                </c:pt>
                <c:pt idx="67">
                  <c:v>2.19</c:v>
                </c:pt>
                <c:pt idx="68">
                  <c:v>2.2200000000000002</c:v>
                </c:pt>
                <c:pt idx="69">
                  <c:v>2.27</c:v>
                </c:pt>
                <c:pt idx="70">
                  <c:v>2.31</c:v>
                </c:pt>
                <c:pt idx="71">
                  <c:v>2.36</c:v>
                </c:pt>
                <c:pt idx="72">
                  <c:v>2.42</c:v>
                </c:pt>
                <c:pt idx="73">
                  <c:v>2.4900000000000002</c:v>
                </c:pt>
                <c:pt idx="74">
                  <c:v>2.5499999999999998</c:v>
                </c:pt>
                <c:pt idx="75">
                  <c:v>2.62</c:v>
                </c:pt>
                <c:pt idx="76">
                  <c:v>2.69</c:v>
                </c:pt>
                <c:pt idx="77">
                  <c:v>2.76</c:v>
                </c:pt>
                <c:pt idx="78">
                  <c:v>2.83</c:v>
                </c:pt>
                <c:pt idx="79">
                  <c:v>2.91</c:v>
                </c:pt>
                <c:pt idx="80">
                  <c:v>2.99</c:v>
                </c:pt>
                <c:pt idx="81">
                  <c:v>3.08</c:v>
                </c:pt>
                <c:pt idx="82">
                  <c:v>3.17</c:v>
                </c:pt>
                <c:pt idx="83">
                  <c:v>3.28</c:v>
                </c:pt>
                <c:pt idx="84">
                  <c:v>3.39</c:v>
                </c:pt>
                <c:pt idx="85">
                  <c:v>3.5</c:v>
                </c:pt>
                <c:pt idx="86">
                  <c:v>3.61</c:v>
                </c:pt>
                <c:pt idx="87">
                  <c:v>3.72</c:v>
                </c:pt>
                <c:pt idx="88">
                  <c:v>3.83</c:v>
                </c:pt>
                <c:pt idx="89">
                  <c:v>3.94</c:v>
                </c:pt>
                <c:pt idx="90">
                  <c:v>4.05</c:v>
                </c:pt>
                <c:pt idx="91">
                  <c:v>4.17</c:v>
                </c:pt>
                <c:pt idx="92">
                  <c:v>4.28</c:v>
                </c:pt>
                <c:pt idx="93">
                  <c:v>4.41</c:v>
                </c:pt>
                <c:pt idx="94">
                  <c:v>4.54</c:v>
                </c:pt>
                <c:pt idx="95">
                  <c:v>4.68</c:v>
                </c:pt>
                <c:pt idx="96">
                  <c:v>4.82</c:v>
                </c:pt>
                <c:pt idx="97">
                  <c:v>4.9800000000000004</c:v>
                </c:pt>
                <c:pt idx="98">
                  <c:v>5.13</c:v>
                </c:pt>
                <c:pt idx="99">
                  <c:v>5.29</c:v>
                </c:pt>
                <c:pt idx="100">
                  <c:v>5.45</c:v>
                </c:pt>
              </c:numCache>
            </c:numRef>
          </c:xVal>
          <c:yVal>
            <c:numRef>
              <c:f>'Survey Data'!$F$21:$F$121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0.12</c:v>
                </c:pt>
                <c:pt idx="9">
                  <c:v>0.15</c:v>
                </c:pt>
                <c:pt idx="10">
                  <c:v>0.18</c:v>
                </c:pt>
                <c:pt idx="11">
                  <c:v>0.21</c:v>
                </c:pt>
                <c:pt idx="12">
                  <c:v>0.24</c:v>
                </c:pt>
                <c:pt idx="13">
                  <c:v>0.27</c:v>
                </c:pt>
                <c:pt idx="14">
                  <c:v>0.3</c:v>
                </c:pt>
                <c:pt idx="15">
                  <c:v>0.33</c:v>
                </c:pt>
                <c:pt idx="16">
                  <c:v>0.36</c:v>
                </c:pt>
                <c:pt idx="17">
                  <c:v>0.38</c:v>
                </c:pt>
                <c:pt idx="18">
                  <c:v>0.41</c:v>
                </c:pt>
                <c:pt idx="19">
                  <c:v>0.43</c:v>
                </c:pt>
                <c:pt idx="20">
                  <c:v>0.46</c:v>
                </c:pt>
                <c:pt idx="21">
                  <c:v>0.5</c:v>
                </c:pt>
                <c:pt idx="22">
                  <c:v>0.53</c:v>
                </c:pt>
                <c:pt idx="23">
                  <c:v>0.56999999999999995</c:v>
                </c:pt>
                <c:pt idx="24">
                  <c:v>0.61</c:v>
                </c:pt>
                <c:pt idx="25">
                  <c:v>0.66</c:v>
                </c:pt>
                <c:pt idx="26">
                  <c:v>0.71</c:v>
                </c:pt>
                <c:pt idx="27">
                  <c:v>0.77</c:v>
                </c:pt>
                <c:pt idx="28">
                  <c:v>0.83</c:v>
                </c:pt>
                <c:pt idx="29">
                  <c:v>0.9</c:v>
                </c:pt>
                <c:pt idx="30">
                  <c:v>0.97</c:v>
                </c:pt>
                <c:pt idx="31">
                  <c:v>1.04</c:v>
                </c:pt>
                <c:pt idx="32">
                  <c:v>1.1100000000000001</c:v>
                </c:pt>
                <c:pt idx="33">
                  <c:v>1.18</c:v>
                </c:pt>
                <c:pt idx="34">
                  <c:v>1.26</c:v>
                </c:pt>
                <c:pt idx="35">
                  <c:v>1.33</c:v>
                </c:pt>
                <c:pt idx="36">
                  <c:v>1.41</c:v>
                </c:pt>
                <c:pt idx="37">
                  <c:v>1.49</c:v>
                </c:pt>
                <c:pt idx="38">
                  <c:v>1.57</c:v>
                </c:pt>
                <c:pt idx="39">
                  <c:v>1.65</c:v>
                </c:pt>
                <c:pt idx="40">
                  <c:v>1.73</c:v>
                </c:pt>
                <c:pt idx="41">
                  <c:v>1.81</c:v>
                </c:pt>
                <c:pt idx="42">
                  <c:v>1.89</c:v>
                </c:pt>
                <c:pt idx="43">
                  <c:v>1.97</c:v>
                </c:pt>
                <c:pt idx="44">
                  <c:v>2.0499999999999998</c:v>
                </c:pt>
                <c:pt idx="45">
                  <c:v>2.14</c:v>
                </c:pt>
                <c:pt idx="46">
                  <c:v>2.2200000000000002</c:v>
                </c:pt>
                <c:pt idx="47">
                  <c:v>2.31</c:v>
                </c:pt>
                <c:pt idx="48">
                  <c:v>2.4</c:v>
                </c:pt>
                <c:pt idx="49">
                  <c:v>2.4900000000000002</c:v>
                </c:pt>
                <c:pt idx="50">
                  <c:v>2.58</c:v>
                </c:pt>
                <c:pt idx="51">
                  <c:v>2.67</c:v>
                </c:pt>
                <c:pt idx="52">
                  <c:v>2.75</c:v>
                </c:pt>
                <c:pt idx="53">
                  <c:v>2.84</c:v>
                </c:pt>
                <c:pt idx="54">
                  <c:v>2.92</c:v>
                </c:pt>
                <c:pt idx="55">
                  <c:v>3</c:v>
                </c:pt>
                <c:pt idx="56">
                  <c:v>3.08</c:v>
                </c:pt>
                <c:pt idx="57">
                  <c:v>3.16</c:v>
                </c:pt>
                <c:pt idx="58">
                  <c:v>3.23</c:v>
                </c:pt>
                <c:pt idx="59">
                  <c:v>3.3</c:v>
                </c:pt>
                <c:pt idx="60">
                  <c:v>3.37</c:v>
                </c:pt>
                <c:pt idx="61">
                  <c:v>3.44</c:v>
                </c:pt>
                <c:pt idx="62">
                  <c:v>3.5</c:v>
                </c:pt>
                <c:pt idx="63">
                  <c:v>3.56</c:v>
                </c:pt>
                <c:pt idx="64">
                  <c:v>3.62</c:v>
                </c:pt>
                <c:pt idx="65">
                  <c:v>3.67</c:v>
                </c:pt>
                <c:pt idx="66">
                  <c:v>3.71</c:v>
                </c:pt>
                <c:pt idx="67">
                  <c:v>3.76</c:v>
                </c:pt>
                <c:pt idx="68">
                  <c:v>3.81</c:v>
                </c:pt>
                <c:pt idx="69">
                  <c:v>3.86</c:v>
                </c:pt>
                <c:pt idx="70">
                  <c:v>3.92</c:v>
                </c:pt>
                <c:pt idx="71">
                  <c:v>3.98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4.33</c:v>
                </c:pt>
                <c:pt idx="77">
                  <c:v>4.41</c:v>
                </c:pt>
                <c:pt idx="78">
                  <c:v>4.49</c:v>
                </c:pt>
                <c:pt idx="79">
                  <c:v>4.57</c:v>
                </c:pt>
                <c:pt idx="80">
                  <c:v>4.66</c:v>
                </c:pt>
                <c:pt idx="81">
                  <c:v>4.75</c:v>
                </c:pt>
                <c:pt idx="82">
                  <c:v>4.84</c:v>
                </c:pt>
                <c:pt idx="83">
                  <c:v>4.93</c:v>
                </c:pt>
                <c:pt idx="84">
                  <c:v>5.03</c:v>
                </c:pt>
                <c:pt idx="85">
                  <c:v>5.12</c:v>
                </c:pt>
                <c:pt idx="86">
                  <c:v>5.23</c:v>
                </c:pt>
                <c:pt idx="87">
                  <c:v>5.33</c:v>
                </c:pt>
                <c:pt idx="88">
                  <c:v>5.44</c:v>
                </c:pt>
                <c:pt idx="89">
                  <c:v>5.55</c:v>
                </c:pt>
                <c:pt idx="90">
                  <c:v>5.67</c:v>
                </c:pt>
                <c:pt idx="91">
                  <c:v>5.8</c:v>
                </c:pt>
                <c:pt idx="92">
                  <c:v>5.92</c:v>
                </c:pt>
                <c:pt idx="93">
                  <c:v>6.06</c:v>
                </c:pt>
                <c:pt idx="94">
                  <c:v>6.2</c:v>
                </c:pt>
                <c:pt idx="95">
                  <c:v>6.34</c:v>
                </c:pt>
                <c:pt idx="96">
                  <c:v>6.49</c:v>
                </c:pt>
                <c:pt idx="97">
                  <c:v>6.64</c:v>
                </c:pt>
                <c:pt idx="98">
                  <c:v>6.79</c:v>
                </c:pt>
                <c:pt idx="99">
                  <c:v>6.95</c:v>
                </c:pt>
                <c:pt idx="100">
                  <c:v>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4-4198-870A-437DF994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9472"/>
        <c:axId val="136335744"/>
      </c:scatterChart>
      <c:valAx>
        <c:axId val="136329472"/>
        <c:scaling>
          <c:orientation val="minMax"/>
          <c:max val="8"/>
          <c:min val="-1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335744"/>
        <c:crosses val="autoZero"/>
        <c:crossBetween val="midCat"/>
        <c:majorUnit val="1"/>
      </c:valAx>
      <c:valAx>
        <c:axId val="136335744"/>
        <c:scaling>
          <c:orientation val="minMax"/>
          <c:min val="-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32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Data'!$H$22:$H$121</c:f>
              <c:numCache>
                <c:formatCode>0.00</c:formatCode>
                <c:ptCount val="10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0.24</c:v>
                </c:pt>
                <c:pt idx="19">
                  <c:v>0.24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0.65</c:v>
                </c:pt>
                <c:pt idx="25">
                  <c:v>0.67</c:v>
                </c:pt>
                <c:pt idx="26">
                  <c:v>0.69</c:v>
                </c:pt>
                <c:pt idx="27">
                  <c:v>0.72</c:v>
                </c:pt>
                <c:pt idx="28">
                  <c:v>0.75</c:v>
                </c:pt>
                <c:pt idx="29">
                  <c:v>0.78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0.43</c:v>
                </c:pt>
                <c:pt idx="67">
                  <c:v>0.44</c:v>
                </c:pt>
                <c:pt idx="68">
                  <c:v>0.44</c:v>
                </c:pt>
                <c:pt idx="69">
                  <c:v>0.44</c:v>
                </c:pt>
                <c:pt idx="70">
                  <c:v>0.44</c:v>
                </c:pt>
                <c:pt idx="71">
                  <c:v>0.46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0.47</c:v>
                </c:pt>
                <c:pt idx="82">
                  <c:v>0.47</c:v>
                </c:pt>
                <c:pt idx="83">
                  <c:v>0.47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0.57999999999999996</c:v>
                </c:pt>
                <c:pt idx="93">
                  <c:v>0.57999999999999996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0.39</c:v>
                </c:pt>
                <c:pt idx="97">
                  <c:v>0.39</c:v>
                </c:pt>
                <c:pt idx="98">
                  <c:v>1.65</c:v>
                </c:pt>
                <c:pt idx="99">
                  <c:v>1.72</c:v>
                </c:pt>
              </c:numCache>
            </c:numRef>
          </c:xVal>
          <c:yVal>
            <c:numRef>
              <c:f>'Survey Data'!$A$22:$A$121</c:f>
              <c:numCache>
                <c:formatCode>0.0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CEE-8499-C7614310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62624"/>
        <c:axId val="136364800"/>
      </c:scatterChart>
      <c:valAx>
        <c:axId val="136362624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36364800"/>
        <c:crosses val="autoZero"/>
        <c:crossBetween val="midCat"/>
        <c:majorUnit val="5"/>
        <c:minorUnit val="1"/>
      </c:valAx>
      <c:valAx>
        <c:axId val="136364800"/>
        <c:scaling>
          <c:orientation val="maxMin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6362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1" totalsRowShown="0" headerRowDxfId="10" dataDxfId="9" tableBorderDxfId="8">
  <autoFilter ref="A20:H12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60"/>
      <c r="B1" s="160"/>
      <c r="C1" s="160"/>
      <c r="D1" s="160"/>
      <c r="E1" s="160"/>
      <c r="F1" s="29"/>
      <c r="G1" s="29"/>
      <c r="H1" s="29"/>
    </row>
    <row r="2" spans="1:8" x14ac:dyDescent="0.4">
      <c r="A2" s="35"/>
      <c r="B2" s="34"/>
      <c r="C2" s="34"/>
      <c r="D2" s="34"/>
      <c r="E2" s="34"/>
      <c r="F2" s="34"/>
      <c r="G2" s="34"/>
      <c r="H2" s="34"/>
    </row>
    <row r="3" spans="1:8" s="2" customFormat="1" ht="9" customHeight="1" x14ac:dyDescent="0.4">
      <c r="A3" s="32"/>
      <c r="B3" s="32"/>
      <c r="C3" s="32"/>
      <c r="D3" s="32"/>
      <c r="E3" s="32"/>
      <c r="F3" s="32"/>
      <c r="G3" s="32"/>
      <c r="H3" s="40"/>
    </row>
    <row r="4" spans="1:8" s="1" customFormat="1" x14ac:dyDescent="0.4">
      <c r="A4" s="36"/>
      <c r="B4" s="36"/>
      <c r="C4" s="36"/>
      <c r="D4" s="36"/>
      <c r="E4" s="36"/>
      <c r="F4" s="36"/>
      <c r="G4" s="39"/>
      <c r="H4" s="39"/>
    </row>
    <row r="5" spans="1:8" s="1" customFormat="1" ht="9" customHeight="1" x14ac:dyDescent="0.4">
      <c r="A5" s="32"/>
      <c r="B5" s="40"/>
      <c r="C5" s="32"/>
      <c r="D5" s="32"/>
      <c r="E5" s="32"/>
      <c r="F5" s="32"/>
      <c r="G5" s="32"/>
      <c r="H5" s="40"/>
    </row>
    <row r="6" spans="1:8" s="1" customFormat="1" x14ac:dyDescent="0.4">
      <c r="A6" s="39"/>
      <c r="B6" s="39"/>
      <c r="C6" s="38"/>
      <c r="D6" s="39"/>
      <c r="E6" s="37"/>
      <c r="F6" s="38"/>
      <c r="G6" s="37"/>
      <c r="H6" s="36"/>
    </row>
    <row r="7" spans="1:8" x14ac:dyDescent="0.4">
      <c r="A7" s="35"/>
      <c r="B7" s="34"/>
      <c r="C7" s="34"/>
      <c r="D7" s="34"/>
      <c r="E7" s="34"/>
      <c r="F7" s="34"/>
      <c r="G7" s="34"/>
      <c r="H7" s="34"/>
    </row>
    <row r="8" spans="1:8" s="2" customFormat="1" ht="9" customHeight="1" x14ac:dyDescent="0.4">
      <c r="A8" s="32"/>
      <c r="B8" s="32"/>
      <c r="C8" s="33"/>
      <c r="D8" s="32"/>
      <c r="E8" s="33"/>
      <c r="F8" s="32"/>
      <c r="G8" s="32"/>
      <c r="H8" s="32"/>
    </row>
    <row r="9" spans="1:8" s="3" customFormat="1" ht="9" customHeight="1" x14ac:dyDescent="0.3">
      <c r="A9" s="32"/>
      <c r="B9" s="31"/>
      <c r="C9" s="31"/>
      <c r="D9" s="31"/>
      <c r="E9" s="31"/>
      <c r="F9" s="31"/>
      <c r="G9" s="31"/>
      <c r="H9" s="31"/>
    </row>
    <row r="10" spans="1:8" s="3" customFormat="1" ht="45" customHeight="1" x14ac:dyDescent="0.3">
      <c r="A10" s="161" t="s">
        <v>36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4">
      <c r="A11" s="30"/>
      <c r="B11" s="30"/>
      <c r="C11" s="30"/>
      <c r="D11" s="30"/>
      <c r="E11" s="30"/>
      <c r="F11" s="30"/>
      <c r="G11" s="30"/>
      <c r="H11" s="30"/>
    </row>
    <row r="12" spans="1:8" s="7" customFormat="1" ht="39" customHeight="1" x14ac:dyDescent="0.75">
      <c r="A12" s="29"/>
      <c r="B12" s="29"/>
      <c r="C12" s="29"/>
      <c r="D12" s="57" t="s">
        <v>35</v>
      </c>
      <c r="E12" s="58" t="str">
        <f>'Event Summary'!A4</f>
        <v>Senex Energy Ltd</v>
      </c>
      <c r="F12" s="29"/>
      <c r="G12" s="29"/>
      <c r="H12" s="29"/>
    </row>
    <row r="13" spans="1:8" ht="39" customHeight="1" x14ac:dyDescent="0.75">
      <c r="A13" s="27"/>
      <c r="B13" s="27"/>
      <c r="C13" s="27"/>
      <c r="D13" s="26" t="s">
        <v>34</v>
      </c>
      <c r="E13" s="28" t="str">
        <f>'Event Summary'!C4</f>
        <v>Lacerta CS47</v>
      </c>
      <c r="F13" s="27"/>
      <c r="G13" s="27"/>
      <c r="H13" s="27"/>
    </row>
    <row r="14" spans="1:8" ht="39" customHeight="1" x14ac:dyDescent="0.75">
      <c r="A14" s="27"/>
      <c r="B14" s="27"/>
      <c r="C14" s="27"/>
      <c r="D14" s="26" t="s">
        <v>33</v>
      </c>
      <c r="E14" s="28" t="str">
        <f>'Event Summary'!E4</f>
        <v>Lacerta</v>
      </c>
      <c r="F14" s="27"/>
      <c r="G14" s="27"/>
      <c r="H14" s="27"/>
    </row>
    <row r="15" spans="1:8" ht="39" customHeight="1" x14ac:dyDescent="0.75">
      <c r="D15" s="26" t="s">
        <v>47</v>
      </c>
      <c r="E15" s="25" t="str">
        <f>'Event Summary'!E6</f>
        <v>26° 19' 49.678" S.</v>
      </c>
    </row>
    <row r="16" spans="1:8" ht="39" customHeight="1" x14ac:dyDescent="0.75">
      <c r="D16" s="26" t="s">
        <v>48</v>
      </c>
      <c r="E16" s="25" t="str">
        <f>'Event Summary'!G6</f>
        <v>149° 03' 07.292" E.</v>
      </c>
    </row>
    <row r="17" spans="4:7" ht="39" customHeight="1" x14ac:dyDescent="0.75">
      <c r="D17" s="26" t="s">
        <v>32</v>
      </c>
      <c r="E17" s="162">
        <f>'Event Summary'!A13</f>
        <v>42757</v>
      </c>
      <c r="F17" s="162"/>
      <c r="G17" s="162"/>
    </row>
    <row r="18" spans="4:7" ht="39" customHeight="1" x14ac:dyDescent="0.75">
      <c r="D18" s="26" t="s">
        <v>31</v>
      </c>
      <c r="E18" s="25" t="str">
        <f>'Event Summary'!C17</f>
        <v>J. Hollingworth</v>
      </c>
    </row>
    <row r="19" spans="4:7" ht="13.5" customHeight="1" x14ac:dyDescent="0.4"/>
    <row r="20" spans="4:7" ht="13.5" customHeight="1" x14ac:dyDescent="0.4"/>
    <row r="21" spans="4:7" ht="13.5" customHeight="1" x14ac:dyDescent="0.4"/>
    <row r="22" spans="4:7" ht="13.5" customHeight="1" x14ac:dyDescent="0.4"/>
    <row r="23" spans="4:7" ht="13.5" customHeight="1" x14ac:dyDescent="0.4"/>
    <row r="24" spans="4:7" ht="13.5" customHeight="1" x14ac:dyDescent="0.4"/>
    <row r="25" spans="4:7" ht="13.5" customHeight="1" x14ac:dyDescent="0.4"/>
    <row r="26" spans="4:7" ht="13.5" customHeight="1" x14ac:dyDescent="0.4"/>
    <row r="27" spans="4:7" ht="13.5" customHeight="1" x14ac:dyDescent="0.4"/>
    <row r="28" spans="4:7" ht="13.5" customHeight="1" x14ac:dyDescent="0.4"/>
    <row r="29" spans="4:7" ht="13.5" customHeight="1" x14ac:dyDescent="0.4"/>
    <row r="30" spans="4:7" ht="13.5" customHeight="1" x14ac:dyDescent="0.4"/>
    <row r="31" spans="4:7" ht="13.5" customHeight="1" x14ac:dyDescent="0.4"/>
    <row r="32" spans="4:7" ht="13.5" customHeight="1" x14ac:dyDescent="0.4"/>
    <row r="33" spans="6:8" ht="13.5" customHeight="1" x14ac:dyDescent="0.4">
      <c r="F33" s="24"/>
      <c r="G33" s="1"/>
      <c r="H33" s="1"/>
    </row>
    <row r="34" spans="6:8" ht="13.5" customHeight="1" x14ac:dyDescent="0.4">
      <c r="F34" s="1"/>
      <c r="G34" s="23" t="s">
        <v>30</v>
      </c>
      <c r="H34" s="22">
        <f ca="1">TODAY()</f>
        <v>42757</v>
      </c>
    </row>
    <row r="35" spans="6:8" ht="13.5" customHeight="1" x14ac:dyDescent="0.4">
      <c r="F35" s="1"/>
      <c r="G35" s="1"/>
      <c r="H35" s="1"/>
    </row>
    <row r="36" spans="6:8" ht="13.5" customHeight="1" x14ac:dyDescent="0.4"/>
    <row r="37" spans="6:8" ht="13.5" customHeight="1" x14ac:dyDescent="0.4"/>
    <row r="38" spans="6:8" ht="13.5" customHeight="1" x14ac:dyDescent="0.4"/>
    <row r="39" spans="6:8" ht="13.5" customHeight="1" x14ac:dyDescent="0.4"/>
    <row r="40" spans="6:8" ht="13.5" customHeight="1" x14ac:dyDescent="0.4"/>
    <row r="41" spans="6:8" ht="13.5" customHeight="1" x14ac:dyDescent="0.4"/>
    <row r="42" spans="6:8" ht="13.5" customHeight="1" x14ac:dyDescent="0.4"/>
    <row r="43" spans="6:8" ht="13.5" customHeight="1" x14ac:dyDescent="0.4"/>
    <row r="44" spans="6:8" ht="13.5" customHeight="1" x14ac:dyDescent="0.4"/>
    <row r="45" spans="6:8" ht="13.5" customHeight="1" x14ac:dyDescent="0.4"/>
    <row r="46" spans="6:8" ht="13.5" customHeight="1" x14ac:dyDescent="0.4"/>
    <row r="47" spans="6:8" ht="13.5" customHeight="1" x14ac:dyDescent="0.4"/>
    <row r="48" spans="6:8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  <row r="58" ht="13.5" customHeight="1" x14ac:dyDescent="0.4"/>
    <row r="59" ht="13.5" customHeight="1" x14ac:dyDescent="0.4"/>
    <row r="60" ht="13.5" customHeight="1" x14ac:dyDescent="0.4"/>
    <row r="61" ht="13.5" customHeight="1" x14ac:dyDescent="0.4"/>
    <row r="62" ht="13.5" customHeight="1" x14ac:dyDescent="0.4"/>
    <row r="63" ht="13.5" customHeight="1" x14ac:dyDescent="0.4"/>
    <row r="64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selection activeCell="B30" sqref="B30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63" t="s">
        <v>39</v>
      </c>
      <c r="B1" s="163"/>
      <c r="C1" s="163"/>
      <c r="D1" s="163"/>
      <c r="E1" s="163"/>
    </row>
    <row r="2" spans="1:8" x14ac:dyDescent="0.4">
      <c r="A2" s="11" t="s">
        <v>0</v>
      </c>
      <c r="B2" s="12"/>
      <c r="C2" s="12"/>
      <c r="D2" s="12"/>
      <c r="E2" s="12"/>
      <c r="F2" s="12"/>
      <c r="G2" s="12"/>
      <c r="H2" s="13"/>
    </row>
    <row r="3" spans="1:8" s="2" customFormat="1" ht="9" customHeight="1" x14ac:dyDescent="0.4">
      <c r="A3" s="4" t="s">
        <v>1</v>
      </c>
      <c r="B3" s="8"/>
      <c r="C3" s="4" t="s">
        <v>3</v>
      </c>
      <c r="D3" s="8"/>
      <c r="E3" s="4" t="s">
        <v>2</v>
      </c>
      <c r="F3" s="8"/>
      <c r="G3" s="4" t="s">
        <v>15</v>
      </c>
      <c r="H3" s="10"/>
    </row>
    <row r="4" spans="1:8" s="1" customFormat="1" x14ac:dyDescent="0.4">
      <c r="A4" s="133" t="s">
        <v>67</v>
      </c>
      <c r="B4" s="131"/>
      <c r="C4" s="133" t="s">
        <v>77</v>
      </c>
      <c r="D4" s="132"/>
      <c r="E4" s="133" t="s">
        <v>78</v>
      </c>
      <c r="F4" s="131"/>
      <c r="G4" s="134" t="s">
        <v>16</v>
      </c>
      <c r="H4" s="137"/>
    </row>
    <row r="5" spans="1:8" s="1" customFormat="1" ht="9" customHeight="1" x14ac:dyDescent="0.4">
      <c r="A5" s="120" t="s">
        <v>17</v>
      </c>
      <c r="B5" s="123"/>
      <c r="C5" s="120" t="s">
        <v>55</v>
      </c>
      <c r="D5" s="121"/>
      <c r="E5" s="120" t="s">
        <v>44</v>
      </c>
      <c r="F5" s="121"/>
      <c r="G5" s="120" t="s">
        <v>45</v>
      </c>
      <c r="H5" s="121"/>
    </row>
    <row r="6" spans="1:8" s="1" customFormat="1" x14ac:dyDescent="0.4">
      <c r="A6" s="134" t="s">
        <v>79</v>
      </c>
      <c r="B6" s="137"/>
      <c r="C6" s="141" t="s">
        <v>57</v>
      </c>
      <c r="D6" s="137"/>
      <c r="E6" s="149" t="s">
        <v>80</v>
      </c>
      <c r="F6" s="144"/>
      <c r="G6" s="149" t="s">
        <v>81</v>
      </c>
      <c r="H6" s="132"/>
    </row>
    <row r="7" spans="1:8" s="1" customFormat="1" ht="9" customHeight="1" x14ac:dyDescent="0.4">
      <c r="A7" s="120" t="s">
        <v>40</v>
      </c>
      <c r="B7" s="123"/>
      <c r="C7" s="120" t="s">
        <v>41</v>
      </c>
      <c r="D7" s="121"/>
      <c r="E7" s="120" t="s">
        <v>42</v>
      </c>
      <c r="F7" s="121"/>
      <c r="G7" s="120" t="s">
        <v>43</v>
      </c>
      <c r="H7" s="121"/>
    </row>
    <row r="8" spans="1:8" s="1" customFormat="1" x14ac:dyDescent="0.4">
      <c r="A8" s="165">
        <v>7086091.0659999996</v>
      </c>
      <c r="B8" s="166"/>
      <c r="C8" s="167">
        <v>704810.69900000002</v>
      </c>
      <c r="D8" s="168"/>
      <c r="E8" s="143" t="s">
        <v>49</v>
      </c>
      <c r="F8" s="144"/>
      <c r="G8" s="143">
        <v>55</v>
      </c>
      <c r="H8" s="132"/>
    </row>
    <row r="9" spans="1:8" x14ac:dyDescent="0.4">
      <c r="A9" s="125" t="s">
        <v>11</v>
      </c>
      <c r="B9" s="126"/>
      <c r="C9" s="126"/>
      <c r="D9" s="126"/>
      <c r="E9" s="126"/>
      <c r="F9" s="126"/>
      <c r="G9" s="136"/>
      <c r="H9" s="127"/>
    </row>
    <row r="10" spans="1:8" s="2" customFormat="1" ht="9" customHeight="1" x14ac:dyDescent="0.4">
      <c r="A10" s="120" t="s">
        <v>25</v>
      </c>
      <c r="B10" s="121"/>
      <c r="C10" s="135" t="s">
        <v>14</v>
      </c>
      <c r="D10" s="121"/>
      <c r="E10" s="135" t="s">
        <v>27</v>
      </c>
      <c r="F10" s="122"/>
      <c r="G10" s="120" t="s">
        <v>20</v>
      </c>
      <c r="H10" s="121"/>
    </row>
    <row r="11" spans="1:8" s="1" customFormat="1" x14ac:dyDescent="0.4">
      <c r="A11" s="128" t="s">
        <v>14</v>
      </c>
      <c r="B11" s="130"/>
      <c r="C11" s="139">
        <v>402.08</v>
      </c>
      <c r="D11" s="130"/>
      <c r="E11" s="128" t="s">
        <v>82</v>
      </c>
      <c r="F11" s="129"/>
      <c r="G11" s="139">
        <v>0</v>
      </c>
      <c r="H11" s="130"/>
    </row>
    <row r="12" spans="1:8" s="2" customFormat="1" ht="9" customHeight="1" x14ac:dyDescent="0.4">
      <c r="A12" s="120" t="s">
        <v>10</v>
      </c>
      <c r="B12" s="121"/>
      <c r="C12" s="120" t="s">
        <v>56</v>
      </c>
      <c r="D12" s="121"/>
      <c r="E12" s="120" t="s">
        <v>23</v>
      </c>
      <c r="F12" s="122"/>
      <c r="G12" s="120" t="s">
        <v>24</v>
      </c>
      <c r="H12" s="121"/>
    </row>
    <row r="13" spans="1:8" s="1" customFormat="1" x14ac:dyDescent="0.4">
      <c r="A13" s="140">
        <v>42757</v>
      </c>
      <c r="B13" s="130"/>
      <c r="C13" s="128" t="s">
        <v>69</v>
      </c>
      <c r="D13" s="130"/>
      <c r="E13" s="138">
        <v>0</v>
      </c>
      <c r="F13" s="129"/>
      <c r="G13" s="138">
        <v>500</v>
      </c>
      <c r="H13" s="130"/>
    </row>
    <row r="14" spans="1:8" s="72" customFormat="1" ht="9" customHeight="1" x14ac:dyDescent="0.4">
      <c r="A14" s="120" t="s">
        <v>18</v>
      </c>
      <c r="B14" s="121"/>
      <c r="C14" s="120" t="s">
        <v>58</v>
      </c>
      <c r="D14" s="121"/>
      <c r="E14" s="120" t="s">
        <v>50</v>
      </c>
      <c r="F14" s="122"/>
      <c r="G14" s="120" t="s">
        <v>53</v>
      </c>
      <c r="H14" s="121"/>
    </row>
    <row r="15" spans="1:8" s="71" customFormat="1" x14ac:dyDescent="0.4">
      <c r="A15" s="128" t="s">
        <v>68</v>
      </c>
      <c r="B15" s="130"/>
      <c r="C15" s="140" t="s">
        <v>66</v>
      </c>
      <c r="D15" s="130"/>
      <c r="E15" s="148" t="s">
        <v>52</v>
      </c>
      <c r="F15" s="129"/>
      <c r="G15" s="138" t="s">
        <v>52</v>
      </c>
      <c r="H15" s="130"/>
    </row>
    <row r="16" spans="1:8" s="2" customFormat="1" ht="9" customHeight="1" x14ac:dyDescent="0.4">
      <c r="A16" s="150" t="s">
        <v>60</v>
      </c>
      <c r="B16" s="121"/>
      <c r="C16" s="120" t="s">
        <v>46</v>
      </c>
      <c r="D16" s="121"/>
      <c r="E16" s="120" t="s">
        <v>54</v>
      </c>
      <c r="F16" s="122"/>
      <c r="G16" s="120" t="s">
        <v>29</v>
      </c>
      <c r="H16" s="124" t="s">
        <v>28</v>
      </c>
    </row>
    <row r="17" spans="1:8" s="59" customFormat="1" ht="12.9" x14ac:dyDescent="0.4">
      <c r="A17" s="140" t="s">
        <v>83</v>
      </c>
      <c r="B17" s="130"/>
      <c r="C17" s="128" t="s">
        <v>84</v>
      </c>
      <c r="D17" s="130"/>
      <c r="E17" s="128" t="s">
        <v>85</v>
      </c>
      <c r="F17" s="129"/>
      <c r="G17" s="138" t="s">
        <v>86</v>
      </c>
      <c r="H17" s="142">
        <v>119</v>
      </c>
    </row>
    <row r="18" spans="1:8" s="3" customFormat="1" ht="9" customHeight="1" x14ac:dyDescent="0.3">
      <c r="A18" s="4" t="s">
        <v>21</v>
      </c>
      <c r="B18" s="5"/>
      <c r="C18" s="5"/>
      <c r="D18" s="5"/>
      <c r="E18" s="5"/>
      <c r="F18" s="5"/>
      <c r="G18" s="5"/>
      <c r="H18" s="6"/>
    </row>
    <row r="19" spans="1:8" ht="25.5" customHeight="1" x14ac:dyDescent="0.4">
      <c r="A19" s="169"/>
      <c r="B19" s="170"/>
      <c r="C19" s="170"/>
      <c r="D19" s="170"/>
      <c r="E19" s="170"/>
      <c r="F19" s="170"/>
      <c r="G19" s="170"/>
      <c r="H19" s="171"/>
    </row>
    <row r="20" spans="1:8" s="7" customFormat="1" x14ac:dyDescent="0.4">
      <c r="A20" s="41" t="s">
        <v>38</v>
      </c>
      <c r="B20" s="41" t="s">
        <v>37</v>
      </c>
      <c r="C20" s="164" t="s">
        <v>21</v>
      </c>
      <c r="D20" s="164"/>
      <c r="E20" s="164"/>
      <c r="F20" s="164"/>
      <c r="G20" s="164"/>
      <c r="H20" s="164"/>
    </row>
    <row r="21" spans="1:8" ht="13.5" customHeight="1" x14ac:dyDescent="0.4">
      <c r="A21" s="113">
        <v>42756</v>
      </c>
      <c r="B21" s="114">
        <v>0.54166666666666663</v>
      </c>
      <c r="C21" s="109" t="s">
        <v>70</v>
      </c>
      <c r="D21" s="46"/>
      <c r="E21" s="46"/>
      <c r="F21" s="46"/>
      <c r="G21" s="46"/>
      <c r="H21" s="47"/>
    </row>
    <row r="22" spans="1:8" ht="13.5" customHeight="1" x14ac:dyDescent="0.4">
      <c r="A22" s="115"/>
      <c r="B22" s="116">
        <v>0.58333333333333337</v>
      </c>
      <c r="C22" s="110" t="s">
        <v>71</v>
      </c>
      <c r="D22" s="49"/>
      <c r="E22" s="49"/>
      <c r="F22" s="49"/>
      <c r="G22" s="49"/>
      <c r="H22" s="50"/>
    </row>
    <row r="23" spans="1:8" ht="13.5" customHeight="1" x14ac:dyDescent="0.4">
      <c r="A23" s="119"/>
      <c r="B23" s="117">
        <v>0.9375</v>
      </c>
      <c r="C23" s="112" t="s">
        <v>72</v>
      </c>
      <c r="D23" s="52"/>
      <c r="E23" s="52"/>
      <c r="F23" s="52"/>
      <c r="G23" s="52"/>
      <c r="H23" s="53"/>
    </row>
    <row r="24" spans="1:8" ht="13.5" customHeight="1" x14ac:dyDescent="0.4">
      <c r="A24" s="118"/>
      <c r="B24" s="116">
        <v>0.94791666666666663</v>
      </c>
      <c r="C24" s="110" t="s">
        <v>73</v>
      </c>
      <c r="D24" s="49"/>
      <c r="E24" s="49"/>
      <c r="F24" s="49"/>
      <c r="G24" s="49"/>
      <c r="H24" s="50"/>
    </row>
    <row r="25" spans="1:8" ht="13.5" customHeight="1" x14ac:dyDescent="0.4">
      <c r="A25" s="118">
        <v>42757</v>
      </c>
      <c r="B25" s="116">
        <v>7.2916666666666671E-2</v>
      </c>
      <c r="C25" s="110" t="s">
        <v>74</v>
      </c>
      <c r="D25" s="49"/>
      <c r="E25" s="49"/>
      <c r="F25" s="49"/>
      <c r="G25" s="49"/>
      <c r="H25" s="50"/>
    </row>
    <row r="26" spans="1:8" ht="13.5" customHeight="1" x14ac:dyDescent="0.4">
      <c r="A26" s="118"/>
      <c r="B26" s="116">
        <v>9.375E-2</v>
      </c>
      <c r="C26" s="110" t="s">
        <v>75</v>
      </c>
      <c r="D26" s="49"/>
      <c r="E26" s="49"/>
      <c r="F26" s="49"/>
      <c r="G26" s="49"/>
      <c r="H26" s="50"/>
    </row>
    <row r="27" spans="1:8" ht="13.5" customHeight="1" x14ac:dyDescent="0.4">
      <c r="A27" s="115"/>
      <c r="B27" s="116">
        <v>0.13541666666666666</v>
      </c>
      <c r="C27" s="111" t="s">
        <v>76</v>
      </c>
      <c r="D27" s="49"/>
      <c r="E27" s="49"/>
      <c r="F27" s="49"/>
      <c r="G27" s="49"/>
      <c r="H27" s="50"/>
    </row>
    <row r="28" spans="1:8" ht="13.5" customHeight="1" x14ac:dyDescent="0.4">
      <c r="A28" s="118"/>
      <c r="B28" s="116"/>
      <c r="C28" s="110"/>
      <c r="D28" s="49"/>
      <c r="E28" s="49"/>
      <c r="F28" s="49"/>
      <c r="G28" s="49"/>
      <c r="H28" s="50"/>
    </row>
    <row r="29" spans="1:8" ht="13.5" customHeight="1" x14ac:dyDescent="0.4">
      <c r="A29" s="115"/>
      <c r="B29" s="116"/>
      <c r="C29" s="111"/>
      <c r="E29" s="49"/>
      <c r="F29" s="49"/>
      <c r="G29" s="49"/>
      <c r="H29" s="50"/>
    </row>
    <row r="30" spans="1:8" ht="13.5" customHeight="1" x14ac:dyDescent="0.4">
      <c r="A30" s="118"/>
      <c r="B30" s="116"/>
      <c r="C30" s="110"/>
      <c r="D30" s="49"/>
      <c r="E30" s="49"/>
      <c r="F30" s="49"/>
      <c r="G30" s="49"/>
      <c r="H30" s="50"/>
    </row>
    <row r="31" spans="1:8" ht="13.5" customHeight="1" x14ac:dyDescent="0.4">
      <c r="A31" s="54"/>
      <c r="B31" s="55"/>
      <c r="C31" s="48"/>
      <c r="D31" s="49"/>
      <c r="E31" s="49"/>
      <c r="F31" s="49"/>
      <c r="G31" s="49"/>
      <c r="H31" s="50"/>
    </row>
    <row r="32" spans="1:8" ht="13.5" customHeight="1" x14ac:dyDescent="0.4">
      <c r="A32" s="54"/>
      <c r="B32" s="55"/>
      <c r="C32" s="48"/>
      <c r="D32" s="49"/>
      <c r="E32" s="49"/>
      <c r="F32" s="49"/>
      <c r="G32" s="49"/>
      <c r="H32" s="50"/>
    </row>
    <row r="33" spans="1:8" ht="13.5" customHeight="1" x14ac:dyDescent="0.4">
      <c r="A33" s="54"/>
      <c r="B33" s="55"/>
      <c r="C33" s="48"/>
      <c r="D33" s="49"/>
      <c r="E33" s="49"/>
      <c r="F33" s="49"/>
      <c r="G33" s="49"/>
      <c r="H33" s="50"/>
    </row>
    <row r="34" spans="1:8" ht="13.5" customHeight="1" x14ac:dyDescent="0.4">
      <c r="A34" s="54"/>
      <c r="B34" s="56"/>
      <c r="C34" s="48"/>
      <c r="D34" s="49"/>
      <c r="E34" s="49"/>
      <c r="F34" s="49"/>
      <c r="G34" s="49"/>
      <c r="H34" s="50"/>
    </row>
    <row r="35" spans="1:8" ht="13.5" customHeight="1" x14ac:dyDescent="0.4">
      <c r="A35" s="54"/>
      <c r="B35" s="56"/>
      <c r="C35" s="48"/>
      <c r="D35" s="49"/>
      <c r="E35" s="49"/>
      <c r="F35" s="49"/>
      <c r="G35" s="49"/>
      <c r="H35" s="50"/>
    </row>
    <row r="36" spans="1:8" ht="13.5" customHeight="1" x14ac:dyDescent="0.4">
      <c r="A36" s="54"/>
      <c r="B36" s="56"/>
      <c r="C36" s="48"/>
      <c r="D36" s="49"/>
      <c r="E36" s="49"/>
      <c r="F36" s="49"/>
      <c r="G36" s="49"/>
      <c r="H36" s="50"/>
    </row>
    <row r="37" spans="1:8" ht="13.5" customHeight="1" x14ac:dyDescent="0.4">
      <c r="A37" s="54"/>
      <c r="B37" s="56"/>
      <c r="C37" s="48"/>
      <c r="D37" s="49"/>
      <c r="E37" s="49"/>
      <c r="F37" s="49"/>
      <c r="G37" s="49"/>
      <c r="H37" s="50"/>
    </row>
    <row r="38" spans="1:8" ht="13.5" customHeight="1" x14ac:dyDescent="0.4">
      <c r="A38" s="54"/>
      <c r="B38" s="56"/>
      <c r="C38" s="48"/>
      <c r="D38" s="49"/>
      <c r="E38" s="49"/>
      <c r="F38" s="49"/>
      <c r="G38" s="49"/>
      <c r="H38" s="50"/>
    </row>
    <row r="39" spans="1:8" ht="13.5" customHeight="1" x14ac:dyDescent="0.4">
      <c r="A39" s="54"/>
      <c r="B39" s="56"/>
      <c r="C39" s="48"/>
      <c r="D39" s="49"/>
      <c r="E39" s="49"/>
      <c r="F39" s="49"/>
      <c r="G39" s="49"/>
      <c r="H39" s="50"/>
    </row>
    <row r="40" spans="1:8" ht="13.5" customHeight="1" x14ac:dyDescent="0.4">
      <c r="A40" s="54"/>
      <c r="B40" s="56"/>
      <c r="C40" s="48"/>
      <c r="D40" s="49"/>
      <c r="E40" s="49"/>
      <c r="F40" s="49"/>
      <c r="G40" s="49"/>
      <c r="H40" s="50"/>
    </row>
    <row r="41" spans="1:8" ht="13.5" customHeight="1" x14ac:dyDescent="0.4">
      <c r="A41" s="54"/>
      <c r="B41" s="56"/>
      <c r="C41" s="48"/>
      <c r="D41" s="49"/>
      <c r="E41" s="49"/>
      <c r="F41" s="49"/>
      <c r="G41" s="49"/>
      <c r="H41" s="50"/>
    </row>
    <row r="42" spans="1:8" ht="13.5" customHeight="1" x14ac:dyDescent="0.4">
      <c r="A42" s="54"/>
      <c r="B42" s="56"/>
      <c r="C42" s="48"/>
      <c r="D42" s="49"/>
      <c r="E42" s="49"/>
      <c r="F42" s="49"/>
      <c r="G42" s="49"/>
      <c r="H42" s="50"/>
    </row>
    <row r="43" spans="1:8" ht="13.5" customHeight="1" x14ac:dyDescent="0.4">
      <c r="A43" s="54"/>
      <c r="B43" s="56"/>
      <c r="C43" s="48"/>
      <c r="D43" s="49"/>
      <c r="E43" s="49"/>
      <c r="F43" s="49"/>
      <c r="G43" s="49"/>
      <c r="H43" s="50"/>
    </row>
    <row r="44" spans="1:8" ht="13.5" customHeight="1" x14ac:dyDescent="0.4">
      <c r="A44" s="54"/>
      <c r="B44" s="56"/>
      <c r="C44" s="48"/>
      <c r="D44" s="49"/>
      <c r="E44" s="49"/>
      <c r="F44" s="49"/>
      <c r="G44" s="49"/>
      <c r="H44" s="50"/>
    </row>
    <row r="45" spans="1:8" ht="13.5" customHeight="1" x14ac:dyDescent="0.4">
      <c r="A45" s="54"/>
      <c r="B45" s="56"/>
      <c r="C45" s="48"/>
      <c r="D45" s="49"/>
      <c r="E45" s="49"/>
      <c r="F45" s="49"/>
      <c r="G45" s="49"/>
      <c r="H45" s="50"/>
    </row>
    <row r="46" spans="1:8" ht="13.5" customHeight="1" x14ac:dyDescent="0.4">
      <c r="A46" s="54"/>
      <c r="B46" s="56"/>
      <c r="C46" s="48"/>
      <c r="D46" s="49"/>
      <c r="E46" s="49"/>
      <c r="F46" s="49"/>
      <c r="G46" s="49"/>
      <c r="H46" s="50"/>
    </row>
    <row r="47" spans="1:8" ht="13.5" customHeight="1" x14ac:dyDescent="0.4">
      <c r="A47" s="54"/>
      <c r="B47" s="56"/>
      <c r="C47" s="48"/>
      <c r="D47" s="49"/>
      <c r="E47" s="49"/>
      <c r="F47" s="49"/>
      <c r="G47" s="49"/>
      <c r="H47" s="50"/>
    </row>
    <row r="48" spans="1:8" ht="13.5" customHeight="1" x14ac:dyDescent="0.4">
      <c r="A48" s="54"/>
      <c r="B48" s="56"/>
      <c r="C48" s="48"/>
      <c r="D48" s="49"/>
      <c r="E48" s="49"/>
      <c r="F48" s="49"/>
      <c r="G48" s="49"/>
      <c r="H48" s="50"/>
    </row>
    <row r="49" spans="1:8" ht="13.5" customHeight="1" x14ac:dyDescent="0.4">
      <c r="A49" s="54"/>
      <c r="B49" s="56"/>
      <c r="C49" s="48"/>
      <c r="D49" s="49"/>
      <c r="E49" s="49"/>
      <c r="F49" s="49"/>
      <c r="G49" s="49"/>
      <c r="H49" s="50"/>
    </row>
    <row r="50" spans="1:8" ht="13.5" customHeight="1" x14ac:dyDescent="0.4">
      <c r="A50" s="54"/>
      <c r="B50" s="56"/>
      <c r="C50" s="48"/>
      <c r="D50" s="49"/>
      <c r="E50" s="49"/>
      <c r="F50" s="49"/>
      <c r="G50" s="49"/>
      <c r="H50" s="50"/>
    </row>
    <row r="51" spans="1:8" ht="13.5" customHeight="1" x14ac:dyDescent="0.4">
      <c r="A51" s="54"/>
      <c r="B51" s="56"/>
      <c r="C51" s="48"/>
      <c r="D51" s="49"/>
      <c r="E51" s="49"/>
      <c r="F51" s="49"/>
      <c r="G51" s="49"/>
      <c r="H51" s="50"/>
    </row>
    <row r="52" spans="1:8" ht="13.5" customHeight="1" x14ac:dyDescent="0.4">
      <c r="A52" s="54"/>
      <c r="B52" s="56"/>
      <c r="C52" s="48"/>
      <c r="D52" s="49"/>
      <c r="E52" s="49"/>
      <c r="F52" s="49"/>
      <c r="G52" s="49"/>
      <c r="H52" s="50"/>
    </row>
    <row r="53" spans="1:8" ht="13.5" customHeight="1" x14ac:dyDescent="0.4">
      <c r="A53" s="44"/>
      <c r="B53" s="45"/>
      <c r="C53" s="51"/>
      <c r="D53" s="52"/>
      <c r="E53" s="52"/>
      <c r="F53" s="52"/>
      <c r="G53" s="52"/>
      <c r="H53" s="53"/>
    </row>
    <row r="54" spans="1:8" ht="13.5" customHeight="1" x14ac:dyDescent="0.4">
      <c r="A54" s="42"/>
      <c r="B54" s="43"/>
      <c r="C54" s="48"/>
      <c r="D54" s="49"/>
      <c r="E54" s="49"/>
      <c r="F54" s="49"/>
      <c r="G54" s="49"/>
      <c r="H54" s="50"/>
    </row>
    <row r="55" spans="1:8" ht="13.5" customHeight="1" x14ac:dyDescent="0.4">
      <c r="A55" s="42"/>
      <c r="B55" s="43"/>
      <c r="C55" s="48"/>
      <c r="D55" s="49"/>
      <c r="E55" s="49"/>
      <c r="F55" s="49"/>
      <c r="G55" s="49"/>
      <c r="H55" s="50"/>
    </row>
    <row r="56" spans="1:8" ht="13.5" customHeight="1" x14ac:dyDescent="0.4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4"/>
    <row r="58" spans="1:8" ht="13.5" customHeight="1" x14ac:dyDescent="0.4"/>
    <row r="59" spans="1:8" ht="13.5" customHeight="1" x14ac:dyDescent="0.4"/>
    <row r="60" spans="1:8" ht="13.5" customHeight="1" x14ac:dyDescent="0.4"/>
    <row r="61" spans="1:8" ht="13.5" customHeight="1" x14ac:dyDescent="0.4"/>
    <row r="62" spans="1:8" ht="13.5" customHeight="1" x14ac:dyDescent="0.4"/>
    <row r="63" spans="1:8" ht="13.5" customHeight="1" x14ac:dyDescent="0.4"/>
    <row r="64" spans="1:8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  <row r="77" ht="13.5" customHeight="1" x14ac:dyDescent="0.4"/>
    <row r="78" ht="13.5" customHeight="1" x14ac:dyDescent="0.4"/>
    <row r="79" ht="13.5" customHeight="1" x14ac:dyDescent="0.4"/>
    <row r="80" ht="13.5" customHeight="1" x14ac:dyDescent="0.4"/>
    <row r="81" ht="13.5" customHeight="1" x14ac:dyDescent="0.4"/>
    <row r="82" ht="13.5" customHeight="1" x14ac:dyDescent="0.4"/>
    <row r="83" ht="13.5" customHeight="1" x14ac:dyDescent="0.4"/>
    <row r="84" ht="13.5" customHeight="1" x14ac:dyDescent="0.4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41" sqref="A41"/>
    </sheetView>
  </sheetViews>
  <sheetFormatPr defaultColWidth="9.15234375" defaultRowHeight="14.6" x14ac:dyDescent="0.4"/>
  <cols>
    <col min="1" max="2" width="16.3828125" style="70" customWidth="1"/>
    <col min="3" max="3" width="16.53515625" style="70" customWidth="1"/>
    <col min="4" max="4" width="10.69140625" style="70" customWidth="1"/>
    <col min="5" max="5" width="0.53515625" style="70" customWidth="1"/>
    <col min="6" max="6" width="6" style="70" customWidth="1"/>
    <col min="7" max="8" width="16.3046875" style="70" customWidth="1"/>
    <col min="9" max="16384" width="9.15234375" style="70"/>
  </cols>
  <sheetData>
    <row r="1" spans="1:15" ht="38.25" customHeight="1" x14ac:dyDescent="0.4">
      <c r="A1" s="163" t="s">
        <v>64</v>
      </c>
      <c r="B1" s="163"/>
      <c r="C1" s="163"/>
      <c r="D1" s="163"/>
      <c r="E1" s="163"/>
      <c r="F1" s="163"/>
    </row>
    <row r="2" spans="1:15" x14ac:dyDescent="0.4">
      <c r="A2" s="125" t="s">
        <v>0</v>
      </c>
      <c r="B2" s="126"/>
      <c r="C2" s="126"/>
      <c r="D2" s="126"/>
      <c r="E2" s="126"/>
      <c r="F2" s="126"/>
      <c r="G2" s="126"/>
      <c r="H2" s="127"/>
      <c r="I2" s="157"/>
      <c r="J2" s="157"/>
      <c r="K2" s="157"/>
      <c r="L2" s="157"/>
      <c r="M2" s="157"/>
      <c r="N2" s="157"/>
    </row>
    <row r="3" spans="1:15" s="72" customFormat="1" ht="9" customHeight="1" x14ac:dyDescent="0.4">
      <c r="A3" s="120" t="s">
        <v>1</v>
      </c>
      <c r="B3" s="122"/>
      <c r="C3" s="120" t="s">
        <v>3</v>
      </c>
      <c r="D3" s="122"/>
      <c r="E3" s="122"/>
      <c r="F3" s="122"/>
      <c r="G3" s="120" t="s">
        <v>2</v>
      </c>
      <c r="H3" s="121"/>
      <c r="I3" s="156"/>
      <c r="J3" s="156"/>
      <c r="K3" s="156"/>
      <c r="L3" s="156"/>
      <c r="M3" s="156"/>
      <c r="N3" s="156"/>
      <c r="O3" s="156"/>
    </row>
    <row r="4" spans="1:15" s="71" customFormat="1" x14ac:dyDescent="0.3">
      <c r="A4" s="133" t="str">
        <f>'Event Summary'!A4</f>
        <v>Senex Energy Ltd</v>
      </c>
      <c r="B4" s="131"/>
      <c r="C4" s="133" t="str">
        <f>'Event Summary'!C4</f>
        <v>Lacerta CS47</v>
      </c>
      <c r="D4" s="131"/>
      <c r="E4" s="131"/>
      <c r="F4" s="131"/>
      <c r="G4" s="133" t="str">
        <f>'Event Summary'!E4</f>
        <v>Lacerta</v>
      </c>
      <c r="H4" s="132"/>
      <c r="I4" s="19"/>
      <c r="J4" s="18" t="s">
        <v>22</v>
      </c>
      <c r="K4" s="18" t="s">
        <v>63</v>
      </c>
      <c r="L4" s="18" t="s">
        <v>65</v>
      </c>
      <c r="M4" s="19"/>
      <c r="N4" s="19"/>
      <c r="O4" s="19"/>
    </row>
    <row r="5" spans="1:15" s="71" customFormat="1" ht="9" customHeight="1" x14ac:dyDescent="0.4">
      <c r="A5" s="120" t="s">
        <v>15</v>
      </c>
      <c r="B5" s="9"/>
      <c r="C5" s="120" t="s">
        <v>17</v>
      </c>
      <c r="D5" s="122"/>
      <c r="E5" s="9"/>
      <c r="F5" s="123"/>
      <c r="G5" s="122" t="s">
        <v>55</v>
      </c>
      <c r="H5" s="123"/>
      <c r="I5" s="19"/>
      <c r="J5" s="19"/>
      <c r="K5" s="19"/>
      <c r="L5" s="19"/>
      <c r="M5" s="19"/>
      <c r="N5" s="19"/>
      <c r="O5" s="19"/>
    </row>
    <row r="6" spans="1:15" s="71" customFormat="1" x14ac:dyDescent="0.4">
      <c r="A6" s="134" t="str">
        <f>'Event Summary'!G4</f>
        <v>Australia</v>
      </c>
      <c r="B6" s="17"/>
      <c r="C6" s="147" t="str">
        <f>'Event Summary'!A6</f>
        <v>Queensland</v>
      </c>
      <c r="D6" s="131"/>
      <c r="E6" s="131"/>
      <c r="F6" s="132"/>
      <c r="G6" s="20" t="str">
        <f>'Event Summary'!C6</f>
        <v>Well Head</v>
      </c>
      <c r="H6" s="132"/>
      <c r="I6" s="19"/>
      <c r="J6" s="19"/>
      <c r="K6" s="19"/>
      <c r="L6" s="19"/>
      <c r="M6" s="19"/>
      <c r="N6" s="19"/>
      <c r="O6" s="19"/>
    </row>
    <row r="7" spans="1:15" x14ac:dyDescent="0.4">
      <c r="A7" s="125" t="s">
        <v>11</v>
      </c>
      <c r="B7" s="126"/>
      <c r="C7" s="126"/>
      <c r="D7" s="126"/>
      <c r="E7" s="126"/>
      <c r="F7" s="126"/>
      <c r="G7" s="126"/>
      <c r="H7" s="127"/>
      <c r="J7" s="159"/>
      <c r="K7" s="159"/>
      <c r="L7" s="159"/>
      <c r="M7" s="159"/>
      <c r="N7" s="159"/>
      <c r="O7" s="157"/>
    </row>
    <row r="8" spans="1:15" s="72" customFormat="1" ht="9" customHeight="1" x14ac:dyDescent="0.4">
      <c r="A8" s="120" t="s">
        <v>13</v>
      </c>
      <c r="B8" s="124" t="s">
        <v>14</v>
      </c>
      <c r="C8" s="78" t="s">
        <v>27</v>
      </c>
      <c r="D8" s="172" t="s">
        <v>26</v>
      </c>
      <c r="E8" s="172"/>
      <c r="F8" s="173"/>
      <c r="G8" s="124" t="s">
        <v>23</v>
      </c>
      <c r="H8" s="121" t="s">
        <v>24</v>
      </c>
    </row>
    <row r="9" spans="1:15" s="71" customFormat="1" x14ac:dyDescent="0.4">
      <c r="A9" s="68" t="str">
        <f>'Event Summary'!A11</f>
        <v>Ground Level</v>
      </c>
      <c r="B9" s="67">
        <f>'Event Summary'!C11</f>
        <v>402.08</v>
      </c>
      <c r="C9" s="66" t="str">
        <f>'Event Summary'!E11</f>
        <v>GL</v>
      </c>
      <c r="D9" s="100">
        <f>'Event Summary'!G11</f>
        <v>0</v>
      </c>
      <c r="E9" s="101"/>
      <c r="F9" s="102"/>
      <c r="G9" s="66" t="s">
        <v>19</v>
      </c>
      <c r="H9" s="103">
        <f>'Event Summary'!G13</f>
        <v>500</v>
      </c>
      <c r="J9" s="158"/>
      <c r="K9" s="158"/>
      <c r="L9" s="158"/>
      <c r="M9" s="158"/>
      <c r="N9" s="158"/>
    </row>
    <row r="10" spans="1:15" s="72" customFormat="1" ht="9" customHeight="1" x14ac:dyDescent="0.4">
      <c r="A10" s="124" t="s">
        <v>10</v>
      </c>
      <c r="B10" s="69" t="s">
        <v>18</v>
      </c>
      <c r="C10" s="124" t="s">
        <v>44</v>
      </c>
      <c r="D10" s="120" t="s">
        <v>45</v>
      </c>
      <c r="E10" s="122"/>
      <c r="F10" s="121"/>
      <c r="G10" s="124" t="s">
        <v>42</v>
      </c>
      <c r="H10" s="121" t="s">
        <v>43</v>
      </c>
    </row>
    <row r="11" spans="1:15" s="108" customFormat="1" ht="12" x14ac:dyDescent="0.4">
      <c r="A11" s="104">
        <f>'Event Summary'!A13</f>
        <v>42757</v>
      </c>
      <c r="B11" s="151" t="str">
        <f>'Event Summary'!A15</f>
        <v>True North</v>
      </c>
      <c r="C11" s="105" t="str">
        <f>'Event Summary'!E6</f>
        <v>26° 19' 49.678" S.</v>
      </c>
      <c r="D11" s="68" t="str">
        <f>'Event Summary'!G6</f>
        <v>149° 03' 07.292" E.</v>
      </c>
      <c r="E11" s="101"/>
      <c r="F11" s="102"/>
      <c r="G11" s="106" t="str">
        <f>'Event Summary'!E8</f>
        <v>GDA94/MGA94</v>
      </c>
      <c r="H11" s="107">
        <f>'Event Summary'!G8</f>
        <v>55</v>
      </c>
    </row>
    <row r="12" spans="1:15" s="72" customFormat="1" ht="9" customHeight="1" x14ac:dyDescent="0.4">
      <c r="A12" s="69" t="s">
        <v>50</v>
      </c>
      <c r="B12" s="124" t="s">
        <v>53</v>
      </c>
      <c r="C12" s="124" t="s">
        <v>40</v>
      </c>
      <c r="D12" s="120" t="s">
        <v>41</v>
      </c>
      <c r="E12" s="122"/>
      <c r="F12" s="121"/>
      <c r="G12" s="124" t="s">
        <v>58</v>
      </c>
      <c r="H12" s="121" t="s">
        <v>29</v>
      </c>
    </row>
    <row r="13" spans="1:15" s="108" customFormat="1" ht="12" x14ac:dyDescent="0.4">
      <c r="A13" s="106" t="str">
        <f>'Event Summary'!E15</f>
        <v>N/A</v>
      </c>
      <c r="B13" s="104" t="str">
        <f>'Event Summary'!G15</f>
        <v>N/A</v>
      </c>
      <c r="C13" s="152">
        <f>'Event Summary'!A8</f>
        <v>7086091.0659999996</v>
      </c>
      <c r="D13" s="174">
        <f>'Event Summary'!C8</f>
        <v>704810.69900000002</v>
      </c>
      <c r="E13" s="175"/>
      <c r="F13" s="176"/>
      <c r="G13" s="106" t="str">
        <f>'Event Summary'!C15</f>
        <v>Min Curvature</v>
      </c>
      <c r="H13" s="107" t="str">
        <f>'Event Summary'!G17</f>
        <v>Wireline</v>
      </c>
    </row>
    <row r="14" spans="1:15" s="3" customFormat="1" ht="9" customHeight="1" x14ac:dyDescent="0.3">
      <c r="A14" s="120" t="s">
        <v>21</v>
      </c>
      <c r="B14" s="5"/>
      <c r="C14" s="5"/>
      <c r="D14" s="5"/>
      <c r="E14" s="5"/>
      <c r="F14" s="5"/>
      <c r="G14" s="5"/>
      <c r="H14" s="6"/>
    </row>
    <row r="15" spans="1:15" ht="25.5" customHeight="1" x14ac:dyDescent="0.4">
      <c r="A15" s="169" t="str">
        <f>IF(ISBLANK('Event Summary'!A19),"",'Event Summary'!A19)</f>
        <v/>
      </c>
      <c r="B15" s="170"/>
      <c r="C15" s="170"/>
      <c r="D15" s="170"/>
      <c r="E15" s="170"/>
      <c r="F15" s="170"/>
      <c r="G15" s="170"/>
      <c r="H15" s="171"/>
      <c r="J15" s="159"/>
      <c r="K15" s="159"/>
      <c r="L15" s="159"/>
      <c r="M15" s="159"/>
      <c r="N15" s="159"/>
    </row>
    <row r="16" spans="1:15" ht="3" customHeight="1" x14ac:dyDescent="0.4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zoomScaleNormal="100" workbookViewId="0">
      <pane ySplit="20" topLeftCell="A21" activePane="bottomLeft" state="frozenSplit"/>
      <selection activeCell="G25" sqref="G25"/>
      <selection pane="bottomLeft" sqref="A1:E1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63" t="s">
        <v>61</v>
      </c>
      <c r="B1" s="163"/>
      <c r="C1" s="163"/>
      <c r="D1" s="163"/>
      <c r="E1" s="163"/>
    </row>
    <row r="2" spans="1:8" s="70" customFormat="1" x14ac:dyDescent="0.4">
      <c r="A2" s="79" t="s">
        <v>0</v>
      </c>
      <c r="B2" s="80"/>
      <c r="C2" s="80"/>
      <c r="D2" s="80"/>
      <c r="E2" s="80"/>
      <c r="F2" s="80"/>
      <c r="G2" s="80"/>
      <c r="H2" s="81"/>
    </row>
    <row r="3" spans="1:8" s="72" customFormat="1" ht="9" customHeight="1" x14ac:dyDescent="0.4">
      <c r="A3" s="73" t="s">
        <v>1</v>
      </c>
      <c r="B3" s="75"/>
      <c r="C3" s="73" t="s">
        <v>3</v>
      </c>
      <c r="D3" s="75"/>
      <c r="E3" s="73" t="s">
        <v>2</v>
      </c>
      <c r="F3" s="75"/>
      <c r="G3" s="73" t="s">
        <v>15</v>
      </c>
      <c r="H3" s="76"/>
    </row>
    <row r="4" spans="1:8" s="71" customFormat="1" x14ac:dyDescent="0.4">
      <c r="A4" s="87" t="str">
        <f>'Event Summary'!A4</f>
        <v>Senex Energy Ltd</v>
      </c>
      <c r="B4" s="85"/>
      <c r="C4" s="87" t="str">
        <f>'Event Summary'!C4</f>
        <v>Lacerta CS47</v>
      </c>
      <c r="D4" s="86"/>
      <c r="E4" s="87" t="str">
        <f>'Event Summary'!E4</f>
        <v>Lacerta</v>
      </c>
      <c r="F4" s="85"/>
      <c r="G4" s="88" t="str">
        <f>'Event Summary'!G4</f>
        <v>Australia</v>
      </c>
      <c r="H4" s="91"/>
    </row>
    <row r="5" spans="1:8" s="71" customFormat="1" ht="9" customHeight="1" x14ac:dyDescent="0.4">
      <c r="A5" s="73" t="s">
        <v>17</v>
      </c>
      <c r="B5" s="76"/>
      <c r="C5" s="73" t="s">
        <v>12</v>
      </c>
      <c r="D5" s="74"/>
      <c r="E5" s="73" t="s">
        <v>44</v>
      </c>
      <c r="F5" s="74"/>
      <c r="G5" s="73" t="s">
        <v>45</v>
      </c>
      <c r="H5" s="74"/>
    </row>
    <row r="6" spans="1:8" s="71" customFormat="1" x14ac:dyDescent="0.4">
      <c r="A6" s="147" t="str">
        <f>'Event Summary'!A6</f>
        <v>Queensland</v>
      </c>
      <c r="B6" s="91"/>
      <c r="C6" s="96" t="str">
        <f>'Event Summary'!C6</f>
        <v>Well Head</v>
      </c>
      <c r="D6" s="91"/>
      <c r="E6" s="99" t="str">
        <f>'Event Summary'!E6</f>
        <v>26° 19' 49.678" S.</v>
      </c>
      <c r="F6" s="65"/>
      <c r="G6" s="99" t="str">
        <f>'Event Summary'!G6</f>
        <v>149° 03' 07.292" E.</v>
      </c>
      <c r="H6" s="86"/>
    </row>
    <row r="7" spans="1:8" s="71" customFormat="1" ht="9" customHeight="1" x14ac:dyDescent="0.4">
      <c r="A7" s="73" t="s">
        <v>40</v>
      </c>
      <c r="B7" s="76"/>
      <c r="C7" s="73" t="s">
        <v>41</v>
      </c>
      <c r="D7" s="74"/>
      <c r="E7" s="73" t="s">
        <v>42</v>
      </c>
      <c r="F7" s="74"/>
      <c r="G7" s="73" t="s">
        <v>43</v>
      </c>
      <c r="H7" s="74"/>
    </row>
    <row r="8" spans="1:8" s="71" customFormat="1" x14ac:dyDescent="0.4">
      <c r="A8" s="165">
        <f>'Event Summary'!A8</f>
        <v>7086091.0659999996</v>
      </c>
      <c r="B8" s="166"/>
      <c r="C8" s="177">
        <f>'Event Summary'!C8</f>
        <v>704810.69900000002</v>
      </c>
      <c r="D8" s="178"/>
      <c r="E8" s="99" t="str">
        <f>'Event Summary'!E8</f>
        <v>GDA94/MGA94</v>
      </c>
      <c r="F8" s="65"/>
      <c r="G8" s="99">
        <f>'Event Summary'!G8</f>
        <v>55</v>
      </c>
      <c r="H8" s="86"/>
    </row>
    <row r="9" spans="1:8" s="70" customFormat="1" x14ac:dyDescent="0.4">
      <c r="A9" s="79" t="s">
        <v>11</v>
      </c>
      <c r="B9" s="80"/>
      <c r="C9" s="80"/>
      <c r="D9" s="80"/>
      <c r="E9" s="80"/>
      <c r="F9" s="80"/>
      <c r="G9" s="90"/>
      <c r="H9" s="81"/>
    </row>
    <row r="10" spans="1:8" s="72" customFormat="1" ht="9" customHeight="1" x14ac:dyDescent="0.4">
      <c r="A10" s="73" t="s">
        <v>25</v>
      </c>
      <c r="B10" s="74"/>
      <c r="C10" s="89" t="s">
        <v>14</v>
      </c>
      <c r="D10" s="74"/>
      <c r="E10" s="89" t="s">
        <v>27</v>
      </c>
      <c r="F10" s="75"/>
      <c r="G10" s="73" t="s">
        <v>20</v>
      </c>
      <c r="H10" s="74"/>
    </row>
    <row r="11" spans="1:8" s="71" customFormat="1" x14ac:dyDescent="0.4">
      <c r="A11" s="82" t="str">
        <f>'Event Summary'!A11</f>
        <v>Ground Level</v>
      </c>
      <c r="B11" s="84"/>
      <c r="C11" s="92">
        <f>'Event Summary'!C11</f>
        <v>402.08</v>
      </c>
      <c r="D11" s="84"/>
      <c r="E11" s="82" t="str">
        <f>'Event Summary'!E11</f>
        <v>GL</v>
      </c>
      <c r="F11" s="83"/>
      <c r="G11" s="94">
        <f>'Event Summary'!G11</f>
        <v>0</v>
      </c>
      <c r="H11" s="84"/>
    </row>
    <row r="12" spans="1:8" s="72" customFormat="1" ht="9" customHeight="1" x14ac:dyDescent="0.4">
      <c r="A12" s="73" t="s">
        <v>10</v>
      </c>
      <c r="B12" s="74"/>
      <c r="C12" s="73" t="s">
        <v>56</v>
      </c>
      <c r="D12" s="74"/>
      <c r="E12" s="73" t="s">
        <v>23</v>
      </c>
      <c r="F12" s="75"/>
      <c r="G12" s="73" t="s">
        <v>24</v>
      </c>
      <c r="H12" s="74"/>
    </row>
    <row r="13" spans="1:8" s="98" customFormat="1" ht="15" customHeight="1" x14ac:dyDescent="0.4">
      <c r="A13" s="95">
        <f>'Event Summary'!A13</f>
        <v>42757</v>
      </c>
      <c r="B13" s="84"/>
      <c r="C13" s="82" t="str">
        <f>'Event Summary'!C13</f>
        <v>North Seeking Gyro</v>
      </c>
      <c r="D13" s="84"/>
      <c r="E13" s="138">
        <f>'Event Summary'!E13</f>
        <v>0</v>
      </c>
      <c r="F13" s="83"/>
      <c r="G13" s="93">
        <f>'Event Summary'!G13</f>
        <v>500</v>
      </c>
      <c r="H13" s="84"/>
    </row>
    <row r="14" spans="1:8" s="72" customFormat="1" ht="9" customHeight="1" x14ac:dyDescent="0.4">
      <c r="A14" s="120" t="s">
        <v>18</v>
      </c>
      <c r="B14" s="121"/>
      <c r="C14" s="120" t="s">
        <v>51</v>
      </c>
      <c r="D14" s="121"/>
      <c r="E14" s="120" t="s">
        <v>50</v>
      </c>
      <c r="F14" s="122"/>
      <c r="G14" s="120" t="s">
        <v>53</v>
      </c>
      <c r="H14" s="121"/>
    </row>
    <row r="15" spans="1:8" s="71" customFormat="1" x14ac:dyDescent="0.4">
      <c r="A15" s="128" t="str">
        <f>'Event Summary'!A15</f>
        <v>True North</v>
      </c>
      <c r="B15" s="130"/>
      <c r="C15" s="140" t="str">
        <f>'Event Summary'!C15</f>
        <v>Min Curvature</v>
      </c>
      <c r="D15" s="130"/>
      <c r="E15" s="153" t="str">
        <f>'Event Summary'!E15</f>
        <v>N/A</v>
      </c>
      <c r="F15" s="129"/>
      <c r="G15" s="138" t="str">
        <f>'Event Summary'!G15</f>
        <v>N/A</v>
      </c>
      <c r="H15" s="130"/>
    </row>
    <row r="16" spans="1:8" s="72" customFormat="1" ht="9" customHeight="1" x14ac:dyDescent="0.4">
      <c r="A16" s="154" t="s">
        <v>60</v>
      </c>
      <c r="B16" s="74"/>
      <c r="C16" s="73" t="s">
        <v>46</v>
      </c>
      <c r="D16" s="74"/>
      <c r="E16" s="73" t="s">
        <v>54</v>
      </c>
      <c r="F16" s="75"/>
      <c r="G16" s="73" t="s">
        <v>29</v>
      </c>
      <c r="H16" s="77" t="s">
        <v>28</v>
      </c>
    </row>
    <row r="17" spans="1:8" s="98" customFormat="1" ht="15" customHeight="1" x14ac:dyDescent="0.4">
      <c r="A17" s="140" t="str">
        <f>'Event Summary'!A17</f>
        <v>N. Dunne</v>
      </c>
      <c r="B17" s="84"/>
      <c r="C17" s="82" t="str">
        <f>'Event Summary'!C17</f>
        <v>J. Hollingworth</v>
      </c>
      <c r="D17" s="84"/>
      <c r="E17" s="82" t="str">
        <f>'Event Summary'!E17</f>
        <v>Halliburton</v>
      </c>
      <c r="F17" s="83"/>
      <c r="G17" s="93" t="str">
        <f>'Event Summary'!G17</f>
        <v>Wireline</v>
      </c>
      <c r="H17" s="97">
        <f>'Event Summary'!H17</f>
        <v>119</v>
      </c>
    </row>
    <row r="18" spans="1:8" s="3" customFormat="1" ht="9" customHeight="1" x14ac:dyDescent="0.3">
      <c r="A18" s="4" t="s">
        <v>21</v>
      </c>
      <c r="B18" s="5"/>
      <c r="C18" s="5"/>
      <c r="D18" s="5"/>
      <c r="E18" s="5"/>
      <c r="F18" s="5"/>
      <c r="G18" s="5"/>
      <c r="H18" s="6"/>
    </row>
    <row r="19" spans="1:8" ht="25.5" customHeight="1" x14ac:dyDescent="0.4">
      <c r="A19" s="14" t="str">
        <f>IF(ISBLANK('Event Summary'!A19),"",'Event Summary'!A19)</f>
        <v/>
      </c>
      <c r="B19" s="15"/>
      <c r="C19" s="15"/>
      <c r="D19" s="15"/>
      <c r="E19" s="15"/>
      <c r="F19" s="15"/>
      <c r="G19" s="15"/>
      <c r="H19" s="16"/>
    </row>
    <row r="20" spans="1:8" s="7" customFormat="1" ht="43.75" x14ac:dyDescent="0.4">
      <c r="A20" s="21" t="s">
        <v>4</v>
      </c>
      <c r="B20" s="21" t="s">
        <v>5</v>
      </c>
      <c r="C20" s="21" t="s">
        <v>6</v>
      </c>
      <c r="D20" s="21" t="s">
        <v>7</v>
      </c>
      <c r="E20" s="21" t="s">
        <v>62</v>
      </c>
      <c r="F20" s="21" t="s">
        <v>8</v>
      </c>
      <c r="G20" s="21" t="s">
        <v>9</v>
      </c>
      <c r="H20" s="21" t="s">
        <v>59</v>
      </c>
    </row>
    <row r="21" spans="1:8" s="7" customFormat="1" x14ac:dyDescent="0.35">
      <c r="A21" s="145">
        <v>0</v>
      </c>
      <c r="B21" s="155">
        <v>0.13</v>
      </c>
      <c r="C21" s="155">
        <v>297.48</v>
      </c>
      <c r="D21" s="155">
        <v>0</v>
      </c>
      <c r="E21" s="146"/>
      <c r="F21" s="155">
        <v>0</v>
      </c>
      <c r="G21" s="155">
        <v>0</v>
      </c>
      <c r="H21" s="155"/>
    </row>
    <row r="22" spans="1:8" x14ac:dyDescent="0.4">
      <c r="A22" s="179">
        <v>5</v>
      </c>
      <c r="B22" s="180">
        <v>0.15</v>
      </c>
      <c r="C22" s="180">
        <v>304.93</v>
      </c>
      <c r="D22" s="181">
        <v>5</v>
      </c>
      <c r="E22" s="182">
        <v>0.01</v>
      </c>
      <c r="F22" s="180">
        <v>0.01</v>
      </c>
      <c r="G22" s="180">
        <v>-0.01</v>
      </c>
      <c r="H22" s="180">
        <v>0.17</v>
      </c>
    </row>
    <row r="23" spans="1:8" x14ac:dyDescent="0.4">
      <c r="A23" s="179">
        <v>10</v>
      </c>
      <c r="B23" s="180">
        <v>0.17</v>
      </c>
      <c r="C23" s="180">
        <v>312.37</v>
      </c>
      <c r="D23" s="181">
        <v>10</v>
      </c>
      <c r="E23" s="182">
        <v>0.02</v>
      </c>
      <c r="F23" s="180">
        <v>0.02</v>
      </c>
      <c r="G23" s="180">
        <v>-0.02</v>
      </c>
      <c r="H23" s="180">
        <v>0.17</v>
      </c>
    </row>
    <row r="24" spans="1:8" x14ac:dyDescent="0.4">
      <c r="A24" s="179">
        <v>15</v>
      </c>
      <c r="B24" s="180">
        <v>0.19</v>
      </c>
      <c r="C24" s="180">
        <v>319.81</v>
      </c>
      <c r="D24" s="181">
        <v>15</v>
      </c>
      <c r="E24" s="182">
        <v>0.03</v>
      </c>
      <c r="F24" s="180">
        <v>0.03</v>
      </c>
      <c r="G24" s="180">
        <v>-0.03</v>
      </c>
      <c r="H24" s="180">
        <v>0.17</v>
      </c>
    </row>
    <row r="25" spans="1:8" x14ac:dyDescent="0.4">
      <c r="A25" s="179">
        <v>20</v>
      </c>
      <c r="B25" s="180">
        <v>0.21</v>
      </c>
      <c r="C25" s="180">
        <v>327.25</v>
      </c>
      <c r="D25" s="181">
        <v>20</v>
      </c>
      <c r="E25" s="182">
        <v>0.04</v>
      </c>
      <c r="F25" s="180">
        <v>0.04</v>
      </c>
      <c r="G25" s="180">
        <v>-0.04</v>
      </c>
      <c r="H25" s="180">
        <v>0.21</v>
      </c>
    </row>
    <row r="26" spans="1:8" x14ac:dyDescent="0.4">
      <c r="A26" s="179">
        <v>25</v>
      </c>
      <c r="B26" s="180">
        <v>0.23</v>
      </c>
      <c r="C26" s="180">
        <v>334.69</v>
      </c>
      <c r="D26" s="181">
        <v>25</v>
      </c>
      <c r="E26" s="182">
        <v>0.06</v>
      </c>
      <c r="F26" s="180">
        <v>0.06</v>
      </c>
      <c r="G26" s="180">
        <v>-0.05</v>
      </c>
      <c r="H26" s="180">
        <v>0.21</v>
      </c>
    </row>
    <row r="27" spans="1:8" x14ac:dyDescent="0.4">
      <c r="A27" s="179">
        <v>30</v>
      </c>
      <c r="B27" s="180">
        <v>0.25</v>
      </c>
      <c r="C27" s="180">
        <v>342.13</v>
      </c>
      <c r="D27" s="181">
        <v>30</v>
      </c>
      <c r="E27" s="182">
        <v>0.08</v>
      </c>
      <c r="F27" s="180">
        <v>0.08</v>
      </c>
      <c r="G27" s="180">
        <v>-0.06</v>
      </c>
      <c r="H27" s="180">
        <v>0.21</v>
      </c>
    </row>
    <row r="28" spans="1:8" x14ac:dyDescent="0.4">
      <c r="A28" s="179">
        <v>35</v>
      </c>
      <c r="B28" s="180">
        <v>0.27</v>
      </c>
      <c r="C28" s="180">
        <v>345.34</v>
      </c>
      <c r="D28" s="181">
        <v>35</v>
      </c>
      <c r="E28" s="182">
        <v>0.1</v>
      </c>
      <c r="F28" s="180">
        <v>0.1</v>
      </c>
      <c r="G28" s="180">
        <v>-7.0000000000000007E-2</v>
      </c>
      <c r="H28" s="180">
        <v>0.17</v>
      </c>
    </row>
    <row r="29" spans="1:8" x14ac:dyDescent="0.4">
      <c r="A29" s="179">
        <v>40</v>
      </c>
      <c r="B29" s="180">
        <v>0.28999999999999998</v>
      </c>
      <c r="C29" s="180">
        <v>348.55</v>
      </c>
      <c r="D29" s="181">
        <v>40</v>
      </c>
      <c r="E29" s="182">
        <v>0.12</v>
      </c>
      <c r="F29" s="180">
        <v>0.12</v>
      </c>
      <c r="G29" s="180">
        <v>-7.0000000000000007E-2</v>
      </c>
      <c r="H29" s="180">
        <v>0.17</v>
      </c>
    </row>
    <row r="30" spans="1:8" x14ac:dyDescent="0.4">
      <c r="A30" s="179">
        <v>45</v>
      </c>
      <c r="B30" s="180">
        <v>0.31</v>
      </c>
      <c r="C30" s="180">
        <v>351.76</v>
      </c>
      <c r="D30" s="181">
        <v>45</v>
      </c>
      <c r="E30" s="182">
        <v>0.15</v>
      </c>
      <c r="F30" s="180">
        <v>0.15</v>
      </c>
      <c r="G30" s="180">
        <v>-0.08</v>
      </c>
      <c r="H30" s="180">
        <v>0.17</v>
      </c>
    </row>
    <row r="31" spans="1:8" x14ac:dyDescent="0.4">
      <c r="A31" s="179">
        <v>50</v>
      </c>
      <c r="B31" s="180">
        <v>0.33</v>
      </c>
      <c r="C31" s="180">
        <v>354.96</v>
      </c>
      <c r="D31" s="181">
        <v>50</v>
      </c>
      <c r="E31" s="182">
        <v>0.18</v>
      </c>
      <c r="F31" s="180">
        <v>0.18</v>
      </c>
      <c r="G31" s="180">
        <v>-0.08</v>
      </c>
      <c r="H31" s="180">
        <v>0.17</v>
      </c>
    </row>
    <row r="32" spans="1:8" x14ac:dyDescent="0.4">
      <c r="A32" s="179">
        <v>55</v>
      </c>
      <c r="B32" s="180">
        <v>0.36</v>
      </c>
      <c r="C32" s="180">
        <v>358.17</v>
      </c>
      <c r="D32" s="181">
        <v>55</v>
      </c>
      <c r="E32" s="182">
        <v>0.21</v>
      </c>
      <c r="F32" s="180">
        <v>0.21</v>
      </c>
      <c r="G32" s="180">
        <v>-0.08</v>
      </c>
      <c r="H32" s="180">
        <v>0.17</v>
      </c>
    </row>
    <row r="33" spans="1:8" x14ac:dyDescent="0.4">
      <c r="A33" s="179">
        <v>60</v>
      </c>
      <c r="B33" s="180">
        <v>0.38</v>
      </c>
      <c r="C33" s="180">
        <v>1.38</v>
      </c>
      <c r="D33" s="181">
        <v>60</v>
      </c>
      <c r="E33" s="182">
        <v>0.24</v>
      </c>
      <c r="F33" s="180">
        <v>0.24</v>
      </c>
      <c r="G33" s="180">
        <v>-0.08</v>
      </c>
      <c r="H33" s="180">
        <v>0.17</v>
      </c>
    </row>
    <row r="34" spans="1:8" x14ac:dyDescent="0.4">
      <c r="A34" s="179">
        <v>65</v>
      </c>
      <c r="B34" s="180">
        <v>0.36</v>
      </c>
      <c r="C34" s="180">
        <v>2</v>
      </c>
      <c r="D34" s="181">
        <v>65</v>
      </c>
      <c r="E34" s="182">
        <v>0.27</v>
      </c>
      <c r="F34" s="180">
        <v>0.27</v>
      </c>
      <c r="G34" s="180">
        <v>-0.08</v>
      </c>
      <c r="H34" s="180">
        <v>0.12</v>
      </c>
    </row>
    <row r="35" spans="1:8" x14ac:dyDescent="0.4">
      <c r="A35" s="179">
        <v>70</v>
      </c>
      <c r="B35" s="180">
        <v>0.34</v>
      </c>
      <c r="C35" s="180">
        <v>2.61</v>
      </c>
      <c r="D35" s="181">
        <v>70</v>
      </c>
      <c r="E35" s="182">
        <v>0.3</v>
      </c>
      <c r="F35" s="180">
        <v>0.3</v>
      </c>
      <c r="G35" s="180">
        <v>-0.08</v>
      </c>
      <c r="H35" s="180">
        <v>0.12</v>
      </c>
    </row>
    <row r="36" spans="1:8" x14ac:dyDescent="0.4">
      <c r="A36" s="179">
        <v>75</v>
      </c>
      <c r="B36" s="180">
        <v>0.33</v>
      </c>
      <c r="C36" s="180">
        <v>3.22</v>
      </c>
      <c r="D36" s="181">
        <v>75</v>
      </c>
      <c r="E36" s="182">
        <v>0.33</v>
      </c>
      <c r="F36" s="180">
        <v>0.33</v>
      </c>
      <c r="G36" s="180">
        <v>-0.08</v>
      </c>
      <c r="H36" s="180">
        <v>0.12</v>
      </c>
    </row>
    <row r="37" spans="1:8" x14ac:dyDescent="0.4">
      <c r="A37" s="179">
        <v>80</v>
      </c>
      <c r="B37" s="180">
        <v>0.31</v>
      </c>
      <c r="C37" s="180">
        <v>3.83</v>
      </c>
      <c r="D37" s="181">
        <v>80</v>
      </c>
      <c r="E37" s="182">
        <v>0.36</v>
      </c>
      <c r="F37" s="180">
        <v>0.36</v>
      </c>
      <c r="G37" s="180">
        <v>-0.08</v>
      </c>
      <c r="H37" s="180">
        <v>0.12</v>
      </c>
    </row>
    <row r="38" spans="1:8" x14ac:dyDescent="0.4">
      <c r="A38" s="179">
        <v>85</v>
      </c>
      <c r="B38" s="180">
        <v>0.28999999999999998</v>
      </c>
      <c r="C38" s="180">
        <v>4.45</v>
      </c>
      <c r="D38" s="181">
        <v>85</v>
      </c>
      <c r="E38" s="182">
        <v>0.38</v>
      </c>
      <c r="F38" s="180">
        <v>0.38</v>
      </c>
      <c r="G38" s="180">
        <v>-7.0000000000000007E-2</v>
      </c>
      <c r="H38" s="180">
        <v>0.12</v>
      </c>
    </row>
    <row r="39" spans="1:8" x14ac:dyDescent="0.4">
      <c r="A39" s="179">
        <v>90</v>
      </c>
      <c r="B39" s="180">
        <v>0.27</v>
      </c>
      <c r="C39" s="180">
        <v>5.0599999999999996</v>
      </c>
      <c r="D39" s="181">
        <v>90</v>
      </c>
      <c r="E39" s="182">
        <v>0.41</v>
      </c>
      <c r="F39" s="180">
        <v>0.41</v>
      </c>
      <c r="G39" s="180">
        <v>-7.0000000000000007E-2</v>
      </c>
      <c r="H39" s="180">
        <v>0.12</v>
      </c>
    </row>
    <row r="40" spans="1:8" x14ac:dyDescent="0.4">
      <c r="A40" s="179">
        <v>95</v>
      </c>
      <c r="B40" s="180">
        <v>0.31</v>
      </c>
      <c r="C40" s="180">
        <v>7.01</v>
      </c>
      <c r="D40" s="181">
        <v>95</v>
      </c>
      <c r="E40" s="182">
        <v>0.43</v>
      </c>
      <c r="F40" s="180">
        <v>0.43</v>
      </c>
      <c r="G40" s="180">
        <v>-7.0000000000000007E-2</v>
      </c>
      <c r="H40" s="180">
        <v>0.24</v>
      </c>
    </row>
    <row r="41" spans="1:8" x14ac:dyDescent="0.4">
      <c r="A41" s="179">
        <v>100</v>
      </c>
      <c r="B41" s="180">
        <v>0.35</v>
      </c>
      <c r="C41" s="180">
        <v>8.9600000000000009</v>
      </c>
      <c r="D41" s="181">
        <v>100</v>
      </c>
      <c r="E41" s="182">
        <v>0.46</v>
      </c>
      <c r="F41" s="180">
        <v>0.46</v>
      </c>
      <c r="G41" s="180">
        <v>-7.0000000000000007E-2</v>
      </c>
      <c r="H41" s="180">
        <v>0.24</v>
      </c>
    </row>
    <row r="42" spans="1:8" x14ac:dyDescent="0.4">
      <c r="A42" s="179">
        <v>105</v>
      </c>
      <c r="B42" s="180">
        <v>0.39</v>
      </c>
      <c r="C42" s="180">
        <v>10.91</v>
      </c>
      <c r="D42" s="181">
        <v>105</v>
      </c>
      <c r="E42" s="182">
        <v>0.5</v>
      </c>
      <c r="F42" s="180">
        <v>0.5</v>
      </c>
      <c r="G42" s="180">
        <v>-0.06</v>
      </c>
      <c r="H42" s="180">
        <v>0.27</v>
      </c>
    </row>
    <row r="43" spans="1:8" x14ac:dyDescent="0.4">
      <c r="A43" s="179">
        <v>110</v>
      </c>
      <c r="B43" s="180">
        <v>0.43</v>
      </c>
      <c r="C43" s="180">
        <v>12.87</v>
      </c>
      <c r="D43" s="181">
        <v>110</v>
      </c>
      <c r="E43" s="182">
        <v>0.53</v>
      </c>
      <c r="F43" s="180">
        <v>0.53</v>
      </c>
      <c r="G43" s="180">
        <v>-0.05</v>
      </c>
      <c r="H43" s="180">
        <v>0.27</v>
      </c>
    </row>
    <row r="44" spans="1:8" x14ac:dyDescent="0.4">
      <c r="A44" s="179">
        <v>115</v>
      </c>
      <c r="B44" s="180">
        <v>0.47</v>
      </c>
      <c r="C44" s="180">
        <v>14.82</v>
      </c>
      <c r="D44" s="181">
        <v>115</v>
      </c>
      <c r="E44" s="182">
        <v>0.56999999999999995</v>
      </c>
      <c r="F44" s="180">
        <v>0.56999999999999995</v>
      </c>
      <c r="G44" s="180">
        <v>-0.04</v>
      </c>
      <c r="H44" s="180">
        <v>0.27</v>
      </c>
    </row>
    <row r="45" spans="1:8" x14ac:dyDescent="0.4">
      <c r="A45" s="179">
        <v>120</v>
      </c>
      <c r="B45" s="180">
        <v>0.51</v>
      </c>
      <c r="C45" s="180">
        <v>16.77</v>
      </c>
      <c r="D45" s="181">
        <v>120</v>
      </c>
      <c r="E45" s="182">
        <v>0.61</v>
      </c>
      <c r="F45" s="180">
        <v>0.61</v>
      </c>
      <c r="G45" s="180">
        <v>-0.03</v>
      </c>
      <c r="H45" s="180">
        <v>0.27</v>
      </c>
    </row>
    <row r="46" spans="1:8" x14ac:dyDescent="0.4">
      <c r="A46" s="179">
        <v>125</v>
      </c>
      <c r="B46" s="180">
        <v>0.61</v>
      </c>
      <c r="C46" s="180">
        <v>21.36</v>
      </c>
      <c r="D46" s="181">
        <v>125</v>
      </c>
      <c r="E46" s="182">
        <v>0.66</v>
      </c>
      <c r="F46" s="180">
        <v>0.66</v>
      </c>
      <c r="G46" s="180">
        <v>-0.02</v>
      </c>
      <c r="H46" s="180">
        <v>0.65</v>
      </c>
    </row>
    <row r="47" spans="1:8" x14ac:dyDescent="0.4">
      <c r="A47" s="179">
        <v>130</v>
      </c>
      <c r="B47" s="180">
        <v>0.71</v>
      </c>
      <c r="C47" s="180">
        <v>25.95</v>
      </c>
      <c r="D47" s="181">
        <v>130</v>
      </c>
      <c r="E47" s="182">
        <v>0.71</v>
      </c>
      <c r="F47" s="180">
        <v>0.71</v>
      </c>
      <c r="G47" s="180">
        <v>0.01</v>
      </c>
      <c r="H47" s="180">
        <v>0.67</v>
      </c>
    </row>
    <row r="48" spans="1:8" x14ac:dyDescent="0.4">
      <c r="A48" s="179">
        <v>135</v>
      </c>
      <c r="B48" s="180">
        <v>0.81</v>
      </c>
      <c r="C48" s="180">
        <v>30.54</v>
      </c>
      <c r="D48" s="181">
        <v>135</v>
      </c>
      <c r="E48" s="182">
        <v>0.77</v>
      </c>
      <c r="F48" s="180">
        <v>0.77</v>
      </c>
      <c r="G48" s="180">
        <v>0.04</v>
      </c>
      <c r="H48" s="180">
        <v>0.69</v>
      </c>
    </row>
    <row r="49" spans="1:8" x14ac:dyDescent="0.4">
      <c r="A49" s="179">
        <v>140</v>
      </c>
      <c r="B49" s="180">
        <v>0.91</v>
      </c>
      <c r="C49" s="180">
        <v>35.130000000000003</v>
      </c>
      <c r="D49" s="181">
        <v>140</v>
      </c>
      <c r="E49" s="182">
        <v>0.83</v>
      </c>
      <c r="F49" s="180">
        <v>0.83</v>
      </c>
      <c r="G49" s="180">
        <v>0.08</v>
      </c>
      <c r="H49" s="180">
        <v>0.72</v>
      </c>
    </row>
    <row r="50" spans="1:8" x14ac:dyDescent="0.4">
      <c r="A50" s="179">
        <v>145</v>
      </c>
      <c r="B50" s="180">
        <v>1.01</v>
      </c>
      <c r="C50" s="180">
        <v>39.72</v>
      </c>
      <c r="D50" s="181">
        <v>145</v>
      </c>
      <c r="E50" s="182">
        <v>0.9</v>
      </c>
      <c r="F50" s="180">
        <v>0.9</v>
      </c>
      <c r="G50" s="180">
        <v>0.13</v>
      </c>
      <c r="H50" s="180">
        <v>0.75</v>
      </c>
    </row>
    <row r="51" spans="1:8" x14ac:dyDescent="0.4">
      <c r="A51" s="179">
        <v>150</v>
      </c>
      <c r="B51" s="180">
        <v>1.1100000000000001</v>
      </c>
      <c r="C51" s="180">
        <v>44.31</v>
      </c>
      <c r="D51" s="181">
        <v>150</v>
      </c>
      <c r="E51" s="182">
        <v>0.97</v>
      </c>
      <c r="F51" s="180">
        <v>0.97</v>
      </c>
      <c r="G51" s="180">
        <v>0.19</v>
      </c>
      <c r="H51" s="180">
        <v>0.78</v>
      </c>
    </row>
    <row r="52" spans="1:8" x14ac:dyDescent="0.4">
      <c r="A52" s="179">
        <v>155</v>
      </c>
      <c r="B52" s="180">
        <v>1.1200000000000001</v>
      </c>
      <c r="C52" s="180">
        <v>43.45</v>
      </c>
      <c r="D52" s="181">
        <v>154.99</v>
      </c>
      <c r="E52" s="182">
        <v>1.04</v>
      </c>
      <c r="F52" s="180">
        <v>1.04</v>
      </c>
      <c r="G52" s="180">
        <v>0.26</v>
      </c>
      <c r="H52" s="180">
        <v>0.12</v>
      </c>
    </row>
    <row r="53" spans="1:8" x14ac:dyDescent="0.4">
      <c r="A53" s="179">
        <v>160</v>
      </c>
      <c r="B53" s="180">
        <v>1.1299999999999999</v>
      </c>
      <c r="C53" s="180">
        <v>42.59</v>
      </c>
      <c r="D53" s="181">
        <v>159.99</v>
      </c>
      <c r="E53" s="182">
        <v>1.1100000000000001</v>
      </c>
      <c r="F53" s="180">
        <v>1.1100000000000001</v>
      </c>
      <c r="G53" s="180">
        <v>0.33</v>
      </c>
      <c r="H53" s="180">
        <v>0.12</v>
      </c>
    </row>
    <row r="54" spans="1:8" x14ac:dyDescent="0.4">
      <c r="A54" s="179">
        <v>165</v>
      </c>
      <c r="B54" s="180">
        <v>1.1399999999999999</v>
      </c>
      <c r="C54" s="180">
        <v>41.74</v>
      </c>
      <c r="D54" s="181">
        <v>164.99</v>
      </c>
      <c r="E54" s="182">
        <v>1.18</v>
      </c>
      <c r="F54" s="180">
        <v>1.18</v>
      </c>
      <c r="G54" s="180">
        <v>0.39</v>
      </c>
      <c r="H54" s="180">
        <v>0.12</v>
      </c>
    </row>
    <row r="55" spans="1:8" x14ac:dyDescent="0.4">
      <c r="A55" s="179">
        <v>170</v>
      </c>
      <c r="B55" s="180">
        <v>1.1499999999999999</v>
      </c>
      <c r="C55" s="180">
        <v>40.880000000000003</v>
      </c>
      <c r="D55" s="181">
        <v>169.99</v>
      </c>
      <c r="E55" s="182">
        <v>1.26</v>
      </c>
      <c r="F55" s="180">
        <v>1.26</v>
      </c>
      <c r="G55" s="180">
        <v>0.46</v>
      </c>
      <c r="H55" s="180">
        <v>0.12</v>
      </c>
    </row>
    <row r="56" spans="1:8" x14ac:dyDescent="0.4">
      <c r="A56" s="179">
        <v>175</v>
      </c>
      <c r="B56" s="180">
        <v>1.1499999999999999</v>
      </c>
      <c r="C56" s="180">
        <v>40.020000000000003</v>
      </c>
      <c r="D56" s="181">
        <v>174.99</v>
      </c>
      <c r="E56" s="182">
        <v>1.33</v>
      </c>
      <c r="F56" s="180">
        <v>1.33</v>
      </c>
      <c r="G56" s="180">
        <v>0.52</v>
      </c>
      <c r="H56" s="180">
        <v>0.12</v>
      </c>
    </row>
    <row r="57" spans="1:8" x14ac:dyDescent="0.4">
      <c r="A57" s="179">
        <v>180</v>
      </c>
      <c r="B57" s="180">
        <v>1.1599999999999999</v>
      </c>
      <c r="C57" s="180">
        <v>39.159999999999997</v>
      </c>
      <c r="D57" s="181">
        <v>179.99</v>
      </c>
      <c r="E57" s="182">
        <v>1.41</v>
      </c>
      <c r="F57" s="180">
        <v>1.41</v>
      </c>
      <c r="G57" s="180">
        <v>0.59</v>
      </c>
      <c r="H57" s="180">
        <v>0.12</v>
      </c>
    </row>
    <row r="58" spans="1:8" x14ac:dyDescent="0.4">
      <c r="A58" s="179">
        <v>185</v>
      </c>
      <c r="B58" s="180">
        <v>1.17</v>
      </c>
      <c r="C58" s="180">
        <v>39.06</v>
      </c>
      <c r="D58" s="181">
        <v>184.99</v>
      </c>
      <c r="E58" s="182">
        <v>1.49</v>
      </c>
      <c r="F58" s="180">
        <v>1.49</v>
      </c>
      <c r="G58" s="180">
        <v>0.65</v>
      </c>
      <c r="H58" s="180">
        <v>0</v>
      </c>
    </row>
    <row r="59" spans="1:8" x14ac:dyDescent="0.4">
      <c r="A59" s="179">
        <v>190</v>
      </c>
      <c r="B59" s="180">
        <v>1.17</v>
      </c>
      <c r="C59" s="180">
        <v>38.96</v>
      </c>
      <c r="D59" s="181">
        <v>189.99</v>
      </c>
      <c r="E59" s="182">
        <v>1.57</v>
      </c>
      <c r="F59" s="180">
        <v>1.57</v>
      </c>
      <c r="G59" s="180">
        <v>0.72</v>
      </c>
      <c r="H59" s="180">
        <v>0</v>
      </c>
    </row>
    <row r="60" spans="1:8" x14ac:dyDescent="0.4">
      <c r="A60" s="179">
        <v>195</v>
      </c>
      <c r="B60" s="180">
        <v>1.17</v>
      </c>
      <c r="C60" s="180">
        <v>38.85</v>
      </c>
      <c r="D60" s="181">
        <v>194.99</v>
      </c>
      <c r="E60" s="182">
        <v>1.65</v>
      </c>
      <c r="F60" s="180">
        <v>1.65</v>
      </c>
      <c r="G60" s="180">
        <v>0.78</v>
      </c>
      <c r="H60" s="180">
        <v>0</v>
      </c>
    </row>
    <row r="61" spans="1:8" x14ac:dyDescent="0.4">
      <c r="A61" s="179">
        <v>200</v>
      </c>
      <c r="B61" s="180">
        <v>1.17</v>
      </c>
      <c r="C61" s="180">
        <v>38.75</v>
      </c>
      <c r="D61" s="181">
        <v>199.98</v>
      </c>
      <c r="E61" s="182">
        <v>1.73</v>
      </c>
      <c r="F61" s="180">
        <v>1.73</v>
      </c>
      <c r="G61" s="180">
        <v>0.84</v>
      </c>
      <c r="H61" s="180">
        <v>0</v>
      </c>
    </row>
    <row r="62" spans="1:8" x14ac:dyDescent="0.4">
      <c r="A62" s="179">
        <v>205</v>
      </c>
      <c r="B62" s="180">
        <v>1.18</v>
      </c>
      <c r="C62" s="180">
        <v>38.65</v>
      </c>
      <c r="D62" s="181">
        <v>204.98</v>
      </c>
      <c r="E62" s="182">
        <v>1.81</v>
      </c>
      <c r="F62" s="180">
        <v>1.81</v>
      </c>
      <c r="G62" s="180">
        <v>0.91</v>
      </c>
      <c r="H62" s="180">
        <v>0</v>
      </c>
    </row>
    <row r="63" spans="1:8" x14ac:dyDescent="0.4">
      <c r="A63" s="179">
        <v>210</v>
      </c>
      <c r="B63" s="180">
        <v>1.18</v>
      </c>
      <c r="C63" s="180">
        <v>38.549999999999997</v>
      </c>
      <c r="D63" s="181">
        <v>209.98</v>
      </c>
      <c r="E63" s="182">
        <v>1.89</v>
      </c>
      <c r="F63" s="180">
        <v>1.89</v>
      </c>
      <c r="G63" s="180">
        <v>0.97</v>
      </c>
      <c r="H63" s="180">
        <v>0</v>
      </c>
    </row>
    <row r="64" spans="1:8" x14ac:dyDescent="0.4">
      <c r="A64" s="179">
        <v>215</v>
      </c>
      <c r="B64" s="180">
        <v>1.19</v>
      </c>
      <c r="C64" s="180">
        <v>37.520000000000003</v>
      </c>
      <c r="D64" s="181">
        <v>214.98</v>
      </c>
      <c r="E64" s="182">
        <v>1.97</v>
      </c>
      <c r="F64" s="180">
        <v>1.97</v>
      </c>
      <c r="G64" s="180">
        <v>1.04</v>
      </c>
      <c r="H64" s="180">
        <v>0.12</v>
      </c>
    </row>
    <row r="65" spans="1:8" x14ac:dyDescent="0.4">
      <c r="A65" s="179">
        <v>220</v>
      </c>
      <c r="B65" s="180">
        <v>1.2</v>
      </c>
      <c r="C65" s="180">
        <v>36.5</v>
      </c>
      <c r="D65" s="181">
        <v>219.98</v>
      </c>
      <c r="E65" s="182">
        <v>2.0499999999999998</v>
      </c>
      <c r="F65" s="180">
        <v>2.0499999999999998</v>
      </c>
      <c r="G65" s="180">
        <v>1.1000000000000001</v>
      </c>
      <c r="H65" s="180">
        <v>0.12</v>
      </c>
    </row>
    <row r="66" spans="1:8" x14ac:dyDescent="0.4">
      <c r="A66" s="179">
        <v>225</v>
      </c>
      <c r="B66" s="180">
        <v>1.2</v>
      </c>
      <c r="C66" s="180">
        <v>35.479999999999997</v>
      </c>
      <c r="D66" s="181">
        <v>224.98</v>
      </c>
      <c r="E66" s="182">
        <v>2.14</v>
      </c>
      <c r="F66" s="180">
        <v>2.14</v>
      </c>
      <c r="G66" s="180">
        <v>1.1599999999999999</v>
      </c>
      <c r="H66" s="180">
        <v>0.12</v>
      </c>
    </row>
    <row r="67" spans="1:8" x14ac:dyDescent="0.4">
      <c r="A67" s="179">
        <v>230</v>
      </c>
      <c r="B67" s="180">
        <v>1.21</v>
      </c>
      <c r="C67" s="180">
        <v>34.46</v>
      </c>
      <c r="D67" s="181">
        <v>229.98</v>
      </c>
      <c r="E67" s="182">
        <v>2.2200000000000002</v>
      </c>
      <c r="F67" s="180">
        <v>2.2200000000000002</v>
      </c>
      <c r="G67" s="180">
        <v>1.22</v>
      </c>
      <c r="H67" s="180">
        <v>0.12</v>
      </c>
    </row>
    <row r="68" spans="1:8" x14ac:dyDescent="0.4">
      <c r="A68" s="179">
        <v>235</v>
      </c>
      <c r="B68" s="180">
        <v>1.22</v>
      </c>
      <c r="C68" s="180">
        <v>33.43</v>
      </c>
      <c r="D68" s="181">
        <v>234.98</v>
      </c>
      <c r="E68" s="182">
        <v>2.31</v>
      </c>
      <c r="F68" s="180">
        <v>2.31</v>
      </c>
      <c r="G68" s="180">
        <v>1.28</v>
      </c>
      <c r="H68" s="180">
        <v>0.12</v>
      </c>
    </row>
    <row r="69" spans="1:8" x14ac:dyDescent="0.4">
      <c r="A69" s="179">
        <v>240</v>
      </c>
      <c r="B69" s="180">
        <v>1.23</v>
      </c>
      <c r="C69" s="180">
        <v>32.409999999999997</v>
      </c>
      <c r="D69" s="181">
        <v>239.98</v>
      </c>
      <c r="E69" s="182">
        <v>2.4</v>
      </c>
      <c r="F69" s="180">
        <v>2.4</v>
      </c>
      <c r="G69" s="180">
        <v>1.34</v>
      </c>
      <c r="H69" s="180">
        <v>0.12</v>
      </c>
    </row>
    <row r="70" spans="1:8" x14ac:dyDescent="0.4">
      <c r="A70" s="179">
        <v>245</v>
      </c>
      <c r="B70" s="180">
        <v>1.2</v>
      </c>
      <c r="C70" s="180">
        <v>31.79</v>
      </c>
      <c r="D70" s="181">
        <v>244.98</v>
      </c>
      <c r="E70" s="182">
        <v>2.4900000000000002</v>
      </c>
      <c r="F70" s="180">
        <v>2.4900000000000002</v>
      </c>
      <c r="G70" s="180">
        <v>1.39</v>
      </c>
      <c r="H70" s="180">
        <v>0.17</v>
      </c>
    </row>
    <row r="71" spans="1:8" x14ac:dyDescent="0.4">
      <c r="A71" s="179">
        <v>250</v>
      </c>
      <c r="B71" s="180">
        <v>1.18</v>
      </c>
      <c r="C71" s="180">
        <v>31.17</v>
      </c>
      <c r="D71" s="181">
        <v>249.97</v>
      </c>
      <c r="E71" s="182">
        <v>2.58</v>
      </c>
      <c r="F71" s="180">
        <v>2.58</v>
      </c>
      <c r="G71" s="180">
        <v>1.45</v>
      </c>
      <c r="H71" s="180">
        <v>0.17</v>
      </c>
    </row>
    <row r="72" spans="1:8" x14ac:dyDescent="0.4">
      <c r="A72" s="179">
        <v>255</v>
      </c>
      <c r="B72" s="180">
        <v>1.1499999999999999</v>
      </c>
      <c r="C72" s="180">
        <v>30.55</v>
      </c>
      <c r="D72" s="181">
        <v>254.97</v>
      </c>
      <c r="E72" s="182">
        <v>2.67</v>
      </c>
      <c r="F72" s="180">
        <v>2.67</v>
      </c>
      <c r="G72" s="180">
        <v>1.5</v>
      </c>
      <c r="H72" s="180">
        <v>0.17</v>
      </c>
    </row>
    <row r="73" spans="1:8" x14ac:dyDescent="0.4">
      <c r="A73" s="179">
        <v>260</v>
      </c>
      <c r="B73" s="180">
        <v>1.1200000000000001</v>
      </c>
      <c r="C73" s="180">
        <v>29.93</v>
      </c>
      <c r="D73" s="181">
        <v>259.97000000000003</v>
      </c>
      <c r="E73" s="182">
        <v>2.75</v>
      </c>
      <c r="F73" s="180">
        <v>2.75</v>
      </c>
      <c r="G73" s="180">
        <v>1.55</v>
      </c>
      <c r="H73" s="180">
        <v>0.17</v>
      </c>
    </row>
    <row r="74" spans="1:8" x14ac:dyDescent="0.4">
      <c r="A74" s="179">
        <v>265</v>
      </c>
      <c r="B74" s="180">
        <v>1.1000000000000001</v>
      </c>
      <c r="C74" s="180">
        <v>29.31</v>
      </c>
      <c r="D74" s="181">
        <v>264.97000000000003</v>
      </c>
      <c r="E74" s="182">
        <v>2.84</v>
      </c>
      <c r="F74" s="180">
        <v>2.84</v>
      </c>
      <c r="G74" s="180">
        <v>1.6</v>
      </c>
      <c r="H74" s="180">
        <v>0.17</v>
      </c>
    </row>
    <row r="75" spans="1:8" x14ac:dyDescent="0.4">
      <c r="A75" s="179">
        <v>270</v>
      </c>
      <c r="B75" s="180">
        <v>1.07</v>
      </c>
      <c r="C75" s="180">
        <v>28.69</v>
      </c>
      <c r="D75" s="181">
        <v>269.97000000000003</v>
      </c>
      <c r="E75" s="182">
        <v>2.92</v>
      </c>
      <c r="F75" s="180">
        <v>2.92</v>
      </c>
      <c r="G75" s="180">
        <v>1.64</v>
      </c>
      <c r="H75" s="180">
        <v>0.17</v>
      </c>
    </row>
    <row r="76" spans="1:8" x14ac:dyDescent="0.4">
      <c r="A76" s="179">
        <v>275</v>
      </c>
      <c r="B76" s="180">
        <v>1.06</v>
      </c>
      <c r="C76" s="180">
        <v>29.73</v>
      </c>
      <c r="D76" s="181">
        <v>274.97000000000003</v>
      </c>
      <c r="E76" s="182">
        <v>3</v>
      </c>
      <c r="F76" s="180">
        <v>3</v>
      </c>
      <c r="G76" s="180">
        <v>1.69</v>
      </c>
      <c r="H76" s="180">
        <v>0.17</v>
      </c>
    </row>
    <row r="77" spans="1:8" x14ac:dyDescent="0.4">
      <c r="A77" s="179">
        <v>280</v>
      </c>
      <c r="B77" s="180">
        <v>1.04</v>
      </c>
      <c r="C77" s="180">
        <v>30.77</v>
      </c>
      <c r="D77" s="181">
        <v>279.97000000000003</v>
      </c>
      <c r="E77" s="182">
        <v>3.08</v>
      </c>
      <c r="F77" s="180">
        <v>3.08</v>
      </c>
      <c r="G77" s="180">
        <v>1.74</v>
      </c>
      <c r="H77" s="180">
        <v>0.17</v>
      </c>
    </row>
    <row r="78" spans="1:8" x14ac:dyDescent="0.4">
      <c r="A78" s="179">
        <v>285</v>
      </c>
      <c r="B78" s="180">
        <v>1.02</v>
      </c>
      <c r="C78" s="180">
        <v>31.81</v>
      </c>
      <c r="D78" s="181">
        <v>284.97000000000003</v>
      </c>
      <c r="E78" s="182">
        <v>3.16</v>
      </c>
      <c r="F78" s="180">
        <v>3.16</v>
      </c>
      <c r="G78" s="180">
        <v>1.78</v>
      </c>
      <c r="H78" s="180">
        <v>0.17</v>
      </c>
    </row>
    <row r="79" spans="1:8" x14ac:dyDescent="0.4">
      <c r="A79" s="179">
        <v>290</v>
      </c>
      <c r="B79" s="180">
        <v>1</v>
      </c>
      <c r="C79" s="180">
        <v>32.86</v>
      </c>
      <c r="D79" s="181">
        <v>289.97000000000003</v>
      </c>
      <c r="E79" s="182">
        <v>3.23</v>
      </c>
      <c r="F79" s="180">
        <v>3.23</v>
      </c>
      <c r="G79" s="180">
        <v>1.83</v>
      </c>
      <c r="H79" s="180">
        <v>0.17</v>
      </c>
    </row>
    <row r="80" spans="1:8" x14ac:dyDescent="0.4">
      <c r="A80" s="179">
        <v>295</v>
      </c>
      <c r="B80" s="180">
        <v>0.99</v>
      </c>
      <c r="C80" s="180">
        <v>33.9</v>
      </c>
      <c r="D80" s="181">
        <v>294.97000000000003</v>
      </c>
      <c r="E80" s="182">
        <v>3.3</v>
      </c>
      <c r="F80" s="180">
        <v>3.3</v>
      </c>
      <c r="G80" s="180">
        <v>1.88</v>
      </c>
      <c r="H80" s="180">
        <v>0.17</v>
      </c>
    </row>
    <row r="81" spans="1:8" x14ac:dyDescent="0.4">
      <c r="A81" s="179">
        <v>300</v>
      </c>
      <c r="B81" s="180">
        <v>0.97</v>
      </c>
      <c r="C81" s="180">
        <v>34.94</v>
      </c>
      <c r="D81" s="181">
        <v>299.97000000000003</v>
      </c>
      <c r="E81" s="182">
        <v>3.37</v>
      </c>
      <c r="F81" s="180">
        <v>3.37</v>
      </c>
      <c r="G81" s="180">
        <v>1.93</v>
      </c>
      <c r="H81" s="180">
        <v>0.17</v>
      </c>
    </row>
    <row r="82" spans="1:8" x14ac:dyDescent="0.4">
      <c r="A82" s="179">
        <v>305</v>
      </c>
      <c r="B82" s="180">
        <v>0.91</v>
      </c>
      <c r="C82" s="180">
        <v>34.68</v>
      </c>
      <c r="D82" s="181">
        <v>304.95999999999998</v>
      </c>
      <c r="E82" s="182">
        <v>3.44</v>
      </c>
      <c r="F82" s="180">
        <v>3.44</v>
      </c>
      <c r="G82" s="180">
        <v>1.97</v>
      </c>
      <c r="H82" s="180">
        <v>0.38</v>
      </c>
    </row>
    <row r="83" spans="1:8" x14ac:dyDescent="0.4">
      <c r="A83" s="179">
        <v>310</v>
      </c>
      <c r="B83" s="180">
        <v>0.85</v>
      </c>
      <c r="C83" s="180">
        <v>34.409999999999997</v>
      </c>
      <c r="D83" s="181">
        <v>309.95999999999998</v>
      </c>
      <c r="E83" s="182">
        <v>3.5</v>
      </c>
      <c r="F83" s="180">
        <v>3.5</v>
      </c>
      <c r="G83" s="180">
        <v>2.02</v>
      </c>
      <c r="H83" s="180">
        <v>0.38</v>
      </c>
    </row>
    <row r="84" spans="1:8" x14ac:dyDescent="0.4">
      <c r="A84" s="179">
        <v>315</v>
      </c>
      <c r="B84" s="180">
        <v>0.78</v>
      </c>
      <c r="C84" s="180">
        <v>34.15</v>
      </c>
      <c r="D84" s="181">
        <v>314.95999999999998</v>
      </c>
      <c r="E84" s="182">
        <v>3.56</v>
      </c>
      <c r="F84" s="180">
        <v>3.56</v>
      </c>
      <c r="G84" s="180">
        <v>2.06</v>
      </c>
      <c r="H84" s="180">
        <v>0.38</v>
      </c>
    </row>
    <row r="85" spans="1:8" x14ac:dyDescent="0.4">
      <c r="A85" s="179">
        <v>320</v>
      </c>
      <c r="B85" s="180">
        <v>0.72</v>
      </c>
      <c r="C85" s="180">
        <v>33.89</v>
      </c>
      <c r="D85" s="181">
        <v>319.95999999999998</v>
      </c>
      <c r="E85" s="182">
        <v>3.62</v>
      </c>
      <c r="F85" s="180">
        <v>3.62</v>
      </c>
      <c r="G85" s="180">
        <v>2.09</v>
      </c>
      <c r="H85" s="180">
        <v>0.38</v>
      </c>
    </row>
    <row r="86" spans="1:8" x14ac:dyDescent="0.4">
      <c r="A86" s="179">
        <v>325</v>
      </c>
      <c r="B86" s="180">
        <v>0.66</v>
      </c>
      <c r="C86" s="180">
        <v>33.619999999999997</v>
      </c>
      <c r="D86" s="181">
        <v>324.95999999999998</v>
      </c>
      <c r="E86" s="182">
        <v>3.67</v>
      </c>
      <c r="F86" s="180">
        <v>3.67</v>
      </c>
      <c r="G86" s="180">
        <v>2.13</v>
      </c>
      <c r="H86" s="180">
        <v>0.38</v>
      </c>
    </row>
    <row r="87" spans="1:8" x14ac:dyDescent="0.4">
      <c r="A87" s="179">
        <v>330</v>
      </c>
      <c r="B87" s="180">
        <v>0.6</v>
      </c>
      <c r="C87" s="180">
        <v>33.36</v>
      </c>
      <c r="D87" s="181">
        <v>329.96</v>
      </c>
      <c r="E87" s="182">
        <v>3.71</v>
      </c>
      <c r="F87" s="180">
        <v>3.71</v>
      </c>
      <c r="G87" s="180">
        <v>2.16</v>
      </c>
      <c r="H87" s="180">
        <v>0.38</v>
      </c>
    </row>
    <row r="88" spans="1:8" x14ac:dyDescent="0.4">
      <c r="A88" s="179">
        <v>335</v>
      </c>
      <c r="B88" s="180">
        <v>0.67</v>
      </c>
      <c r="C88" s="180">
        <v>35.06</v>
      </c>
      <c r="D88" s="181">
        <v>334.96</v>
      </c>
      <c r="E88" s="182">
        <v>3.76</v>
      </c>
      <c r="F88" s="180">
        <v>3.76</v>
      </c>
      <c r="G88" s="180">
        <v>2.19</v>
      </c>
      <c r="H88" s="180">
        <v>0.43</v>
      </c>
    </row>
    <row r="89" spans="1:8" x14ac:dyDescent="0.4">
      <c r="A89" s="179">
        <v>340</v>
      </c>
      <c r="B89" s="180">
        <v>0.74</v>
      </c>
      <c r="C89" s="180">
        <v>36.770000000000003</v>
      </c>
      <c r="D89" s="181">
        <v>339.96</v>
      </c>
      <c r="E89" s="182">
        <v>3.81</v>
      </c>
      <c r="F89" s="180">
        <v>3.81</v>
      </c>
      <c r="G89" s="180">
        <v>2.2200000000000002</v>
      </c>
      <c r="H89" s="180">
        <v>0.44</v>
      </c>
    </row>
    <row r="90" spans="1:8" x14ac:dyDescent="0.4">
      <c r="A90" s="179">
        <v>345</v>
      </c>
      <c r="B90" s="180">
        <v>0.81</v>
      </c>
      <c r="C90" s="180">
        <v>38.47</v>
      </c>
      <c r="D90" s="181">
        <v>344.96</v>
      </c>
      <c r="E90" s="182">
        <v>3.86</v>
      </c>
      <c r="F90" s="180">
        <v>3.86</v>
      </c>
      <c r="G90" s="180">
        <v>2.27</v>
      </c>
      <c r="H90" s="180">
        <v>0.44</v>
      </c>
    </row>
    <row r="91" spans="1:8" x14ac:dyDescent="0.4">
      <c r="A91" s="179">
        <v>350</v>
      </c>
      <c r="B91" s="180">
        <v>0.88</v>
      </c>
      <c r="C91" s="180">
        <v>40.17</v>
      </c>
      <c r="D91" s="181">
        <v>349.96</v>
      </c>
      <c r="E91" s="182">
        <v>3.92</v>
      </c>
      <c r="F91" s="180">
        <v>3.92</v>
      </c>
      <c r="G91" s="180">
        <v>2.31</v>
      </c>
      <c r="H91" s="180">
        <v>0.44</v>
      </c>
    </row>
    <row r="92" spans="1:8" x14ac:dyDescent="0.4">
      <c r="A92" s="179">
        <v>355</v>
      </c>
      <c r="B92" s="180">
        <v>0.95</v>
      </c>
      <c r="C92" s="180">
        <v>41.88</v>
      </c>
      <c r="D92" s="181">
        <v>354.96</v>
      </c>
      <c r="E92" s="182">
        <v>3.98</v>
      </c>
      <c r="F92" s="180">
        <v>3.98</v>
      </c>
      <c r="G92" s="180">
        <v>2.36</v>
      </c>
      <c r="H92" s="180">
        <v>0.44</v>
      </c>
    </row>
    <row r="93" spans="1:8" x14ac:dyDescent="0.4">
      <c r="A93" s="179">
        <v>360</v>
      </c>
      <c r="B93" s="180">
        <v>1.02</v>
      </c>
      <c r="C93" s="180">
        <v>43.58</v>
      </c>
      <c r="D93" s="181">
        <v>359.96</v>
      </c>
      <c r="E93" s="182">
        <v>4.04</v>
      </c>
      <c r="F93" s="180">
        <v>4.04</v>
      </c>
      <c r="G93" s="180">
        <v>2.42</v>
      </c>
      <c r="H93" s="180">
        <v>0.46</v>
      </c>
    </row>
    <row r="94" spans="1:8" x14ac:dyDescent="0.4">
      <c r="A94" s="179">
        <v>365</v>
      </c>
      <c r="B94" s="180">
        <v>1.06</v>
      </c>
      <c r="C94" s="180">
        <v>43.22</v>
      </c>
      <c r="D94" s="181">
        <v>364.96</v>
      </c>
      <c r="E94" s="182">
        <v>4.1100000000000003</v>
      </c>
      <c r="F94" s="180">
        <v>4.1100000000000003</v>
      </c>
      <c r="G94" s="180">
        <v>2.4900000000000002</v>
      </c>
      <c r="H94" s="180">
        <v>0.27</v>
      </c>
    </row>
    <row r="95" spans="1:8" x14ac:dyDescent="0.4">
      <c r="A95" s="179">
        <v>370</v>
      </c>
      <c r="B95" s="180">
        <v>1.1100000000000001</v>
      </c>
      <c r="C95" s="180">
        <v>42.86</v>
      </c>
      <c r="D95" s="181">
        <v>369.96</v>
      </c>
      <c r="E95" s="182">
        <v>4.18</v>
      </c>
      <c r="F95" s="180">
        <v>4.18</v>
      </c>
      <c r="G95" s="180">
        <v>2.5499999999999998</v>
      </c>
      <c r="H95" s="180">
        <v>0.27</v>
      </c>
    </row>
    <row r="96" spans="1:8" x14ac:dyDescent="0.4">
      <c r="A96" s="179">
        <v>375</v>
      </c>
      <c r="B96" s="180">
        <v>1.1499999999999999</v>
      </c>
      <c r="C96" s="180">
        <v>42.5</v>
      </c>
      <c r="D96" s="181">
        <v>374.96</v>
      </c>
      <c r="E96" s="182">
        <v>4.25</v>
      </c>
      <c r="F96" s="180">
        <v>4.25</v>
      </c>
      <c r="G96" s="180">
        <v>2.62</v>
      </c>
      <c r="H96" s="180">
        <v>0.27</v>
      </c>
    </row>
    <row r="97" spans="1:8" x14ac:dyDescent="0.4">
      <c r="A97" s="179">
        <v>380</v>
      </c>
      <c r="B97" s="180">
        <v>1.19</v>
      </c>
      <c r="C97" s="180">
        <v>42.14</v>
      </c>
      <c r="D97" s="181">
        <v>379.96</v>
      </c>
      <c r="E97" s="182">
        <v>4.33</v>
      </c>
      <c r="F97" s="180">
        <v>4.33</v>
      </c>
      <c r="G97" s="180">
        <v>2.69</v>
      </c>
      <c r="H97" s="180">
        <v>0.27</v>
      </c>
    </row>
    <row r="98" spans="1:8" x14ac:dyDescent="0.4">
      <c r="A98" s="179">
        <v>385</v>
      </c>
      <c r="B98" s="180">
        <v>1.24</v>
      </c>
      <c r="C98" s="180">
        <v>41.78</v>
      </c>
      <c r="D98" s="181">
        <v>384.95</v>
      </c>
      <c r="E98" s="182">
        <v>4.41</v>
      </c>
      <c r="F98" s="180">
        <v>4.41</v>
      </c>
      <c r="G98" s="180">
        <v>2.76</v>
      </c>
      <c r="H98" s="180">
        <v>0.27</v>
      </c>
    </row>
    <row r="99" spans="1:8" x14ac:dyDescent="0.4">
      <c r="A99" s="179">
        <v>390</v>
      </c>
      <c r="B99" s="180">
        <v>1.28</v>
      </c>
      <c r="C99" s="180">
        <v>41.42</v>
      </c>
      <c r="D99" s="181">
        <v>389.95</v>
      </c>
      <c r="E99" s="182">
        <v>4.49</v>
      </c>
      <c r="F99" s="180">
        <v>4.49</v>
      </c>
      <c r="G99" s="180">
        <v>2.83</v>
      </c>
      <c r="H99" s="180">
        <v>0.27</v>
      </c>
    </row>
    <row r="100" spans="1:8" x14ac:dyDescent="0.4">
      <c r="A100" s="179">
        <v>395</v>
      </c>
      <c r="B100" s="180">
        <v>1.35</v>
      </c>
      <c r="C100" s="180">
        <v>42.86</v>
      </c>
      <c r="D100" s="181">
        <v>394.95</v>
      </c>
      <c r="E100" s="182">
        <v>4.57</v>
      </c>
      <c r="F100" s="180">
        <v>4.57</v>
      </c>
      <c r="G100" s="180">
        <v>2.91</v>
      </c>
      <c r="H100" s="180">
        <v>0.46</v>
      </c>
    </row>
    <row r="101" spans="1:8" x14ac:dyDescent="0.4">
      <c r="A101" s="179">
        <v>400</v>
      </c>
      <c r="B101" s="180">
        <v>1.42</v>
      </c>
      <c r="C101" s="180">
        <v>44.3</v>
      </c>
      <c r="D101" s="181">
        <v>399.95</v>
      </c>
      <c r="E101" s="182">
        <v>4.66</v>
      </c>
      <c r="F101" s="180">
        <v>4.66</v>
      </c>
      <c r="G101" s="180">
        <v>2.99</v>
      </c>
      <c r="H101" s="180">
        <v>0.46</v>
      </c>
    </row>
    <row r="102" spans="1:8" x14ac:dyDescent="0.4">
      <c r="A102" s="179">
        <v>405</v>
      </c>
      <c r="B102" s="180">
        <v>1.48</v>
      </c>
      <c r="C102" s="180">
        <v>45.73</v>
      </c>
      <c r="D102" s="181">
        <v>404.95</v>
      </c>
      <c r="E102" s="182">
        <v>4.75</v>
      </c>
      <c r="F102" s="180">
        <v>4.75</v>
      </c>
      <c r="G102" s="180">
        <v>3.08</v>
      </c>
      <c r="H102" s="180">
        <v>0.46</v>
      </c>
    </row>
    <row r="103" spans="1:8" x14ac:dyDescent="0.4">
      <c r="A103" s="179">
        <v>410</v>
      </c>
      <c r="B103" s="180">
        <v>1.55</v>
      </c>
      <c r="C103" s="180">
        <v>47.17</v>
      </c>
      <c r="D103" s="181">
        <v>409.95</v>
      </c>
      <c r="E103" s="182">
        <v>4.84</v>
      </c>
      <c r="F103" s="180">
        <v>4.84</v>
      </c>
      <c r="G103" s="180">
        <v>3.17</v>
      </c>
      <c r="H103" s="180">
        <v>0.47</v>
      </c>
    </row>
    <row r="104" spans="1:8" x14ac:dyDescent="0.4">
      <c r="A104" s="179">
        <v>415</v>
      </c>
      <c r="B104" s="180">
        <v>1.62</v>
      </c>
      <c r="C104" s="180">
        <v>48.61</v>
      </c>
      <c r="D104" s="181">
        <v>414.95</v>
      </c>
      <c r="E104" s="182">
        <v>4.93</v>
      </c>
      <c r="F104" s="180">
        <v>4.93</v>
      </c>
      <c r="G104" s="180">
        <v>3.28</v>
      </c>
      <c r="H104" s="180">
        <v>0.47</v>
      </c>
    </row>
    <row r="105" spans="1:8" x14ac:dyDescent="0.4">
      <c r="A105" s="179">
        <v>420</v>
      </c>
      <c r="B105" s="180">
        <v>1.69</v>
      </c>
      <c r="C105" s="180">
        <v>50.05</v>
      </c>
      <c r="D105" s="181">
        <v>419.94</v>
      </c>
      <c r="E105" s="182">
        <v>5.03</v>
      </c>
      <c r="F105" s="180">
        <v>5.03</v>
      </c>
      <c r="G105" s="180">
        <v>3.39</v>
      </c>
      <c r="H105" s="180">
        <v>0.47</v>
      </c>
    </row>
    <row r="106" spans="1:8" x14ac:dyDescent="0.4">
      <c r="A106" s="179">
        <v>425</v>
      </c>
      <c r="B106" s="180">
        <v>1.72</v>
      </c>
      <c r="C106" s="180">
        <v>48.71</v>
      </c>
      <c r="D106" s="181">
        <v>424.94</v>
      </c>
      <c r="E106" s="182">
        <v>5.12</v>
      </c>
      <c r="F106" s="180">
        <v>5.12</v>
      </c>
      <c r="G106" s="180">
        <v>3.5</v>
      </c>
      <c r="H106" s="180">
        <v>0.28999999999999998</v>
      </c>
    </row>
    <row r="107" spans="1:8" x14ac:dyDescent="0.4">
      <c r="A107" s="179">
        <v>430</v>
      </c>
      <c r="B107" s="180">
        <v>1.75</v>
      </c>
      <c r="C107" s="180">
        <v>47.38</v>
      </c>
      <c r="D107" s="181">
        <v>429.94</v>
      </c>
      <c r="E107" s="182">
        <v>5.23</v>
      </c>
      <c r="F107" s="180">
        <v>5.23</v>
      </c>
      <c r="G107" s="180">
        <v>3.61</v>
      </c>
      <c r="H107" s="180">
        <v>0.28999999999999998</v>
      </c>
    </row>
    <row r="108" spans="1:8" x14ac:dyDescent="0.4">
      <c r="A108" s="179">
        <v>435</v>
      </c>
      <c r="B108" s="180">
        <v>1.77</v>
      </c>
      <c r="C108" s="180">
        <v>46.04</v>
      </c>
      <c r="D108" s="181">
        <v>434.94</v>
      </c>
      <c r="E108" s="182">
        <v>5.33</v>
      </c>
      <c r="F108" s="180">
        <v>5.33</v>
      </c>
      <c r="G108" s="180">
        <v>3.72</v>
      </c>
      <c r="H108" s="180">
        <v>0.28999999999999998</v>
      </c>
    </row>
    <row r="109" spans="1:8" x14ac:dyDescent="0.4">
      <c r="A109" s="179">
        <v>440</v>
      </c>
      <c r="B109" s="180">
        <v>1.8</v>
      </c>
      <c r="C109" s="180">
        <v>44.71</v>
      </c>
      <c r="D109" s="181">
        <v>439.93</v>
      </c>
      <c r="E109" s="182">
        <v>5.44</v>
      </c>
      <c r="F109" s="180">
        <v>5.44</v>
      </c>
      <c r="G109" s="180">
        <v>3.83</v>
      </c>
      <c r="H109" s="180">
        <v>0.31</v>
      </c>
    </row>
    <row r="110" spans="1:8" x14ac:dyDescent="0.4">
      <c r="A110" s="179">
        <v>445</v>
      </c>
      <c r="B110" s="180">
        <v>1.83</v>
      </c>
      <c r="C110" s="180">
        <v>43.37</v>
      </c>
      <c r="D110" s="181">
        <v>444.93</v>
      </c>
      <c r="E110" s="182">
        <v>5.55</v>
      </c>
      <c r="F110" s="180">
        <v>5.55</v>
      </c>
      <c r="G110" s="180">
        <v>3.94</v>
      </c>
      <c r="H110" s="180">
        <v>0.31</v>
      </c>
    </row>
    <row r="111" spans="1:8" x14ac:dyDescent="0.4">
      <c r="A111" s="179">
        <v>450</v>
      </c>
      <c r="B111" s="180">
        <v>1.86</v>
      </c>
      <c r="C111" s="180">
        <v>42.04</v>
      </c>
      <c r="D111" s="181">
        <v>449.93</v>
      </c>
      <c r="E111" s="182">
        <v>5.67</v>
      </c>
      <c r="F111" s="180">
        <v>5.67</v>
      </c>
      <c r="G111" s="180">
        <v>4.05</v>
      </c>
      <c r="H111" s="180">
        <v>0.31</v>
      </c>
    </row>
    <row r="112" spans="1:8" x14ac:dyDescent="0.4">
      <c r="A112" s="179">
        <v>455</v>
      </c>
      <c r="B112" s="180">
        <v>1.95</v>
      </c>
      <c r="C112" s="180">
        <v>42.45</v>
      </c>
      <c r="D112" s="181">
        <v>454.93</v>
      </c>
      <c r="E112" s="182">
        <v>5.8</v>
      </c>
      <c r="F112" s="180">
        <v>5.8</v>
      </c>
      <c r="G112" s="180">
        <v>4.17</v>
      </c>
      <c r="H112" s="180">
        <v>0.57999999999999996</v>
      </c>
    </row>
    <row r="113" spans="1:8" x14ac:dyDescent="0.4">
      <c r="A113" s="179">
        <v>460</v>
      </c>
      <c r="B113" s="180">
        <v>2.0499999999999998</v>
      </c>
      <c r="C113" s="180">
        <v>42.86</v>
      </c>
      <c r="D113" s="181">
        <v>459.92</v>
      </c>
      <c r="E113" s="182">
        <v>5.92</v>
      </c>
      <c r="F113" s="180">
        <v>5.92</v>
      </c>
      <c r="G113" s="180">
        <v>4.28</v>
      </c>
      <c r="H113" s="180">
        <v>0.57999999999999996</v>
      </c>
    </row>
    <row r="114" spans="1:8" x14ac:dyDescent="0.4">
      <c r="A114" s="179">
        <v>465</v>
      </c>
      <c r="B114" s="180">
        <v>2.15</v>
      </c>
      <c r="C114" s="180">
        <v>43.27</v>
      </c>
      <c r="D114" s="181">
        <v>464.92</v>
      </c>
      <c r="E114" s="182">
        <v>6.06</v>
      </c>
      <c r="F114" s="180">
        <v>6.06</v>
      </c>
      <c r="G114" s="180">
        <v>4.41</v>
      </c>
      <c r="H114" s="180">
        <v>0.57999999999999996</v>
      </c>
    </row>
    <row r="115" spans="1:8" x14ac:dyDescent="0.4">
      <c r="A115" s="179">
        <v>470</v>
      </c>
      <c r="B115" s="180">
        <v>2.2400000000000002</v>
      </c>
      <c r="C115" s="180">
        <v>43.68</v>
      </c>
      <c r="D115" s="181">
        <v>469.92</v>
      </c>
      <c r="E115" s="182">
        <v>6.2</v>
      </c>
      <c r="F115" s="180">
        <v>6.2</v>
      </c>
      <c r="G115" s="180">
        <v>4.54</v>
      </c>
      <c r="H115" s="180">
        <v>0.57999999999999996</v>
      </c>
    </row>
    <row r="116" spans="1:8" x14ac:dyDescent="0.4">
      <c r="A116" s="179">
        <v>475</v>
      </c>
      <c r="B116" s="180">
        <v>2.34</v>
      </c>
      <c r="C116" s="180">
        <v>44.09</v>
      </c>
      <c r="D116" s="181">
        <v>474.91</v>
      </c>
      <c r="E116" s="182">
        <v>6.34</v>
      </c>
      <c r="F116" s="180">
        <v>6.34</v>
      </c>
      <c r="G116" s="180">
        <v>4.68</v>
      </c>
      <c r="H116" s="180">
        <v>0.57999999999999996</v>
      </c>
    </row>
    <row r="117" spans="1:8" x14ac:dyDescent="0.4">
      <c r="A117" s="179">
        <v>480</v>
      </c>
      <c r="B117" s="180">
        <v>2.4300000000000002</v>
      </c>
      <c r="C117" s="180">
        <v>44.5</v>
      </c>
      <c r="D117" s="181">
        <v>479.91</v>
      </c>
      <c r="E117" s="182">
        <v>6.49</v>
      </c>
      <c r="F117" s="180">
        <v>6.49</v>
      </c>
      <c r="G117" s="180">
        <v>4.82</v>
      </c>
      <c r="H117" s="180">
        <v>0.57999999999999996</v>
      </c>
    </row>
    <row r="118" spans="1:8" x14ac:dyDescent="0.4">
      <c r="A118" s="179">
        <v>485</v>
      </c>
      <c r="B118" s="180">
        <v>2.46</v>
      </c>
      <c r="C118" s="180">
        <v>45.83</v>
      </c>
      <c r="D118" s="181">
        <v>484.9</v>
      </c>
      <c r="E118" s="182">
        <v>6.64</v>
      </c>
      <c r="F118" s="180">
        <v>6.64</v>
      </c>
      <c r="G118" s="180">
        <v>4.9800000000000004</v>
      </c>
      <c r="H118" s="180">
        <v>0.39</v>
      </c>
    </row>
    <row r="119" spans="1:8" x14ac:dyDescent="0.4">
      <c r="A119" s="179">
        <v>490</v>
      </c>
      <c r="B119" s="180">
        <v>2.4900000000000002</v>
      </c>
      <c r="C119" s="180">
        <v>47.15</v>
      </c>
      <c r="D119" s="181">
        <v>489.9</v>
      </c>
      <c r="E119" s="182">
        <v>6.79</v>
      </c>
      <c r="F119" s="180">
        <v>6.79</v>
      </c>
      <c r="G119" s="180">
        <v>5.13</v>
      </c>
      <c r="H119" s="180">
        <v>0.39</v>
      </c>
    </row>
    <row r="120" spans="1:8" x14ac:dyDescent="0.4">
      <c r="A120" s="179">
        <v>495</v>
      </c>
      <c r="B120" s="180">
        <v>2.67</v>
      </c>
      <c r="C120" s="180">
        <v>42.46</v>
      </c>
      <c r="D120" s="181">
        <v>494.89</v>
      </c>
      <c r="E120" s="182">
        <v>6.95</v>
      </c>
      <c r="F120" s="180">
        <v>6.95</v>
      </c>
      <c r="G120" s="180">
        <v>5.29</v>
      </c>
      <c r="H120" s="180">
        <v>1.65</v>
      </c>
    </row>
    <row r="121" spans="1:8" x14ac:dyDescent="0.4">
      <c r="A121" s="179">
        <v>500</v>
      </c>
      <c r="B121" s="180">
        <v>2.85</v>
      </c>
      <c r="C121" s="180">
        <v>37.770000000000003</v>
      </c>
      <c r="D121" s="181">
        <v>499.89</v>
      </c>
      <c r="E121" s="182">
        <v>7.13</v>
      </c>
      <c r="F121" s="180">
        <v>7.13</v>
      </c>
      <c r="G121" s="180">
        <v>5.45</v>
      </c>
      <c r="H121" s="180">
        <v>1.72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DLS</vt:lpstr>
      <vt:lpstr>Survey Data</vt:lpstr>
      <vt:lpstr>'VS DLS'!Print_Area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JHollingworth</cp:lastModifiedBy>
  <cp:lastPrinted>2017-01-22T07:39:38Z</cp:lastPrinted>
  <dcterms:created xsi:type="dcterms:W3CDTF">2012-03-28T03:24:07Z</dcterms:created>
  <dcterms:modified xsi:type="dcterms:W3CDTF">2017-01-22T07:44:25Z</dcterms:modified>
</cp:coreProperties>
</file>