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pcgrouppty-my.sharepoint.com/personal/kate_mccready_mpckinetic_com/Documents/Desktop/Contractor &amp; Supplier Management/Pre-qual/Huracan - ISSUED/Pre-qual/"/>
    </mc:Choice>
  </mc:AlternateContent>
  <xr:revisionPtr revIDLastSave="64" documentId="8_{4FBBF497-7F98-46E5-9069-DFD452CAD038}" xr6:coauthVersionLast="45" xr6:coauthVersionMax="46" xr10:uidLastSave="{10DF2017-0CF7-444F-BD94-3814FF422D97}"/>
  <bookViews>
    <workbookView xWindow="28680" yWindow="-120" windowWidth="29040" windowHeight="15840" xr2:uid="{00000000-000D-0000-FFFF-FFFF00000000}"/>
  </bookViews>
  <sheets>
    <sheet name="Huracan - Assessment" sheetId="3" r:id="rId1"/>
    <sheet name="Final Approval" sheetId="4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4" l="1"/>
  <c r="C17" i="4" l="1"/>
  <c r="C15" i="4"/>
  <c r="C14" i="4"/>
  <c r="C11" i="4"/>
  <c r="C10" i="4"/>
  <c r="C9" i="4"/>
  <c r="C7" i="4"/>
  <c r="C6" i="4"/>
  <c r="C13" i="4" l="1"/>
  <c r="C21" i="4" l="1"/>
  <c r="C22" i="4" s="1"/>
</calcChain>
</file>

<file path=xl/sharedStrings.xml><?xml version="1.0" encoding="utf-8"?>
<sst xmlns="http://schemas.openxmlformats.org/spreadsheetml/2006/main" count="191" uniqueCount="151">
  <si>
    <t>Contractor Company Name</t>
  </si>
  <si>
    <t>ELEMENT</t>
  </si>
  <si>
    <t>1 Safety &amp; Health Management</t>
  </si>
  <si>
    <t>2 Risk &amp; Change Management</t>
  </si>
  <si>
    <t>3 Objectives &amp; Targets</t>
  </si>
  <si>
    <t>4 Communication, Training &amp; Competence</t>
  </si>
  <si>
    <t>5 Operations &amp; Maintenance</t>
  </si>
  <si>
    <t>6 Health &amp; Fitness</t>
  </si>
  <si>
    <t>8 Incident Reporting &amp; Investigation</t>
  </si>
  <si>
    <t>9 Emergency Management</t>
  </si>
  <si>
    <t>10 Monitoring, Audit &amp; Compliance</t>
  </si>
  <si>
    <t xml:space="preserve">11 Environmental Management </t>
  </si>
  <si>
    <t>12 Human Resource Management</t>
  </si>
  <si>
    <t>Does your business have a code of conduct established and in place?</t>
  </si>
  <si>
    <t>Does your business have an Injury Management and Return to Work Program?</t>
  </si>
  <si>
    <t>Does your business have a business continuity plan for the event of a significant event resulting in the complete denial of access to the project or operation?</t>
  </si>
  <si>
    <t>Does your company have a risk register?</t>
  </si>
  <si>
    <t xml:space="preserve">Does your company promote hazard reporting? </t>
  </si>
  <si>
    <t>Does your company have a process to manage change?</t>
  </si>
  <si>
    <t>Does your Company have a process in place to manage training and competency requirements of personnel?</t>
  </si>
  <si>
    <t>Does your company have arrangements to make sure workers are instructed and receive information on any specific hazards arising out of the nature of the activities?</t>
  </si>
  <si>
    <t xml:space="preserve">Does your company manage potential hazards to employee health? </t>
  </si>
  <si>
    <t>Does your business have a Fitness for Work policy or procedure?</t>
  </si>
  <si>
    <t>How do you ensure that plant and equipment used within your premises 'on-site' or at other locations by your employees are correctly registered, controlled and maintained in a safe working condition?</t>
  </si>
  <si>
    <t>Do you use sub-contractors?</t>
  </si>
  <si>
    <t>Does your business have an Emergency Response Plan or procedures?</t>
  </si>
  <si>
    <t>Do you have a process for incident reporting, management, investigation and learning?</t>
  </si>
  <si>
    <t>Does your Company have safe work practices for the scope of work?</t>
  </si>
  <si>
    <t>Does your business have a system in place to monitor the certification status of registered / classified plant &amp;/or equipment e.g. elevated work platforms (EWP), cranes, hoists, forklifts, pressure vessels?</t>
  </si>
  <si>
    <t>Have supervisors, including management received health and safety management training?</t>
  </si>
  <si>
    <t>7 Suppliers &amp; Contractors</t>
  </si>
  <si>
    <t>Does your business have a register of all plant &amp; equipment proposed for the scope of work?</t>
  </si>
  <si>
    <t xml:space="preserve">Does your business hold current risk assessments/SOP's etc for the plant you will supply? </t>
  </si>
  <si>
    <t>13 Quality Management</t>
  </si>
  <si>
    <t>Does your business have a Supplier Quality Policy, Procedures or Standards?</t>
  </si>
  <si>
    <t>Does your business have any quality system certification / accreditation?</t>
  </si>
  <si>
    <t xml:space="preserve">Has your business had any 3rd Party ‘Quality’ Audits undertaken within the previous 36 months </t>
  </si>
  <si>
    <t>14 Logistics / Supply Chain</t>
  </si>
  <si>
    <t>Scope of Work</t>
  </si>
  <si>
    <t>Does your business have any NHVS certification / accreditation?</t>
  </si>
  <si>
    <t>Indicate your company’s Chain of Responsibility (CoR) obligations</t>
  </si>
  <si>
    <t>Does your business have a Health, Safety, Environment, Quality and Risk Policy (or similar)?</t>
  </si>
  <si>
    <t>Does your business have an HSEQ Management System/Plan to manage risks associated with the work scope?</t>
  </si>
  <si>
    <t>Has your HSEQ Management System been been audited or certified by a 3rd party eg  ISO, AS/NZS, Achilles?</t>
  </si>
  <si>
    <t>Are senior managers personally involved in HSEQ management?</t>
  </si>
  <si>
    <t>Has your company assigned a competent person for HSEQ matters?</t>
  </si>
  <si>
    <t>Does your business have an organisation chart, clearly identifying supervisory roles &amp; HSEQ support?</t>
  </si>
  <si>
    <t>Does your company have a process for managing HSEQ risks?</t>
  </si>
  <si>
    <t>Does your company have arrangements in place to ensure employees, including new workers, have knowledge of your HSEQ management system, policies, standards and practices?</t>
  </si>
  <si>
    <t>Are there arrangements in place to ensure workers' HSEQ knowledge is up to date?</t>
  </si>
  <si>
    <t>Does your company have a process for reporting HSEQ issues and sharing lessons learnt?</t>
  </si>
  <si>
    <t>Do you clarify the HSEQ standards you require to be met with your contractors &amp; suppliers?</t>
  </si>
  <si>
    <t xml:space="preserve">Do you ensure suppliers comply with your HSEQ requirements? </t>
  </si>
  <si>
    <t>Do you have a process for undertaking audits/assurance of your HSEQ management system?</t>
  </si>
  <si>
    <r>
      <t xml:space="preserve">Has your Company had an external health or safety audit on your business in the past 2 years </t>
    </r>
    <r>
      <rPr>
        <i/>
        <sz val="10"/>
        <color theme="1"/>
        <rFont val="Calibri"/>
        <family val="2"/>
        <scheme val="minor"/>
      </rPr>
      <t>(partial or full audits)</t>
    </r>
    <r>
      <rPr>
        <sz val="11"/>
        <color theme="1"/>
        <rFont val="Calibri"/>
        <family val="2"/>
        <scheme val="minor"/>
      </rPr>
      <t>?</t>
    </r>
  </si>
  <si>
    <r>
      <t xml:space="preserve">Does your business have a specific “Performance Management Process” </t>
    </r>
    <r>
      <rPr>
        <i/>
        <sz val="10"/>
        <color theme="1"/>
        <rFont val="Calibri"/>
        <family val="2"/>
        <scheme val="minor"/>
      </rPr>
      <t xml:space="preserve">(or similar) </t>
    </r>
  </si>
  <si>
    <t>Does your business have current liability insurance for the scope of work?</t>
  </si>
  <si>
    <t>1A</t>
  </si>
  <si>
    <t>Please complete the Incident &amp; Injury Data request Tab</t>
  </si>
  <si>
    <t>Does your company have a list of Golden Rules/Non-Negotiables that your company sees as high risk?</t>
  </si>
  <si>
    <t>Date Pre-Qual Assessed</t>
  </si>
  <si>
    <t>Score</t>
  </si>
  <si>
    <t>Overall Score</t>
  </si>
  <si>
    <t>Safety &amp; Health Management</t>
  </si>
  <si>
    <t>Risk &amp; Change Management</t>
  </si>
  <si>
    <t>Objectives &amp; Targets</t>
  </si>
  <si>
    <t>Communication, Training &amp; Competence</t>
  </si>
  <si>
    <t>Operations &amp; Maintenance</t>
  </si>
  <si>
    <t>Health &amp; Fitness</t>
  </si>
  <si>
    <t>Suppliers &amp; Contractors</t>
  </si>
  <si>
    <t>Incident Reporting &amp; Investigation</t>
  </si>
  <si>
    <t>Emergency Management</t>
  </si>
  <si>
    <t>Monitoring, Audit &amp; Compliance</t>
  </si>
  <si>
    <t xml:space="preserve">Environmental Management </t>
  </si>
  <si>
    <t>Human Resource Management</t>
  </si>
  <si>
    <t>Quality Management</t>
  </si>
  <si>
    <t>Logistics/Supply Chain</t>
  </si>
  <si>
    <t>TOTAL</t>
  </si>
  <si>
    <t xml:space="preserve">SCORE </t>
  </si>
  <si>
    <t>Comments / Evidence Provided</t>
  </si>
  <si>
    <r>
      <t xml:space="preserve">Please provide details </t>
    </r>
    <r>
      <rPr>
        <i/>
        <sz val="10"/>
        <color theme="1"/>
        <rFont val="Calibri"/>
        <family val="2"/>
        <scheme val="minor"/>
      </rPr>
      <t>(including)</t>
    </r>
    <r>
      <rPr>
        <sz val="11"/>
        <color theme="1"/>
        <rFont val="Calibri"/>
        <family val="2"/>
        <scheme val="minor"/>
      </rPr>
      <t xml:space="preserve"> date of the most recent CoR compliance audit </t>
    </r>
    <r>
      <rPr>
        <i/>
        <sz val="10"/>
        <color theme="1"/>
        <rFont val="Calibri"/>
        <family val="2"/>
        <scheme val="minor"/>
      </rPr>
      <t>(internal or external)</t>
    </r>
  </si>
  <si>
    <r>
      <rPr>
        <b/>
        <sz val="12"/>
        <color theme="1"/>
        <rFont val="Calibri"/>
        <family val="2"/>
        <scheme val="minor"/>
      </rPr>
      <t>Conditions/Comments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List any HSEQ pre-qualification conditions/comments relevant to the Contractor/Supplier eg not approved to use sub-contractors, HSEQ improvement plan to be developed, contractor systems not acceptable to use</t>
    </r>
  </si>
  <si>
    <t>HSE Pre-Qual Assessment Summary</t>
  </si>
  <si>
    <t>Does your business have a process for dealing with non-conforming products/materials?</t>
  </si>
  <si>
    <t>Does your business have a process for the inspection, testing &amp; compliance of products/materials?</t>
  </si>
  <si>
    <t>Does your company have a process for doing spot checks, inspections of site operations?</t>
  </si>
  <si>
    <t>15 Fluid Haulage/Vac Trucks</t>
  </si>
  <si>
    <t>Does your company ensure that all personnel complete the necessary Operator online inductions?</t>
  </si>
  <si>
    <t>Does your company identify &amp; train personnel undertaking chain of responsibility roles (CoR)?</t>
  </si>
  <si>
    <t>14.2</t>
  </si>
  <si>
    <t>Does your company have arrangements for managing risks associated with driving?</t>
  </si>
  <si>
    <t>A / R /Q</t>
  </si>
  <si>
    <t>Additional Actions (A), Recommendations (R) or Questions (Q)</t>
  </si>
  <si>
    <t>Name of MPK Person Assessing the Pre-Qual</t>
  </si>
  <si>
    <t>Fluid Haulage/Vac Trucks</t>
  </si>
  <si>
    <r>
      <rPr>
        <b/>
        <sz val="14"/>
        <color theme="0"/>
        <rFont val="Calibri"/>
        <family val="2"/>
        <scheme val="minor"/>
      </rPr>
      <t>Pre-Qualification Approved?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Reviewed prequalification documentation -  Contractor/Supplier deemed "fit for purpose"</t>
    </r>
  </si>
  <si>
    <r>
      <t>Do all personnel have adequate competencies to fulfil their tasks?</t>
    </r>
    <r>
      <rPr>
        <i/>
        <sz val="9"/>
        <color theme="1"/>
        <rFont val="Calibri"/>
        <family val="2"/>
        <scheme val="minor"/>
      </rPr>
      <t xml:space="preserve"> (i.e. drilling competencies, licences, high risk tickets, trade qualifications, haz area electrical, welding qualifications, confined space, gas detection, permit to work, working @ heights, CoR, 4WD, PTW)</t>
    </r>
  </si>
  <si>
    <t>Huracan Pty Ltd</t>
  </si>
  <si>
    <r>
      <rPr>
        <b/>
        <i/>
        <sz val="20"/>
        <color rgb="FF00B050"/>
        <rFont val="Calibri"/>
        <family val="2"/>
        <scheme val="minor"/>
      </rPr>
      <t>Huracan</t>
    </r>
    <r>
      <rPr>
        <b/>
        <sz val="20"/>
        <color theme="1"/>
        <rFont val="Calibri"/>
        <family val="2"/>
        <scheme val="minor"/>
      </rPr>
      <t xml:space="preserve"> HSEQ Pre-Qualification Assessment</t>
    </r>
  </si>
  <si>
    <r>
      <rPr>
        <b/>
        <i/>
        <sz val="20"/>
        <color rgb="FF00B050"/>
        <rFont val="Calibri"/>
        <family val="2"/>
        <scheme val="minor"/>
      </rPr>
      <t>Huracan</t>
    </r>
    <r>
      <rPr>
        <b/>
        <i/>
        <sz val="20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>HSEQ Pre-Qualification Approval</t>
    </r>
  </si>
  <si>
    <t>Kate McCready</t>
  </si>
  <si>
    <t>DNR</t>
  </si>
  <si>
    <t>No</t>
  </si>
  <si>
    <t>N/A</t>
  </si>
  <si>
    <t>Huracan do not engage sub-contractors for this work scope</t>
  </si>
  <si>
    <t>Huracan do not operate HV's for this work scope</t>
  </si>
  <si>
    <t>Huracan have had no injuries/illnesses in the past 5yrs.  They have had no breaches or prosecutions.</t>
  </si>
  <si>
    <t>Permanent Gauge Installation services</t>
  </si>
  <si>
    <t>Permanent Gauge Installation Services</t>
  </si>
  <si>
    <t>Sighted Health and Safety Management Plan - HSE_LP_HSMP_Rev2.4_10Mar21 - details approach to roles/responsibilities, training &amp; competency, risk mangement, inspections &amp; audits, equipment, injury management</t>
  </si>
  <si>
    <t>Sighted Organisation chart referenced Page 19 of HSMP - K.Hollingworth is responsible for HSE &amp; reports directly in to ESM/Ops Manager</t>
  </si>
  <si>
    <t>Huracan have been audited by Santos and Senex but no third party certification</t>
  </si>
  <si>
    <t>Does Huracan have IVMS in your vehicles?  If so, would recommend updating JSA Driving from Roma V1.2 to include IVMS as a control &amp; Risk Register</t>
  </si>
  <si>
    <t>Sighted Huracan_Risk_Register-Roma 30Oct19 - included relevant operations/risks/controls such as driving, well ops, ER, customer data, Env, training, P&amp;E 
Note:  work activities listed are very high level &amp; not scope specific</t>
  </si>
  <si>
    <t>Recommend reviewing the risk register with more specific potential risks for the scope of work being undertaken eg lost in hole, faulty gauge cable, contacting live services whilst spotting equipment</t>
  </si>
  <si>
    <t>Recommend updating "Personnel Traiing &amp; Competency Requirement" document with regards to Santos Online Inductions - they require you to complete their Code of Conduct &amp; 4WD Online modules</t>
  </si>
  <si>
    <t xml:space="preserve">All personnel have Huracan laptops and email addresses.  Personnel are on distribution list for Monthly Safety meetings if not attended personally.
Sighted Roma Base Safety Meeting Apr21 - detaile dupcoming training certification requirements, incidents/lead/lag indicator summary, discussed Deepwater Horizon safety incident </t>
  </si>
  <si>
    <t>Sighted Training Matrix  -  Client Inductions outlined</t>
  </si>
  <si>
    <t>Sighted SOP GN013 Install PDHGs v1.3,
Sighted SOP GN014 POOH PDHGs v1.0</t>
  </si>
  <si>
    <t>Huracan state that there are no specific requirements for Gauge Installation, however, they do provide a Hazardous Area Awareness Training Course internally.  The matrix lists other training requirements
Sighted Training Matrix  - included 4WD, ISI, Client Inductions, Haz Area Training, WPTW
Sighted G.Humpheys WPTW exp 18/1/22, 4WD 30/11/2017, 
Sighted G.Matson - 4WD 5/9/2019, ISI 28/8/2019, WPTW PH exp 21/10/21
Sighted K.Rowbotham - 4WD 6/2/2019, DCGI 1/7/2015, 
Sighted M.Auld 4WD 6/2/2019, WPTW PA exp 26/8/21
Sighted B.Cosgrove WPTW PA exp 18/6/21, 4WD 30/5/2017</t>
  </si>
  <si>
    <t xml:space="preserve">How do you manage test &amp; tag of electrical equipment, inspection of lifting equipment, gas detector calibration, forklift/loader compliance? etc.  Are all of your plant &amp; equipment listed on a register to manage the various inspections, calibrations, testing &amp; servicing requirements? </t>
  </si>
  <si>
    <t xml:space="preserve">as above </t>
  </si>
  <si>
    <t>Huracan manage driving risk through their Journey Management and Land Transport Management Standard.  Trips are logged on HIMS and compliance is routinely audited.
Sighted HSE_LP_LocalJMP_Rev1.1_3Oct19
Sighted HSE_LandTransportMS_Rev1.3_2Dec20
Sighted Journey Management Log from HIMS</t>
  </si>
  <si>
    <t>Sighted General Liability Pol #PLI11011013 exp 20/12/21 Gen $10mil, Product $10 mil, Work Cover COC Pol # WCA130929117 exp 30/9/2021 - Surveying &amp; Mapping Services 692201</t>
  </si>
  <si>
    <t>Sighted Fitness for Work Management Plan Rev 1.1 6/2/2020 - outlines approach to fatiugue, D&amp;A, working in hot conditions</t>
  </si>
  <si>
    <t>Huracan's Information management System (HIMS) outlines procedure within web based system.  Incident Management is also included in HSMP
Sighted Huracan Incident Investigation - 17/10/2019 Vehicle incident &amp; damage to fence - 
Sighted Best Practice Lesson Learnt Example - Installation of Tubing Hanger Fitting</t>
  </si>
  <si>
    <t>Recommend reviewing the ERP - still reference to the Vause Operations Manager - this role &amp; company no longer exist.  Would suggest discussing with MPC Kinetic personnel to dertermine what/who this should be
Would also suggest that the ER process is written to Huracan requirements &amp; reference where other companies may feed in to your process</t>
  </si>
  <si>
    <t>Consider the types of ER events that are likely to happen with regards to your work scope - well control, gas release, lost in hole, vehicle collision? - Maybe update the ERP with scenrios which are more relevant to your work scope</t>
  </si>
  <si>
    <t>Sighted Huracan Code of Conduct - addresses conflict of interest, bribery &amp; corruption, EEO, Bullying &amp; harassment, HSE MS, what happened if code is breached</t>
  </si>
  <si>
    <t>Huracan have awellsite Sign-on sheet which is handed in with Wellsite Data Package and audited by management after each job for compliance. 
Sighted returned sign-on sheets - 27/3/2021 - 30/3/2021 - checks list of relevant safety critical steps in the job process, signed on by OCR, Huracan Tachs &amp; rig crew involved</t>
  </si>
  <si>
    <t xml:space="preserve">Sighted Permanent Monitoring Operations and QC Manual - details include QC at various stages throughout the job including pre-job, while running in hole, final gauge check, post installation </t>
  </si>
  <si>
    <t>Huracan have no third party accreditation</t>
  </si>
  <si>
    <t>Huracan have had no third party quality audits in the past 36mths</t>
  </si>
  <si>
    <t>Huracan enter alls ervice quality issues into their HIMS system shich details email action items and follow up reminders.
Sighted SQ Report Example - 2/7/2020 gauge reading &gt;1500psia - found to be corroded</t>
  </si>
  <si>
    <t>Do you have an inspection process of your gauges when you received them from your supplier, their quality control process &amp; prior to them being mobilised to site?  If so, how is done &amp; recorded?</t>
  </si>
  <si>
    <t>We do have specifics for Radiation, faulty cable is not considered a large enough risk (cable is new and inspected prior to each job) ect.</t>
  </si>
  <si>
    <t>Updated, thanks for that information.</t>
  </si>
  <si>
    <t xml:space="preserve">Have a campaign pre-departure sheet but considered a low priority business continuity risk as 100% backup available on site for all equipment except cable.  Pre-departure sheet attached. </t>
  </si>
  <si>
    <t>Critical equipment inspection is entered into HIMS and email are sent prior to re-sinpsection to appropriate personnel for action.  See example first aid and inspections register</t>
  </si>
  <si>
    <t>Updated Driving JSA Attached</t>
  </si>
  <si>
    <t>Operation check added to Safety JSA&amp;SOP sign off sheet.  JSA &amp; SOP Updated to reflect operational check requirement.  Vehicle Weekly Inspection Sheet also attached.</t>
  </si>
  <si>
    <t>Taken you advise and added your recommendations, appreciate the feedback.  EMP Reviewed and  updated.</t>
  </si>
  <si>
    <t>Closed</t>
  </si>
  <si>
    <t>HSMP - Section 5.11 HAZARD AND RISK ASSESSMENT.  HSMP - Section 5.27 Management of Change.  Also attached SOP/JSA for Permanent Gauge Installation and Huracan Wellsite Safety Sign-on Sheet
Sighted HSE_LP_HSMP_Rev2.4_10Mar21
Sighted JSA GN010 Install PDHG V1.3
Sighted Huracan_Gauge_SOP&amp;JSA_Safety_Sheet - template for Pre-Job Safety Meeting
Sighted JSA GN002 Operate Forklift_Telehandler V1.1
Sighted JSA GN003 Load_Unload Transport Equ V1.1
7/6/2021 - sighted updated JSA Driving from Roma - now includes IVMS</t>
  </si>
  <si>
    <t>Sighted HSMP - Section 5.3 Training and Development and "Personnel Training and Competency Requirement" document.
7/6/2021 - sighted updated Personnel Traiing &amp; Competency Requirement - with Santos Code of Conduct &amp; 4WD (online)</t>
  </si>
  <si>
    <t>Sighed email  from DNRME  determining that work scope/equpiment is not considered Operating Plant under P&amp;G Act
Sighted PRA HSE-LP-P&amp;E RA-SPU-RevB-V1.1 - Pneumatic Spooling Unit
7/6/2021 - sighted HIMS Report 22/5/2020 - First Aid Audit
Huracan use HIMS to manage P&amp;E register</t>
  </si>
  <si>
    <t>No specific P&amp;E process, as we are still a small company all vehicles are maintained by licensed service dealers and this is the only Equipment that requires servicing.  Tracked through IVMS.
Sighted IVMS "Vehicle Maintenance" Log  - servicing detailed per vehicle &amp; kms
7/6/2021 - Critical equipment inspection is entered into HIMS and email are sent prior to re-sinpsection to appropriate personnel for action. 
Sighted HIMS Report 22/5/2020 - First Aid Audit, Weekly Vehicle Inspection Checklist</t>
  </si>
  <si>
    <t>Sighted HSE_LP_EmergencyMP_Rev2.2_18Sep19 - 
7/6/2021 - Sighted updated ERP with recommendations added</t>
  </si>
  <si>
    <t>Sighted Permanent Monitoring Operation and QC Manual. Compliance is also monitored through Permanent Monitoring Installation Report.
Sighted Huracan installation reports for RM68-128-1 Gauge Install, RM68-133-1 Gauge Install, RM68-135-1 Gauge Install, RM68-136-1 Gauge Install
7/6/2021 - Sighted pre-departure Sheet</t>
  </si>
  <si>
    <t>Yes</t>
  </si>
  <si>
    <t>Huracan have an HSEQ Management system suitable for their type of business &amp; the service they supply.  They have detailed SOPs for their work, and evidence of appropriate checks in place. I recommend that they are an approved Sub-Contractor for MPC Kinetic Wells. Huracan do not sub-contract work and therefore are not approved to engage sub-contractors.  If this scope changes in the future then additional assessment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</si>
</sst>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0"/>
      <color rgb="FF00B05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8" fillId="5" borderId="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2" fontId="20" fillId="0" borderId="3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3" xfId="0" applyFont="1" applyBorder="1"/>
    <xf numFmtId="2" fontId="21" fillId="6" borderId="3" xfId="0" applyNumberFormat="1" applyFont="1" applyFill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22" fillId="6" borderId="3" xfId="0" applyNumberFormat="1" applyFont="1" applyFill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0" xfId="0" applyFont="1" applyBorder="1"/>
    <xf numFmtId="0" fontId="24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vertical="center" wrapText="1"/>
    </xf>
    <xf numFmtId="0" fontId="26" fillId="3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center" vertical="center" wrapText="1"/>
    </xf>
    <xf numFmtId="2" fontId="0" fillId="0" borderId="0" xfId="0" applyNumberFormat="1" applyFont="1"/>
    <xf numFmtId="0" fontId="27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14" fontId="16" fillId="0" borderId="2" xfId="0" applyNumberFormat="1" applyFont="1" applyBorder="1" applyAlignment="1">
      <alignment horizontal="left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9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right" vertical="center"/>
    </xf>
    <xf numFmtId="0" fontId="22" fillId="6" borderId="3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26" fillId="3" borderId="8" xfId="0" applyFont="1" applyFill="1" applyBorder="1" applyAlignment="1">
      <alignment horizontal="left" vertical="center" wrapText="1"/>
    </xf>
    <xf numFmtId="0" fontId="26" fillId="3" borderId="10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2434318</xdr:colOff>
      <xdr:row>0</xdr:row>
      <xdr:rowOff>1160236</xdr:rowOff>
    </xdr:from>
    <xdr:to>
      <xdr:col>6</xdr:col>
      <xdr:colOff>53476</xdr:colOff>
      <xdr:row>5</xdr:row>
      <xdr:rowOff>143474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2EA6E2-E3B9-4F61-9258-91CE59783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3015" y="1160236"/>
          <a:ext cx="6946854" cy="1466542"/>
        </a:xfrm>
        <a:prstGeom prst="rect">
          <a:avLst/>
        </a:prstGeom>
      </xdr:spPr>
    </xdr:pic>
    <xdr:clientData/>
  </xdr:twoCellAnchor>
  <xdr:twoCellAnchor editAs="oneCell">
    <xdr:from>
      <xdr:col>5</xdr:col>
      <xdr:colOff>2657626</xdr:colOff>
      <xdr:row>0</xdr:row>
      <xdr:rowOff>66674</xdr:rowOff>
    </xdr:from>
    <xdr:to>
      <xdr:col>5</xdr:col>
      <xdr:colOff>4381201</xdr:colOff>
      <xdr:row>0</xdr:row>
      <xdr:rowOff>1153368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BC1E90-8134-44E3-AB27-8B46A47AF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901" y="66674"/>
          <a:ext cx="1856925" cy="1086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3</xdr:row>
      <xdr:rowOff>161926</xdr:rowOff>
    </xdr:from>
    <xdr:to>
      <xdr:col>7</xdr:col>
      <xdr:colOff>487892</xdr:colOff>
      <xdr:row>11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BB7F0D-6AC1-4146-9E76-5C4C5DBE2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1266826"/>
          <a:ext cx="5713942" cy="1714500"/>
        </a:xfrm>
        <a:prstGeom prst="rect">
          <a:avLst/>
        </a:prstGeom>
      </xdr:spPr>
    </xdr:pic>
    <xdr:clientData/>
  </xdr:twoCellAnchor>
  <xdr:twoCellAnchor editAs="oneCell">
    <xdr:from>
      <xdr:col>4</xdr:col>
      <xdr:colOff>2085975</xdr:colOff>
      <xdr:row>0</xdr:row>
      <xdr:rowOff>0</xdr:rowOff>
    </xdr:from>
    <xdr:to>
      <xdr:col>5</xdr:col>
      <xdr:colOff>2877</xdr:colOff>
      <xdr:row>0</xdr:row>
      <xdr:rowOff>648326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C90177-2ACA-4CBB-B42F-705214AB0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0400" y="0"/>
          <a:ext cx="1117302" cy="648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C3E0-F374-4B41-A421-83233F7DAB52}">
  <sheetPr>
    <pageSetUpPr fitToPage="1"/>
  </sheetPr>
  <dimension ref="A1:G73"/>
  <sheetViews>
    <sheetView tabSelected="1" zoomScale="85" zoomScaleNormal="85" workbookViewId="0">
      <selection activeCell="G67" sqref="G67"/>
    </sheetView>
  </sheetViews>
  <sheetFormatPr defaultColWidth="9.140625" defaultRowHeight="15" x14ac:dyDescent="0.25"/>
  <cols>
    <col min="1" max="1" width="6.5703125" style="11" bestFit="1" customWidth="1"/>
    <col min="2" max="2" width="66.42578125" style="11" customWidth="1"/>
    <col min="3" max="3" width="9.5703125" style="11" customWidth="1"/>
    <col min="4" max="4" width="56.85546875" style="11" customWidth="1"/>
    <col min="5" max="5" width="8" style="11" customWidth="1"/>
    <col min="6" max="6" width="65.7109375" style="11" customWidth="1"/>
    <col min="7" max="7" width="70.28515625" style="11" customWidth="1"/>
    <col min="8" max="16384" width="9.140625" style="11"/>
  </cols>
  <sheetData>
    <row r="1" spans="1:6" ht="96.95" customHeight="1" x14ac:dyDescent="0.25">
      <c r="A1" s="57" t="s">
        <v>98</v>
      </c>
      <c r="B1" s="57"/>
      <c r="C1" s="57"/>
      <c r="D1" s="57"/>
    </row>
    <row r="2" spans="1:6" ht="24.95" customHeight="1" x14ac:dyDescent="0.25">
      <c r="B2" s="1" t="s">
        <v>0</v>
      </c>
      <c r="C2" s="48" t="s">
        <v>97</v>
      </c>
      <c r="D2" s="48"/>
    </row>
    <row r="3" spans="1:6" ht="24.95" customHeight="1" x14ac:dyDescent="0.25">
      <c r="B3" s="1" t="s">
        <v>38</v>
      </c>
      <c r="C3" s="49" t="s">
        <v>108</v>
      </c>
      <c r="D3" s="49"/>
    </row>
    <row r="4" spans="1:6" ht="24.95" customHeight="1" x14ac:dyDescent="0.25">
      <c r="B4" s="1" t="s">
        <v>93</v>
      </c>
      <c r="C4" s="50" t="s">
        <v>100</v>
      </c>
      <c r="D4" s="50"/>
    </row>
    <row r="5" spans="1:6" ht="24.95" customHeight="1" x14ac:dyDescent="0.25">
      <c r="B5" s="1" t="s">
        <v>60</v>
      </c>
      <c r="C5" s="51">
        <v>44337</v>
      </c>
      <c r="D5" s="50"/>
    </row>
    <row r="7" spans="1:6" ht="43.5" customHeight="1" x14ac:dyDescent="0.25">
      <c r="A7" s="58" t="s">
        <v>1</v>
      </c>
      <c r="B7" s="58"/>
      <c r="C7" s="4" t="s">
        <v>61</v>
      </c>
      <c r="D7" s="4" t="s">
        <v>79</v>
      </c>
      <c r="E7" s="9" t="s">
        <v>91</v>
      </c>
      <c r="F7" s="10" t="s">
        <v>92</v>
      </c>
    </row>
    <row r="8" spans="1:6" ht="24.95" customHeight="1" x14ac:dyDescent="0.25">
      <c r="A8" s="47" t="s">
        <v>2</v>
      </c>
      <c r="B8" s="47"/>
      <c r="C8" s="47"/>
      <c r="D8" s="47"/>
      <c r="E8" s="47"/>
      <c r="F8" s="47"/>
    </row>
    <row r="9" spans="1:6" ht="31.5" customHeight="1" x14ac:dyDescent="0.25">
      <c r="A9" s="6" t="s">
        <v>57</v>
      </c>
      <c r="B9" s="5" t="s">
        <v>58</v>
      </c>
      <c r="C9" s="8">
        <v>4</v>
      </c>
      <c r="D9" s="39" t="s">
        <v>106</v>
      </c>
      <c r="E9" s="7"/>
      <c r="F9" s="7"/>
    </row>
    <row r="10" spans="1:6" ht="30" x14ac:dyDescent="0.25">
      <c r="A10" s="2">
        <v>1.1000000000000001</v>
      </c>
      <c r="B10" s="3" t="s">
        <v>41</v>
      </c>
      <c r="C10" s="42" t="s">
        <v>101</v>
      </c>
      <c r="D10" s="43"/>
      <c r="E10" s="44"/>
      <c r="F10" s="44"/>
    </row>
    <row r="11" spans="1:6" ht="51" x14ac:dyDescent="0.25">
      <c r="A11" s="2">
        <v>1.2</v>
      </c>
      <c r="B11" s="3" t="s">
        <v>42</v>
      </c>
      <c r="C11" s="2">
        <v>3.5</v>
      </c>
      <c r="D11" s="40" t="s">
        <v>109</v>
      </c>
      <c r="E11" s="7"/>
      <c r="F11" s="7"/>
    </row>
    <row r="12" spans="1:6" ht="32.25" customHeight="1" x14ac:dyDescent="0.25">
      <c r="A12" s="2">
        <v>1.3</v>
      </c>
      <c r="B12" s="3" t="s">
        <v>43</v>
      </c>
      <c r="C12" s="2" t="s">
        <v>102</v>
      </c>
      <c r="D12" s="46" t="s">
        <v>111</v>
      </c>
      <c r="E12" s="7"/>
      <c r="F12" s="7"/>
    </row>
    <row r="13" spans="1:6" s="26" customFormat="1" ht="17.25" customHeight="1" x14ac:dyDescent="0.25">
      <c r="A13" s="2">
        <v>1.4</v>
      </c>
      <c r="B13" s="3" t="s">
        <v>44</v>
      </c>
      <c r="C13" s="42" t="s">
        <v>101</v>
      </c>
      <c r="D13" s="43"/>
      <c r="E13" s="44"/>
      <c r="F13" s="44"/>
    </row>
    <row r="14" spans="1:6" ht="20.25" customHeight="1" x14ac:dyDescent="0.25">
      <c r="A14" s="2">
        <v>1.5</v>
      </c>
      <c r="B14" s="3" t="s">
        <v>45</v>
      </c>
      <c r="C14" s="42" t="s">
        <v>101</v>
      </c>
      <c r="D14" s="43"/>
      <c r="E14" s="44"/>
      <c r="F14" s="44"/>
    </row>
    <row r="15" spans="1:6" ht="38.25" x14ac:dyDescent="0.25">
      <c r="A15" s="2">
        <v>1.6</v>
      </c>
      <c r="B15" s="3" t="s">
        <v>46</v>
      </c>
      <c r="C15" s="2">
        <v>3</v>
      </c>
      <c r="D15" s="40" t="s">
        <v>110</v>
      </c>
      <c r="E15" s="7"/>
      <c r="F15" s="7"/>
    </row>
    <row r="16" spans="1:6" ht="24.95" customHeight="1" x14ac:dyDescent="0.25">
      <c r="A16" s="47" t="s">
        <v>3</v>
      </c>
      <c r="B16" s="47"/>
      <c r="C16" s="47"/>
      <c r="D16" s="47"/>
      <c r="E16" s="47"/>
      <c r="F16" s="47"/>
    </row>
    <row r="17" spans="1:7" ht="165.75" x14ac:dyDescent="0.25">
      <c r="A17" s="2">
        <v>2.1</v>
      </c>
      <c r="B17" s="3" t="s">
        <v>47</v>
      </c>
      <c r="C17" s="2">
        <v>3</v>
      </c>
      <c r="D17" s="40" t="s">
        <v>143</v>
      </c>
      <c r="E17" s="69" t="s">
        <v>142</v>
      </c>
      <c r="F17" s="67" t="s">
        <v>112</v>
      </c>
      <c r="G17" s="68" t="s">
        <v>139</v>
      </c>
    </row>
    <row r="18" spans="1:7" ht="69" customHeight="1" x14ac:dyDescent="0.25">
      <c r="A18" s="2">
        <v>2.2000000000000002</v>
      </c>
      <c r="B18" s="3" t="s">
        <v>16</v>
      </c>
      <c r="C18" s="2">
        <v>2.5</v>
      </c>
      <c r="D18" s="40" t="s">
        <v>113</v>
      </c>
      <c r="E18" s="69" t="s">
        <v>142</v>
      </c>
      <c r="F18" s="67" t="s">
        <v>114</v>
      </c>
      <c r="G18" s="68" t="s">
        <v>135</v>
      </c>
    </row>
    <row r="19" spans="1:7" ht="30" x14ac:dyDescent="0.25">
      <c r="A19" s="8">
        <v>2.2999999999999998</v>
      </c>
      <c r="B19" s="27" t="s">
        <v>59</v>
      </c>
      <c r="C19" s="42" t="s">
        <v>101</v>
      </c>
      <c r="D19" s="43"/>
      <c r="E19" s="44"/>
      <c r="F19" s="44"/>
      <c r="G19" s="26"/>
    </row>
    <row r="20" spans="1:7" x14ac:dyDescent="0.25">
      <c r="A20" s="2">
        <v>2.4</v>
      </c>
      <c r="B20" s="3" t="s">
        <v>17</v>
      </c>
      <c r="C20" s="42" t="s">
        <v>101</v>
      </c>
      <c r="D20" s="43"/>
      <c r="E20" s="44"/>
      <c r="F20" s="44"/>
      <c r="G20" s="26"/>
    </row>
    <row r="21" spans="1:7" x14ac:dyDescent="0.25">
      <c r="A21" s="2">
        <v>2.5</v>
      </c>
      <c r="B21" s="3" t="s">
        <v>18</v>
      </c>
      <c r="C21" s="42" t="s">
        <v>101</v>
      </c>
      <c r="D21" s="43"/>
      <c r="E21" s="44"/>
      <c r="F21" s="44"/>
      <c r="G21" s="26"/>
    </row>
    <row r="22" spans="1:7" ht="24.95" customHeight="1" x14ac:dyDescent="0.25">
      <c r="A22" s="47" t="s">
        <v>4</v>
      </c>
      <c r="B22" s="47"/>
      <c r="C22" s="47"/>
      <c r="D22" s="47"/>
      <c r="E22" s="47"/>
      <c r="F22" s="47"/>
      <c r="G22" s="26"/>
    </row>
    <row r="23" spans="1:7" ht="24.95" customHeight="1" x14ac:dyDescent="0.25">
      <c r="A23" s="47" t="s">
        <v>5</v>
      </c>
      <c r="B23" s="47"/>
      <c r="C23" s="47"/>
      <c r="D23" s="47"/>
      <c r="E23" s="47"/>
      <c r="F23" s="47"/>
      <c r="G23" s="26"/>
    </row>
    <row r="24" spans="1:7" ht="72.75" customHeight="1" x14ac:dyDescent="0.25">
      <c r="A24" s="2">
        <v>4.0999999999999996</v>
      </c>
      <c r="B24" s="3" t="s">
        <v>19</v>
      </c>
      <c r="C24" s="2">
        <v>3</v>
      </c>
      <c r="D24" s="40" t="s">
        <v>144</v>
      </c>
      <c r="E24" s="69" t="s">
        <v>142</v>
      </c>
      <c r="F24" s="67" t="s">
        <v>115</v>
      </c>
      <c r="G24" s="68" t="s">
        <v>136</v>
      </c>
    </row>
    <row r="25" spans="1:7" ht="45" x14ac:dyDescent="0.25">
      <c r="A25" s="2">
        <v>4.2</v>
      </c>
      <c r="B25" s="3" t="s">
        <v>48</v>
      </c>
      <c r="C25" s="42" t="s">
        <v>101</v>
      </c>
      <c r="D25" s="43"/>
      <c r="E25" s="44"/>
      <c r="F25" s="44"/>
    </row>
    <row r="26" spans="1:7" ht="165.75" x14ac:dyDescent="0.25">
      <c r="A26" s="2">
        <v>4.3</v>
      </c>
      <c r="B26" s="3" t="s">
        <v>96</v>
      </c>
      <c r="C26" s="2">
        <v>3</v>
      </c>
      <c r="D26" s="40" t="s">
        <v>119</v>
      </c>
      <c r="E26" s="7"/>
      <c r="F26" s="7"/>
    </row>
    <row r="27" spans="1:7" ht="30" x14ac:dyDescent="0.25">
      <c r="A27" s="2">
        <v>4.4000000000000004</v>
      </c>
      <c r="B27" s="3" t="s">
        <v>49</v>
      </c>
      <c r="C27" s="42" t="s">
        <v>101</v>
      </c>
      <c r="D27" s="43"/>
      <c r="E27" s="44"/>
      <c r="F27" s="44"/>
    </row>
    <row r="28" spans="1:7" s="30" customFormat="1" ht="45" customHeight="1" x14ac:dyDescent="0.25">
      <c r="A28" s="2">
        <v>4.5</v>
      </c>
      <c r="B28" s="33" t="s">
        <v>87</v>
      </c>
      <c r="C28" s="34">
        <v>3</v>
      </c>
      <c r="D28" s="41" t="s">
        <v>117</v>
      </c>
      <c r="E28" s="36"/>
      <c r="F28" s="37"/>
    </row>
    <row r="29" spans="1:7" ht="30" x14ac:dyDescent="0.25">
      <c r="A29" s="2">
        <v>4.5999999999999996</v>
      </c>
      <c r="B29" s="3" t="s">
        <v>29</v>
      </c>
      <c r="C29" s="42" t="s">
        <v>101</v>
      </c>
      <c r="D29" s="43"/>
      <c r="E29" s="44"/>
      <c r="F29" s="44"/>
    </row>
    <row r="30" spans="1:7" ht="89.25" x14ac:dyDescent="0.25">
      <c r="A30" s="2">
        <v>4.7</v>
      </c>
      <c r="B30" s="3" t="s">
        <v>20</v>
      </c>
      <c r="C30" s="2">
        <v>3</v>
      </c>
      <c r="D30" s="40" t="s">
        <v>116</v>
      </c>
      <c r="E30" s="7"/>
      <c r="F30" s="7"/>
    </row>
    <row r="31" spans="1:7" ht="30" x14ac:dyDescent="0.25">
      <c r="A31" s="2">
        <v>4.8</v>
      </c>
      <c r="B31" s="3" t="s">
        <v>50</v>
      </c>
      <c r="C31" s="42" t="s">
        <v>101</v>
      </c>
      <c r="D31" s="43"/>
      <c r="E31" s="44"/>
      <c r="F31" s="44"/>
    </row>
    <row r="32" spans="1:7" ht="24.95" customHeight="1" x14ac:dyDescent="0.25">
      <c r="A32" s="47" t="s">
        <v>6</v>
      </c>
      <c r="B32" s="47"/>
      <c r="C32" s="47"/>
      <c r="D32" s="47"/>
      <c r="E32" s="47"/>
      <c r="F32" s="47"/>
    </row>
    <row r="33" spans="1:7" ht="25.5" x14ac:dyDescent="0.25">
      <c r="A33" s="2">
        <v>5.0999999999999996</v>
      </c>
      <c r="B33" s="3" t="s">
        <v>27</v>
      </c>
      <c r="C33" s="2">
        <v>3</v>
      </c>
      <c r="D33" s="40" t="s">
        <v>118</v>
      </c>
      <c r="E33" s="7"/>
      <c r="F33" s="7"/>
    </row>
    <row r="34" spans="1:7" ht="85.5" customHeight="1" x14ac:dyDescent="0.25">
      <c r="A34" s="2">
        <v>5.2</v>
      </c>
      <c r="B34" s="3" t="s">
        <v>31</v>
      </c>
      <c r="C34" s="2">
        <v>3</v>
      </c>
      <c r="D34" s="40" t="s">
        <v>145</v>
      </c>
      <c r="E34" s="69" t="s">
        <v>142</v>
      </c>
      <c r="F34" s="67" t="s">
        <v>120</v>
      </c>
      <c r="G34" s="68" t="s">
        <v>138</v>
      </c>
    </row>
    <row r="35" spans="1:7" ht="153" x14ac:dyDescent="0.25">
      <c r="A35" s="2">
        <v>5.3</v>
      </c>
      <c r="B35" s="3" t="s">
        <v>23</v>
      </c>
      <c r="C35" s="2">
        <v>3</v>
      </c>
      <c r="D35" s="40" t="s">
        <v>146</v>
      </c>
      <c r="E35" s="69" t="s">
        <v>142</v>
      </c>
      <c r="F35" s="36" t="s">
        <v>121</v>
      </c>
      <c r="G35" s="68" t="s">
        <v>140</v>
      </c>
    </row>
    <row r="36" spans="1:7" ht="30" x14ac:dyDescent="0.25">
      <c r="A36" s="2">
        <v>5.4</v>
      </c>
      <c r="B36" s="3" t="s">
        <v>32</v>
      </c>
      <c r="C36" s="42" t="s">
        <v>101</v>
      </c>
      <c r="D36" s="43"/>
      <c r="E36" s="44"/>
      <c r="F36" s="44"/>
    </row>
    <row r="37" spans="1:7" ht="45" x14ac:dyDescent="0.25">
      <c r="A37" s="2">
        <v>5.5</v>
      </c>
      <c r="B37" s="3" t="s">
        <v>28</v>
      </c>
      <c r="C37" s="42" t="s">
        <v>101</v>
      </c>
      <c r="D37" s="43"/>
      <c r="E37" s="44"/>
      <c r="F37" s="44"/>
    </row>
    <row r="38" spans="1:7" s="31" customFormat="1" ht="89.25" x14ac:dyDescent="0.25">
      <c r="A38" s="2">
        <v>5.6</v>
      </c>
      <c r="B38" s="3" t="s">
        <v>90</v>
      </c>
      <c r="C38" s="2">
        <v>3</v>
      </c>
      <c r="D38" s="40" t="s">
        <v>122</v>
      </c>
      <c r="E38" s="7"/>
      <c r="F38" s="7"/>
    </row>
    <row r="39" spans="1:7" ht="38.25" x14ac:dyDescent="0.25">
      <c r="A39" s="8">
        <v>5.7</v>
      </c>
      <c r="B39" s="27" t="s">
        <v>56</v>
      </c>
      <c r="C39" s="8">
        <v>3</v>
      </c>
      <c r="D39" s="41" t="s">
        <v>123</v>
      </c>
      <c r="E39" s="7"/>
      <c r="F39" s="7"/>
    </row>
    <row r="40" spans="1:7" ht="24.95" customHeight="1" x14ac:dyDescent="0.25">
      <c r="A40" s="47" t="s">
        <v>7</v>
      </c>
      <c r="B40" s="47"/>
      <c r="C40" s="47"/>
      <c r="D40" s="47"/>
      <c r="E40" s="47"/>
      <c r="F40" s="47"/>
    </row>
    <row r="41" spans="1:7" ht="25.5" x14ac:dyDescent="0.25">
      <c r="A41" s="2">
        <v>6.1</v>
      </c>
      <c r="B41" s="3" t="s">
        <v>22</v>
      </c>
      <c r="C41" s="2">
        <v>3</v>
      </c>
      <c r="D41" s="40" t="s">
        <v>124</v>
      </c>
      <c r="E41" s="7"/>
      <c r="F41" s="7"/>
    </row>
    <row r="42" spans="1:7" x14ac:dyDescent="0.25">
      <c r="A42" s="2">
        <v>6.2</v>
      </c>
      <c r="B42" s="3" t="s">
        <v>21</v>
      </c>
      <c r="C42" s="42" t="s">
        <v>101</v>
      </c>
      <c r="D42" s="43"/>
      <c r="E42" s="44"/>
      <c r="F42" s="44"/>
    </row>
    <row r="43" spans="1:7" ht="24.95" customHeight="1" x14ac:dyDescent="0.25">
      <c r="A43" s="47" t="s">
        <v>30</v>
      </c>
      <c r="B43" s="47"/>
      <c r="C43" s="47"/>
      <c r="D43" s="47"/>
      <c r="E43" s="47"/>
      <c r="F43" s="47"/>
    </row>
    <row r="44" spans="1:7" ht="19.5" customHeight="1" x14ac:dyDescent="0.25">
      <c r="A44" s="2">
        <v>7.1</v>
      </c>
      <c r="B44" s="3" t="s">
        <v>24</v>
      </c>
      <c r="C44" s="2" t="s">
        <v>102</v>
      </c>
      <c r="D44" s="52" t="s">
        <v>104</v>
      </c>
      <c r="E44" s="7"/>
      <c r="F44" s="7"/>
    </row>
    <row r="45" spans="1:7" ht="30" x14ac:dyDescent="0.25">
      <c r="A45" s="2">
        <v>7.2</v>
      </c>
      <c r="B45" s="3" t="s">
        <v>51</v>
      </c>
      <c r="C45" s="2" t="s">
        <v>103</v>
      </c>
      <c r="D45" s="53"/>
      <c r="E45" s="7"/>
      <c r="F45" s="7"/>
    </row>
    <row r="46" spans="1:7" x14ac:dyDescent="0.25">
      <c r="A46" s="2">
        <v>7.3</v>
      </c>
      <c r="B46" s="3" t="s">
        <v>52</v>
      </c>
      <c r="C46" s="2" t="s">
        <v>103</v>
      </c>
      <c r="D46" s="54"/>
      <c r="E46" s="7"/>
      <c r="F46" s="7"/>
    </row>
    <row r="47" spans="1:7" ht="24.95" customHeight="1" x14ac:dyDescent="0.25">
      <c r="A47" s="47" t="s">
        <v>8</v>
      </c>
      <c r="B47" s="47"/>
      <c r="C47" s="47"/>
      <c r="D47" s="47"/>
      <c r="E47" s="47"/>
      <c r="F47" s="47"/>
    </row>
    <row r="48" spans="1:7" ht="102" x14ac:dyDescent="0.25">
      <c r="A48" s="2">
        <v>8.1</v>
      </c>
      <c r="B48" s="3" t="s">
        <v>26</v>
      </c>
      <c r="C48" s="2">
        <v>3</v>
      </c>
      <c r="D48" s="40" t="s">
        <v>125</v>
      </c>
      <c r="E48" s="7"/>
      <c r="F48" s="7"/>
    </row>
    <row r="49" spans="1:7" ht="24.95" customHeight="1" x14ac:dyDescent="0.25">
      <c r="A49" s="47" t="s">
        <v>9</v>
      </c>
      <c r="B49" s="47"/>
      <c r="C49" s="47"/>
      <c r="D49" s="47"/>
      <c r="E49" s="47"/>
      <c r="F49" s="47"/>
    </row>
    <row r="50" spans="1:7" ht="96" customHeight="1" x14ac:dyDescent="0.25">
      <c r="A50" s="55">
        <v>9.1</v>
      </c>
      <c r="B50" s="55" t="s">
        <v>25</v>
      </c>
      <c r="C50" s="73">
        <v>3</v>
      </c>
      <c r="D50" s="71" t="s">
        <v>147</v>
      </c>
      <c r="E50" s="69" t="s">
        <v>142</v>
      </c>
      <c r="F50" s="67" t="s">
        <v>126</v>
      </c>
      <c r="G50" s="70" t="s">
        <v>141</v>
      </c>
    </row>
    <row r="51" spans="1:7" s="31" customFormat="1" ht="72.75" customHeight="1" x14ac:dyDescent="0.25">
      <c r="A51" s="56"/>
      <c r="B51" s="56"/>
      <c r="C51" s="74"/>
      <c r="D51" s="72"/>
      <c r="E51" s="69" t="s">
        <v>142</v>
      </c>
      <c r="F51" s="67" t="s">
        <v>127</v>
      </c>
      <c r="G51" s="70"/>
    </row>
    <row r="52" spans="1:7" ht="45" x14ac:dyDescent="0.25">
      <c r="A52" s="2">
        <v>9.1999999999999993</v>
      </c>
      <c r="B52" s="3" t="s">
        <v>15</v>
      </c>
      <c r="C52" s="42" t="s">
        <v>101</v>
      </c>
      <c r="D52" s="43"/>
      <c r="E52" s="44"/>
      <c r="F52" s="44"/>
    </row>
    <row r="53" spans="1:7" ht="24.95" customHeight="1" x14ac:dyDescent="0.25">
      <c r="A53" s="47" t="s">
        <v>10</v>
      </c>
      <c r="B53" s="47"/>
      <c r="C53" s="47"/>
      <c r="D53" s="47"/>
      <c r="E53" s="47"/>
      <c r="F53" s="47"/>
    </row>
    <row r="54" spans="1:7" ht="30" x14ac:dyDescent="0.25">
      <c r="A54" s="2">
        <v>10.1</v>
      </c>
      <c r="B54" s="3" t="s">
        <v>53</v>
      </c>
      <c r="C54" s="42" t="s">
        <v>101</v>
      </c>
      <c r="D54" s="43"/>
      <c r="E54" s="44"/>
      <c r="F54" s="44"/>
    </row>
    <row r="55" spans="1:7" ht="30" x14ac:dyDescent="0.25">
      <c r="A55" s="2">
        <v>10.199999999999999</v>
      </c>
      <c r="B55" s="3" t="s">
        <v>54</v>
      </c>
      <c r="C55" s="42" t="s">
        <v>101</v>
      </c>
      <c r="D55" s="43"/>
      <c r="E55" s="44"/>
      <c r="F55" s="44"/>
    </row>
    <row r="56" spans="1:7" ht="89.25" x14ac:dyDescent="0.25">
      <c r="A56" s="2">
        <v>10.3</v>
      </c>
      <c r="B56" s="3" t="s">
        <v>85</v>
      </c>
      <c r="C56" s="8">
        <v>3</v>
      </c>
      <c r="D56" s="40" t="s">
        <v>129</v>
      </c>
      <c r="E56" s="38"/>
      <c r="F56" s="38"/>
    </row>
    <row r="57" spans="1:7" ht="24.95" customHeight="1" x14ac:dyDescent="0.25">
      <c r="A57" s="47" t="s">
        <v>11</v>
      </c>
      <c r="B57" s="47"/>
      <c r="C57" s="47"/>
      <c r="D57" s="47"/>
      <c r="E57" s="47"/>
      <c r="F57" s="47"/>
    </row>
    <row r="58" spans="1:7" ht="24.95" customHeight="1" x14ac:dyDescent="0.25">
      <c r="A58" s="47" t="s">
        <v>12</v>
      </c>
      <c r="B58" s="47"/>
      <c r="C58" s="47"/>
      <c r="D58" s="47"/>
      <c r="E58" s="47"/>
      <c r="F58" s="47"/>
    </row>
    <row r="59" spans="1:7" ht="38.25" x14ac:dyDescent="0.25">
      <c r="A59" s="2">
        <v>12.1</v>
      </c>
      <c r="B59" s="3" t="s">
        <v>13</v>
      </c>
      <c r="C59" s="2">
        <v>3</v>
      </c>
      <c r="D59" s="40" t="s">
        <v>128</v>
      </c>
      <c r="E59" s="7"/>
      <c r="F59" s="7"/>
    </row>
    <row r="60" spans="1:7" ht="27.75" x14ac:dyDescent="0.25">
      <c r="A60" s="2">
        <v>12.2</v>
      </c>
      <c r="B60" s="3" t="s">
        <v>55</v>
      </c>
      <c r="C60" s="42" t="s">
        <v>101</v>
      </c>
      <c r="D60" s="43"/>
      <c r="E60" s="44"/>
      <c r="F60" s="44"/>
    </row>
    <row r="61" spans="1:7" ht="30" x14ac:dyDescent="0.25">
      <c r="A61" s="2">
        <v>12.3</v>
      </c>
      <c r="B61" s="3" t="s">
        <v>14</v>
      </c>
      <c r="C61" s="42" t="s">
        <v>101</v>
      </c>
      <c r="D61" s="43"/>
      <c r="E61" s="44"/>
      <c r="F61" s="44"/>
    </row>
    <row r="62" spans="1:7" ht="24.95" customHeight="1" x14ac:dyDescent="0.25">
      <c r="A62" s="47" t="s">
        <v>33</v>
      </c>
      <c r="B62" s="47"/>
      <c r="C62" s="47"/>
      <c r="D62" s="47"/>
      <c r="E62" s="47"/>
      <c r="F62" s="47"/>
    </row>
    <row r="63" spans="1:7" ht="38.25" x14ac:dyDescent="0.25">
      <c r="A63" s="2">
        <v>13.1</v>
      </c>
      <c r="B63" s="3" t="s">
        <v>34</v>
      </c>
      <c r="C63" s="2">
        <v>3</v>
      </c>
      <c r="D63" s="40" t="s">
        <v>130</v>
      </c>
      <c r="E63" s="7"/>
      <c r="F63" s="7"/>
    </row>
    <row r="64" spans="1:7" ht="30" x14ac:dyDescent="0.25">
      <c r="A64" s="2">
        <v>13.2</v>
      </c>
      <c r="B64" s="3" t="s">
        <v>35</v>
      </c>
      <c r="C64" s="2" t="s">
        <v>102</v>
      </c>
      <c r="D64" s="46" t="s">
        <v>131</v>
      </c>
      <c r="E64" s="7"/>
      <c r="F64" s="7"/>
    </row>
    <row r="65" spans="1:7" ht="30" x14ac:dyDescent="0.25">
      <c r="A65" s="2">
        <v>13.3</v>
      </c>
      <c r="B65" s="3" t="s">
        <v>36</v>
      </c>
      <c r="C65" s="2" t="s">
        <v>102</v>
      </c>
      <c r="D65" s="46" t="s">
        <v>132</v>
      </c>
      <c r="E65" s="7"/>
      <c r="F65" s="7"/>
    </row>
    <row r="66" spans="1:7" ht="77.25" customHeight="1" x14ac:dyDescent="0.25">
      <c r="A66" s="2">
        <v>13.4</v>
      </c>
      <c r="B66" s="29" t="s">
        <v>83</v>
      </c>
      <c r="C66" s="2">
        <v>3</v>
      </c>
      <c r="D66" s="40" t="s">
        <v>133</v>
      </c>
      <c r="E66" s="7"/>
      <c r="F66" s="7"/>
    </row>
    <row r="67" spans="1:7" ht="117" customHeight="1" x14ac:dyDescent="0.25">
      <c r="A67" s="2">
        <v>13.5</v>
      </c>
      <c r="B67" s="29" t="s">
        <v>84</v>
      </c>
      <c r="C67" s="2">
        <v>3</v>
      </c>
      <c r="D67" s="40" t="s">
        <v>148</v>
      </c>
      <c r="E67" s="69" t="s">
        <v>142</v>
      </c>
      <c r="F67" s="67" t="s">
        <v>134</v>
      </c>
      <c r="G67" s="68" t="s">
        <v>137</v>
      </c>
    </row>
    <row r="68" spans="1:7" ht="24.95" customHeight="1" x14ac:dyDescent="0.25">
      <c r="A68" s="47" t="s">
        <v>37</v>
      </c>
      <c r="B68" s="47"/>
      <c r="C68" s="47"/>
      <c r="D68" s="47"/>
      <c r="E68" s="47"/>
      <c r="F68" s="47"/>
    </row>
    <row r="69" spans="1:7" ht="18.75" customHeight="1" x14ac:dyDescent="0.25">
      <c r="A69" s="2">
        <v>14.1</v>
      </c>
      <c r="B69" s="3" t="s">
        <v>40</v>
      </c>
      <c r="C69" s="2" t="s">
        <v>103</v>
      </c>
      <c r="D69" s="52" t="s">
        <v>105</v>
      </c>
      <c r="E69" s="7"/>
      <c r="F69" s="7"/>
    </row>
    <row r="70" spans="1:7" s="30" customFormat="1" ht="30" x14ac:dyDescent="0.25">
      <c r="A70" s="32" t="s">
        <v>89</v>
      </c>
      <c r="B70" s="33" t="s">
        <v>88</v>
      </c>
      <c r="C70" s="34" t="s">
        <v>103</v>
      </c>
      <c r="D70" s="54"/>
      <c r="E70" s="38"/>
      <c r="F70" s="38"/>
    </row>
    <row r="71" spans="1:7" ht="21" customHeight="1" x14ac:dyDescent="0.25">
      <c r="A71" s="2">
        <v>14.3</v>
      </c>
      <c r="B71" s="3" t="s">
        <v>39</v>
      </c>
      <c r="C71" s="42" t="s">
        <v>101</v>
      </c>
      <c r="D71" s="43"/>
      <c r="E71" s="44"/>
      <c r="F71" s="44"/>
    </row>
    <row r="72" spans="1:7" ht="30" x14ac:dyDescent="0.25">
      <c r="A72" s="2">
        <v>14.4</v>
      </c>
      <c r="B72" s="3" t="s">
        <v>80</v>
      </c>
      <c r="C72" s="42" t="s">
        <v>101</v>
      </c>
      <c r="D72" s="43"/>
      <c r="E72" s="44"/>
      <c r="F72" s="44"/>
    </row>
    <row r="73" spans="1:7" s="30" customFormat="1" ht="24.95" customHeight="1" x14ac:dyDescent="0.25">
      <c r="A73" s="47" t="s">
        <v>86</v>
      </c>
      <c r="B73" s="47"/>
      <c r="C73" s="47"/>
      <c r="D73" s="47"/>
      <c r="E73" s="47"/>
      <c r="F73" s="47"/>
    </row>
  </sheetData>
  <mergeCells count="28">
    <mergeCell ref="G50:G51"/>
    <mergeCell ref="A1:D1"/>
    <mergeCell ref="A40:F40"/>
    <mergeCell ref="A43:F43"/>
    <mergeCell ref="A47:F47"/>
    <mergeCell ref="A49:F49"/>
    <mergeCell ref="A7:B7"/>
    <mergeCell ref="A8:F8"/>
    <mergeCell ref="A16:F16"/>
    <mergeCell ref="A22:F22"/>
    <mergeCell ref="A23:F23"/>
    <mergeCell ref="A32:F32"/>
    <mergeCell ref="A73:F73"/>
    <mergeCell ref="C2:D2"/>
    <mergeCell ref="C3:D3"/>
    <mergeCell ref="C4:D4"/>
    <mergeCell ref="C5:D5"/>
    <mergeCell ref="A53:F53"/>
    <mergeCell ref="A57:F57"/>
    <mergeCell ref="A58:F58"/>
    <mergeCell ref="A62:F62"/>
    <mergeCell ref="A68:F68"/>
    <mergeCell ref="D44:D46"/>
    <mergeCell ref="D69:D70"/>
    <mergeCell ref="A50:A51"/>
    <mergeCell ref="B50:B51"/>
    <mergeCell ref="D50:D51"/>
    <mergeCell ref="C50:C51"/>
  </mergeCells>
  <pageMargins left="0.25" right="0.25" top="0.75" bottom="0.75" header="0.3" footer="0.3"/>
  <pageSetup paperSize="9" scale="56" fitToHeight="0" orientation="landscape" horizontalDpi="360" verticalDpi="360" r:id="rId1"/>
  <ignoredErrors>
    <ignoredError sqref="A7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0FF4-FD53-4AA3-922B-F5F9CE054283}">
  <dimension ref="A1:E90"/>
  <sheetViews>
    <sheetView topLeftCell="A4" workbookViewId="0">
      <selection activeCell="I14" sqref="I14"/>
    </sheetView>
  </sheetViews>
  <sheetFormatPr defaultColWidth="8.85546875" defaultRowHeight="15" x14ac:dyDescent="0.25"/>
  <cols>
    <col min="1" max="1" width="3.85546875" style="12" customWidth="1"/>
    <col min="2" max="2" width="42.140625" style="20" bestFit="1" customWidth="1"/>
    <col min="3" max="3" width="12.28515625" style="12" bestFit="1" customWidth="1"/>
    <col min="4" max="4" width="12.28515625" style="12" customWidth="1"/>
    <col min="5" max="5" width="46.140625" style="13" customWidth="1"/>
    <col min="6" max="16384" width="8.85546875" style="13"/>
  </cols>
  <sheetData>
    <row r="1" spans="1:5" s="11" customFormat="1" ht="53.45" customHeight="1" x14ac:dyDescent="0.25">
      <c r="A1" s="57" t="s">
        <v>99</v>
      </c>
      <c r="B1" s="57"/>
      <c r="C1" s="57"/>
      <c r="D1" s="57"/>
      <c r="E1" s="57"/>
    </row>
    <row r="2" spans="1:5" s="11" customFormat="1" ht="24.95" customHeight="1" x14ac:dyDescent="0.25">
      <c r="B2" s="1" t="s">
        <v>0</v>
      </c>
      <c r="C2" s="62" t="s">
        <v>97</v>
      </c>
      <c r="D2" s="62"/>
      <c r="E2" s="62"/>
    </row>
    <row r="3" spans="1:5" s="11" customFormat="1" ht="24.95" customHeight="1" x14ac:dyDescent="0.25">
      <c r="B3" s="1" t="s">
        <v>38</v>
      </c>
      <c r="C3" s="62" t="s">
        <v>107</v>
      </c>
      <c r="D3" s="62"/>
      <c r="E3" s="62"/>
    </row>
    <row r="4" spans="1:5" ht="6" customHeight="1" x14ac:dyDescent="0.25">
      <c r="B4" s="28"/>
    </row>
    <row r="5" spans="1:5" ht="30" customHeight="1" x14ac:dyDescent="0.25">
      <c r="A5" s="59" t="s">
        <v>82</v>
      </c>
      <c r="B5" s="59"/>
      <c r="C5" s="14" t="s">
        <v>62</v>
      </c>
      <c r="D5" s="15"/>
    </row>
    <row r="6" spans="1:5" ht="15.75" x14ac:dyDescent="0.25">
      <c r="A6" s="16">
        <v>1</v>
      </c>
      <c r="B6" s="17" t="s">
        <v>63</v>
      </c>
      <c r="C6" s="18">
        <f>SUM('Huracan - Assessment'!C9:C15)/3</f>
        <v>3.5</v>
      </c>
      <c r="D6" s="19"/>
    </row>
    <row r="7" spans="1:5" ht="15.75" x14ac:dyDescent="0.25">
      <c r="A7" s="16">
        <v>2</v>
      </c>
      <c r="B7" s="17" t="s">
        <v>64</v>
      </c>
      <c r="C7" s="18">
        <f>SUM('Huracan - Assessment'!C17:C21)/2</f>
        <v>2.75</v>
      </c>
      <c r="D7" s="19"/>
    </row>
    <row r="8" spans="1:5" ht="15.75" x14ac:dyDescent="0.25">
      <c r="A8" s="16">
        <v>3</v>
      </c>
      <c r="B8" s="17" t="s">
        <v>65</v>
      </c>
      <c r="C8" s="18" t="s">
        <v>101</v>
      </c>
      <c r="D8" s="19"/>
    </row>
    <row r="9" spans="1:5" ht="15.75" x14ac:dyDescent="0.25">
      <c r="A9" s="16">
        <v>4</v>
      </c>
      <c r="B9" s="17" t="s">
        <v>66</v>
      </c>
      <c r="C9" s="18">
        <f>SUM('Huracan - Assessment'!C24:C31)/4</f>
        <v>3</v>
      </c>
      <c r="D9" s="19"/>
    </row>
    <row r="10" spans="1:5" ht="15.75" x14ac:dyDescent="0.25">
      <c r="A10" s="16">
        <v>5</v>
      </c>
      <c r="B10" s="17" t="s">
        <v>67</v>
      </c>
      <c r="C10" s="18">
        <f>SUM('Huracan - Assessment'!C33:C39)/5</f>
        <v>3</v>
      </c>
      <c r="D10" s="19"/>
    </row>
    <row r="11" spans="1:5" ht="15.75" x14ac:dyDescent="0.25">
      <c r="A11" s="16">
        <v>6</v>
      </c>
      <c r="B11" s="17" t="s">
        <v>68</v>
      </c>
      <c r="C11" s="18">
        <f>SUM('Huracan - Assessment'!C41:C42)/1</f>
        <v>3</v>
      </c>
      <c r="D11" s="19"/>
    </row>
    <row r="12" spans="1:5" ht="15.75" x14ac:dyDescent="0.25">
      <c r="A12" s="16">
        <v>7</v>
      </c>
      <c r="B12" s="17" t="s">
        <v>69</v>
      </c>
      <c r="C12" s="18" t="s">
        <v>103</v>
      </c>
      <c r="D12" s="19"/>
    </row>
    <row r="13" spans="1:5" ht="15.75" x14ac:dyDescent="0.25">
      <c r="A13" s="16">
        <v>8</v>
      </c>
      <c r="B13" s="17" t="s">
        <v>70</v>
      </c>
      <c r="C13" s="18">
        <f>SUM('Huracan - Assessment'!C48)/1</f>
        <v>3</v>
      </c>
      <c r="D13" s="19"/>
    </row>
    <row r="14" spans="1:5" ht="15.75" x14ac:dyDescent="0.25">
      <c r="A14" s="16">
        <v>9</v>
      </c>
      <c r="B14" s="17" t="s">
        <v>71</v>
      </c>
      <c r="C14" s="18">
        <f>SUM('Huracan - Assessment'!C50:C52)/1</f>
        <v>3</v>
      </c>
      <c r="D14" s="19"/>
    </row>
    <row r="15" spans="1:5" ht="15.75" x14ac:dyDescent="0.25">
      <c r="A15" s="16">
        <v>10</v>
      </c>
      <c r="B15" s="17" t="s">
        <v>72</v>
      </c>
      <c r="C15" s="18">
        <f>SUM('Huracan - Assessment'!C54:C56)/1</f>
        <v>3</v>
      </c>
      <c r="D15" s="19"/>
    </row>
    <row r="16" spans="1:5" ht="15.75" x14ac:dyDescent="0.25">
      <c r="A16" s="16">
        <v>11</v>
      </c>
      <c r="B16" s="17" t="s">
        <v>73</v>
      </c>
      <c r="C16" s="18" t="s">
        <v>101</v>
      </c>
      <c r="D16" s="19"/>
    </row>
    <row r="17" spans="1:5" ht="15.75" x14ac:dyDescent="0.25">
      <c r="A17" s="16">
        <v>12</v>
      </c>
      <c r="B17" s="17" t="s">
        <v>74</v>
      </c>
      <c r="C17" s="18">
        <f>SUM('Huracan - Assessment'!C59:C61)/1</f>
        <v>3</v>
      </c>
      <c r="D17" s="19"/>
      <c r="E17" s="45"/>
    </row>
    <row r="18" spans="1:5" ht="15.75" x14ac:dyDescent="0.25">
      <c r="A18" s="16">
        <v>13</v>
      </c>
      <c r="B18" s="20" t="s">
        <v>75</v>
      </c>
      <c r="C18" s="18">
        <f>SUM('Huracan - Assessment'!C63:C67)/3</f>
        <v>3</v>
      </c>
      <c r="D18" s="19"/>
    </row>
    <row r="19" spans="1:5" ht="15.75" x14ac:dyDescent="0.25">
      <c r="A19" s="16">
        <v>14</v>
      </c>
      <c r="B19" s="17" t="s">
        <v>76</v>
      </c>
      <c r="C19" s="18" t="s">
        <v>103</v>
      </c>
      <c r="D19" s="19"/>
    </row>
    <row r="20" spans="1:5" ht="15.75" x14ac:dyDescent="0.25">
      <c r="A20" s="16">
        <v>15</v>
      </c>
      <c r="B20" s="17" t="s">
        <v>94</v>
      </c>
      <c r="C20" s="18" t="s">
        <v>101</v>
      </c>
      <c r="D20" s="19"/>
    </row>
    <row r="21" spans="1:5" ht="15.75" x14ac:dyDescent="0.25">
      <c r="A21" s="60" t="s">
        <v>77</v>
      </c>
      <c r="B21" s="60"/>
      <c r="C21" s="21">
        <f>SUM(C6:C20)</f>
        <v>30.25</v>
      </c>
      <c r="D21" s="22"/>
    </row>
    <row r="22" spans="1:5" ht="18.75" x14ac:dyDescent="0.25">
      <c r="A22" s="61" t="s">
        <v>78</v>
      </c>
      <c r="B22" s="61"/>
      <c r="C22" s="23">
        <f>C21/10</f>
        <v>3.0249999999999999</v>
      </c>
      <c r="D22" s="24"/>
    </row>
    <row r="23" spans="1:5" ht="6.6" customHeight="1" x14ac:dyDescent="0.25">
      <c r="B23" s="13"/>
    </row>
    <row r="24" spans="1:5" ht="36" customHeight="1" x14ac:dyDescent="0.25">
      <c r="A24" s="66" t="s">
        <v>95</v>
      </c>
      <c r="B24" s="66"/>
      <c r="C24" s="66"/>
      <c r="D24" s="66"/>
      <c r="E24" s="35" t="s">
        <v>149</v>
      </c>
    </row>
    <row r="25" spans="1:5" ht="47.45" customHeight="1" x14ac:dyDescent="0.25">
      <c r="A25" s="63" t="s">
        <v>81</v>
      </c>
      <c r="B25" s="64"/>
      <c r="C25" s="64"/>
      <c r="D25" s="64"/>
      <c r="E25" s="65"/>
    </row>
    <row r="26" spans="1:5" ht="81.75" customHeight="1" x14ac:dyDescent="0.25">
      <c r="A26" s="75" t="s">
        <v>150</v>
      </c>
      <c r="B26" s="76"/>
      <c r="C26" s="76"/>
      <c r="D26" s="76"/>
      <c r="E26" s="77"/>
    </row>
    <row r="27" spans="1:5" x14ac:dyDescent="0.25">
      <c r="B27" s="25"/>
    </row>
    <row r="28" spans="1:5" x14ac:dyDescent="0.25">
      <c r="B28" s="25"/>
    </row>
    <row r="29" spans="1:5" x14ac:dyDescent="0.25">
      <c r="B29" s="13"/>
    </row>
    <row r="30" spans="1:5" x14ac:dyDescent="0.25">
      <c r="B30" s="13"/>
    </row>
    <row r="31" spans="1:5" x14ac:dyDescent="0.25">
      <c r="B31" s="13"/>
    </row>
    <row r="32" spans="1:5" x14ac:dyDescent="0.25">
      <c r="B32" s="13"/>
    </row>
    <row r="33" spans="2:2" x14ac:dyDescent="0.25">
      <c r="B33" s="13"/>
    </row>
    <row r="34" spans="2:2" x14ac:dyDescent="0.25">
      <c r="B34" s="13"/>
    </row>
    <row r="35" spans="2:2" x14ac:dyDescent="0.25">
      <c r="B35" s="13"/>
    </row>
    <row r="36" spans="2:2" x14ac:dyDescent="0.25">
      <c r="B36" s="13"/>
    </row>
    <row r="37" spans="2:2" x14ac:dyDescent="0.25">
      <c r="B37" s="13"/>
    </row>
    <row r="38" spans="2:2" x14ac:dyDescent="0.25">
      <c r="B38" s="13"/>
    </row>
    <row r="39" spans="2:2" x14ac:dyDescent="0.25">
      <c r="B39" s="13"/>
    </row>
    <row r="40" spans="2:2" x14ac:dyDescent="0.25">
      <c r="B40" s="13"/>
    </row>
    <row r="41" spans="2:2" x14ac:dyDescent="0.25">
      <c r="B41" s="13"/>
    </row>
    <row r="42" spans="2:2" x14ac:dyDescent="0.25">
      <c r="B42" s="13"/>
    </row>
    <row r="43" spans="2:2" x14ac:dyDescent="0.25">
      <c r="B43" s="13"/>
    </row>
    <row r="44" spans="2:2" x14ac:dyDescent="0.25">
      <c r="B44" s="13"/>
    </row>
    <row r="45" spans="2:2" x14ac:dyDescent="0.25">
      <c r="B45" s="13"/>
    </row>
    <row r="46" spans="2:2" x14ac:dyDescent="0.25">
      <c r="B46" s="13"/>
    </row>
    <row r="47" spans="2:2" x14ac:dyDescent="0.25">
      <c r="B47" s="13"/>
    </row>
    <row r="48" spans="2:2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</sheetData>
  <mergeCells count="9">
    <mergeCell ref="A26:E26"/>
    <mergeCell ref="A1:E1"/>
    <mergeCell ref="A5:B5"/>
    <mergeCell ref="A21:B21"/>
    <mergeCell ref="A22:B22"/>
    <mergeCell ref="C2:E2"/>
    <mergeCell ref="C3:E3"/>
    <mergeCell ref="A25:E25"/>
    <mergeCell ref="A24:D24"/>
  </mergeCells>
  <conditionalFormatting sqref="E24">
    <cfRule type="containsText" dxfId="1" priority="1" operator="containsText" text="No">
      <formula>NOT(ISERROR(SEARCH("No",E24)))</formula>
    </cfRule>
    <cfRule type="containsText" dxfId="0" priority="2" operator="containsText" text="Yes">
      <formula>NOT(ISERROR(SEARCH("Yes",E24)))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62A4E61B1DE640A998B71FC333F53C" ma:contentTypeVersion="10" ma:contentTypeDescription="Create a new document." ma:contentTypeScope="" ma:versionID="89b5e434f622d4ce422ba76400b53e67">
  <xsd:schema xmlns:xsd="http://www.w3.org/2001/XMLSchema" xmlns:xs="http://www.w3.org/2001/XMLSchema" xmlns:p="http://schemas.microsoft.com/office/2006/metadata/properties" xmlns:ns3="a296bb3e-d751-4f83-bc1d-13983af487d2" targetNamespace="http://schemas.microsoft.com/office/2006/metadata/properties" ma:root="true" ma:fieldsID="71b1d860fcda4648bbb217ce9cef2ee4" ns3:_="">
    <xsd:import namespace="a296bb3e-d751-4f83-bc1d-13983af487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96bb3e-d751-4f83-bc1d-13983af487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9CF30-E694-4CCB-9A2D-9E4B2D00A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96bb3e-d751-4f83-bc1d-13983af487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A85D96-3625-49E2-90C7-E611C201111B}">
  <ds:schemaRefs>
    <ds:schemaRef ds:uri="http://schemas.openxmlformats.org/package/2006/metadata/core-properties"/>
    <ds:schemaRef ds:uri="a296bb3e-d751-4f83-bc1d-13983af487d2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61123FF-6519-4A1F-A6BF-31E3BF253C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Huracan - Assessment</vt:lpstr>
      <vt:lpstr>Final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McMcready</dc:creator>
  <cp:lastModifiedBy>Kate McCready</cp:lastModifiedBy>
  <cp:lastPrinted>2021-05-25T23:25:06Z</cp:lastPrinted>
  <dcterms:created xsi:type="dcterms:W3CDTF">2017-11-16T23:32:32Z</dcterms:created>
  <dcterms:modified xsi:type="dcterms:W3CDTF">2021-06-07T05:02:58Z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52d45a65-d6ec-426b-8aa1-942ce70b19bb</vt:lpwstr>
  </property>
  <property fmtid="{D5CDD505-2E9C-101B-9397-08002B2CF9AE}" pid="3" name="ContentTypeId">
    <vt:lpwstr>0x0101008D62A4E61B1DE640A998B71FC333F53C</vt:lpwstr>
  </property>
</Properties>
</file>