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360" tabRatio="500"/>
  </bookViews>
  <sheets>
    <sheet name="Foglio1" sheetId="1" r:id="rId1"/>
  </sheets>
  <calcPr calcId="140000" iterate="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3" i="1" l="1"/>
  <c r="B152" i="1"/>
  <c r="B151" i="1"/>
  <c r="B150" i="1"/>
  <c r="B149" i="1"/>
  <c r="B148" i="1"/>
  <c r="B147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<sst xmlns="http://schemas.openxmlformats.org/spreadsheetml/2006/main" count="155" uniqueCount="155">
  <si>
    <t>DIMENSION</t>
  </si>
  <si>
    <t>L [mm]</t>
  </si>
  <si>
    <t>WEIGHT [kg]</t>
  </si>
  <si>
    <t>1/2"150</t>
  </si>
  <si>
    <t>3/4"150</t>
  </si>
  <si>
    <t>1"150</t>
  </si>
  <si>
    <t>1 1/4"150</t>
  </si>
  <si>
    <t>1 1/2"150</t>
  </si>
  <si>
    <t>2"150</t>
  </si>
  <si>
    <t>2 1/2"150</t>
  </si>
  <si>
    <t>3"150</t>
  </si>
  <si>
    <t>4"150</t>
  </si>
  <si>
    <t>5"150</t>
  </si>
  <si>
    <t>6"150</t>
  </si>
  <si>
    <t>8"150</t>
  </si>
  <si>
    <t>10"150</t>
  </si>
  <si>
    <t>12"150</t>
  </si>
  <si>
    <t>14"150</t>
  </si>
  <si>
    <t>16"150</t>
  </si>
  <si>
    <t>18"150</t>
  </si>
  <si>
    <t>20"150</t>
  </si>
  <si>
    <t>24"150</t>
  </si>
  <si>
    <t>1/2"300</t>
  </si>
  <si>
    <t>3/4"300</t>
  </si>
  <si>
    <t>1"300</t>
  </si>
  <si>
    <t>1 1/4"300</t>
  </si>
  <si>
    <t>1 1/2"300</t>
  </si>
  <si>
    <t>2"300</t>
  </si>
  <si>
    <t>2 1/2"300</t>
  </si>
  <si>
    <t>3"300</t>
  </si>
  <si>
    <t>4"300</t>
  </si>
  <si>
    <t>5"300</t>
  </si>
  <si>
    <t>6"300</t>
  </si>
  <si>
    <t>8"300</t>
  </si>
  <si>
    <t>10"300</t>
  </si>
  <si>
    <t>12"300</t>
  </si>
  <si>
    <t>14"300</t>
  </si>
  <si>
    <t>16"300</t>
  </si>
  <si>
    <t>18"300</t>
  </si>
  <si>
    <t>20"300</t>
  </si>
  <si>
    <t>24"300</t>
  </si>
  <si>
    <t>1/2"600</t>
  </si>
  <si>
    <t>3/4"600</t>
  </si>
  <si>
    <t>1"600</t>
  </si>
  <si>
    <t>1 1/4"600</t>
  </si>
  <si>
    <t>1 1/2"600</t>
  </si>
  <si>
    <t>2"600</t>
  </si>
  <si>
    <t>2 1/2"600</t>
  </si>
  <si>
    <t>3"600</t>
  </si>
  <si>
    <t>4"600</t>
  </si>
  <si>
    <t>5"600</t>
  </si>
  <si>
    <t>6"600</t>
  </si>
  <si>
    <t>8"600</t>
  </si>
  <si>
    <t>10"600</t>
  </si>
  <si>
    <t>12"600</t>
  </si>
  <si>
    <t>14"600</t>
  </si>
  <si>
    <t>16"600</t>
  </si>
  <si>
    <t>18"600</t>
  </si>
  <si>
    <t>20"600</t>
  </si>
  <si>
    <t>24"600</t>
  </si>
  <si>
    <t>1/2"900</t>
  </si>
  <si>
    <t>3/4"900</t>
  </si>
  <si>
    <t>1"900</t>
  </si>
  <si>
    <t>1 1/4"900</t>
  </si>
  <si>
    <t>1 1/2"900</t>
  </si>
  <si>
    <t>2"900</t>
  </si>
  <si>
    <t>2 1/2"900</t>
  </si>
  <si>
    <t>3"900</t>
  </si>
  <si>
    <t>4"900</t>
  </si>
  <si>
    <t>5"900</t>
  </si>
  <si>
    <t>6"900</t>
  </si>
  <si>
    <t>8"900</t>
  </si>
  <si>
    <t>10"900</t>
  </si>
  <si>
    <t>12"900</t>
  </si>
  <si>
    <t>14"900</t>
  </si>
  <si>
    <t>16"900</t>
  </si>
  <si>
    <t>18"900</t>
  </si>
  <si>
    <t>20"900</t>
  </si>
  <si>
    <t>24"900</t>
  </si>
  <si>
    <t>1/2"1500</t>
  </si>
  <si>
    <t>3/4"1500</t>
  </si>
  <si>
    <t>1"1500</t>
  </si>
  <si>
    <t>1 1/4"1500</t>
  </si>
  <si>
    <t>1 1/2"1500</t>
  </si>
  <si>
    <t>2"1500</t>
  </si>
  <si>
    <t>2 1/2"1500</t>
  </si>
  <si>
    <t>3"1500</t>
  </si>
  <si>
    <t>4"1500</t>
  </si>
  <si>
    <t>5"1500</t>
  </si>
  <si>
    <t>6"1500</t>
  </si>
  <si>
    <t>8"1500</t>
  </si>
  <si>
    <t>10"1500</t>
  </si>
  <si>
    <t>12"1500</t>
  </si>
  <si>
    <t>14"1500</t>
  </si>
  <si>
    <t>16"1500</t>
  </si>
  <si>
    <t>18"1500</t>
  </si>
  <si>
    <t>20"1500</t>
  </si>
  <si>
    <t>24"1500</t>
  </si>
  <si>
    <t>1/2"2500</t>
  </si>
  <si>
    <t>3/4"2500</t>
  </si>
  <si>
    <t>1"2500</t>
  </si>
  <si>
    <t>1 1/4"2500</t>
  </si>
  <si>
    <t>1 1/2"2500</t>
  </si>
  <si>
    <t>2"2500</t>
  </si>
  <si>
    <t>2 1/2"2500</t>
  </si>
  <si>
    <t>3"2500</t>
  </si>
  <si>
    <t>4"2500</t>
  </si>
  <si>
    <t>5"2500</t>
  </si>
  <si>
    <t>6"2500</t>
  </si>
  <si>
    <t>8"2500</t>
  </si>
  <si>
    <t>10"2500</t>
  </si>
  <si>
    <t>12"2500</t>
  </si>
  <si>
    <t>2 1/16"API3000</t>
  </si>
  <si>
    <t>2 9/16"API3000</t>
  </si>
  <si>
    <t>3 1/8"API3000</t>
  </si>
  <si>
    <t>4 1/16"API3000</t>
  </si>
  <si>
    <t>5 1/8"API3000</t>
  </si>
  <si>
    <t>7 1/16"API3000</t>
  </si>
  <si>
    <t>9"API3000</t>
  </si>
  <si>
    <t>11"API3000</t>
  </si>
  <si>
    <t>13 5/8"API3000</t>
  </si>
  <si>
    <t>16 3/4"API3000</t>
  </si>
  <si>
    <t>20 3/4"API3000</t>
  </si>
  <si>
    <t>2 1/16"API5000</t>
  </si>
  <si>
    <t>2 9/16"API5000</t>
  </si>
  <si>
    <t>3 1/8"API5000</t>
  </si>
  <si>
    <t>4 1/16"API5000</t>
  </si>
  <si>
    <t>5 1/8"API5000</t>
  </si>
  <si>
    <t>7 1/16"API5000</t>
  </si>
  <si>
    <t>9"API5000</t>
  </si>
  <si>
    <t>11"API5000</t>
  </si>
  <si>
    <t>1 13/16"API10000</t>
  </si>
  <si>
    <t>2 1/16"API10000</t>
  </si>
  <si>
    <t>2 9/16"API10000</t>
  </si>
  <si>
    <t>3 1/16"API10000</t>
  </si>
  <si>
    <t>4 1/16"API10000</t>
  </si>
  <si>
    <t>5 1/8"API10000</t>
  </si>
  <si>
    <t>7 1/16"API10000</t>
  </si>
  <si>
    <t>9"API10000</t>
  </si>
  <si>
    <t>11"API10000</t>
  </si>
  <si>
    <t>13 1/8"API10000</t>
  </si>
  <si>
    <t>16 3/4"API10000</t>
  </si>
  <si>
    <t>1 13/16"API15000</t>
  </si>
  <si>
    <t>2 1/16"API15000</t>
  </si>
  <si>
    <t>2 9/16"API15000</t>
  </si>
  <si>
    <t>3 1/16"API15000</t>
  </si>
  <si>
    <t>4 1/16"API15000</t>
  </si>
  <si>
    <t>5 1/8"API15000</t>
  </si>
  <si>
    <t>7 1/16"API15000</t>
  </si>
  <si>
    <t>1 13/16"API20000</t>
  </si>
  <si>
    <t>2 1/16"API20000</t>
  </si>
  <si>
    <t>2 9/16"API20000</t>
  </si>
  <si>
    <t>3 1/16"API20000</t>
  </si>
  <si>
    <t>4 1/16"API20000</t>
  </si>
  <si>
    <t>7 1/16"API20000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</si>
</sst>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sqref="A1:C153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2">
        <v>47.6</v>
      </c>
      <c r="C2" s="2">
        <v>0.5</v>
      </c>
    </row>
    <row r="3" spans="1:3">
      <c r="A3" s="1" t="s">
        <v>4</v>
      </c>
      <c r="B3" s="2">
        <v>52.4</v>
      </c>
      <c r="C3" s="2">
        <v>0.7</v>
      </c>
    </row>
    <row r="4" spans="1:3">
      <c r="A4" s="1" t="s">
        <v>5</v>
      </c>
      <c r="B4" s="2">
        <v>55.6</v>
      </c>
      <c r="C4" s="2">
        <v>1.1000000000000001</v>
      </c>
    </row>
    <row r="5" spans="1:3">
      <c r="A5" s="1" t="s">
        <v>6</v>
      </c>
      <c r="B5" s="2">
        <v>57.1</v>
      </c>
      <c r="C5" s="2">
        <v>1.5</v>
      </c>
    </row>
    <row r="6" spans="1:3">
      <c r="A6" s="1" t="s">
        <v>7</v>
      </c>
      <c r="B6" s="2">
        <v>61.9</v>
      </c>
      <c r="C6" s="2">
        <v>1.8</v>
      </c>
    </row>
    <row r="7" spans="1:3">
      <c r="A7" s="1" t="s">
        <v>8</v>
      </c>
      <c r="B7" s="2">
        <v>63.5</v>
      </c>
      <c r="C7" s="2">
        <v>2.7</v>
      </c>
    </row>
    <row r="8" spans="1:3">
      <c r="A8" s="1" t="s">
        <v>9</v>
      </c>
      <c r="B8" s="2">
        <v>69.8</v>
      </c>
      <c r="C8" s="2">
        <v>4.4000000000000004</v>
      </c>
    </row>
    <row r="9" spans="1:3">
      <c r="A9" s="1" t="s">
        <v>10</v>
      </c>
      <c r="B9" s="2">
        <v>69.8</v>
      </c>
      <c r="C9" s="2">
        <v>5.2</v>
      </c>
    </row>
    <row r="10" spans="1:3">
      <c r="A10" s="1" t="s">
        <v>11</v>
      </c>
      <c r="B10" s="2">
        <v>76.2</v>
      </c>
      <c r="C10" s="2">
        <v>7.5</v>
      </c>
    </row>
    <row r="11" spans="1:3">
      <c r="A11" s="1" t="s">
        <v>12</v>
      </c>
      <c r="B11" s="2">
        <v>88.9</v>
      </c>
      <c r="C11" s="2">
        <v>9.1999999999999993</v>
      </c>
    </row>
    <row r="12" spans="1:3">
      <c r="A12" s="1" t="s">
        <v>13</v>
      </c>
      <c r="B12" s="2">
        <v>88.9</v>
      </c>
      <c r="C12" s="2">
        <v>11</v>
      </c>
    </row>
    <row r="13" spans="1:3">
      <c r="A13" s="1" t="s">
        <v>14</v>
      </c>
      <c r="B13" s="2">
        <v>101.6</v>
      </c>
      <c r="C13" s="2">
        <v>18.3</v>
      </c>
    </row>
    <row r="14" spans="1:3">
      <c r="A14" s="1" t="s">
        <v>15</v>
      </c>
      <c r="B14" s="2">
        <v>101.6</v>
      </c>
      <c r="C14" s="2">
        <v>25</v>
      </c>
    </row>
    <row r="15" spans="1:3">
      <c r="A15" s="1" t="s">
        <v>16</v>
      </c>
      <c r="B15" s="2">
        <v>114.3</v>
      </c>
      <c r="C15" s="2">
        <v>39</v>
      </c>
    </row>
    <row r="16" spans="1:3">
      <c r="A16" s="1" t="s">
        <v>17</v>
      </c>
      <c r="B16" s="2">
        <v>127</v>
      </c>
      <c r="C16" s="2">
        <v>51</v>
      </c>
    </row>
    <row r="17" spans="1:3">
      <c r="A17" s="1" t="s">
        <v>18</v>
      </c>
      <c r="B17" s="2">
        <v>127</v>
      </c>
      <c r="C17" s="2">
        <v>60</v>
      </c>
    </row>
    <row r="18" spans="1:3">
      <c r="A18" s="1" t="s">
        <v>19</v>
      </c>
      <c r="B18" s="2">
        <v>139.69999999999999</v>
      </c>
      <c r="C18" s="2">
        <v>71</v>
      </c>
    </row>
    <row r="19" spans="1:3">
      <c r="A19" s="1" t="s">
        <v>20</v>
      </c>
      <c r="B19" s="2">
        <v>144.5</v>
      </c>
      <c r="C19" s="2">
        <v>88</v>
      </c>
    </row>
    <row r="20" spans="1:3">
      <c r="A20" s="1" t="s">
        <v>21</v>
      </c>
      <c r="B20" s="2">
        <v>152.4</v>
      </c>
      <c r="C20" s="2">
        <v>119</v>
      </c>
    </row>
    <row r="21" spans="1:3">
      <c r="A21" s="1" t="s">
        <v>22</v>
      </c>
      <c r="B21" s="2">
        <v>52.4</v>
      </c>
      <c r="C21" s="2">
        <v>0.9</v>
      </c>
    </row>
    <row r="22" spans="1:3">
      <c r="A22" s="1" t="s">
        <v>23</v>
      </c>
      <c r="B22" s="2">
        <v>57.1</v>
      </c>
      <c r="C22" s="2">
        <v>1.5</v>
      </c>
    </row>
    <row r="23" spans="1:3">
      <c r="A23" s="1" t="s">
        <v>24</v>
      </c>
      <c r="B23" s="2">
        <v>61.9</v>
      </c>
      <c r="C23" s="2">
        <v>1.9</v>
      </c>
    </row>
    <row r="24" spans="1:3">
      <c r="A24" s="1" t="s">
        <v>25</v>
      </c>
      <c r="B24" s="2">
        <v>65.099999999999994</v>
      </c>
      <c r="C24" s="2">
        <v>2.6</v>
      </c>
    </row>
    <row r="25" spans="1:3">
      <c r="A25" s="1" t="s">
        <v>26</v>
      </c>
      <c r="B25" s="2">
        <v>68.3</v>
      </c>
      <c r="C25" s="2">
        <v>3.3</v>
      </c>
    </row>
    <row r="26" spans="1:3">
      <c r="A26" s="1" t="s">
        <v>27</v>
      </c>
      <c r="B26" s="2">
        <v>69.8</v>
      </c>
      <c r="C26" s="2">
        <v>3.6</v>
      </c>
    </row>
    <row r="27" spans="1:3">
      <c r="A27" s="1" t="s">
        <v>28</v>
      </c>
      <c r="B27" s="2">
        <v>76.2</v>
      </c>
      <c r="C27" s="2">
        <v>5.4</v>
      </c>
    </row>
    <row r="28" spans="1:3">
      <c r="A28" s="1" t="s">
        <v>29</v>
      </c>
      <c r="B28" s="2">
        <v>79.400000000000006</v>
      </c>
      <c r="C28" s="2">
        <v>7.4</v>
      </c>
    </row>
    <row r="29" spans="1:3">
      <c r="A29" s="1" t="s">
        <v>30</v>
      </c>
      <c r="B29" s="2">
        <v>85.7</v>
      </c>
      <c r="C29" s="2">
        <v>11.9</v>
      </c>
    </row>
    <row r="30" spans="1:3">
      <c r="A30" s="1" t="s">
        <v>31</v>
      </c>
      <c r="B30" s="2">
        <v>98.4</v>
      </c>
      <c r="C30" s="2">
        <v>16</v>
      </c>
    </row>
    <row r="31" spans="1:3">
      <c r="A31" s="1" t="s">
        <v>32</v>
      </c>
      <c r="B31" s="2">
        <v>98.4</v>
      </c>
      <c r="C31" s="2">
        <v>20.2</v>
      </c>
    </row>
    <row r="32" spans="1:3">
      <c r="A32" s="1" t="s">
        <v>33</v>
      </c>
      <c r="B32" s="2">
        <v>111.1</v>
      </c>
      <c r="C32" s="2">
        <v>31</v>
      </c>
    </row>
    <row r="33" spans="1:3">
      <c r="A33" s="1" t="s">
        <v>34</v>
      </c>
      <c r="B33" s="2">
        <v>117.5</v>
      </c>
      <c r="C33" s="2">
        <v>44.3</v>
      </c>
    </row>
    <row r="34" spans="1:3">
      <c r="A34" s="1" t="s">
        <v>35</v>
      </c>
      <c r="B34" s="2">
        <v>130.19999999999999</v>
      </c>
      <c r="C34" s="2">
        <v>64</v>
      </c>
    </row>
    <row r="35" spans="1:3">
      <c r="A35" s="1" t="s">
        <v>36</v>
      </c>
      <c r="B35" s="2">
        <v>142.9</v>
      </c>
      <c r="C35" s="2">
        <v>88</v>
      </c>
    </row>
    <row r="36" spans="1:3">
      <c r="A36" s="1" t="s">
        <v>37</v>
      </c>
      <c r="B36" s="2">
        <v>146</v>
      </c>
      <c r="C36" s="2">
        <v>113</v>
      </c>
    </row>
    <row r="37" spans="1:3">
      <c r="A37" s="1" t="s">
        <v>38</v>
      </c>
      <c r="B37" s="2">
        <v>158.69999999999999</v>
      </c>
      <c r="C37" s="2">
        <v>134</v>
      </c>
    </row>
    <row r="38" spans="1:3">
      <c r="A38" s="1" t="s">
        <v>39</v>
      </c>
      <c r="B38" s="2">
        <v>161.9</v>
      </c>
      <c r="C38" s="2">
        <v>171</v>
      </c>
    </row>
    <row r="39" spans="1:3">
      <c r="A39" s="1" t="s">
        <v>40</v>
      </c>
      <c r="B39" s="2">
        <v>168.3</v>
      </c>
      <c r="C39" s="2">
        <v>238</v>
      </c>
    </row>
    <row r="40" spans="1:3">
      <c r="A40" s="1" t="s">
        <v>41</v>
      </c>
      <c r="B40" s="2">
        <f>52.4+6.4</f>
        <v>58.8</v>
      </c>
      <c r="C40" s="2">
        <v>0.9</v>
      </c>
    </row>
    <row r="41" spans="1:3">
      <c r="A41" s="1" t="s">
        <v>42</v>
      </c>
      <c r="B41" s="2">
        <f>57.1+6.4</f>
        <v>63.5</v>
      </c>
      <c r="C41" s="2">
        <v>1.5</v>
      </c>
    </row>
    <row r="42" spans="1:3">
      <c r="A42" s="1" t="s">
        <v>43</v>
      </c>
      <c r="B42" s="2">
        <f>61.9+6.4</f>
        <v>68.3</v>
      </c>
      <c r="C42" s="2">
        <v>1.9</v>
      </c>
    </row>
    <row r="43" spans="1:3">
      <c r="A43" s="1" t="s">
        <v>44</v>
      </c>
      <c r="B43" s="2">
        <f>66.7+6.4</f>
        <v>73.100000000000009</v>
      </c>
      <c r="C43" s="2">
        <v>2.6</v>
      </c>
    </row>
    <row r="44" spans="1:3">
      <c r="A44" s="1" t="s">
        <v>45</v>
      </c>
      <c r="B44" s="2">
        <f>69.8+6.4</f>
        <v>76.2</v>
      </c>
      <c r="C44" s="2">
        <v>3.3</v>
      </c>
    </row>
    <row r="45" spans="1:3">
      <c r="A45" s="1" t="s">
        <v>46</v>
      </c>
      <c r="B45" s="2">
        <f>73+6.4</f>
        <v>79.400000000000006</v>
      </c>
      <c r="C45" s="2">
        <v>4.7</v>
      </c>
    </row>
    <row r="46" spans="1:3">
      <c r="A46" s="1" t="s">
        <v>47</v>
      </c>
      <c r="B46" s="2">
        <f>79.4+6.4</f>
        <v>85.800000000000011</v>
      </c>
      <c r="C46" s="2">
        <v>6.5</v>
      </c>
    </row>
    <row r="47" spans="1:3">
      <c r="A47" s="1" t="s">
        <v>48</v>
      </c>
      <c r="B47" s="2">
        <f>82.5+6.4</f>
        <v>88.9</v>
      </c>
      <c r="C47" s="2">
        <v>8.6999999999999993</v>
      </c>
    </row>
    <row r="48" spans="1:3">
      <c r="A48" s="1" t="s">
        <v>49</v>
      </c>
      <c r="B48" s="2">
        <f>101.6+6.4</f>
        <v>108</v>
      </c>
      <c r="C48" s="2">
        <v>18.100000000000001</v>
      </c>
    </row>
    <row r="49" spans="1:3">
      <c r="A49" s="1" t="s">
        <v>50</v>
      </c>
      <c r="B49" s="2">
        <f>114.3+6.4</f>
        <v>120.7</v>
      </c>
      <c r="C49" s="2">
        <v>30.5</v>
      </c>
    </row>
    <row r="50" spans="1:3">
      <c r="A50" s="1" t="s">
        <v>51</v>
      </c>
      <c r="B50" s="2">
        <f>117.5+6.4</f>
        <v>123.9</v>
      </c>
      <c r="C50" s="2">
        <v>36.200000000000003</v>
      </c>
    </row>
    <row r="51" spans="1:3">
      <c r="A51" s="1" t="s">
        <v>52</v>
      </c>
      <c r="B51" s="2">
        <f>133.3+6.4</f>
        <v>139.70000000000002</v>
      </c>
      <c r="C51" s="2">
        <v>56.5</v>
      </c>
    </row>
    <row r="52" spans="1:3">
      <c r="A52" s="1" t="s">
        <v>53</v>
      </c>
      <c r="B52" s="2">
        <f>152.4+6.4</f>
        <v>158.80000000000001</v>
      </c>
      <c r="C52" s="2">
        <v>91</v>
      </c>
    </row>
    <row r="53" spans="1:3">
      <c r="A53" s="1" t="s">
        <v>54</v>
      </c>
      <c r="B53" s="2">
        <f>155.6+6.4</f>
        <v>162</v>
      </c>
      <c r="C53" s="2">
        <v>105</v>
      </c>
    </row>
    <row r="54" spans="1:3">
      <c r="A54" s="1" t="s">
        <v>55</v>
      </c>
      <c r="B54" s="2">
        <f>165.1+6.4</f>
        <v>171.5</v>
      </c>
      <c r="C54" s="2">
        <v>125</v>
      </c>
    </row>
    <row r="55" spans="1:3">
      <c r="A55" s="1" t="s">
        <v>56</v>
      </c>
      <c r="B55" s="2">
        <f>177.8+6.4</f>
        <v>184.20000000000002</v>
      </c>
      <c r="C55" s="2">
        <v>178</v>
      </c>
    </row>
    <row r="56" spans="1:3">
      <c r="A56" s="1" t="s">
        <v>57</v>
      </c>
      <c r="B56" s="2">
        <f>184.1+6.4</f>
        <v>190.5</v>
      </c>
      <c r="C56" s="2">
        <v>216</v>
      </c>
    </row>
    <row r="57" spans="1:3">
      <c r="A57" s="1" t="s">
        <v>58</v>
      </c>
      <c r="B57" s="2">
        <f>190.5+6.4</f>
        <v>196.9</v>
      </c>
      <c r="C57" s="2">
        <v>268</v>
      </c>
    </row>
    <row r="58" spans="1:3">
      <c r="A58" s="1" t="s">
        <v>59</v>
      </c>
      <c r="B58" s="2">
        <f>203.2+6.4</f>
        <v>209.6</v>
      </c>
      <c r="C58" s="2">
        <v>380</v>
      </c>
    </row>
    <row r="59" spans="1:3">
      <c r="A59" s="1" t="s">
        <v>60</v>
      </c>
      <c r="B59" s="2">
        <f>60.3+6.4</f>
        <v>66.7</v>
      </c>
      <c r="C59" s="2">
        <v>1.9</v>
      </c>
    </row>
    <row r="60" spans="1:3">
      <c r="A60" s="1" t="s">
        <v>61</v>
      </c>
      <c r="B60" s="2">
        <f>69.8+6.4</f>
        <v>76.2</v>
      </c>
      <c r="C60" s="2">
        <v>2.6</v>
      </c>
    </row>
    <row r="61" spans="1:3">
      <c r="A61" s="1" t="s">
        <v>62</v>
      </c>
      <c r="B61" s="2">
        <f>73+6.4</f>
        <v>79.400000000000006</v>
      </c>
      <c r="C61" s="2">
        <v>3.8</v>
      </c>
    </row>
    <row r="62" spans="1:3">
      <c r="A62" s="1" t="s">
        <v>63</v>
      </c>
      <c r="B62" s="2">
        <f>73+6.4</f>
        <v>79.400000000000006</v>
      </c>
      <c r="C62" s="2">
        <v>4.4000000000000004</v>
      </c>
    </row>
    <row r="63" spans="1:3">
      <c r="A63" s="1" t="s">
        <v>64</v>
      </c>
      <c r="B63" s="2">
        <f>82.5+6.4</f>
        <v>88.9</v>
      </c>
      <c r="C63" s="2">
        <v>6.2</v>
      </c>
    </row>
    <row r="64" spans="1:3">
      <c r="A64" s="1" t="s">
        <v>65</v>
      </c>
      <c r="B64" s="2">
        <f>101.6+6.4</f>
        <v>108</v>
      </c>
      <c r="C64" s="2">
        <v>11.5</v>
      </c>
    </row>
    <row r="65" spans="1:3">
      <c r="A65" s="1" t="s">
        <v>66</v>
      </c>
      <c r="B65" s="2">
        <f>104.8+6.4</f>
        <v>111.2</v>
      </c>
      <c r="C65" s="2">
        <v>15.5</v>
      </c>
    </row>
    <row r="66" spans="1:3">
      <c r="A66" s="1" t="s">
        <v>67</v>
      </c>
      <c r="B66" s="2">
        <f>101.6+6.4</f>
        <v>108</v>
      </c>
      <c r="C66" s="2">
        <v>15</v>
      </c>
    </row>
    <row r="67" spans="1:3">
      <c r="A67" s="1" t="s">
        <v>68</v>
      </c>
      <c r="B67" s="2">
        <f>114.3+6.4</f>
        <v>120.7</v>
      </c>
      <c r="C67" s="2">
        <v>24</v>
      </c>
    </row>
    <row r="68" spans="1:3">
      <c r="A68" s="1" t="s">
        <v>69</v>
      </c>
      <c r="B68" s="2">
        <f>127+6.4</f>
        <v>133.4</v>
      </c>
      <c r="C68" s="2">
        <v>37</v>
      </c>
    </row>
    <row r="69" spans="1:3">
      <c r="A69" s="1" t="s">
        <v>70</v>
      </c>
      <c r="B69" s="2">
        <f>139.7+6.4</f>
        <v>146.1</v>
      </c>
      <c r="C69" s="2">
        <v>50</v>
      </c>
    </row>
    <row r="70" spans="1:3">
      <c r="A70" s="1" t="s">
        <v>71</v>
      </c>
      <c r="B70" s="2">
        <f>161.9+6.4</f>
        <v>168.3</v>
      </c>
      <c r="C70" s="2">
        <v>85</v>
      </c>
    </row>
    <row r="71" spans="1:3">
      <c r="A71" s="1" t="s">
        <v>72</v>
      </c>
      <c r="B71" s="2">
        <f>184.1+6.4</f>
        <v>190.5</v>
      </c>
      <c r="C71" s="2">
        <v>127</v>
      </c>
    </row>
    <row r="72" spans="1:3">
      <c r="A72" s="1" t="s">
        <v>73</v>
      </c>
      <c r="B72" s="2">
        <f>200+6.4</f>
        <v>206.4</v>
      </c>
      <c r="C72" s="2">
        <v>170</v>
      </c>
    </row>
    <row r="73" spans="1:3">
      <c r="A73" s="1" t="s">
        <v>74</v>
      </c>
      <c r="B73" s="2">
        <f>212.7+6.4</f>
        <v>219.1</v>
      </c>
      <c r="C73" s="2">
        <v>198</v>
      </c>
    </row>
    <row r="74" spans="1:3">
      <c r="A74" s="1" t="s">
        <v>75</v>
      </c>
      <c r="B74" s="2">
        <f>215.9+6.4</f>
        <v>222.3</v>
      </c>
      <c r="C74" s="2">
        <v>224</v>
      </c>
    </row>
    <row r="75" spans="1:3">
      <c r="A75" s="1" t="s">
        <v>76</v>
      </c>
      <c r="B75" s="2">
        <f>228.6+6.4</f>
        <v>235</v>
      </c>
      <c r="C75" s="2">
        <v>300</v>
      </c>
    </row>
    <row r="76" spans="1:3">
      <c r="A76" s="1" t="s">
        <v>77</v>
      </c>
      <c r="B76" s="2">
        <f>247.6+6.4</f>
        <v>254</v>
      </c>
      <c r="C76" s="2">
        <v>374</v>
      </c>
    </row>
    <row r="77" spans="1:3">
      <c r="A77" s="1" t="s">
        <v>78</v>
      </c>
      <c r="B77" s="2">
        <f>292.1+6.4</f>
        <v>298.5</v>
      </c>
      <c r="C77" s="2">
        <v>957</v>
      </c>
    </row>
    <row r="78" spans="1:3">
      <c r="A78" s="1" t="s">
        <v>79</v>
      </c>
      <c r="B78" s="2">
        <f>60.3+6.4</f>
        <v>66.7</v>
      </c>
      <c r="C78" s="2">
        <v>1.9</v>
      </c>
    </row>
    <row r="79" spans="1:3">
      <c r="A79" s="1" t="s">
        <v>80</v>
      </c>
      <c r="B79" s="2">
        <f>69.8+6.4</f>
        <v>76.2</v>
      </c>
      <c r="C79" s="2">
        <v>2.6</v>
      </c>
    </row>
    <row r="80" spans="1:3">
      <c r="A80" s="1" t="s">
        <v>81</v>
      </c>
      <c r="B80" s="2">
        <f>73+6.4</f>
        <v>79.400000000000006</v>
      </c>
      <c r="C80" s="2">
        <v>3.8</v>
      </c>
    </row>
    <row r="81" spans="1:3">
      <c r="A81" s="1" t="s">
        <v>82</v>
      </c>
      <c r="B81" s="2">
        <f>73+6.4</f>
        <v>79.400000000000006</v>
      </c>
      <c r="C81" s="2">
        <v>4.4000000000000004</v>
      </c>
    </row>
    <row r="82" spans="1:3">
      <c r="A82" s="1" t="s">
        <v>83</v>
      </c>
      <c r="B82" s="2">
        <f>82.5+6.4</f>
        <v>88.9</v>
      </c>
      <c r="C82" s="2">
        <v>6.2</v>
      </c>
    </row>
    <row r="83" spans="1:3">
      <c r="A83" s="1" t="s">
        <v>84</v>
      </c>
      <c r="B83" s="2">
        <f>101.6+6.4</f>
        <v>108</v>
      </c>
      <c r="C83" s="2">
        <v>11.5</v>
      </c>
    </row>
    <row r="84" spans="1:3">
      <c r="A84" s="1" t="s">
        <v>85</v>
      </c>
      <c r="B84" s="2">
        <f>104.8+6.4</f>
        <v>111.2</v>
      </c>
      <c r="C84" s="2">
        <v>15.5</v>
      </c>
    </row>
    <row r="85" spans="1:3">
      <c r="A85" s="1" t="s">
        <v>86</v>
      </c>
      <c r="B85" s="2">
        <f>117.5+6.4</f>
        <v>123.9</v>
      </c>
      <c r="C85" s="2">
        <v>20.399999999999999</v>
      </c>
    </row>
    <row r="86" spans="1:3">
      <c r="A86" s="1" t="s">
        <v>87</v>
      </c>
      <c r="B86" s="2">
        <f>123.8+6.4</f>
        <v>130.19999999999999</v>
      </c>
      <c r="C86" s="2">
        <v>30.5</v>
      </c>
    </row>
    <row r="87" spans="1:3">
      <c r="A87" s="1" t="s">
        <v>88</v>
      </c>
      <c r="B87" s="2">
        <f>155.6+6.4</f>
        <v>162</v>
      </c>
      <c r="C87" s="2">
        <v>58</v>
      </c>
    </row>
    <row r="88" spans="1:3">
      <c r="A88" s="1" t="s">
        <v>89</v>
      </c>
      <c r="B88" s="2">
        <f>171.5+6.4</f>
        <v>177.9</v>
      </c>
      <c r="C88" s="2">
        <v>70</v>
      </c>
    </row>
    <row r="89" spans="1:3">
      <c r="A89" s="1" t="s">
        <v>90</v>
      </c>
      <c r="B89" s="2">
        <f>212.7+6.4</f>
        <v>219.1</v>
      </c>
      <c r="C89" s="2">
        <v>125</v>
      </c>
    </row>
    <row r="90" spans="1:3">
      <c r="A90" s="1" t="s">
        <v>91</v>
      </c>
      <c r="B90" s="2">
        <f>254+6.4</f>
        <v>260.39999999999998</v>
      </c>
      <c r="C90" s="2">
        <v>204</v>
      </c>
    </row>
    <row r="91" spans="1:3">
      <c r="A91" s="1" t="s">
        <v>92</v>
      </c>
      <c r="B91" s="2">
        <f>282.5+6.4</f>
        <v>288.89999999999998</v>
      </c>
      <c r="C91" s="2">
        <v>303</v>
      </c>
    </row>
    <row r="92" spans="1:3">
      <c r="A92" s="1" t="s">
        <v>93</v>
      </c>
      <c r="B92" s="2">
        <f>298.4+6.4</f>
        <v>304.79999999999995</v>
      </c>
      <c r="C92" s="2">
        <v>427</v>
      </c>
    </row>
    <row r="93" spans="1:3">
      <c r="A93" s="1" t="s">
        <v>94</v>
      </c>
      <c r="B93" s="2">
        <f>311.1+6.4</f>
        <v>317.5</v>
      </c>
      <c r="C93" s="2">
        <v>570</v>
      </c>
    </row>
    <row r="94" spans="1:3">
      <c r="A94" s="1" t="s">
        <v>95</v>
      </c>
      <c r="B94" s="2">
        <f>327+6.4</f>
        <v>333.4</v>
      </c>
      <c r="C94" s="2">
        <v>740</v>
      </c>
    </row>
    <row r="95" spans="1:3">
      <c r="A95" s="1" t="s">
        <v>96</v>
      </c>
      <c r="B95" s="2">
        <f>355.6+6.4</f>
        <v>362</v>
      </c>
      <c r="C95" s="2">
        <v>935</v>
      </c>
    </row>
    <row r="96" spans="1:3">
      <c r="A96" s="1" t="s">
        <v>97</v>
      </c>
      <c r="B96" s="2">
        <f>406.4+6.4</f>
        <v>412.79999999999995</v>
      </c>
      <c r="C96" s="2">
        <v>1515</v>
      </c>
    </row>
    <row r="97" spans="1:3">
      <c r="A97" s="1" t="s">
        <v>98</v>
      </c>
      <c r="B97" s="2">
        <f>73+6.4</f>
        <v>79.400000000000006</v>
      </c>
      <c r="C97" s="2">
        <v>3.6</v>
      </c>
    </row>
    <row r="98" spans="1:3">
      <c r="A98" s="1" t="s">
        <v>99</v>
      </c>
      <c r="B98" s="2">
        <f>79.4+6.4</f>
        <v>85.800000000000011</v>
      </c>
      <c r="C98" s="2">
        <v>4</v>
      </c>
    </row>
    <row r="99" spans="1:3">
      <c r="A99" s="1" t="s">
        <v>100</v>
      </c>
      <c r="B99" s="2">
        <f>88.9+6.4</f>
        <v>95.300000000000011</v>
      </c>
      <c r="C99" s="2">
        <v>6</v>
      </c>
    </row>
    <row r="100" spans="1:3">
      <c r="A100" s="1" t="s">
        <v>101</v>
      </c>
      <c r="B100" s="2">
        <f>95.2+6.4</f>
        <v>101.60000000000001</v>
      </c>
      <c r="C100" s="2">
        <v>9</v>
      </c>
    </row>
    <row r="101" spans="1:3">
      <c r="A101" s="1" t="s">
        <v>102</v>
      </c>
      <c r="B101" s="2">
        <f>111.1+6.4</f>
        <v>117.5</v>
      </c>
      <c r="C101" s="2">
        <v>13</v>
      </c>
    </row>
    <row r="102" spans="1:3">
      <c r="A102" s="1" t="s">
        <v>103</v>
      </c>
      <c r="B102" s="2">
        <f>127+6.4</f>
        <v>133.4</v>
      </c>
      <c r="C102" s="2">
        <v>19</v>
      </c>
    </row>
    <row r="103" spans="1:3">
      <c r="A103" s="1" t="s">
        <v>104</v>
      </c>
      <c r="B103" s="2">
        <f>142.9+6.4</f>
        <v>149.30000000000001</v>
      </c>
      <c r="C103" s="2">
        <v>24</v>
      </c>
    </row>
    <row r="104" spans="1:3">
      <c r="A104" s="1" t="s">
        <v>105</v>
      </c>
      <c r="B104" s="2">
        <f>168.3+6.4</f>
        <v>174.70000000000002</v>
      </c>
      <c r="C104" s="2">
        <v>43</v>
      </c>
    </row>
    <row r="105" spans="1:3">
      <c r="A105" s="1" t="s">
        <v>106</v>
      </c>
      <c r="B105" s="2">
        <f>190.5+6.4</f>
        <v>196.9</v>
      </c>
      <c r="C105" s="2">
        <v>66</v>
      </c>
    </row>
    <row r="106" spans="1:3">
      <c r="A106" s="1" t="s">
        <v>107</v>
      </c>
      <c r="B106" s="2">
        <f>228.6+6.4</f>
        <v>235</v>
      </c>
      <c r="C106" s="2">
        <v>111</v>
      </c>
    </row>
    <row r="107" spans="1:3">
      <c r="A107" s="1" t="s">
        <v>108</v>
      </c>
      <c r="B107" s="2">
        <f>273.5+6.4</f>
        <v>279.89999999999998</v>
      </c>
      <c r="C107" s="2">
        <v>172</v>
      </c>
    </row>
    <row r="108" spans="1:3">
      <c r="A108" s="1" t="s">
        <v>109</v>
      </c>
      <c r="B108" s="2">
        <f>317.5+6.4</f>
        <v>323.89999999999998</v>
      </c>
      <c r="C108" s="2">
        <v>261</v>
      </c>
    </row>
    <row r="109" spans="1:3">
      <c r="A109" s="1" t="s">
        <v>110</v>
      </c>
      <c r="B109" s="2">
        <f>419.1+6.4</f>
        <v>425.5</v>
      </c>
      <c r="C109" s="2">
        <v>485</v>
      </c>
    </row>
    <row r="110" spans="1:3">
      <c r="A110" s="1" t="s">
        <v>111</v>
      </c>
      <c r="B110" s="2">
        <f>463.5+6.4</f>
        <v>469.9</v>
      </c>
      <c r="C110" s="2">
        <v>730</v>
      </c>
    </row>
    <row r="111" spans="1:3">
      <c r="A111" s="1" t="s">
        <v>112</v>
      </c>
      <c r="B111" s="2">
        <v>109.5</v>
      </c>
      <c r="C111" s="2"/>
    </row>
    <row r="112" spans="1:3">
      <c r="A112" s="1" t="s">
        <v>113</v>
      </c>
      <c r="B112" s="2">
        <v>112.7</v>
      </c>
      <c r="C112" s="2"/>
    </row>
    <row r="113" spans="1:3">
      <c r="A113" s="1" t="s">
        <v>114</v>
      </c>
      <c r="B113" s="2">
        <v>109.5</v>
      </c>
      <c r="C113" s="2"/>
    </row>
    <row r="114" spans="1:3">
      <c r="A114" s="1" t="s">
        <v>115</v>
      </c>
      <c r="B114" s="2">
        <v>122.2</v>
      </c>
      <c r="C114" s="2"/>
    </row>
    <row r="115" spans="1:3">
      <c r="A115" s="1" t="s">
        <v>116</v>
      </c>
      <c r="B115" s="2">
        <v>134.9</v>
      </c>
      <c r="C115" s="2"/>
    </row>
    <row r="116" spans="1:3">
      <c r="A116" s="1" t="s">
        <v>117</v>
      </c>
      <c r="B116" s="2">
        <v>147.6</v>
      </c>
      <c r="C116" s="2"/>
    </row>
    <row r="117" spans="1:3">
      <c r="A117" s="1" t="s">
        <v>118</v>
      </c>
      <c r="B117" s="2">
        <v>169.9</v>
      </c>
      <c r="C117" s="2"/>
    </row>
    <row r="118" spans="1:3">
      <c r="A118" s="1" t="s">
        <v>119</v>
      </c>
      <c r="B118" s="2">
        <v>192.1</v>
      </c>
      <c r="C118" s="2"/>
    </row>
    <row r="119" spans="1:3">
      <c r="A119" s="1" t="s">
        <v>120</v>
      </c>
      <c r="B119" s="2">
        <v>207.9</v>
      </c>
      <c r="C119" s="2"/>
    </row>
    <row r="120" spans="1:3">
      <c r="A120" s="1" t="s">
        <v>121</v>
      </c>
      <c r="B120" s="2">
        <v>227</v>
      </c>
      <c r="C120" s="2"/>
    </row>
    <row r="121" spans="1:3">
      <c r="A121" s="1" t="s">
        <v>122</v>
      </c>
      <c r="B121" s="2">
        <v>260.3</v>
      </c>
      <c r="C121" s="2"/>
    </row>
    <row r="122" spans="1:3">
      <c r="A122" s="1" t="s">
        <v>123</v>
      </c>
      <c r="B122" s="2">
        <v>109.5</v>
      </c>
      <c r="C122" s="2">
        <v>13.1</v>
      </c>
    </row>
    <row r="123" spans="1:3">
      <c r="A123" s="1" t="s">
        <v>124</v>
      </c>
      <c r="B123" s="2">
        <v>112.8</v>
      </c>
      <c r="C123" s="2">
        <v>17.2</v>
      </c>
    </row>
    <row r="124" spans="1:3">
      <c r="A124" s="1" t="s">
        <v>125</v>
      </c>
      <c r="B124" s="2">
        <v>125.5</v>
      </c>
      <c r="C124" s="2">
        <v>24</v>
      </c>
    </row>
    <row r="125" spans="1:3">
      <c r="A125" s="1" t="s">
        <v>126</v>
      </c>
      <c r="B125" s="2">
        <v>131.80000000000001</v>
      </c>
      <c r="C125" s="2">
        <v>33.6</v>
      </c>
    </row>
    <row r="126" spans="1:3">
      <c r="A126" s="1" t="s">
        <v>127</v>
      </c>
      <c r="B126" s="2">
        <v>163.6</v>
      </c>
      <c r="C126" s="3"/>
    </row>
    <row r="127" spans="1:3">
      <c r="A127" s="1" t="s">
        <v>128</v>
      </c>
      <c r="B127" s="2">
        <v>181</v>
      </c>
      <c r="C127" s="2">
        <v>79.3</v>
      </c>
    </row>
    <row r="128" spans="1:3">
      <c r="A128" s="1" t="s">
        <v>129</v>
      </c>
      <c r="B128" s="2">
        <v>223.8</v>
      </c>
      <c r="C128" s="2"/>
    </row>
    <row r="129" spans="1:3">
      <c r="A129" s="1" t="s">
        <v>130</v>
      </c>
      <c r="B129" s="2">
        <v>265.2</v>
      </c>
      <c r="C129" s="2"/>
    </row>
    <row r="130" spans="1:3">
      <c r="A130" s="1" t="s">
        <v>131</v>
      </c>
      <c r="B130" s="2">
        <f>42.2+48.5+15</f>
        <v>105.7</v>
      </c>
      <c r="C130" s="2">
        <v>9</v>
      </c>
    </row>
    <row r="131" spans="1:3">
      <c r="A131" s="1" t="s">
        <v>132</v>
      </c>
      <c r="B131" s="2">
        <f>44+51.6+15</f>
        <v>110.6</v>
      </c>
      <c r="C131" s="2">
        <v>10.8</v>
      </c>
    </row>
    <row r="132" spans="1:3">
      <c r="A132" s="1" t="s">
        <v>133</v>
      </c>
      <c r="B132" s="2">
        <f>51.3+57.2+15</f>
        <v>123.5</v>
      </c>
      <c r="C132" s="2">
        <v>18.100000000000001</v>
      </c>
    </row>
    <row r="133" spans="1:3">
      <c r="A133" s="1" t="s">
        <v>134</v>
      </c>
      <c r="B133" s="2">
        <f>58.4+63.5+15</f>
        <v>136.9</v>
      </c>
      <c r="C133" s="2">
        <v>28.1</v>
      </c>
    </row>
    <row r="134" spans="1:3">
      <c r="A134" s="1" t="s">
        <v>135</v>
      </c>
      <c r="B134" s="2">
        <f>70.4+73.2+15</f>
        <v>158.60000000000002</v>
      </c>
      <c r="C134" s="2">
        <v>45.3</v>
      </c>
    </row>
    <row r="135" spans="1:3">
      <c r="A135" s="1" t="s">
        <v>136</v>
      </c>
      <c r="B135" s="2">
        <f>79.5+81+15</f>
        <v>175.5</v>
      </c>
      <c r="C135" s="2"/>
    </row>
    <row r="136" spans="1:3">
      <c r="A136" s="1" t="s">
        <v>137</v>
      </c>
      <c r="B136" s="2">
        <f>103.2+95.3+15</f>
        <v>213.5</v>
      </c>
      <c r="C136" s="2">
        <v>140.6</v>
      </c>
    </row>
    <row r="137" spans="1:3">
      <c r="A137" s="1" t="s">
        <v>138</v>
      </c>
      <c r="B137" s="2">
        <f>124+93.7+15</f>
        <v>232.7</v>
      </c>
      <c r="C137" s="2"/>
    </row>
    <row r="138" spans="1:3">
      <c r="A138" s="1" t="s">
        <v>139</v>
      </c>
      <c r="B138" s="2">
        <f>141.2+103.1+15</f>
        <v>259.29999999999995</v>
      </c>
      <c r="C138" s="2">
        <v>342.4</v>
      </c>
    </row>
    <row r="139" spans="1:3">
      <c r="A139" s="1" t="s">
        <v>140</v>
      </c>
      <c r="B139" s="2">
        <f>168.2+114.3+15</f>
        <v>297.5</v>
      </c>
      <c r="C139" s="2"/>
    </row>
    <row r="140" spans="1:3">
      <c r="A140" s="1" t="s">
        <v>141</v>
      </c>
      <c r="B140" s="2">
        <f>168.2+76.2+15</f>
        <v>259.39999999999998</v>
      </c>
      <c r="C140" s="2"/>
    </row>
    <row r="141" spans="1:3">
      <c r="A141" s="1" t="s">
        <v>142</v>
      </c>
      <c r="B141" s="2">
        <f>45.2+47.8+15</f>
        <v>108</v>
      </c>
      <c r="C141" s="2">
        <v>12.2</v>
      </c>
    </row>
    <row r="142" spans="1:3">
      <c r="A142" s="1" t="s">
        <v>143</v>
      </c>
      <c r="B142" s="2">
        <f>50.8+53.8+15</f>
        <v>119.6</v>
      </c>
      <c r="C142" s="2">
        <v>15.8</v>
      </c>
    </row>
    <row r="143" spans="1:3">
      <c r="A143" s="1" t="s">
        <v>144</v>
      </c>
      <c r="B143" s="2">
        <f>57.2+57.2+15</f>
        <v>129.4</v>
      </c>
      <c r="C143" s="2">
        <v>22.2</v>
      </c>
    </row>
    <row r="144" spans="1:3">
      <c r="A144" s="1" t="s">
        <v>145</v>
      </c>
      <c r="B144" s="2">
        <f>64.3+63.5+15</f>
        <v>142.80000000000001</v>
      </c>
      <c r="C144" s="2">
        <v>32.6</v>
      </c>
    </row>
    <row r="145" spans="1:3">
      <c r="A145" s="1" t="s">
        <v>146</v>
      </c>
      <c r="B145" s="2">
        <f>78.5+73.2+15</f>
        <v>166.7</v>
      </c>
      <c r="C145" s="2">
        <v>68</v>
      </c>
    </row>
    <row r="146" spans="1:3">
      <c r="A146" s="1" t="s">
        <v>147</v>
      </c>
      <c r="B146" s="2">
        <v>200</v>
      </c>
      <c r="C146" s="2">
        <v>111</v>
      </c>
    </row>
    <row r="147" spans="1:3">
      <c r="A147" s="1" t="s">
        <v>148</v>
      </c>
      <c r="B147" s="2">
        <f>119.1+91.9+15</f>
        <v>226</v>
      </c>
      <c r="C147" s="2">
        <v>179.1</v>
      </c>
    </row>
    <row r="148" spans="1:3">
      <c r="A148" s="1" t="s">
        <v>149</v>
      </c>
      <c r="B148" s="2">
        <f>63.5+49.3+15</f>
        <v>127.8</v>
      </c>
      <c r="C148" s="2"/>
    </row>
    <row r="149" spans="1:3">
      <c r="A149" s="1" t="s">
        <v>150</v>
      </c>
      <c r="B149" s="2">
        <f>71.4+52.5+15</f>
        <v>138.9</v>
      </c>
      <c r="C149" s="2"/>
    </row>
    <row r="150" spans="1:3">
      <c r="A150" s="1" t="s">
        <v>151</v>
      </c>
      <c r="B150" s="2">
        <f>79.4+58.7+15</f>
        <v>153.10000000000002</v>
      </c>
      <c r="C150" s="2"/>
    </row>
    <row r="151" spans="1:3">
      <c r="A151" s="1" t="s">
        <v>152</v>
      </c>
      <c r="B151" s="2">
        <f>85.9+63.5+15</f>
        <v>164.4</v>
      </c>
      <c r="C151" s="2"/>
    </row>
    <row r="152" spans="1:3">
      <c r="A152" s="1" t="s">
        <v>153</v>
      </c>
      <c r="B152" s="2">
        <f>106.4+73.2+15</f>
        <v>194.60000000000002</v>
      </c>
      <c r="C152" s="2"/>
    </row>
    <row r="153" spans="1:3">
      <c r="A153" s="1" t="s">
        <v>154</v>
      </c>
      <c r="B153" s="2">
        <f>165.1+97+15</f>
        <v>277.10000000000002</v>
      </c>
      <c r="C15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Bisi</dc:creator>
  <cp:lastModifiedBy>Alessandro Bisi</cp:lastModifiedBy>
  <dcterms:created xsi:type="dcterms:W3CDTF">2019-02-04T18:55:04Z</dcterms:created>
  <dcterms:modified xsi:type="dcterms:W3CDTF">2019-02-04T18:55:16Z</dcterms:modified>
</cp:coreProperties>
</file>