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Q1\Desktop\"/>
    </mc:Choice>
  </mc:AlternateContent>
  <xr:revisionPtr revIDLastSave="0" documentId="8_{DA368B7A-E5ED-42CC-86E9-2C57D6EA4D17}" xr6:coauthVersionLast="47" xr6:coauthVersionMax="47" xr10:uidLastSave="{00000000-0000-0000-0000-000000000000}"/>
  <bookViews>
    <workbookView xWindow="390" yWindow="390" windowWidth="27165" windowHeight="15600" xr2:uid="{3E107D5D-6AD6-4DFC-BC3E-FE92B65F5EBC}"/>
  </bookViews>
  <sheets>
    <sheet name="Sheet1" sheetId="1" r:id="rId1"/>
    <sheet name="Sheet2" sheetId="2" r:id="rId2"/>
    <sheet name="Sheet3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21" i="2"/>
  <c r="E19" i="2"/>
  <c r="H4" i="2"/>
  <c r="H5" i="2"/>
  <c r="H6" i="2"/>
  <c r="H7" i="2"/>
  <c r="H8" i="2"/>
  <c r="H9" i="2"/>
  <c r="H10" i="2"/>
  <c r="H11" i="2"/>
  <c r="H12" i="2"/>
  <c r="H13" i="2"/>
  <c r="H14" i="2"/>
  <c r="H1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3" i="2"/>
  <c r="H25" i="1"/>
  <c r="H24" i="1"/>
  <c r="H22" i="1"/>
  <c r="H21" i="1"/>
  <c r="H20" i="1"/>
  <c r="H16" i="1"/>
  <c r="H15" i="1"/>
  <c r="H14" i="1"/>
  <c r="H13" i="1"/>
  <c r="H12" i="1"/>
  <c r="F16" i="1"/>
  <c r="F15" i="1"/>
  <c r="F14" i="1"/>
  <c r="F13" i="1"/>
  <c r="F12" i="1"/>
  <c r="H9" i="1"/>
  <c r="H11" i="1"/>
  <c r="H4" i="1"/>
  <c r="F4" i="1"/>
  <c r="F5" i="1"/>
  <c r="H5" i="1" s="1"/>
  <c r="F6" i="1"/>
  <c r="H6" i="1" s="1"/>
  <c r="F7" i="1"/>
  <c r="H7" i="1" s="1"/>
  <c r="F8" i="1"/>
  <c r="H8" i="1" s="1"/>
  <c r="F9" i="1"/>
  <c r="F10" i="1"/>
  <c r="F11" i="1"/>
  <c r="F3" i="1"/>
  <c r="H3" i="1" s="1"/>
  <c r="H10" i="1" l="1"/>
</calcChain>
</file>

<file path=xl/sharedStrings.xml><?xml version="1.0" encoding="utf-8"?>
<sst xmlns="http://schemas.openxmlformats.org/spreadsheetml/2006/main" count="104" uniqueCount="47">
  <si>
    <t>DATE</t>
  </si>
  <si>
    <t>REGION</t>
  </si>
  <si>
    <t>PRODUCT</t>
  </si>
  <si>
    <t>UNITS SOLD</t>
  </si>
  <si>
    <t>UNIT PRICE</t>
  </si>
  <si>
    <t>REVENUE</t>
  </si>
  <si>
    <t>North</t>
  </si>
  <si>
    <t>South</t>
  </si>
  <si>
    <t>East</t>
  </si>
  <si>
    <t>West</t>
  </si>
  <si>
    <t>A</t>
  </si>
  <si>
    <t>B</t>
  </si>
  <si>
    <t>C</t>
  </si>
  <si>
    <t>TOTAL REVENUE</t>
  </si>
  <si>
    <t>DISCOUNT</t>
  </si>
  <si>
    <t>NET REVENUE</t>
  </si>
  <si>
    <t>MINIMUM REVENUE</t>
  </si>
  <si>
    <t>MAXIMUM REVENUE</t>
  </si>
  <si>
    <t>NAME</t>
  </si>
  <si>
    <t>GENDER</t>
  </si>
  <si>
    <t>AGE</t>
  </si>
  <si>
    <t>GRADE</t>
  </si>
  <si>
    <t>UNIT TEST 1</t>
  </si>
  <si>
    <t>UNIT TEST 2</t>
  </si>
  <si>
    <t>FINAL TEST</t>
  </si>
  <si>
    <t>Ali</t>
  </si>
  <si>
    <t>Omer</t>
  </si>
  <si>
    <t>Saniya</t>
  </si>
  <si>
    <t>Samra</t>
  </si>
  <si>
    <t>Maryam</t>
  </si>
  <si>
    <t>Ayesha</t>
  </si>
  <si>
    <t>Rabia</t>
  </si>
  <si>
    <t>Arman</t>
  </si>
  <si>
    <t>Zayan</t>
  </si>
  <si>
    <t>Aimal</t>
  </si>
  <si>
    <t>Azlan</t>
  </si>
  <si>
    <t>Zohan</t>
  </si>
  <si>
    <t>Zimal</t>
  </si>
  <si>
    <t>M</t>
  </si>
  <si>
    <t>F</t>
  </si>
  <si>
    <t>REMARKS</t>
  </si>
  <si>
    <t>(All)</t>
  </si>
  <si>
    <t>Grand Total</t>
  </si>
  <si>
    <t>Row Labels</t>
  </si>
  <si>
    <t>Sum of AGE</t>
  </si>
  <si>
    <t>Sum of UNIT TEST 1</t>
  </si>
  <si>
    <t>Sum of UNIT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</si>
</sst>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BY UNITS SOLD</a:t>
            </a:r>
            <a:endParaRPr lang="en-US" b="1"/>
          </a:p>
        </c:rich>
      </c:tx>
      <c:layout>
        <c:manualLayout>
          <c:xMode val="edge"/>
          <c:yMode val="edge"/>
          <c:x val="0.30925340616447805"/>
          <c:y val="3.4503998233271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Sheet1!$D$3:$D$16</c:f>
              <c:numCache>
                <c:formatCode>General</c:formatCode>
                <c:ptCount val="14"/>
                <c:pt idx="0">
                  <c:v>15</c:v>
                </c:pt>
                <c:pt idx="1">
                  <c:v>98</c:v>
                </c:pt>
                <c:pt idx="2">
                  <c:v>56</c:v>
                </c:pt>
                <c:pt idx="3">
                  <c:v>64</c:v>
                </c:pt>
                <c:pt idx="4">
                  <c:v>35</c:v>
                </c:pt>
                <c:pt idx="5">
                  <c:v>70</c:v>
                </c:pt>
                <c:pt idx="6">
                  <c:v>41</c:v>
                </c:pt>
                <c:pt idx="7">
                  <c:v>19</c:v>
                </c:pt>
                <c:pt idx="8">
                  <c:v>23</c:v>
                </c:pt>
                <c:pt idx="9">
                  <c:v>43</c:v>
                </c:pt>
                <c:pt idx="10">
                  <c:v>14</c:v>
                </c:pt>
                <c:pt idx="11">
                  <c:v>72</c:v>
                </c:pt>
                <c:pt idx="12">
                  <c:v>56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4-4832-A944-823052FCF05D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Sheet1!$H$3:$H$17</c:f>
              <c:numCache>
                <c:formatCode>General</c:formatCode>
                <c:ptCount val="15"/>
                <c:pt idx="0">
                  <c:v>2700</c:v>
                </c:pt>
                <c:pt idx="1">
                  <c:v>31360</c:v>
                </c:pt>
                <c:pt idx="2">
                  <c:v>33600</c:v>
                </c:pt>
                <c:pt idx="3">
                  <c:v>54400</c:v>
                </c:pt>
                <c:pt idx="4">
                  <c:v>21000</c:v>
                </c:pt>
                <c:pt idx="5">
                  <c:v>21000</c:v>
                </c:pt>
                <c:pt idx="6">
                  <c:v>7175</c:v>
                </c:pt>
                <c:pt idx="7">
                  <c:v>24225</c:v>
                </c:pt>
                <c:pt idx="8">
                  <c:v>24150</c:v>
                </c:pt>
                <c:pt idx="9">
                  <c:v>5590</c:v>
                </c:pt>
                <c:pt idx="10">
                  <c:v>3150</c:v>
                </c:pt>
                <c:pt idx="11">
                  <c:v>18720</c:v>
                </c:pt>
                <c:pt idx="12">
                  <c:v>14560</c:v>
                </c:pt>
                <c:pt idx="13">
                  <c:v>11760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4-4832-A944-823052FC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5241904"/>
        <c:axId val="1925245264"/>
        <c:axId val="0"/>
      </c:bar3DChart>
      <c:catAx>
        <c:axId val="192524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5264"/>
        <c:crosses val="autoZero"/>
        <c:auto val="1"/>
        <c:lblAlgn val="ctr"/>
        <c:lblOffset val="100"/>
        <c:noMultiLvlLbl val="0"/>
      </c:catAx>
      <c:valAx>
        <c:axId val="19252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BY PRODUCTS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Sheet1!$G$19</c:f>
              <c:strCache>
                <c:ptCount val="1"/>
                <c:pt idx="0">
                  <c:v>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9-4961-9977-CBAD67F2CB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9-4961-9977-CBAD67F2CB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09-4961-9977-CBAD67F2CB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09-4961-9977-CBAD67F2CB95}"/>
              </c:ext>
            </c:extLst>
          </c:dPt>
          <c:val>
            <c:numRef>
              <c:f>Sheet1!$G$20:$G$23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4-4174-8961-DBCD7D6E7B63}"/>
            </c:ext>
          </c:extLst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09-4961-9977-CBAD67F2CB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09-4961-9977-CBAD67F2CB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09-4961-9977-CBAD67F2CB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09-4961-9977-CBAD67F2CB95}"/>
              </c:ext>
            </c:extLst>
          </c:dPt>
          <c:val>
            <c:numRef>
              <c:f>Sheet1!$H$20:$H$23</c:f>
              <c:numCache>
                <c:formatCode>General</c:formatCode>
                <c:ptCount val="4"/>
                <c:pt idx="0">
                  <c:v>78330</c:v>
                </c:pt>
                <c:pt idx="1">
                  <c:v>106110</c:v>
                </c:pt>
                <c:pt idx="2">
                  <c:v>88950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4-4174-8961-DBCD7D6E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</a:t>
            </a:r>
            <a:r>
              <a:rPr lang="en-US" b="1" baseline="0"/>
              <a:t> PRICE BY 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Sheet1!$E$3:$E$16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500</c:v>
                </c:pt>
                <c:pt idx="6">
                  <c:v>700</c:v>
                </c:pt>
                <c:pt idx="7">
                  <c:v>1500</c:v>
                </c:pt>
                <c:pt idx="8">
                  <c:v>1400</c:v>
                </c:pt>
                <c:pt idx="9">
                  <c:v>200</c:v>
                </c:pt>
                <c:pt idx="10">
                  <c:v>450</c:v>
                </c:pt>
                <c:pt idx="11">
                  <c:v>650</c:v>
                </c:pt>
                <c:pt idx="12">
                  <c:v>1300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3-4692-A547-06C79B7F91D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Sheet1!$F$3:$F$16</c:f>
              <c:numCache>
                <c:formatCode>General</c:formatCode>
                <c:ptCount val="14"/>
                <c:pt idx="0">
                  <c:v>3000</c:v>
                </c:pt>
                <c:pt idx="1">
                  <c:v>39200</c:v>
                </c:pt>
                <c:pt idx="2">
                  <c:v>44800</c:v>
                </c:pt>
                <c:pt idx="3">
                  <c:v>64000</c:v>
                </c:pt>
                <c:pt idx="4">
                  <c:v>42000</c:v>
                </c:pt>
                <c:pt idx="5">
                  <c:v>35000</c:v>
                </c:pt>
                <c:pt idx="6">
                  <c:v>28700</c:v>
                </c:pt>
                <c:pt idx="7">
                  <c:v>28500</c:v>
                </c:pt>
                <c:pt idx="8">
                  <c:v>32200</c:v>
                </c:pt>
                <c:pt idx="9">
                  <c:v>8600</c:v>
                </c:pt>
                <c:pt idx="10">
                  <c:v>6300</c:v>
                </c:pt>
                <c:pt idx="11">
                  <c:v>46800</c:v>
                </c:pt>
                <c:pt idx="12">
                  <c:v>72800</c:v>
                </c:pt>
                <c:pt idx="13">
                  <c:v>16800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3-4692-A547-06C79B7F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233744"/>
        <c:axId val="1925234224"/>
      </c:lineChart>
      <c:catAx>
        <c:axId val="192523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34224"/>
        <c:crosses val="autoZero"/>
        <c:auto val="1"/>
        <c:lblAlgn val="ctr"/>
        <c:lblOffset val="100"/>
        <c:noMultiLvlLbl val="0"/>
      </c:catAx>
      <c:valAx>
        <c:axId val="19252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4</xdr:row>
      <xdr:rowOff>14287</xdr:rowOff>
    </xdr:from>
    <xdr:to>
      <xdr:col>16</xdr:col>
      <xdr:colOff>42861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56152-0A22-6EAC-3CDA-A1889F96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20</xdr:row>
      <xdr:rowOff>123825</xdr:rowOff>
    </xdr:from>
    <xdr:to>
      <xdr:col>16</xdr:col>
      <xdr:colOff>28575</xdr:colOff>
      <xdr:row>32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39AF3-F645-5E3C-8672-CE04D20E8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21</xdr:row>
      <xdr:rowOff>47625</xdr:rowOff>
    </xdr:from>
    <xdr:to>
      <xdr:col>5</xdr:col>
      <xdr:colOff>47625</xdr:colOff>
      <xdr:row>32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6A963B-2570-2495-1211-377704AFF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Q1" refreshedDate="45920.631025694442" createdVersion="8" refreshedVersion="8" minRefreshableVersion="3" recordCount="13" xr:uid="{5E58B366-77F8-4F1B-8331-FCDF2E9DC468}">
  <cacheSource type="worksheet">
    <worksheetSource ref="A2:H15" sheet="Sheet2"/>
  </cacheSource>
  <cacheFields count="8">
    <cacheField name="NAME" numFmtId="0">
      <sharedItems count="13">
        <s v="Ali"/>
        <s v="Omer"/>
        <s v="Saniya"/>
        <s v="Samra"/>
        <s v="Maryam"/>
        <s v="Ayesha"/>
        <s v="Rabia"/>
        <s v="Arman"/>
        <s v="Zayan"/>
        <s v="Aimal"/>
        <s v="Azlan"/>
        <s v="Zohan"/>
        <s v="Zimal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2" maxValue="15" count="4">
        <n v="13"/>
        <n v="14"/>
        <n v="15"/>
        <n v="12"/>
      </sharedItems>
    </cacheField>
    <cacheField name="GRADE" numFmtId="0">
      <sharedItems containsSemiMixedTypes="0" containsString="0" containsNumber="1" containsInteger="1" minValue="8" maxValue="9" count="2">
        <n v="9"/>
        <n v="8"/>
      </sharedItems>
    </cacheField>
    <cacheField name="UNIT TEST 1" numFmtId="0">
      <sharedItems containsSemiMixedTypes="0" containsString="0" containsNumber="1" containsInteger="1" minValue="43" maxValue="98"/>
    </cacheField>
    <cacheField name="UNIT TEST 2" numFmtId="0">
      <sharedItems containsSemiMixedTypes="0" containsString="0" containsNumber="1" containsInteger="1" minValue="23" maxValue="82"/>
    </cacheField>
    <cacheField name="FINAL TEST" numFmtId="0">
      <sharedItems containsSemiMixedTypes="0" containsString="0" containsNumber="1" containsInteger="1" minValue="80" maxValue="161"/>
    </cacheField>
    <cacheField name="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50"/>
    <n v="67"/>
    <n v="117"/>
    <s v="FAIL"/>
  </r>
  <r>
    <x v="1"/>
    <x v="0"/>
    <x v="1"/>
    <x v="0"/>
    <n v="62"/>
    <n v="65"/>
    <n v="127"/>
    <s v="PASS"/>
  </r>
  <r>
    <x v="2"/>
    <x v="1"/>
    <x v="0"/>
    <x v="1"/>
    <n v="45"/>
    <n v="54"/>
    <n v="99"/>
    <s v="FAIL"/>
  </r>
  <r>
    <x v="3"/>
    <x v="1"/>
    <x v="2"/>
    <x v="1"/>
    <n v="76"/>
    <n v="34"/>
    <n v="110"/>
    <s v="FAIL"/>
  </r>
  <r>
    <x v="4"/>
    <x v="1"/>
    <x v="1"/>
    <x v="0"/>
    <n v="89"/>
    <n v="48"/>
    <n v="137"/>
    <s v="PASS"/>
  </r>
  <r>
    <x v="5"/>
    <x v="1"/>
    <x v="0"/>
    <x v="0"/>
    <n v="43"/>
    <n v="76"/>
    <n v="119"/>
    <s v="FAIL"/>
  </r>
  <r>
    <x v="6"/>
    <x v="1"/>
    <x v="1"/>
    <x v="1"/>
    <n v="67"/>
    <n v="82"/>
    <n v="149"/>
    <s v="PASS"/>
  </r>
  <r>
    <x v="7"/>
    <x v="0"/>
    <x v="1"/>
    <x v="0"/>
    <n v="98"/>
    <n v="34"/>
    <n v="132"/>
    <s v="PASS"/>
  </r>
  <r>
    <x v="8"/>
    <x v="0"/>
    <x v="2"/>
    <x v="0"/>
    <n v="92"/>
    <n v="33"/>
    <n v="125"/>
    <s v="PASS"/>
  </r>
  <r>
    <x v="9"/>
    <x v="1"/>
    <x v="0"/>
    <x v="1"/>
    <n v="87"/>
    <n v="56"/>
    <n v="143"/>
    <s v="PASS"/>
  </r>
  <r>
    <x v="10"/>
    <x v="0"/>
    <x v="3"/>
    <x v="0"/>
    <n v="85"/>
    <n v="76"/>
    <n v="161"/>
    <s v="PASS"/>
  </r>
  <r>
    <x v="11"/>
    <x v="0"/>
    <x v="3"/>
    <x v="0"/>
    <n v="77"/>
    <n v="78"/>
    <n v="155"/>
    <s v="PASS"/>
  </r>
  <r>
    <x v="12"/>
    <x v="1"/>
    <x v="0"/>
    <x v="0"/>
    <n v="57"/>
    <n v="23"/>
    <n v="80"/>
    <s v="F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B6EEC-94C2-47E7-9AF0-624D2483935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8" firstHeaderRow="0" firstDataRow="1" firstDataCol="1" rowPageCount="2" colPageCount="1"/>
  <pivotFields count="8">
    <pivotField axis="axisRow" showAll="0">
      <items count="14">
        <item x="9"/>
        <item x="0"/>
        <item x="7"/>
        <item x="5"/>
        <item x="10"/>
        <item x="4"/>
        <item x="1"/>
        <item x="6"/>
        <item x="3"/>
        <item x="2"/>
        <item x="8"/>
        <item x="12"/>
        <item x="1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Sum of AGE" fld="2" baseField="0" baseItem="0"/>
    <dataField name="Sum of UNIT TEST 1" fld="4" baseField="0" baseItem="0"/>
    <dataField name="Sum of UNIT TEST 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96B4-7BDC-4FF9-B985-400A5DA0EB4E}">
  <dimension ref="A2:H25"/>
  <sheetViews>
    <sheetView tabSelected="1" workbookViewId="0">
      <selection activeCell="H29" sqref="H29"/>
    </sheetView>
  </sheetViews>
  <sheetFormatPr defaultRowHeight="15" x14ac:dyDescent="0.25"/>
  <cols>
    <col min="2" max="2" width="10.28515625" customWidth="1"/>
    <col min="3" max="3" width="16.28515625" customWidth="1"/>
    <col min="4" max="4" width="13.42578125" customWidth="1"/>
    <col min="5" max="5" width="12.85546875" customWidth="1"/>
    <col min="6" max="6" width="10" customWidth="1"/>
    <col min="7" max="7" width="18.28515625" customWidth="1"/>
    <col min="8" max="8" width="15.8554687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14</v>
      </c>
      <c r="H2" s="1" t="s">
        <v>15</v>
      </c>
    </row>
    <row r="3" spans="1:8" x14ac:dyDescent="0.25">
      <c r="A3" s="2">
        <v>45666</v>
      </c>
      <c r="B3" s="3" t="s">
        <v>6</v>
      </c>
      <c r="C3" s="3" t="s">
        <v>10</v>
      </c>
      <c r="D3" s="3">
        <v>15</v>
      </c>
      <c r="E3" s="3">
        <v>200</v>
      </c>
      <c r="F3" s="3">
        <f>PRODUCT(D3:E3)</f>
        <v>3000</v>
      </c>
      <c r="G3" s="3">
        <v>10</v>
      </c>
      <c r="H3" s="3">
        <f>F3-(F3 * 10/100)</f>
        <v>2700</v>
      </c>
    </row>
    <row r="4" spans="1:8" x14ac:dyDescent="0.25">
      <c r="A4" s="2">
        <v>45667</v>
      </c>
      <c r="B4" s="3" t="s">
        <v>7</v>
      </c>
      <c r="C4" s="3" t="s">
        <v>11</v>
      </c>
      <c r="D4" s="3">
        <v>98</v>
      </c>
      <c r="E4" s="3">
        <v>400</v>
      </c>
      <c r="F4" s="3">
        <f t="shared" ref="F4:F16" si="0">PRODUCT(D4:E4)</f>
        <v>39200</v>
      </c>
      <c r="G4" s="3">
        <v>20</v>
      </c>
      <c r="H4" s="3">
        <f>F4-(F4*G4/100)</f>
        <v>31360</v>
      </c>
    </row>
    <row r="5" spans="1:8" x14ac:dyDescent="0.25">
      <c r="A5" s="2">
        <v>45668</v>
      </c>
      <c r="B5" s="3" t="s">
        <v>8</v>
      </c>
      <c r="C5" s="3" t="s">
        <v>11</v>
      </c>
      <c r="D5" s="3">
        <v>56</v>
      </c>
      <c r="E5" s="3">
        <v>800</v>
      </c>
      <c r="F5" s="3">
        <f t="shared" si="0"/>
        <v>44800</v>
      </c>
      <c r="G5" s="3">
        <v>25</v>
      </c>
      <c r="H5" s="3">
        <f t="shared" ref="H5:H16" si="1">F5-(F5*G5/100)</f>
        <v>33600</v>
      </c>
    </row>
    <row r="6" spans="1:8" x14ac:dyDescent="0.25">
      <c r="A6" s="2">
        <v>45669</v>
      </c>
      <c r="B6" s="3" t="s">
        <v>9</v>
      </c>
      <c r="C6" s="3" t="s">
        <v>12</v>
      </c>
      <c r="D6" s="3">
        <v>64</v>
      </c>
      <c r="E6" s="3">
        <v>1000</v>
      </c>
      <c r="F6" s="3">
        <f t="shared" si="0"/>
        <v>64000</v>
      </c>
      <c r="G6" s="3">
        <v>15</v>
      </c>
      <c r="H6" s="3">
        <f t="shared" si="1"/>
        <v>54400</v>
      </c>
    </row>
    <row r="7" spans="1:8" x14ac:dyDescent="0.25">
      <c r="A7" s="2">
        <v>45670</v>
      </c>
      <c r="B7" s="3" t="s">
        <v>6</v>
      </c>
      <c r="C7" s="3" t="s">
        <v>10</v>
      </c>
      <c r="D7" s="3">
        <v>35</v>
      </c>
      <c r="E7" s="3">
        <v>1200</v>
      </c>
      <c r="F7" s="3">
        <f t="shared" si="0"/>
        <v>42000</v>
      </c>
      <c r="G7" s="3">
        <v>50</v>
      </c>
      <c r="H7" s="3">
        <f t="shared" si="1"/>
        <v>21000</v>
      </c>
    </row>
    <row r="8" spans="1:8" x14ac:dyDescent="0.25">
      <c r="A8" s="2">
        <v>45671</v>
      </c>
      <c r="B8" s="3" t="s">
        <v>8</v>
      </c>
      <c r="C8" s="3" t="s">
        <v>11</v>
      </c>
      <c r="D8" s="3">
        <v>70</v>
      </c>
      <c r="E8" s="3">
        <v>500</v>
      </c>
      <c r="F8" s="3">
        <f t="shared" si="0"/>
        <v>35000</v>
      </c>
      <c r="G8" s="3">
        <v>40</v>
      </c>
      <c r="H8" s="3">
        <f t="shared" si="1"/>
        <v>21000</v>
      </c>
    </row>
    <row r="9" spans="1:8" x14ac:dyDescent="0.25">
      <c r="A9" s="2">
        <v>45672</v>
      </c>
      <c r="B9" s="3" t="s">
        <v>7</v>
      </c>
      <c r="C9" s="3" t="s">
        <v>12</v>
      </c>
      <c r="D9" s="3">
        <v>41</v>
      </c>
      <c r="E9" s="3">
        <v>700</v>
      </c>
      <c r="F9" s="3">
        <f t="shared" si="0"/>
        <v>28700</v>
      </c>
      <c r="G9" s="3">
        <v>75</v>
      </c>
      <c r="H9" s="3">
        <f t="shared" si="1"/>
        <v>7175</v>
      </c>
    </row>
    <row r="10" spans="1:8" x14ac:dyDescent="0.25">
      <c r="A10" s="2">
        <v>45673</v>
      </c>
      <c r="B10" s="3" t="s">
        <v>6</v>
      </c>
      <c r="C10" s="3" t="s">
        <v>12</v>
      </c>
      <c r="D10" s="3">
        <v>19</v>
      </c>
      <c r="E10" s="3">
        <v>1500</v>
      </c>
      <c r="F10" s="3">
        <f t="shared" si="0"/>
        <v>28500</v>
      </c>
      <c r="G10" s="3">
        <v>15</v>
      </c>
      <c r="H10" s="3">
        <f t="shared" si="1"/>
        <v>24225</v>
      </c>
    </row>
    <row r="11" spans="1:8" x14ac:dyDescent="0.25">
      <c r="A11" s="2">
        <v>45674</v>
      </c>
      <c r="B11" s="3" t="s">
        <v>6</v>
      </c>
      <c r="C11" s="3" t="s">
        <v>10</v>
      </c>
      <c r="D11" s="3">
        <v>23</v>
      </c>
      <c r="E11" s="3">
        <v>1400</v>
      </c>
      <c r="F11" s="3">
        <f t="shared" si="0"/>
        <v>32200</v>
      </c>
      <c r="G11" s="3">
        <v>25</v>
      </c>
      <c r="H11" s="3">
        <f t="shared" si="1"/>
        <v>24150</v>
      </c>
    </row>
    <row r="12" spans="1:8" x14ac:dyDescent="0.25">
      <c r="A12" s="2">
        <v>45675</v>
      </c>
      <c r="B12" s="3" t="s">
        <v>7</v>
      </c>
      <c r="C12" s="3" t="s">
        <v>11</v>
      </c>
      <c r="D12" s="3">
        <v>43</v>
      </c>
      <c r="E12" s="3">
        <v>200</v>
      </c>
      <c r="F12" s="3">
        <f t="shared" si="0"/>
        <v>8600</v>
      </c>
      <c r="G12" s="3">
        <v>35</v>
      </c>
      <c r="H12" s="3">
        <f t="shared" si="1"/>
        <v>5590</v>
      </c>
    </row>
    <row r="13" spans="1:8" x14ac:dyDescent="0.25">
      <c r="A13" s="2">
        <v>45676</v>
      </c>
      <c r="B13" s="3" t="s">
        <v>6</v>
      </c>
      <c r="C13" s="3" t="s">
        <v>12</v>
      </c>
      <c r="D13" s="3">
        <v>14</v>
      </c>
      <c r="E13" s="3">
        <v>450</v>
      </c>
      <c r="F13" s="3">
        <f t="shared" si="0"/>
        <v>6300</v>
      </c>
      <c r="G13" s="3">
        <v>50</v>
      </c>
      <c r="H13" s="3">
        <f t="shared" si="1"/>
        <v>3150</v>
      </c>
    </row>
    <row r="14" spans="1:8" x14ac:dyDescent="0.25">
      <c r="A14" s="2">
        <v>45677</v>
      </c>
      <c r="B14" s="3" t="s">
        <v>8</v>
      </c>
      <c r="C14" s="3" t="s">
        <v>10</v>
      </c>
      <c r="D14" s="3">
        <v>72</v>
      </c>
      <c r="E14" s="3">
        <v>650</v>
      </c>
      <c r="F14" s="3">
        <f t="shared" si="0"/>
        <v>46800</v>
      </c>
      <c r="G14" s="3">
        <v>60</v>
      </c>
      <c r="H14" s="3">
        <f t="shared" si="1"/>
        <v>18720</v>
      </c>
    </row>
    <row r="15" spans="1:8" x14ac:dyDescent="0.25">
      <c r="A15" s="2">
        <v>45678</v>
      </c>
      <c r="B15" s="3" t="s">
        <v>6</v>
      </c>
      <c r="C15" s="3" t="s">
        <v>11</v>
      </c>
      <c r="D15" s="3">
        <v>56</v>
      </c>
      <c r="E15" s="3">
        <v>1300</v>
      </c>
      <c r="F15" s="3">
        <f t="shared" si="0"/>
        <v>72800</v>
      </c>
      <c r="G15" s="3">
        <v>80</v>
      </c>
      <c r="H15" s="3">
        <f t="shared" si="1"/>
        <v>14560</v>
      </c>
    </row>
    <row r="16" spans="1:8" x14ac:dyDescent="0.25">
      <c r="A16" s="2">
        <v>45679</v>
      </c>
      <c r="B16" s="3" t="s">
        <v>8</v>
      </c>
      <c r="C16" s="3" t="s">
        <v>10</v>
      </c>
      <c r="D16" s="3">
        <v>24</v>
      </c>
      <c r="E16" s="3">
        <v>700</v>
      </c>
      <c r="F16" s="3">
        <f t="shared" si="0"/>
        <v>16800</v>
      </c>
      <c r="G16" s="3">
        <v>30</v>
      </c>
      <c r="H16" s="3">
        <f t="shared" si="1"/>
        <v>11760</v>
      </c>
    </row>
    <row r="19" spans="7:8" x14ac:dyDescent="0.25">
      <c r="G19" s="1" t="s">
        <v>2</v>
      </c>
      <c r="H19" s="1" t="s">
        <v>13</v>
      </c>
    </row>
    <row r="20" spans="7:8" x14ac:dyDescent="0.25">
      <c r="G20" s="3" t="s">
        <v>10</v>
      </c>
      <c r="H20" s="3">
        <f>SUM(H3,H7,H11,H14,H16)</f>
        <v>78330</v>
      </c>
    </row>
    <row r="21" spans="7:8" x14ac:dyDescent="0.25">
      <c r="G21" s="3" t="s">
        <v>11</v>
      </c>
      <c r="H21" s="3">
        <f>SUM(H4,H5,H8,H12,H15)</f>
        <v>106110</v>
      </c>
    </row>
    <row r="22" spans="7:8" x14ac:dyDescent="0.25">
      <c r="G22" s="3" t="s">
        <v>12</v>
      </c>
      <c r="H22" s="3">
        <f>SUM(H6,H9,H10,H13)</f>
        <v>88950</v>
      </c>
    </row>
    <row r="24" spans="7:8" x14ac:dyDescent="0.25">
      <c r="G24" s="1" t="s">
        <v>16</v>
      </c>
      <c r="H24" s="3">
        <f>MIN(H20:H22)</f>
        <v>78330</v>
      </c>
    </row>
    <row r="25" spans="7:8" x14ac:dyDescent="0.25">
      <c r="G25" s="1" t="s">
        <v>17</v>
      </c>
      <c r="H25" s="3">
        <f>MAX(H20:H22)</f>
        <v>106110</v>
      </c>
    </row>
  </sheetData>
  <conditionalFormatting sqref="G3:G16">
    <cfRule type="cellIs" dxfId="1" priority="1" operator="greaterThan">
      <formula>30</formula>
    </cfRule>
  </conditionalFormatting>
  <dataValidations xWindow="687" yWindow="454" count="1">
    <dataValidation type="whole" errorStyle="information" allowBlank="1" showInputMessage="1" showErrorMessage="1" error="You have entered exceeded price" promptTitle="Instructions:" prompt="Price should not exceed Rs 1500" sqref="E3:E11" xr:uid="{A55576F7-43F5-4BB9-95F5-FC41F99D7499}">
      <formula1>100</formula1>
      <formula2>1500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D0E8-2EB2-449C-862A-A239F330B4F7}">
  <dimension ref="A2:H21"/>
  <sheetViews>
    <sheetView workbookViewId="0">
      <selection activeCell="E29" sqref="E29"/>
    </sheetView>
  </sheetViews>
  <sheetFormatPr defaultRowHeight="15" x14ac:dyDescent="0.25"/>
  <cols>
    <col min="5" max="6" width="11.7109375" customWidth="1"/>
    <col min="7" max="7" width="11.85546875" customWidth="1"/>
  </cols>
  <sheetData>
    <row r="2" spans="1:8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4" t="s">
        <v>40</v>
      </c>
    </row>
    <row r="3" spans="1:8" x14ac:dyDescent="0.25">
      <c r="A3" s="3" t="s">
        <v>25</v>
      </c>
      <c r="B3" s="3" t="s">
        <v>38</v>
      </c>
      <c r="C3" s="3">
        <v>13</v>
      </c>
      <c r="D3" s="3">
        <v>9</v>
      </c>
      <c r="E3" s="3">
        <v>50</v>
      </c>
      <c r="F3" s="3">
        <v>67</v>
      </c>
      <c r="G3" s="3">
        <f>SUM(E3:F3)</f>
        <v>117</v>
      </c>
      <c r="H3" t="str">
        <f>IF(G3&gt;120,"PASS","FAIL")</f>
        <v>FAIL</v>
      </c>
    </row>
    <row r="4" spans="1:8" x14ac:dyDescent="0.25">
      <c r="A4" s="3" t="s">
        <v>26</v>
      </c>
      <c r="B4" s="3" t="s">
        <v>38</v>
      </c>
      <c r="C4" s="3">
        <v>14</v>
      </c>
      <c r="D4" s="3">
        <v>9</v>
      </c>
      <c r="E4" s="3">
        <v>62</v>
      </c>
      <c r="F4" s="3">
        <v>65</v>
      </c>
      <c r="G4" s="3">
        <f t="shared" ref="G4:G15" si="0">SUM(E4:F4)</f>
        <v>127</v>
      </c>
      <c r="H4" t="str">
        <f t="shared" ref="H4:H15" si="1">IF(G4&gt;120,"PASS","FAIL")</f>
        <v>PASS</v>
      </c>
    </row>
    <row r="5" spans="1:8" x14ac:dyDescent="0.25">
      <c r="A5" s="3" t="s">
        <v>27</v>
      </c>
      <c r="B5" s="3" t="s">
        <v>39</v>
      </c>
      <c r="C5" s="3">
        <v>13</v>
      </c>
      <c r="D5" s="3">
        <v>8</v>
      </c>
      <c r="E5" s="3">
        <v>45</v>
      </c>
      <c r="F5" s="3">
        <v>54</v>
      </c>
      <c r="G5" s="3">
        <f t="shared" si="0"/>
        <v>99</v>
      </c>
      <c r="H5" t="str">
        <f t="shared" si="1"/>
        <v>FAIL</v>
      </c>
    </row>
    <row r="6" spans="1:8" x14ac:dyDescent="0.25">
      <c r="A6" s="3" t="s">
        <v>28</v>
      </c>
      <c r="B6" s="3" t="s">
        <v>39</v>
      </c>
      <c r="C6" s="3">
        <v>15</v>
      </c>
      <c r="D6" s="3">
        <v>8</v>
      </c>
      <c r="E6" s="3">
        <v>76</v>
      </c>
      <c r="F6" s="3">
        <v>34</v>
      </c>
      <c r="G6" s="3">
        <f t="shared" si="0"/>
        <v>110</v>
      </c>
      <c r="H6" t="str">
        <f t="shared" si="1"/>
        <v>FAIL</v>
      </c>
    </row>
    <row r="7" spans="1:8" x14ac:dyDescent="0.25">
      <c r="A7" s="3" t="s">
        <v>29</v>
      </c>
      <c r="B7" s="3" t="s">
        <v>39</v>
      </c>
      <c r="C7" s="3">
        <v>14</v>
      </c>
      <c r="D7" s="3">
        <v>9</v>
      </c>
      <c r="E7" s="3">
        <v>89</v>
      </c>
      <c r="F7" s="3">
        <v>48</v>
      </c>
      <c r="G7" s="3">
        <f t="shared" si="0"/>
        <v>137</v>
      </c>
      <c r="H7" t="str">
        <f t="shared" si="1"/>
        <v>PASS</v>
      </c>
    </row>
    <row r="8" spans="1:8" x14ac:dyDescent="0.25">
      <c r="A8" s="3" t="s">
        <v>30</v>
      </c>
      <c r="B8" s="3" t="s">
        <v>39</v>
      </c>
      <c r="C8" s="3">
        <v>13</v>
      </c>
      <c r="D8" s="3">
        <v>9</v>
      </c>
      <c r="E8" s="3">
        <v>43</v>
      </c>
      <c r="F8" s="3">
        <v>76</v>
      </c>
      <c r="G8" s="3">
        <f t="shared" si="0"/>
        <v>119</v>
      </c>
      <c r="H8" t="str">
        <f t="shared" si="1"/>
        <v>FAIL</v>
      </c>
    </row>
    <row r="9" spans="1:8" x14ac:dyDescent="0.25">
      <c r="A9" s="3" t="s">
        <v>31</v>
      </c>
      <c r="B9" s="3" t="s">
        <v>39</v>
      </c>
      <c r="C9" s="3">
        <v>14</v>
      </c>
      <c r="D9" s="3">
        <v>8</v>
      </c>
      <c r="E9" s="3">
        <v>67</v>
      </c>
      <c r="F9" s="3">
        <v>82</v>
      </c>
      <c r="G9" s="3">
        <f t="shared" si="0"/>
        <v>149</v>
      </c>
      <c r="H9" t="str">
        <f t="shared" si="1"/>
        <v>PASS</v>
      </c>
    </row>
    <row r="10" spans="1:8" x14ac:dyDescent="0.25">
      <c r="A10" s="3" t="s">
        <v>32</v>
      </c>
      <c r="B10" s="3" t="s">
        <v>38</v>
      </c>
      <c r="C10" s="3">
        <v>14</v>
      </c>
      <c r="D10" s="3">
        <v>9</v>
      </c>
      <c r="E10" s="3">
        <v>98</v>
      </c>
      <c r="F10" s="3">
        <v>34</v>
      </c>
      <c r="G10" s="3">
        <f t="shared" si="0"/>
        <v>132</v>
      </c>
      <c r="H10" t="str">
        <f t="shared" si="1"/>
        <v>PASS</v>
      </c>
    </row>
    <row r="11" spans="1:8" x14ac:dyDescent="0.25">
      <c r="A11" s="3" t="s">
        <v>33</v>
      </c>
      <c r="B11" s="3" t="s">
        <v>38</v>
      </c>
      <c r="C11" s="3">
        <v>15</v>
      </c>
      <c r="D11" s="3">
        <v>9</v>
      </c>
      <c r="E11" s="3">
        <v>92</v>
      </c>
      <c r="F11" s="3">
        <v>33</v>
      </c>
      <c r="G11" s="3">
        <f t="shared" si="0"/>
        <v>125</v>
      </c>
      <c r="H11" t="str">
        <f t="shared" si="1"/>
        <v>PASS</v>
      </c>
    </row>
    <row r="12" spans="1:8" x14ac:dyDescent="0.25">
      <c r="A12" s="3" t="s">
        <v>34</v>
      </c>
      <c r="B12" s="3" t="s">
        <v>39</v>
      </c>
      <c r="C12" s="3">
        <v>13</v>
      </c>
      <c r="D12" s="3">
        <v>8</v>
      </c>
      <c r="E12" s="3">
        <v>87</v>
      </c>
      <c r="F12" s="3">
        <v>56</v>
      </c>
      <c r="G12" s="3">
        <f t="shared" si="0"/>
        <v>143</v>
      </c>
      <c r="H12" t="str">
        <f t="shared" si="1"/>
        <v>PASS</v>
      </c>
    </row>
    <row r="13" spans="1:8" x14ac:dyDescent="0.25">
      <c r="A13" s="3" t="s">
        <v>35</v>
      </c>
      <c r="B13" s="3" t="s">
        <v>38</v>
      </c>
      <c r="C13" s="3">
        <v>12</v>
      </c>
      <c r="D13" s="3">
        <v>9</v>
      </c>
      <c r="E13" s="3">
        <v>85</v>
      </c>
      <c r="F13" s="3">
        <v>76</v>
      </c>
      <c r="G13" s="3">
        <f t="shared" si="0"/>
        <v>161</v>
      </c>
      <c r="H13" t="str">
        <f t="shared" si="1"/>
        <v>PASS</v>
      </c>
    </row>
    <row r="14" spans="1:8" x14ac:dyDescent="0.25">
      <c r="A14" s="3" t="s">
        <v>36</v>
      </c>
      <c r="B14" s="3" t="s">
        <v>38</v>
      </c>
      <c r="C14" s="3">
        <v>12</v>
      </c>
      <c r="D14" s="3">
        <v>9</v>
      </c>
      <c r="E14" s="3">
        <v>77</v>
      </c>
      <c r="F14" s="3">
        <v>78</v>
      </c>
      <c r="G14" s="3">
        <f t="shared" si="0"/>
        <v>155</v>
      </c>
      <c r="H14" t="str">
        <f t="shared" si="1"/>
        <v>PASS</v>
      </c>
    </row>
    <row r="15" spans="1:8" x14ac:dyDescent="0.25">
      <c r="A15" s="3" t="s">
        <v>37</v>
      </c>
      <c r="B15" s="3" t="s">
        <v>39</v>
      </c>
      <c r="C15" s="3">
        <v>13</v>
      </c>
      <c r="D15" s="3">
        <v>9</v>
      </c>
      <c r="E15" s="3">
        <v>57</v>
      </c>
      <c r="F15" s="3">
        <v>23</v>
      </c>
      <c r="G15" s="3">
        <f t="shared" si="0"/>
        <v>80</v>
      </c>
      <c r="H15" t="str">
        <f t="shared" si="1"/>
        <v>FAIL</v>
      </c>
    </row>
    <row r="18" spans="4:5" x14ac:dyDescent="0.25">
      <c r="D18" s="1" t="s">
        <v>18</v>
      </c>
      <c r="E18" s="1" t="s">
        <v>24</v>
      </c>
    </row>
    <row r="19" spans="4:5" x14ac:dyDescent="0.25">
      <c r="D19" t="s">
        <v>26</v>
      </c>
      <c r="E19">
        <f>VLOOKUP(A4,A2:H15,7,)</f>
        <v>127</v>
      </c>
    </row>
    <row r="20" spans="4:5" x14ac:dyDescent="0.25">
      <c r="D20" t="s">
        <v>28</v>
      </c>
      <c r="E20">
        <f t="shared" ref="E20:E21" si="2">VLOOKUP(A5,A3:H16,7,)</f>
        <v>99</v>
      </c>
    </row>
    <row r="21" spans="4:5" x14ac:dyDescent="0.25">
      <c r="D21" t="s">
        <v>36</v>
      </c>
      <c r="E21">
        <f t="shared" si="2"/>
        <v>110</v>
      </c>
    </row>
  </sheetData>
  <conditionalFormatting sqref="G3:G15">
    <cfRule type="cellIs" dxfId="0" priority="1" operator="lessThan">
      <formula>120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B526-62EC-4797-9C46-F97FBFD5EDBC}">
  <dimension ref="A1:D18"/>
  <sheetViews>
    <sheetView workbookViewId="0">
      <selection activeCell="B1" sqref="B1"/>
    </sheetView>
  </sheetViews>
  <sheetFormatPr defaultRowHeight="15" x14ac:dyDescent="0.25"/>
  <cols>
    <col min="1" max="1" width="13.42578125" bestFit="1" customWidth="1"/>
    <col min="2" max="2" width="11.42578125" bestFit="1" customWidth="1"/>
    <col min="3" max="4" width="18.42578125" bestFit="1" customWidth="1"/>
    <col min="5" max="5" width="3" bestFit="1" customWidth="1"/>
    <col min="6" max="6" width="11.28515625" bestFit="1" customWidth="1"/>
    <col min="7" max="13" width="16.85546875" bestFit="1" customWidth="1"/>
    <col min="14" max="14" width="11.28515625" bestFit="1" customWidth="1"/>
  </cols>
  <sheetData>
    <row r="1" spans="1:4" x14ac:dyDescent="0.25">
      <c r="A1" s="5" t="s">
        <v>19</v>
      </c>
      <c r="B1" t="s">
        <v>41</v>
      </c>
    </row>
    <row r="2" spans="1:4" x14ac:dyDescent="0.25">
      <c r="A2" s="5" t="s">
        <v>21</v>
      </c>
      <c r="B2" t="s">
        <v>41</v>
      </c>
    </row>
    <row r="4" spans="1:4" x14ac:dyDescent="0.25">
      <c r="A4" s="5" t="s">
        <v>43</v>
      </c>
      <c r="B4" t="s">
        <v>44</v>
      </c>
      <c r="C4" t="s">
        <v>45</v>
      </c>
      <c r="D4" t="s">
        <v>46</v>
      </c>
    </row>
    <row r="5" spans="1:4" x14ac:dyDescent="0.25">
      <c r="A5" s="6" t="s">
        <v>34</v>
      </c>
      <c r="B5" s="7">
        <v>13</v>
      </c>
      <c r="C5" s="7">
        <v>87</v>
      </c>
      <c r="D5" s="7">
        <v>56</v>
      </c>
    </row>
    <row r="6" spans="1:4" x14ac:dyDescent="0.25">
      <c r="A6" s="6" t="s">
        <v>25</v>
      </c>
      <c r="B6" s="7">
        <v>13</v>
      </c>
      <c r="C6" s="7">
        <v>50</v>
      </c>
      <c r="D6" s="7">
        <v>67</v>
      </c>
    </row>
    <row r="7" spans="1:4" x14ac:dyDescent="0.25">
      <c r="A7" s="6" t="s">
        <v>32</v>
      </c>
      <c r="B7" s="7">
        <v>14</v>
      </c>
      <c r="C7" s="7">
        <v>98</v>
      </c>
      <c r="D7" s="7">
        <v>34</v>
      </c>
    </row>
    <row r="8" spans="1:4" x14ac:dyDescent="0.25">
      <c r="A8" s="6" t="s">
        <v>30</v>
      </c>
      <c r="B8" s="7">
        <v>13</v>
      </c>
      <c r="C8" s="7">
        <v>43</v>
      </c>
      <c r="D8" s="7">
        <v>76</v>
      </c>
    </row>
    <row r="9" spans="1:4" x14ac:dyDescent="0.25">
      <c r="A9" s="6" t="s">
        <v>35</v>
      </c>
      <c r="B9" s="7">
        <v>12</v>
      </c>
      <c r="C9" s="7">
        <v>85</v>
      </c>
      <c r="D9" s="7">
        <v>76</v>
      </c>
    </row>
    <row r="10" spans="1:4" x14ac:dyDescent="0.25">
      <c r="A10" s="6" t="s">
        <v>29</v>
      </c>
      <c r="B10" s="7">
        <v>14</v>
      </c>
      <c r="C10" s="7">
        <v>89</v>
      </c>
      <c r="D10" s="7">
        <v>48</v>
      </c>
    </row>
    <row r="11" spans="1:4" x14ac:dyDescent="0.25">
      <c r="A11" s="6" t="s">
        <v>26</v>
      </c>
      <c r="B11" s="7">
        <v>14</v>
      </c>
      <c r="C11" s="7">
        <v>62</v>
      </c>
      <c r="D11" s="7">
        <v>65</v>
      </c>
    </row>
    <row r="12" spans="1:4" x14ac:dyDescent="0.25">
      <c r="A12" s="6" t="s">
        <v>31</v>
      </c>
      <c r="B12" s="7">
        <v>14</v>
      </c>
      <c r="C12" s="7">
        <v>67</v>
      </c>
      <c r="D12" s="7">
        <v>82</v>
      </c>
    </row>
    <row r="13" spans="1:4" x14ac:dyDescent="0.25">
      <c r="A13" s="6" t="s">
        <v>28</v>
      </c>
      <c r="B13" s="7">
        <v>15</v>
      </c>
      <c r="C13" s="7">
        <v>76</v>
      </c>
      <c r="D13" s="7">
        <v>34</v>
      </c>
    </row>
    <row r="14" spans="1:4" x14ac:dyDescent="0.25">
      <c r="A14" s="6" t="s">
        <v>27</v>
      </c>
      <c r="B14" s="7">
        <v>13</v>
      </c>
      <c r="C14" s="7">
        <v>45</v>
      </c>
      <c r="D14" s="7">
        <v>54</v>
      </c>
    </row>
    <row r="15" spans="1:4" x14ac:dyDescent="0.25">
      <c r="A15" s="6" t="s">
        <v>33</v>
      </c>
      <c r="B15" s="7">
        <v>15</v>
      </c>
      <c r="C15" s="7">
        <v>92</v>
      </c>
      <c r="D15" s="7">
        <v>33</v>
      </c>
    </row>
    <row r="16" spans="1:4" x14ac:dyDescent="0.25">
      <c r="A16" s="6" t="s">
        <v>37</v>
      </c>
      <c r="B16" s="7">
        <v>13</v>
      </c>
      <c r="C16" s="7">
        <v>57</v>
      </c>
      <c r="D16" s="7">
        <v>23</v>
      </c>
    </row>
    <row r="17" spans="1:4" x14ac:dyDescent="0.25">
      <c r="A17" s="6" t="s">
        <v>36</v>
      </c>
      <c r="B17" s="7">
        <v>12</v>
      </c>
      <c r="C17" s="7">
        <v>77</v>
      </c>
      <c r="D17" s="7">
        <v>78</v>
      </c>
    </row>
    <row r="18" spans="1:4" x14ac:dyDescent="0.25">
      <c r="A18" s="6" t="s">
        <v>42</v>
      </c>
      <c r="B18" s="7">
        <v>175</v>
      </c>
      <c r="C18" s="7">
        <v>928</v>
      </c>
      <c r="D18" s="7">
        <v>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BQ2</dc:creator>
  <cp:lastModifiedBy>BQ1</cp:lastModifiedBy>
  <dcterms:created xsi:type="dcterms:W3CDTF">2025-09-13T09:55:41Z</dcterms:created>
  <dcterms:modified xsi:type="dcterms:W3CDTF">2025-09-20T10:10:43Z</dcterms:modified>
</cp:coreProperties>
</file>