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uis\uploads\"/>
    </mc:Choice>
  </mc:AlternateContent>
  <bookViews>
    <workbookView xWindow="270" yWindow="90" windowWidth="11040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Sheet1!$D$6:$D$9</definedName>
    <definedName name="_xlnm.Print_Titles" localSheetId="0">Sheet1!$1:$7</definedName>
  </definedNames>
  <calcPr calcId="162913"/>
</workbook>
</file>

<file path=xl/calcChain.xml><?xml version="1.0" encoding="utf-8"?>
<calcChain xmlns="http://schemas.openxmlformats.org/spreadsheetml/2006/main">
  <c r="R9" i="1" l="1"/>
  <c r="Q9" i="1"/>
  <c r="P9" i="1"/>
  <c r="R8" i="1"/>
  <c r="Q8" i="1"/>
  <c r="P8" i="1"/>
  <c r="O8" i="1"/>
  <c r="G10" i="1" l="1"/>
  <c r="J10" i="1" l="1"/>
  <c r="I9" i="1"/>
  <c r="L9" i="1" s="1"/>
  <c r="I8" i="1"/>
  <c r="N9" i="1" l="1"/>
  <c r="O9" i="1"/>
  <c r="I10" i="1"/>
  <c r="L8" i="1"/>
  <c r="N8" i="1" s="1"/>
  <c r="K10" i="1" l="1"/>
  <c r="F10" i="1" l="1"/>
  <c r="H10" i="1"/>
  <c r="L10" i="1"/>
  <c r="N10" i="1" l="1"/>
  <c r="P10" i="1" l="1"/>
  <c r="R10" i="1"/>
  <c r="Q10" i="1"/>
  <c r="O10" i="1"/>
  <c r="E10" i="1"/>
</calcChain>
</file>

<file path=xl/sharedStrings.xml><?xml version="1.0" encoding="utf-8"?>
<sst xmlns="http://schemas.openxmlformats.org/spreadsheetml/2006/main" count="32" uniqueCount="30">
  <si>
    <t>YAYASAN PENDIDIKAN AGUNG PODOMORO</t>
  </si>
  <si>
    <t xml:space="preserve"> </t>
  </si>
  <si>
    <t>NO</t>
  </si>
  <si>
    <t>NAMA</t>
  </si>
  <si>
    <t>JURUSAN</t>
  </si>
  <si>
    <t>TAGIHAN</t>
  </si>
  <si>
    <t>TOTAL TAGIHAN</t>
  </si>
  <si>
    <t>TITIPAN</t>
  </si>
  <si>
    <t>PIUTANG</t>
  </si>
  <si>
    <t>JUMLAH HARI</t>
  </si>
  <si>
    <t>AGING PIUTANG</t>
  </si>
  <si>
    <t>Keterangan</t>
  </si>
  <si>
    <t>SPP</t>
  </si>
  <si>
    <t>LAIN-LAIN</t>
  </si>
  <si>
    <t>BPP</t>
  </si>
  <si>
    <t>SKS</t>
  </si>
  <si>
    <t>BELUM JATUH TEMPO</t>
  </si>
  <si>
    <t>1-30 HARI</t>
  </si>
  <si>
    <t>&gt;30 HARI</t>
  </si>
  <si>
    <t>&gt;60 HARI</t>
  </si>
  <si>
    <t>&gt; 90 HARI</t>
  </si>
  <si>
    <t>TOTAL</t>
  </si>
  <si>
    <t>TOTAL PENERIMAAN</t>
  </si>
  <si>
    <t>NIM</t>
  </si>
  <si>
    <t>-</t>
  </si>
  <si>
    <t>WINNIE SAVIRA</t>
  </si>
  <si>
    <t>Akuntansi</t>
  </si>
  <si>
    <t>LAURA SHARON</t>
  </si>
  <si>
    <t>REKAP PENERIMAAN &amp; AGING 2016/2017 Gasal (SEMESTER 2)</t>
  </si>
  <si>
    <t>Tanggal 01 September 2015 S/D 31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</si>
</sst>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" fontId="3" fillId="0" borderId="0" xfId="0" quotePrefix="1" applyNumberFormat="1" applyFont="1" applyAlignment="1">
      <alignment horizontal="left" vertical="center"/>
    </xf>
    <xf numFmtId="17" fontId="4" fillId="0" borderId="0" xfId="0" quotePrefix="1" applyNumberFormat="1" applyFont="1" applyAlignment="1">
      <alignment horizontal="center" vertical="center"/>
    </xf>
    <xf numFmtId="0" fontId="0" fillId="0" borderId="0" xfId="0" applyBorder="1" applyAlignment="1">
      <alignment vertical="center"/>
    </xf>
    <xf numFmtId="41" fontId="2" fillId="0" borderId="0" xfId="1" applyFont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NumberFormat="1" applyFont="1" applyBorder="1" applyAlignment="1">
      <alignment vertical="center"/>
    </xf>
    <xf numFmtId="41" fontId="2" fillId="0" borderId="0" xfId="1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41" fontId="0" fillId="2" borderId="1" xfId="0" applyNumberFormat="1" applyFont="1" applyFill="1" applyBorder="1" applyAlignment="1">
      <alignment vertical="center"/>
    </xf>
    <xf numFmtId="41" fontId="0" fillId="2" borderId="1" xfId="0" applyNumberFormat="1" applyFont="1" applyFill="1" applyBorder="1" applyAlignment="1">
      <alignment horizontal="center" vertical="center"/>
    </xf>
    <xf numFmtId="4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41" fontId="1" fillId="2" borderId="1" xfId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vertical="center"/>
    </xf>
    <xf numFmtId="41" fontId="2" fillId="2" borderId="1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6">
    <cellStyle name="Comma [0]" xfId="1" builtinId="6"/>
    <cellStyle name="Comma 2" xfId="3"/>
    <cellStyle name="Normal" xfId="0" builtinId="0"/>
    <cellStyle name="Normal 2" xfId="2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D21" sqref="D21"/>
    </sheetView>
  </sheetViews>
  <sheetFormatPr defaultRowHeight="19.5" customHeight="1" x14ac:dyDescent="0.25"/>
  <cols>
    <col min="1" max="1" width="5" style="2" customWidth="1"/>
    <col min="2" max="2" width="36.140625" style="1" customWidth="1"/>
    <col min="3" max="3" width="16.28515625" style="2" customWidth="1"/>
    <col min="4" max="4" width="34.42578125" style="1" customWidth="1"/>
    <col min="5" max="5" width="14.140625" style="1" customWidth="1"/>
    <col min="6" max="7" width="14" style="1" customWidth="1"/>
    <col min="8" max="8" width="14.140625" style="1" customWidth="1"/>
    <col min="9" max="9" width="16.28515625" style="1" customWidth="1"/>
    <col min="10" max="10" width="17.28515625" style="1" customWidth="1"/>
    <col min="11" max="11" width="13.140625" style="1" customWidth="1"/>
    <col min="12" max="12" width="14.5703125" style="1" customWidth="1"/>
    <col min="13" max="13" width="9.140625" style="2" customWidth="1"/>
    <col min="14" max="14" width="15.28515625" style="1" customWidth="1"/>
    <col min="15" max="15" width="12.7109375" style="1" customWidth="1"/>
    <col min="16" max="16" width="14.7109375" style="1" customWidth="1"/>
    <col min="17" max="17" width="14" style="1" customWidth="1"/>
    <col min="18" max="18" width="13.140625" style="1" customWidth="1"/>
    <col min="19" max="19" width="41" style="1" customWidth="1"/>
    <col min="20" max="16384" width="9.140625" style="1"/>
  </cols>
  <sheetData>
    <row r="1" spans="1:19" ht="19.5" customHeight="1" x14ac:dyDescent="0.25">
      <c r="A1" s="7" t="s">
        <v>0</v>
      </c>
    </row>
    <row r="2" spans="1:19" ht="19.5" customHeight="1" x14ac:dyDescent="0.25">
      <c r="A2" s="7" t="s">
        <v>28</v>
      </c>
    </row>
    <row r="3" spans="1:19" ht="19.5" customHeight="1" x14ac:dyDescent="0.25">
      <c r="A3" s="7" t="s">
        <v>29</v>
      </c>
      <c r="I3" s="1" t="s">
        <v>1</v>
      </c>
    </row>
    <row r="4" spans="1:19" ht="19.5" customHeight="1" x14ac:dyDescent="0.25">
      <c r="A4" s="3"/>
      <c r="D4" s="1" t="s">
        <v>1</v>
      </c>
    </row>
    <row r="5" spans="1:19" ht="19.5" customHeight="1" x14ac:dyDescent="0.25">
      <c r="A5" s="4"/>
    </row>
    <row r="6" spans="1:19" ht="19.5" customHeight="1" x14ac:dyDescent="0.25">
      <c r="A6" s="17" t="s">
        <v>2</v>
      </c>
      <c r="B6" s="17" t="s">
        <v>3</v>
      </c>
      <c r="C6" s="20" t="s">
        <v>23</v>
      </c>
      <c r="D6" s="17" t="s">
        <v>4</v>
      </c>
      <c r="E6" s="17" t="s">
        <v>5</v>
      </c>
      <c r="F6" s="17"/>
      <c r="G6" s="17"/>
      <c r="H6" s="17"/>
      <c r="I6" s="22" t="s">
        <v>6</v>
      </c>
      <c r="J6" s="18" t="s">
        <v>22</v>
      </c>
      <c r="K6" s="22" t="s">
        <v>7</v>
      </c>
      <c r="L6" s="18" t="s">
        <v>8</v>
      </c>
      <c r="M6" s="23" t="s">
        <v>9</v>
      </c>
      <c r="N6" s="17" t="s">
        <v>10</v>
      </c>
      <c r="O6" s="17"/>
      <c r="P6" s="17"/>
      <c r="Q6" s="17"/>
      <c r="R6" s="17"/>
      <c r="S6" s="16" t="s">
        <v>11</v>
      </c>
    </row>
    <row r="7" spans="1:19" ht="30" customHeight="1" x14ac:dyDescent="0.25">
      <c r="A7" s="17"/>
      <c r="B7" s="17"/>
      <c r="C7" s="21"/>
      <c r="D7" s="17"/>
      <c r="E7" s="9" t="s">
        <v>12</v>
      </c>
      <c r="F7" s="9" t="s">
        <v>13</v>
      </c>
      <c r="G7" s="9" t="s">
        <v>14</v>
      </c>
      <c r="H7" s="9" t="s">
        <v>15</v>
      </c>
      <c r="I7" s="22"/>
      <c r="J7" s="19"/>
      <c r="K7" s="22"/>
      <c r="L7" s="19"/>
      <c r="M7" s="23"/>
      <c r="N7" s="8" t="s">
        <v>16</v>
      </c>
      <c r="O7" s="10" t="s">
        <v>17</v>
      </c>
      <c r="P7" s="10" t="s">
        <v>18</v>
      </c>
      <c r="Q7" s="10" t="s">
        <v>19</v>
      </c>
      <c r="R7" s="10" t="s">
        <v>20</v>
      </c>
      <c r="S7" s="16"/>
    </row>
    <row r="8" spans="1:19" s="33" customFormat="1" ht="19.5" customHeight="1" x14ac:dyDescent="0.25">
      <c r="A8" s="24">
        <v>1</v>
      </c>
      <c r="B8" s="25" t="s">
        <v>25</v>
      </c>
      <c r="C8" s="26">
        <v>12170001</v>
      </c>
      <c r="D8" s="25" t="s">
        <v>26</v>
      </c>
      <c r="E8" s="27"/>
      <c r="F8" s="28"/>
      <c r="G8" s="27">
        <v>8000000</v>
      </c>
      <c r="H8" s="28">
        <v>5985000</v>
      </c>
      <c r="I8" s="29">
        <f>SUM(E8:H8)</f>
        <v>13985000</v>
      </c>
      <c r="J8" s="27">
        <v>13985000</v>
      </c>
      <c r="K8" s="27"/>
      <c r="L8" s="29">
        <f>I8-J8</f>
        <v>0</v>
      </c>
      <c r="M8" s="30">
        <v>0</v>
      </c>
      <c r="N8" s="31">
        <f>IF(M8&lt;=0,L8,0)</f>
        <v>0</v>
      </c>
      <c r="O8" s="31">
        <f>IF(AND(M8&gt;=1,M8&lt;=30),L8,0)</f>
        <v>0</v>
      </c>
      <c r="P8" s="31">
        <f>IF(AND(M8&gt;30,M8&lt;=60),L8,0)</f>
        <v>0</v>
      </c>
      <c r="Q8" s="31">
        <f>IF(AND(M8&gt;60,M8&lt;=90),L8,0)</f>
        <v>0</v>
      </c>
      <c r="R8" s="31">
        <f>IF(M8&gt;90,L8,)</f>
        <v>0</v>
      </c>
      <c r="S8" s="32"/>
    </row>
    <row r="9" spans="1:19" s="33" customFormat="1" ht="19.5" customHeight="1" x14ac:dyDescent="0.25">
      <c r="A9" s="24">
        <v>2</v>
      </c>
      <c r="B9" s="25" t="s">
        <v>27</v>
      </c>
      <c r="C9" s="26">
        <v>12170002</v>
      </c>
      <c r="D9" s="25" t="s">
        <v>26</v>
      </c>
      <c r="E9" s="27"/>
      <c r="F9" s="28"/>
      <c r="G9" s="27">
        <v>8000000</v>
      </c>
      <c r="H9" s="28">
        <v>5985000</v>
      </c>
      <c r="I9" s="29">
        <f t="shared" ref="I9" si="0">SUM(E9:H9)</f>
        <v>13985000</v>
      </c>
      <c r="J9" s="27">
        <v>13985000</v>
      </c>
      <c r="K9" s="27"/>
      <c r="L9" s="29">
        <f t="shared" ref="L9" si="1">I9-J9</f>
        <v>0</v>
      </c>
      <c r="M9" s="30">
        <v>0</v>
      </c>
      <c r="N9" s="31">
        <f t="shared" ref="N9" si="2">IF(M9&lt;=0,L9,0)</f>
        <v>0</v>
      </c>
      <c r="O9" s="31">
        <f t="shared" ref="O9" si="3">IF(AND(M9&gt;=1,M9&lt;=30),L9,0)</f>
        <v>0</v>
      </c>
      <c r="P9" s="31">
        <f t="shared" ref="P9" si="4">IF(AND(M9&gt;30,M9&lt;=60),L9,0)</f>
        <v>0</v>
      </c>
      <c r="Q9" s="31">
        <f t="shared" ref="Q9" si="5">IF(AND(M9&gt;60,M9&lt;=90),L9,0)</f>
        <v>0</v>
      </c>
      <c r="R9" s="31">
        <f t="shared" ref="R9" si="6">IF(M9&gt;90,L9,)</f>
        <v>0</v>
      </c>
      <c r="S9" s="32"/>
    </row>
    <row r="10" spans="1:19" s="38" customFormat="1" ht="19.5" customHeight="1" x14ac:dyDescent="0.25">
      <c r="A10" s="34" t="s">
        <v>21</v>
      </c>
      <c r="B10" s="34"/>
      <c r="C10" s="34"/>
      <c r="D10" s="34"/>
      <c r="E10" s="35">
        <f t="shared" ref="E10:L10" si="7">SUM(E8:E9)</f>
        <v>0</v>
      </c>
      <c r="F10" s="35">
        <f t="shared" si="7"/>
        <v>0</v>
      </c>
      <c r="G10" s="35">
        <f t="shared" si="7"/>
        <v>16000000</v>
      </c>
      <c r="H10" s="35">
        <f t="shared" si="7"/>
        <v>11970000</v>
      </c>
      <c r="I10" s="35">
        <f t="shared" si="7"/>
        <v>27970000</v>
      </c>
      <c r="J10" s="35">
        <f t="shared" si="7"/>
        <v>27970000</v>
      </c>
      <c r="K10" s="35">
        <f t="shared" si="7"/>
        <v>0</v>
      </c>
      <c r="L10" s="35">
        <f t="shared" si="7"/>
        <v>0</v>
      </c>
      <c r="M10" s="36" t="s">
        <v>24</v>
      </c>
      <c r="N10" s="35">
        <f>SUM(N8:N9)</f>
        <v>0</v>
      </c>
      <c r="O10" s="35">
        <f>SUM(O8:O9)</f>
        <v>0</v>
      </c>
      <c r="P10" s="35">
        <f>SUM(P8:P9)</f>
        <v>0</v>
      </c>
      <c r="Q10" s="35">
        <f>SUM(Q8:Q9)</f>
        <v>0</v>
      </c>
      <c r="R10" s="35">
        <f>SUM(R8:R9)</f>
        <v>0</v>
      </c>
      <c r="S10" s="37"/>
    </row>
    <row r="11" spans="1:19" ht="19.5" customHeight="1" x14ac:dyDescent="0.25">
      <c r="A11" s="1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3"/>
      <c r="N11" s="12"/>
      <c r="O11" s="12"/>
      <c r="P11" s="12"/>
      <c r="Q11" s="12"/>
      <c r="R11" s="12"/>
      <c r="S11" s="5"/>
    </row>
    <row r="12" spans="1:19" ht="19.5" customHeight="1" x14ac:dyDescent="0.25">
      <c r="A12" s="15"/>
      <c r="B12" s="15"/>
      <c r="C12" s="11"/>
      <c r="D12" s="5"/>
      <c r="E12" s="6"/>
      <c r="F12" s="6"/>
      <c r="G12" s="6"/>
      <c r="H12" s="6"/>
      <c r="I12" s="6"/>
      <c r="J12" s="6"/>
      <c r="K12" s="6"/>
      <c r="L12" s="6"/>
      <c r="M12" s="14"/>
      <c r="N12" s="6"/>
      <c r="O12" s="6"/>
      <c r="P12" s="6"/>
      <c r="Q12" s="6"/>
      <c r="R12" s="5"/>
    </row>
  </sheetData>
  <sortState ref="B8:S202">
    <sortCondition ref="D8:D202"/>
    <sortCondition ref="C8:C202"/>
  </sortState>
  <mergeCells count="14">
    <mergeCell ref="A12:B12"/>
    <mergeCell ref="S6:S7"/>
    <mergeCell ref="A10:D10"/>
    <mergeCell ref="J6:J7"/>
    <mergeCell ref="L6:L7"/>
    <mergeCell ref="C6:C7"/>
    <mergeCell ref="K6:K7"/>
    <mergeCell ref="A6:A7"/>
    <mergeCell ref="B6:B7"/>
    <mergeCell ref="D6:D7"/>
    <mergeCell ref="E6:H6"/>
    <mergeCell ref="I6:I7"/>
    <mergeCell ref="M6:M7"/>
    <mergeCell ref="N6:R6"/>
  </mergeCells>
  <printOptions horizontalCentered="1"/>
  <pageMargins left="0" right="0" top="1" bottom="0" header="0" footer="0"/>
  <pageSetup scale="41" orientation="landscape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Windows User</cp:lastModifiedBy>
  <cp:lastPrinted>2017-02-08T07:41:09Z</cp:lastPrinted>
  <dcterms:created xsi:type="dcterms:W3CDTF">2016-10-28T07:23:51Z</dcterms:created>
  <dcterms:modified xsi:type="dcterms:W3CDTF">2018-07-04T09:41:59Z</dcterms:modified>
</cp:coreProperties>
</file>