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892CBD58-CF96-429E-A3F7-6E0D399BD61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5" i="1"/>
  <c r="L37" i="1"/>
  <c r="M16" i="1"/>
  <c r="L16" i="1"/>
  <c r="N24" i="1"/>
  <c r="N34" i="1"/>
  <c r="N33" i="1"/>
  <c r="N32" i="1"/>
  <c r="N31" i="1"/>
  <c r="N30" i="1"/>
  <c r="N29" i="1"/>
  <c r="N28" i="1"/>
  <c r="N27" i="1"/>
  <c r="N26" i="1"/>
  <c r="N25" i="1"/>
  <c r="N13" i="1"/>
  <c r="N12" i="1"/>
  <c r="N11" i="1"/>
  <c r="N10" i="1"/>
  <c r="G24" i="1"/>
  <c r="G23" i="1"/>
  <c r="G22" i="1"/>
  <c r="G21" i="1"/>
  <c r="G20" i="1"/>
  <c r="G19" i="1"/>
  <c r="G18" i="1"/>
  <c r="G17" i="1"/>
  <c r="G16" i="1"/>
  <c r="N8" i="1"/>
  <c r="N9" i="1"/>
  <c r="G15" i="1"/>
  <c r="G14" i="1"/>
  <c r="G13" i="1"/>
  <c r="G12" i="1"/>
  <c r="G11" i="1" l="1"/>
  <c r="G10" i="1"/>
  <c r="G9" i="1"/>
  <c r="G8" i="1"/>
  <c r="G7" i="1"/>
  <c r="G6" i="1"/>
  <c r="G4" i="1"/>
  <c r="G5" i="1"/>
  <c r="G3" i="1"/>
  <c r="G2" i="1"/>
  <c r="N4" i="1"/>
  <c r="N5" i="1"/>
  <c r="N6" i="1"/>
  <c r="N7" i="1"/>
  <c r="N3" i="1"/>
  <c r="N16" i="1" s="1"/>
</calcChain>
</file>

<file path=xl/sharedStrings.xml><?xml version="1.0" encoding="utf-8"?>
<sst xmlns="http://schemas.openxmlformats.org/spreadsheetml/2006/main" count="103" uniqueCount="47">
  <si>
    <t>Loopname</t>
  </si>
  <si>
    <t>x116-y724-l83-w58-a0d-f0-f2742_shifted_2.5dx_2.1dy_merged</t>
  </si>
  <si>
    <t>loop_int</t>
  </si>
  <si>
    <t>frame</t>
  </si>
  <si>
    <t>encounter?</t>
  </si>
  <si>
    <t>passed?</t>
  </si>
  <si>
    <t>yes</t>
  </si>
  <si>
    <t>nonloop</t>
  </si>
  <si>
    <t>loop</t>
  </si>
  <si>
    <t>x766-y618-l70-w67-a0d-f0-f2742_shifted_2.5dx_2.1dy_merged</t>
  </si>
  <si>
    <t>x906-y716-l57-w105-a0d-f0-f5000_processed_qd-cropped</t>
  </si>
  <si>
    <t>x944-y203-l70-w97-a0d-f0-f2474_QD_processed</t>
  </si>
  <si>
    <t>x960-y118-l67-w54-a0d-f0-f2742_shifted_2.5dx_2.1dy_merged</t>
  </si>
  <si>
    <t>#</t>
  </si>
  <si>
    <t>Average</t>
  </si>
  <si>
    <t>loop_encounter/kb</t>
  </si>
  <si>
    <t>loop passed/kb</t>
  </si>
  <si>
    <t>difference/kb</t>
  </si>
  <si>
    <t>Name</t>
  </si>
  <si>
    <t>x95-y804-l63-w57-a0d-f0-f2742_shifted_2.5dx_2.1dy_n2v_processed</t>
  </si>
  <si>
    <t>x392-y441-l69-w62-a0d-f0-f2742_shifted_2.5dx_2.1dy_n2v_processed</t>
  </si>
  <si>
    <t>x109-y695-l70-w88-a0d-f0-f2474_n2v_processed</t>
  </si>
  <si>
    <t>x283-y491-l63-w80-a0d-f0-f2474_n2v_processed</t>
  </si>
  <si>
    <t>x905-y296-l60-w100-a0d-f0-f2474_n2v_processed</t>
  </si>
  <si>
    <t>x920-y373-l62-w101-a0d-f0-f2474_n2v_processed</t>
  </si>
  <si>
    <t>Sideflow</t>
  </si>
  <si>
    <t>Without sidelflow</t>
  </si>
  <si>
    <t>x460-y688-l37-w84-a0d-f0-f5000</t>
  </si>
  <si>
    <t>20200825_20nmAuNPSonicated\S140d20Aug20-CH7_A3_1nMCond_1_analysis</t>
  </si>
  <si>
    <t>x701-y198-l43-w90-a0d-f0-f5000</t>
  </si>
  <si>
    <t>x971-y644-l30-w67-a0d-f0-f5000</t>
  </si>
  <si>
    <t>x1024-y545-l34-w49-a0d-f0-f5000</t>
  </si>
  <si>
    <t>x808-y80-l80-w134-a0d-f0-f4144</t>
  </si>
  <si>
    <t>x917-y149-l65-w144-a0d-f0-f4144</t>
  </si>
  <si>
    <t>x988-y860-l76-w135-a0d-f0-f4144</t>
  </si>
  <si>
    <t>x1024-y931-l84-w144-a0d-f0-f4144</t>
  </si>
  <si>
    <t>With and without sideflow combined</t>
  </si>
  <si>
    <t>Mean</t>
  </si>
  <si>
    <t>std</t>
  </si>
  <si>
    <t>framenumber</t>
  </si>
  <si>
    <t>loop intensity</t>
  </si>
  <si>
    <t>frames</t>
  </si>
  <si>
    <t>Intensity</t>
  </si>
  <si>
    <t>Encounter</t>
  </si>
  <si>
    <t>particle-stem distance</t>
  </si>
  <si>
    <t>distance</t>
  </si>
  <si>
    <t>loop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</si>
</sst>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Font="1" applyAlignment="1"/>
    <xf numFmtId="0" fontId="0" fillId="0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opLeftCell="B1" zoomScaleNormal="100" workbookViewId="0">
      <selection activeCell="M37" sqref="M37"/>
    </sheetView>
  </sheetViews>
  <sheetFormatPr defaultRowHeight="15" x14ac:dyDescent="0.25"/>
  <cols>
    <col min="1" max="1" width="56.28515625" customWidth="1"/>
    <col min="2" max="2" width="8.42578125" customWidth="1"/>
    <col min="3" max="4" width="12.28515625" customWidth="1"/>
    <col min="6" max="6" width="16" customWidth="1"/>
    <col min="7" max="7" width="15.5703125" customWidth="1"/>
    <col min="8" max="8" width="19" customWidth="1"/>
    <col min="10" max="10" width="19.7109375" customWidth="1"/>
    <col min="11" max="11" width="8.28515625" customWidth="1"/>
    <col min="12" max="12" width="12.5703125" customWidth="1"/>
    <col min="13" max="13" width="15.140625" customWidth="1"/>
  </cols>
  <sheetData>
    <row r="1" spans="1:21" x14ac:dyDescent="0.25">
      <c r="A1" t="s">
        <v>0</v>
      </c>
      <c r="B1" t="s">
        <v>3</v>
      </c>
      <c r="C1" t="s">
        <v>4</v>
      </c>
      <c r="D1" t="s">
        <v>5</v>
      </c>
      <c r="E1" t="s">
        <v>2</v>
      </c>
      <c r="F1" t="s">
        <v>7</v>
      </c>
      <c r="G1" t="s">
        <v>8</v>
      </c>
      <c r="K1" s="5" t="s">
        <v>25</v>
      </c>
      <c r="L1" s="5"/>
      <c r="M1" s="5"/>
      <c r="N1" s="5"/>
      <c r="O1" s="3"/>
      <c r="P1" s="4" t="s">
        <v>36</v>
      </c>
      <c r="Q1" s="4"/>
      <c r="R1" s="4"/>
      <c r="S1" s="4"/>
    </row>
    <row r="2" spans="1:21" x14ac:dyDescent="0.25">
      <c r="A2" t="s">
        <v>1</v>
      </c>
      <c r="B2">
        <v>51</v>
      </c>
      <c r="C2" t="s">
        <v>6</v>
      </c>
      <c r="E2">
        <v>17808</v>
      </c>
      <c r="F2">
        <v>36176</v>
      </c>
      <c r="G2">
        <f>48.5*E2/(E2+F2)</f>
        <v>15.998962655601659</v>
      </c>
      <c r="J2" t="s">
        <v>18</v>
      </c>
      <c r="K2" t="s">
        <v>13</v>
      </c>
      <c r="L2" t="s">
        <v>15</v>
      </c>
      <c r="M2" t="s">
        <v>16</v>
      </c>
      <c r="N2" t="s">
        <v>17</v>
      </c>
      <c r="P2" t="s">
        <v>37</v>
      </c>
      <c r="Q2">
        <v>11.8</v>
      </c>
      <c r="R2">
        <v>18.2</v>
      </c>
      <c r="S2">
        <v>6.4</v>
      </c>
    </row>
    <row r="3" spans="1:21" x14ac:dyDescent="0.25">
      <c r="A3" t="s">
        <v>1</v>
      </c>
      <c r="B3">
        <v>120</v>
      </c>
      <c r="D3" t="s">
        <v>6</v>
      </c>
      <c r="E3">
        <v>23128</v>
      </c>
      <c r="F3">
        <v>30390</v>
      </c>
      <c r="G3">
        <f>48.5*E3/(E3+F3)</f>
        <v>20.959452894353301</v>
      </c>
      <c r="J3" t="s">
        <v>1</v>
      </c>
      <c r="K3">
        <v>1</v>
      </c>
      <c r="L3">
        <v>16</v>
      </c>
      <c r="M3">
        <v>21</v>
      </c>
      <c r="N3">
        <f t="shared" ref="N3:N13" si="0">M3-L3</f>
        <v>5</v>
      </c>
    </row>
    <row r="4" spans="1:21" x14ac:dyDescent="0.25">
      <c r="A4" t="s">
        <v>9</v>
      </c>
      <c r="C4" t="s">
        <v>6</v>
      </c>
      <c r="E4">
        <v>15268</v>
      </c>
      <c r="F4">
        <v>48133</v>
      </c>
      <c r="G4">
        <f t="shared" ref="G4:G24" si="1">48.5*E4/(E4+F4)</f>
        <v>11.679594959070046</v>
      </c>
      <c r="J4" t="s">
        <v>9</v>
      </c>
      <c r="K4">
        <v>2</v>
      </c>
      <c r="L4">
        <v>11.5</v>
      </c>
      <c r="M4">
        <v>31</v>
      </c>
      <c r="N4">
        <f t="shared" si="0"/>
        <v>19.5</v>
      </c>
    </row>
    <row r="5" spans="1:21" x14ac:dyDescent="0.25">
      <c r="A5" t="s">
        <v>9</v>
      </c>
      <c r="B5">
        <v>761</v>
      </c>
      <c r="D5" t="s">
        <v>6</v>
      </c>
      <c r="E5">
        <v>53000</v>
      </c>
      <c r="F5">
        <v>29600</v>
      </c>
      <c r="G5">
        <f t="shared" si="1"/>
        <v>31.119854721549636</v>
      </c>
      <c r="J5" t="s">
        <v>10</v>
      </c>
      <c r="K5">
        <v>3</v>
      </c>
      <c r="L5">
        <v>18.8</v>
      </c>
      <c r="M5">
        <v>26.5</v>
      </c>
      <c r="N5">
        <f t="shared" si="0"/>
        <v>7.6999999999999993</v>
      </c>
    </row>
    <row r="6" spans="1:21" x14ac:dyDescent="0.25">
      <c r="A6" t="s">
        <v>10</v>
      </c>
      <c r="B6">
        <v>676</v>
      </c>
      <c r="C6" t="s">
        <v>6</v>
      </c>
      <c r="E6">
        <v>3420</v>
      </c>
      <c r="F6">
        <v>5394</v>
      </c>
      <c r="G6">
        <f t="shared" si="1"/>
        <v>18.818924438393466</v>
      </c>
      <c r="J6" t="s">
        <v>11</v>
      </c>
      <c r="K6">
        <v>4</v>
      </c>
      <c r="L6">
        <v>12.2</v>
      </c>
      <c r="M6">
        <v>25</v>
      </c>
      <c r="N6">
        <f t="shared" si="0"/>
        <v>12.8</v>
      </c>
    </row>
    <row r="7" spans="1:21" x14ac:dyDescent="0.25">
      <c r="A7" t="s">
        <v>10</v>
      </c>
      <c r="B7">
        <v>3071</v>
      </c>
      <c r="D7" t="s">
        <v>6</v>
      </c>
      <c r="E7">
        <v>5772</v>
      </c>
      <c r="F7">
        <v>4767</v>
      </c>
      <c r="G7">
        <f t="shared" si="1"/>
        <v>26.562482208938228</v>
      </c>
      <c r="J7" t="s">
        <v>12</v>
      </c>
      <c r="K7">
        <v>5</v>
      </c>
      <c r="L7">
        <v>14.9</v>
      </c>
      <c r="M7">
        <v>27</v>
      </c>
      <c r="N7">
        <f t="shared" si="0"/>
        <v>12.1</v>
      </c>
    </row>
    <row r="8" spans="1:21" x14ac:dyDescent="0.25">
      <c r="A8" t="s">
        <v>11</v>
      </c>
      <c r="B8">
        <v>1370</v>
      </c>
      <c r="C8" t="s">
        <v>6</v>
      </c>
      <c r="E8">
        <v>4407</v>
      </c>
      <c r="F8">
        <v>13075</v>
      </c>
      <c r="G8">
        <f t="shared" si="1"/>
        <v>12.226261297334402</v>
      </c>
      <c r="J8" t="s">
        <v>19</v>
      </c>
      <c r="K8">
        <v>6</v>
      </c>
      <c r="L8">
        <v>12.8</v>
      </c>
      <c r="M8">
        <v>16.899999999999999</v>
      </c>
      <c r="N8">
        <f t="shared" si="0"/>
        <v>4.0999999999999979</v>
      </c>
    </row>
    <row r="9" spans="1:21" x14ac:dyDescent="0.25">
      <c r="A9" t="s">
        <v>11</v>
      </c>
      <c r="B9">
        <v>2121</v>
      </c>
      <c r="D9" t="s">
        <v>6</v>
      </c>
      <c r="E9">
        <v>8640</v>
      </c>
      <c r="F9">
        <v>8122</v>
      </c>
      <c r="G9">
        <f t="shared" si="1"/>
        <v>24.999403412480611</v>
      </c>
      <c r="J9" t="s">
        <v>20</v>
      </c>
      <c r="K9">
        <v>7</v>
      </c>
      <c r="L9" s="1">
        <v>11.3</v>
      </c>
      <c r="M9">
        <v>20.2</v>
      </c>
      <c r="N9">
        <f t="shared" si="0"/>
        <v>8.8999999999999986</v>
      </c>
    </row>
    <row r="10" spans="1:21" x14ac:dyDescent="0.25">
      <c r="A10" t="s">
        <v>12</v>
      </c>
      <c r="B10">
        <v>668</v>
      </c>
      <c r="C10" t="s">
        <v>6</v>
      </c>
      <c r="E10">
        <v>2664</v>
      </c>
      <c r="F10">
        <v>6005</v>
      </c>
      <c r="G10">
        <f t="shared" si="1"/>
        <v>14.904141192755796</v>
      </c>
      <c r="J10" t="s">
        <v>21</v>
      </c>
      <c r="K10">
        <v>8</v>
      </c>
      <c r="L10">
        <v>13</v>
      </c>
      <c r="M10">
        <v>16.899999999999999</v>
      </c>
      <c r="N10">
        <f t="shared" si="0"/>
        <v>3.8999999999999986</v>
      </c>
    </row>
    <row r="11" spans="1:21" x14ac:dyDescent="0.25">
      <c r="A11" t="s">
        <v>12</v>
      </c>
      <c r="B11">
        <v>826</v>
      </c>
      <c r="D11" t="s">
        <v>6</v>
      </c>
      <c r="E11">
        <v>3762</v>
      </c>
      <c r="F11">
        <v>2977</v>
      </c>
      <c r="G11">
        <f t="shared" si="1"/>
        <v>27.074788544294407</v>
      </c>
      <c r="J11" t="s">
        <v>22</v>
      </c>
      <c r="K11">
        <v>9</v>
      </c>
      <c r="L11">
        <v>24.5</v>
      </c>
      <c r="M11">
        <v>27.2</v>
      </c>
      <c r="N11">
        <f t="shared" si="0"/>
        <v>2.6999999999999993</v>
      </c>
    </row>
    <row r="12" spans="1:21" x14ac:dyDescent="0.25">
      <c r="A12" t="s">
        <v>19</v>
      </c>
      <c r="B12">
        <v>1903</v>
      </c>
      <c r="C12" t="s">
        <v>6</v>
      </c>
      <c r="E12">
        <v>17640</v>
      </c>
      <c r="F12">
        <v>49083</v>
      </c>
      <c r="G12">
        <f t="shared" si="1"/>
        <v>12.8222651859179</v>
      </c>
      <c r="J12" t="s">
        <v>23</v>
      </c>
      <c r="K12">
        <v>10</v>
      </c>
      <c r="L12">
        <v>7.3</v>
      </c>
      <c r="M12">
        <v>12.8</v>
      </c>
      <c r="N12">
        <f t="shared" si="0"/>
        <v>5.5000000000000009</v>
      </c>
    </row>
    <row r="13" spans="1:21" x14ac:dyDescent="0.25">
      <c r="A13" t="s">
        <v>19</v>
      </c>
      <c r="B13">
        <v>1969</v>
      </c>
      <c r="D13" t="s">
        <v>6</v>
      </c>
      <c r="E13">
        <v>26595</v>
      </c>
      <c r="F13">
        <v>49444</v>
      </c>
      <c r="G13">
        <f t="shared" si="1"/>
        <v>16.963104459553652</v>
      </c>
      <c r="J13" t="s">
        <v>24</v>
      </c>
      <c r="K13">
        <v>11</v>
      </c>
      <c r="L13">
        <v>16</v>
      </c>
      <c r="M13">
        <v>24.7</v>
      </c>
      <c r="N13">
        <f t="shared" si="0"/>
        <v>8.6999999999999993</v>
      </c>
      <c r="S13" s="1"/>
      <c r="T13" s="1"/>
    </row>
    <row r="14" spans="1:21" x14ac:dyDescent="0.25">
      <c r="A14" t="s">
        <v>20</v>
      </c>
      <c r="B14">
        <v>1415</v>
      </c>
      <c r="C14" t="s">
        <v>6</v>
      </c>
      <c r="E14">
        <v>18117</v>
      </c>
      <c r="F14">
        <v>59466</v>
      </c>
      <c r="G14">
        <f t="shared" si="1"/>
        <v>11.325606125053168</v>
      </c>
    </row>
    <row r="15" spans="1:21" x14ac:dyDescent="0.25">
      <c r="A15" t="s">
        <v>20</v>
      </c>
      <c r="B15">
        <v>1550</v>
      </c>
      <c r="D15" t="s">
        <v>6</v>
      </c>
      <c r="E15">
        <v>34896</v>
      </c>
      <c r="F15">
        <v>48790</v>
      </c>
      <c r="G15">
        <f t="shared" si="1"/>
        <v>20.223884520708364</v>
      </c>
      <c r="K15" t="s">
        <v>14</v>
      </c>
      <c r="L15">
        <v>14.4</v>
      </c>
      <c r="M15">
        <v>22.6</v>
      </c>
      <c r="N15">
        <v>8.26</v>
      </c>
    </row>
    <row r="16" spans="1:21" x14ac:dyDescent="0.25">
      <c r="A16" t="s">
        <v>21</v>
      </c>
      <c r="B16">
        <v>1535</v>
      </c>
      <c r="C16" t="s">
        <v>6</v>
      </c>
      <c r="E16">
        <v>7990</v>
      </c>
      <c r="F16">
        <v>21829</v>
      </c>
      <c r="G16">
        <f t="shared" si="1"/>
        <v>12.995573292196251</v>
      </c>
      <c r="K16" t="s">
        <v>38</v>
      </c>
      <c r="L16">
        <f>_xlfn.STDEV.S(L3:L13)</f>
        <v>4.5224892582414267</v>
      </c>
      <c r="M16">
        <f>_xlfn.STDEV.S(M3:M13)</f>
        <v>5.5296227061823391</v>
      </c>
      <c r="N16">
        <f>_xlfn.STDEV.S(N3:N13)</f>
        <v>4.9808177495814316</v>
      </c>
      <c r="T16" s="1"/>
      <c r="U16" s="1"/>
    </row>
    <row r="17" spans="1:16" x14ac:dyDescent="0.25">
      <c r="A17" t="s">
        <v>21</v>
      </c>
      <c r="B17">
        <v>1641</v>
      </c>
      <c r="D17" t="s">
        <v>6</v>
      </c>
      <c r="E17">
        <v>14212</v>
      </c>
      <c r="F17">
        <v>15532</v>
      </c>
      <c r="G17">
        <f t="shared" si="1"/>
        <v>23.173816568047336</v>
      </c>
    </row>
    <row r="18" spans="1:16" x14ac:dyDescent="0.25">
      <c r="A18" t="s">
        <v>21</v>
      </c>
      <c r="B18">
        <v>1829</v>
      </c>
      <c r="D18" t="s">
        <v>6</v>
      </c>
      <c r="E18">
        <v>10950</v>
      </c>
      <c r="F18">
        <v>20540</v>
      </c>
      <c r="G18">
        <f t="shared" si="1"/>
        <v>16.864877738964751</v>
      </c>
    </row>
    <row r="19" spans="1:16" x14ac:dyDescent="0.25">
      <c r="A19" t="s">
        <v>22</v>
      </c>
      <c r="B19">
        <v>657</v>
      </c>
      <c r="C19" t="s">
        <v>6</v>
      </c>
      <c r="E19">
        <v>21840</v>
      </c>
      <c r="F19">
        <v>21412</v>
      </c>
      <c r="G19">
        <f t="shared" si="1"/>
        <v>24.489965781929158</v>
      </c>
    </row>
    <row r="20" spans="1:16" x14ac:dyDescent="0.25">
      <c r="A20" t="s">
        <v>22</v>
      </c>
      <c r="D20" t="s">
        <v>6</v>
      </c>
      <c r="E20">
        <v>16632</v>
      </c>
      <c r="F20">
        <v>13000</v>
      </c>
      <c r="G20">
        <f t="shared" si="1"/>
        <v>27.222327213822894</v>
      </c>
    </row>
    <row r="21" spans="1:16" x14ac:dyDescent="0.25">
      <c r="A21" t="s">
        <v>23</v>
      </c>
      <c r="B21">
        <v>1122</v>
      </c>
      <c r="C21" t="s">
        <v>6</v>
      </c>
      <c r="E21">
        <v>5456</v>
      </c>
      <c r="F21">
        <v>30620</v>
      </c>
      <c r="G21">
        <f t="shared" si="1"/>
        <v>7.3349595298813615</v>
      </c>
    </row>
    <row r="22" spans="1:16" x14ac:dyDescent="0.25">
      <c r="A22" t="s">
        <v>23</v>
      </c>
      <c r="D22" t="s">
        <v>6</v>
      </c>
      <c r="E22">
        <v>8976</v>
      </c>
      <c r="F22">
        <v>24979</v>
      </c>
      <c r="G22">
        <f t="shared" si="1"/>
        <v>12.820968929465469</v>
      </c>
      <c r="K22" s="5" t="s">
        <v>26</v>
      </c>
      <c r="L22" s="5"/>
      <c r="M22" s="5"/>
      <c r="N22" s="5"/>
      <c r="O22" s="3"/>
    </row>
    <row r="23" spans="1:16" x14ac:dyDescent="0.25">
      <c r="A23" t="s">
        <v>24</v>
      </c>
      <c r="B23">
        <v>655</v>
      </c>
      <c r="C23" t="s">
        <v>6</v>
      </c>
      <c r="E23">
        <v>12444</v>
      </c>
      <c r="F23">
        <v>25336</v>
      </c>
      <c r="G23">
        <f t="shared" si="1"/>
        <v>15.974960296453149</v>
      </c>
      <c r="J23" t="s">
        <v>18</v>
      </c>
      <c r="K23" t="s">
        <v>13</v>
      </c>
      <c r="L23" t="s">
        <v>15</v>
      </c>
      <c r="M23" t="s">
        <v>16</v>
      </c>
      <c r="N23" t="s">
        <v>17</v>
      </c>
    </row>
    <row r="24" spans="1:16" x14ac:dyDescent="0.25">
      <c r="A24" t="s">
        <v>24</v>
      </c>
      <c r="B24">
        <v>846</v>
      </c>
      <c r="D24" t="s">
        <v>6</v>
      </c>
      <c r="E24">
        <v>18360</v>
      </c>
      <c r="F24">
        <v>17651</v>
      </c>
      <c r="G24">
        <f t="shared" si="1"/>
        <v>24.727444391991337</v>
      </c>
      <c r="J24" s="2" t="s">
        <v>27</v>
      </c>
      <c r="K24">
        <v>1</v>
      </c>
      <c r="L24">
        <v>13.56</v>
      </c>
      <c r="M24">
        <v>16.14</v>
      </c>
      <c r="N24">
        <f t="shared" ref="N24:N34" si="2">M24-L24</f>
        <v>2.58</v>
      </c>
      <c r="P24" s="2" t="s">
        <v>28</v>
      </c>
    </row>
    <row r="25" spans="1:16" x14ac:dyDescent="0.25">
      <c r="J25" s="2" t="s">
        <v>29</v>
      </c>
      <c r="K25">
        <v>2</v>
      </c>
      <c r="L25">
        <v>9.49</v>
      </c>
      <c r="M25">
        <v>13</v>
      </c>
      <c r="N25">
        <f t="shared" si="2"/>
        <v>3.51</v>
      </c>
    </row>
    <row r="26" spans="1:16" x14ac:dyDescent="0.25">
      <c r="J26" s="2" t="s">
        <v>30</v>
      </c>
      <c r="K26">
        <v>3</v>
      </c>
      <c r="L26">
        <v>8.1</v>
      </c>
      <c r="M26">
        <v>12</v>
      </c>
      <c r="N26">
        <f t="shared" si="2"/>
        <v>3.9000000000000004</v>
      </c>
    </row>
    <row r="27" spans="1:16" x14ac:dyDescent="0.25">
      <c r="J27" s="2" t="s">
        <v>30</v>
      </c>
      <c r="K27">
        <v>4</v>
      </c>
      <c r="L27">
        <v>12.93</v>
      </c>
      <c r="M27">
        <v>15.9</v>
      </c>
      <c r="N27">
        <f t="shared" si="2"/>
        <v>2.9700000000000006</v>
      </c>
    </row>
    <row r="28" spans="1:16" x14ac:dyDescent="0.25">
      <c r="J28" s="2" t="s">
        <v>31</v>
      </c>
      <c r="K28">
        <v>5</v>
      </c>
      <c r="L28">
        <v>6.2</v>
      </c>
      <c r="M28">
        <v>10.4</v>
      </c>
      <c r="N28">
        <f t="shared" si="2"/>
        <v>4.2</v>
      </c>
    </row>
    <row r="29" spans="1:16" x14ac:dyDescent="0.25">
      <c r="J29" s="2" t="s">
        <v>32</v>
      </c>
      <c r="K29">
        <v>6</v>
      </c>
      <c r="L29">
        <v>4.5999999999999996</v>
      </c>
      <c r="M29">
        <v>12.2</v>
      </c>
      <c r="N29">
        <f t="shared" si="2"/>
        <v>7.6</v>
      </c>
    </row>
    <row r="30" spans="1:16" x14ac:dyDescent="0.25">
      <c r="B30" t="s">
        <v>22</v>
      </c>
      <c r="J30" s="2" t="s">
        <v>32</v>
      </c>
      <c r="K30">
        <v>7</v>
      </c>
      <c r="L30">
        <v>9.1</v>
      </c>
      <c r="M30">
        <v>14.2</v>
      </c>
      <c r="N30">
        <f t="shared" si="2"/>
        <v>5.0999999999999996</v>
      </c>
    </row>
    <row r="31" spans="1:16" x14ac:dyDescent="0.25">
      <c r="B31" t="s">
        <v>39</v>
      </c>
      <c r="C31" t="s">
        <v>40</v>
      </c>
      <c r="E31" t="s">
        <v>44</v>
      </c>
      <c r="J31" s="2" t="s">
        <v>33</v>
      </c>
      <c r="K31">
        <v>8</v>
      </c>
      <c r="L31">
        <v>14.7</v>
      </c>
      <c r="M31">
        <v>17.2</v>
      </c>
      <c r="N31">
        <f t="shared" si="2"/>
        <v>2.5</v>
      </c>
    </row>
    <row r="32" spans="1:16" x14ac:dyDescent="0.25">
      <c r="J32" s="2" t="s">
        <v>34</v>
      </c>
      <c r="K32">
        <v>9</v>
      </c>
      <c r="L32">
        <v>6.8</v>
      </c>
      <c r="M32">
        <v>14.9</v>
      </c>
      <c r="N32">
        <f t="shared" si="2"/>
        <v>8.1000000000000014</v>
      </c>
    </row>
    <row r="33" spans="2:14" x14ac:dyDescent="0.25">
      <c r="J33" s="2" t="s">
        <v>34</v>
      </c>
      <c r="K33">
        <v>10</v>
      </c>
      <c r="L33">
        <v>5.45</v>
      </c>
      <c r="M33">
        <v>6.85</v>
      </c>
      <c r="N33">
        <f t="shared" si="2"/>
        <v>1.3999999999999995</v>
      </c>
    </row>
    <row r="34" spans="2:14" x14ac:dyDescent="0.25">
      <c r="B34">
        <v>540</v>
      </c>
      <c r="C34">
        <v>1596</v>
      </c>
      <c r="D34">
        <v>0</v>
      </c>
      <c r="J34" s="2" t="s">
        <v>35</v>
      </c>
      <c r="K34">
        <v>11</v>
      </c>
      <c r="L34">
        <v>10</v>
      </c>
      <c r="M34">
        <v>18.100000000000001</v>
      </c>
      <c r="N34">
        <f t="shared" si="2"/>
        <v>8.1000000000000014</v>
      </c>
    </row>
    <row r="35" spans="2:14" x14ac:dyDescent="0.25">
      <c r="B35">
        <v>550</v>
      </c>
      <c r="C35">
        <v>2644</v>
      </c>
      <c r="D35">
        <f>(C35-C34)*2/(B35-B34)</f>
        <v>209.6</v>
      </c>
    </row>
    <row r="36" spans="2:14" x14ac:dyDescent="0.25">
      <c r="B36">
        <v>560</v>
      </c>
      <c r="C36">
        <v>3933</v>
      </c>
      <c r="D36">
        <f t="shared" ref="D36:D64" si="3">(C36-C35)*2/(B36-B35)</f>
        <v>257.8</v>
      </c>
      <c r="K36" t="s">
        <v>14</v>
      </c>
      <c r="L36">
        <v>9.1999999999999993</v>
      </c>
      <c r="M36">
        <v>13.7</v>
      </c>
      <c r="N36">
        <v>4.54</v>
      </c>
    </row>
    <row r="37" spans="2:14" x14ac:dyDescent="0.25">
      <c r="B37">
        <v>570</v>
      </c>
      <c r="C37">
        <v>4883</v>
      </c>
      <c r="D37">
        <f t="shared" si="3"/>
        <v>190</v>
      </c>
      <c r="K37" t="s">
        <v>38</v>
      </c>
      <c r="L37">
        <f>_xlfn.STDEV.S(L3:L13)</f>
        <v>4.5224892582414267</v>
      </c>
    </row>
    <row r="38" spans="2:14" x14ac:dyDescent="0.25">
      <c r="B38">
        <v>571</v>
      </c>
      <c r="C38">
        <v>4864</v>
      </c>
      <c r="D38">
        <f t="shared" si="3"/>
        <v>-38</v>
      </c>
    </row>
    <row r="39" spans="2:14" x14ac:dyDescent="0.25">
      <c r="B39">
        <v>576</v>
      </c>
      <c r="C39">
        <v>5624</v>
      </c>
      <c r="D39">
        <f t="shared" si="3"/>
        <v>304</v>
      </c>
    </row>
    <row r="40" spans="2:14" x14ac:dyDescent="0.25">
      <c r="B40">
        <v>581</v>
      </c>
      <c r="C40">
        <v>9030</v>
      </c>
      <c r="D40">
        <f t="shared" si="3"/>
        <v>1362.4</v>
      </c>
    </row>
    <row r="41" spans="2:14" x14ac:dyDescent="0.25">
      <c r="B41">
        <v>582</v>
      </c>
      <c r="C41">
        <v>9660</v>
      </c>
      <c r="D41">
        <f t="shared" si="3"/>
        <v>1260</v>
      </c>
    </row>
    <row r="42" spans="2:14" x14ac:dyDescent="0.25">
      <c r="B42">
        <v>599</v>
      </c>
      <c r="C42">
        <v>12015</v>
      </c>
      <c r="D42">
        <f t="shared" si="3"/>
        <v>277.05882352941177</v>
      </c>
    </row>
    <row r="43" spans="2:14" x14ac:dyDescent="0.25">
      <c r="B43">
        <v>607</v>
      </c>
      <c r="C43">
        <v>12510</v>
      </c>
      <c r="D43">
        <f t="shared" si="3"/>
        <v>123.75</v>
      </c>
    </row>
    <row r="44" spans="2:14" x14ac:dyDescent="0.25">
      <c r="B44">
        <v>613</v>
      </c>
      <c r="C44">
        <v>15340</v>
      </c>
      <c r="D44">
        <f t="shared" si="3"/>
        <v>943.33333333333337</v>
      </c>
    </row>
    <row r="45" spans="2:14" x14ac:dyDescent="0.25">
      <c r="B45">
        <v>615</v>
      </c>
      <c r="C45">
        <v>14040</v>
      </c>
      <c r="D45">
        <f t="shared" si="3"/>
        <v>-1300</v>
      </c>
      <c r="L45" s="1"/>
    </row>
    <row r="46" spans="2:14" x14ac:dyDescent="0.25">
      <c r="B46">
        <v>624</v>
      </c>
      <c r="C46">
        <v>16598</v>
      </c>
      <c r="D46">
        <f t="shared" si="3"/>
        <v>568.44444444444446</v>
      </c>
    </row>
    <row r="47" spans="2:14" x14ac:dyDescent="0.25">
      <c r="B47">
        <v>629</v>
      </c>
      <c r="C47">
        <v>16340</v>
      </c>
      <c r="D47">
        <f t="shared" si="3"/>
        <v>-103.2</v>
      </c>
    </row>
    <row r="48" spans="2:14" x14ac:dyDescent="0.25">
      <c r="B48">
        <v>632</v>
      </c>
      <c r="C48">
        <v>17544</v>
      </c>
      <c r="D48">
        <f t="shared" si="3"/>
        <v>802.66666666666663</v>
      </c>
    </row>
    <row r="49" spans="2:4" x14ac:dyDescent="0.25">
      <c r="B49">
        <v>637</v>
      </c>
      <c r="C49">
        <v>19493</v>
      </c>
      <c r="D49">
        <f t="shared" si="3"/>
        <v>779.6</v>
      </c>
    </row>
    <row r="50" spans="2:4" x14ac:dyDescent="0.25">
      <c r="B50">
        <v>643</v>
      </c>
      <c r="C50">
        <v>20710</v>
      </c>
      <c r="D50">
        <f t="shared" si="3"/>
        <v>405.66666666666669</v>
      </c>
    </row>
    <row r="51" spans="2:4" x14ac:dyDescent="0.25">
      <c r="B51">
        <v>646</v>
      </c>
      <c r="C51">
        <v>20972</v>
      </c>
      <c r="D51">
        <f t="shared" si="3"/>
        <v>174.66666666666666</v>
      </c>
    </row>
    <row r="52" spans="2:4" x14ac:dyDescent="0.25">
      <c r="B52">
        <v>656</v>
      </c>
      <c r="C52">
        <v>22250</v>
      </c>
      <c r="D52">
        <f t="shared" si="3"/>
        <v>255.6</v>
      </c>
    </row>
    <row r="53" spans="2:4" x14ac:dyDescent="0.25">
      <c r="B53">
        <v>691</v>
      </c>
      <c r="C53">
        <v>26691</v>
      </c>
      <c r="D53">
        <f t="shared" si="3"/>
        <v>253.77142857142857</v>
      </c>
    </row>
    <row r="54" spans="2:4" x14ac:dyDescent="0.25">
      <c r="B54">
        <v>692</v>
      </c>
      <c r="C54">
        <v>23460</v>
      </c>
      <c r="D54">
        <f t="shared" si="3"/>
        <v>-6462</v>
      </c>
    </row>
    <row r="55" spans="2:4" x14ac:dyDescent="0.25">
      <c r="B55">
        <v>697</v>
      </c>
      <c r="C55">
        <v>22794</v>
      </c>
      <c r="D55">
        <f t="shared" si="3"/>
        <v>-266.39999999999998</v>
      </c>
    </row>
    <row r="56" spans="2:4" x14ac:dyDescent="0.25">
      <c r="B56">
        <v>701</v>
      </c>
      <c r="C56">
        <v>24202</v>
      </c>
      <c r="D56">
        <f t="shared" si="3"/>
        <v>704</v>
      </c>
    </row>
    <row r="57" spans="2:4" x14ac:dyDescent="0.25">
      <c r="B57">
        <v>705</v>
      </c>
      <c r="C57">
        <v>24200</v>
      </c>
      <c r="D57">
        <f t="shared" si="3"/>
        <v>-1</v>
      </c>
    </row>
    <row r="58" spans="2:4" x14ac:dyDescent="0.25">
      <c r="B58">
        <v>709</v>
      </c>
      <c r="C58">
        <v>25380</v>
      </c>
      <c r="D58">
        <f t="shared" si="3"/>
        <v>590</v>
      </c>
    </row>
    <row r="59" spans="2:4" x14ac:dyDescent="0.25">
      <c r="B59">
        <v>711</v>
      </c>
      <c r="C59">
        <v>24660</v>
      </c>
      <c r="D59">
        <f t="shared" si="3"/>
        <v>-720</v>
      </c>
    </row>
    <row r="60" spans="2:4" x14ac:dyDescent="0.25">
      <c r="B60">
        <v>713</v>
      </c>
      <c r="C60">
        <v>24360</v>
      </c>
      <c r="D60">
        <f t="shared" si="3"/>
        <v>-300</v>
      </c>
    </row>
    <row r="61" spans="2:4" x14ac:dyDescent="0.25">
      <c r="B61">
        <v>715</v>
      </c>
      <c r="C61">
        <v>24805</v>
      </c>
      <c r="D61">
        <f t="shared" si="3"/>
        <v>445</v>
      </c>
    </row>
    <row r="62" spans="2:4" x14ac:dyDescent="0.25">
      <c r="B62">
        <v>716</v>
      </c>
      <c r="C62">
        <v>24926</v>
      </c>
      <c r="D62">
        <f t="shared" si="3"/>
        <v>242</v>
      </c>
    </row>
    <row r="63" spans="2:4" x14ac:dyDescent="0.25">
      <c r="B63">
        <v>717</v>
      </c>
      <c r="C63">
        <v>26269</v>
      </c>
      <c r="D63">
        <f t="shared" si="3"/>
        <v>2686</v>
      </c>
    </row>
    <row r="64" spans="2:4" x14ac:dyDescent="0.25">
      <c r="B64">
        <v>718</v>
      </c>
      <c r="C64">
        <v>25125</v>
      </c>
      <c r="D64">
        <f t="shared" si="3"/>
        <v>-2288</v>
      </c>
    </row>
  </sheetData>
  <mergeCells count="2">
    <mergeCell ref="K1:N1"/>
    <mergeCell ref="K22:N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FA19-940D-445C-A7F2-9C5CABCD3398}">
  <dimension ref="A1:E34"/>
  <sheetViews>
    <sheetView tabSelected="1" workbookViewId="0">
      <selection activeCell="D34" sqref="D34"/>
    </sheetView>
  </sheetViews>
  <sheetFormatPr defaultRowHeight="15" x14ac:dyDescent="0.25"/>
  <cols>
    <col min="3" max="3" width="15.7109375" customWidth="1"/>
  </cols>
  <sheetData>
    <row r="1" spans="1:4" x14ac:dyDescent="0.25">
      <c r="A1" t="s">
        <v>41</v>
      </c>
      <c r="B1" t="s">
        <v>42</v>
      </c>
      <c r="C1" t="s">
        <v>45</v>
      </c>
      <c r="D1" t="s">
        <v>46</v>
      </c>
    </row>
    <row r="2" spans="1:4" x14ac:dyDescent="0.25">
      <c r="A2">
        <v>540</v>
      </c>
      <c r="B2">
        <v>1596</v>
      </c>
      <c r="C2">
        <v>36</v>
      </c>
      <c r="D2">
        <v>0</v>
      </c>
    </row>
    <row r="3" spans="1:4" x14ac:dyDescent="0.25">
      <c r="A3">
        <v>550</v>
      </c>
      <c r="B3">
        <v>2644</v>
      </c>
      <c r="C3">
        <v>36.799999999999997</v>
      </c>
      <c r="D3">
        <v>1</v>
      </c>
    </row>
    <row r="4" spans="1:4" x14ac:dyDescent="0.25">
      <c r="A4">
        <v>560</v>
      </c>
      <c r="B4">
        <v>3933</v>
      </c>
      <c r="C4">
        <v>28.7</v>
      </c>
      <c r="D4">
        <v>1</v>
      </c>
    </row>
    <row r="5" spans="1:4" x14ac:dyDescent="0.25">
      <c r="A5">
        <v>570</v>
      </c>
      <c r="B5">
        <v>4883</v>
      </c>
      <c r="C5">
        <v>26.3</v>
      </c>
      <c r="D5">
        <v>2</v>
      </c>
    </row>
    <row r="6" spans="1:4" x14ac:dyDescent="0.25">
      <c r="A6">
        <v>571</v>
      </c>
      <c r="B6">
        <v>4864</v>
      </c>
      <c r="C6">
        <v>18.2</v>
      </c>
      <c r="D6">
        <v>1</v>
      </c>
    </row>
    <row r="7" spans="1:4" x14ac:dyDescent="0.25">
      <c r="A7">
        <v>576</v>
      </c>
      <c r="B7">
        <v>5624</v>
      </c>
      <c r="C7">
        <v>18.600000000000001</v>
      </c>
      <c r="D7">
        <v>2</v>
      </c>
    </row>
    <row r="8" spans="1:4" x14ac:dyDescent="0.25">
      <c r="A8">
        <v>581</v>
      </c>
      <c r="B8">
        <v>9030</v>
      </c>
      <c r="C8">
        <v>19.47</v>
      </c>
      <c r="D8">
        <v>2.6</v>
      </c>
    </row>
    <row r="9" spans="1:4" x14ac:dyDescent="0.25">
      <c r="A9">
        <v>582</v>
      </c>
      <c r="B9">
        <v>9660</v>
      </c>
      <c r="C9">
        <v>18.18</v>
      </c>
      <c r="D9">
        <v>2.7</v>
      </c>
    </row>
    <row r="10" spans="1:4" x14ac:dyDescent="0.25">
      <c r="A10">
        <v>599</v>
      </c>
      <c r="B10">
        <v>12015</v>
      </c>
      <c r="C10">
        <v>12.2</v>
      </c>
      <c r="D10">
        <v>2.9</v>
      </c>
    </row>
    <row r="11" spans="1:4" x14ac:dyDescent="0.25">
      <c r="A11">
        <v>607</v>
      </c>
      <c r="B11">
        <v>12510</v>
      </c>
      <c r="C11">
        <v>9.6999999999999993</v>
      </c>
      <c r="D11">
        <v>4.5</v>
      </c>
    </row>
    <row r="12" spans="1:4" x14ac:dyDescent="0.25">
      <c r="A12">
        <v>613</v>
      </c>
      <c r="B12">
        <v>15340</v>
      </c>
      <c r="C12">
        <v>8.5</v>
      </c>
      <c r="D12">
        <v>4.4000000000000004</v>
      </c>
    </row>
    <row r="13" spans="1:4" x14ac:dyDescent="0.25">
      <c r="A13">
        <v>615</v>
      </c>
      <c r="B13">
        <v>14040</v>
      </c>
      <c r="C13">
        <v>9.5</v>
      </c>
      <c r="D13">
        <v>4.5999999999999996</v>
      </c>
    </row>
    <row r="14" spans="1:4" x14ac:dyDescent="0.25">
      <c r="A14">
        <v>624</v>
      </c>
      <c r="B14">
        <v>16598</v>
      </c>
      <c r="C14">
        <v>7.73</v>
      </c>
      <c r="D14">
        <v>8.3000000000000007</v>
      </c>
    </row>
    <row r="15" spans="1:4" x14ac:dyDescent="0.25">
      <c r="A15">
        <v>629</v>
      </c>
      <c r="B15">
        <v>16340</v>
      </c>
      <c r="C15">
        <v>5.3</v>
      </c>
      <c r="D15">
        <v>10</v>
      </c>
    </row>
    <row r="16" spans="1:4" x14ac:dyDescent="0.25">
      <c r="A16">
        <v>632</v>
      </c>
      <c r="B16">
        <v>17544</v>
      </c>
      <c r="C16">
        <v>3.9</v>
      </c>
      <c r="D16">
        <v>10.8</v>
      </c>
    </row>
    <row r="17" spans="1:5" x14ac:dyDescent="0.25">
      <c r="A17">
        <v>637</v>
      </c>
      <c r="B17">
        <v>19493</v>
      </c>
      <c r="C17">
        <v>2.5</v>
      </c>
      <c r="D17">
        <v>12.1</v>
      </c>
    </row>
    <row r="18" spans="1:5" x14ac:dyDescent="0.25">
      <c r="A18">
        <v>643</v>
      </c>
      <c r="B18">
        <v>20710</v>
      </c>
      <c r="C18">
        <v>0</v>
      </c>
      <c r="D18">
        <v>12.6</v>
      </c>
      <c r="E18" t="s">
        <v>43</v>
      </c>
    </row>
    <row r="19" spans="1:5" x14ac:dyDescent="0.25">
      <c r="A19">
        <v>646</v>
      </c>
      <c r="B19">
        <v>20972</v>
      </c>
      <c r="C19">
        <v>0</v>
      </c>
      <c r="D19">
        <v>14.4</v>
      </c>
    </row>
    <row r="20" spans="1:5" x14ac:dyDescent="0.25">
      <c r="A20">
        <v>656</v>
      </c>
      <c r="B20">
        <v>22250</v>
      </c>
      <c r="C20">
        <v>1.1000000000000001</v>
      </c>
      <c r="D20">
        <v>14.5</v>
      </c>
    </row>
    <row r="21" spans="1:5" x14ac:dyDescent="0.25">
      <c r="A21">
        <v>664</v>
      </c>
      <c r="B21">
        <v>22325</v>
      </c>
      <c r="C21">
        <v>1.5</v>
      </c>
      <c r="D21">
        <v>15.4</v>
      </c>
    </row>
    <row r="22" spans="1:5" x14ac:dyDescent="0.25">
      <c r="A22">
        <v>677</v>
      </c>
      <c r="B22">
        <v>22890</v>
      </c>
      <c r="C22">
        <v>4.5</v>
      </c>
      <c r="D22">
        <v>15.2</v>
      </c>
    </row>
    <row r="23" spans="1:5" x14ac:dyDescent="0.25">
      <c r="A23">
        <v>691</v>
      </c>
      <c r="B23">
        <v>26691</v>
      </c>
      <c r="C23">
        <v>2.9</v>
      </c>
      <c r="D23">
        <v>15.8</v>
      </c>
    </row>
    <row r="24" spans="1:5" x14ac:dyDescent="0.25">
      <c r="A24">
        <v>692</v>
      </c>
      <c r="B24">
        <v>23460</v>
      </c>
      <c r="C24">
        <v>4.7</v>
      </c>
      <c r="D24">
        <v>16.3</v>
      </c>
    </row>
    <row r="25" spans="1:5" x14ac:dyDescent="0.25">
      <c r="A25">
        <v>697</v>
      </c>
      <c r="B25">
        <v>22794</v>
      </c>
      <c r="C25">
        <v>6.1</v>
      </c>
      <c r="D25">
        <v>18.5</v>
      </c>
    </row>
    <row r="26" spans="1:5" x14ac:dyDescent="0.25">
      <c r="A26">
        <v>701</v>
      </c>
      <c r="B26">
        <v>24202</v>
      </c>
      <c r="C26">
        <v>5.4</v>
      </c>
      <c r="D26">
        <v>18.8</v>
      </c>
    </row>
    <row r="27" spans="1:5" x14ac:dyDescent="0.25">
      <c r="A27">
        <v>705</v>
      </c>
      <c r="B27">
        <v>24200</v>
      </c>
      <c r="C27">
        <v>6.3</v>
      </c>
      <c r="D27">
        <v>17</v>
      </c>
    </row>
    <row r="28" spans="1:5" x14ac:dyDescent="0.25">
      <c r="A28">
        <v>709</v>
      </c>
      <c r="B28">
        <v>25380</v>
      </c>
      <c r="C28">
        <v>7</v>
      </c>
      <c r="D28">
        <v>18.899999999999999</v>
      </c>
    </row>
    <row r="29" spans="1:5" x14ac:dyDescent="0.25">
      <c r="A29">
        <v>711</v>
      </c>
      <c r="B29">
        <v>24660</v>
      </c>
      <c r="C29">
        <v>6.9</v>
      </c>
      <c r="D29">
        <v>21.1</v>
      </c>
    </row>
    <row r="30" spans="1:5" x14ac:dyDescent="0.25">
      <c r="A30">
        <v>713</v>
      </c>
      <c r="B30">
        <v>24360</v>
      </c>
      <c r="C30">
        <v>6.5</v>
      </c>
      <c r="D30">
        <v>18</v>
      </c>
    </row>
    <row r="31" spans="1:5" x14ac:dyDescent="0.25">
      <c r="A31">
        <v>715</v>
      </c>
      <c r="B31">
        <v>24805</v>
      </c>
      <c r="C31">
        <v>9.3000000000000007</v>
      </c>
      <c r="D31">
        <v>18.8</v>
      </c>
    </row>
    <row r="32" spans="1:5" x14ac:dyDescent="0.25">
      <c r="A32">
        <v>716</v>
      </c>
      <c r="B32">
        <v>24926</v>
      </c>
      <c r="C32">
        <v>9.5</v>
      </c>
      <c r="D32">
        <v>17.899999999999999</v>
      </c>
    </row>
    <row r="33" spans="1:4" x14ac:dyDescent="0.25">
      <c r="A33">
        <v>717</v>
      </c>
      <c r="B33">
        <v>26269</v>
      </c>
      <c r="C33">
        <v>8.6999999999999993</v>
      </c>
      <c r="D33">
        <v>18.2</v>
      </c>
    </row>
    <row r="34" spans="1:4" x14ac:dyDescent="0.25">
      <c r="A34">
        <v>718</v>
      </c>
      <c r="B34">
        <v>25125</v>
      </c>
      <c r="C34">
        <v>9.6</v>
      </c>
      <c r="D34">
        <v>18.75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2022-07-15T15:48:50Z</dcterms:modified>
</cp:coreProperties>
</file>