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MZ\inst\extdata\"/>
    </mc:Choice>
  </mc:AlternateContent>
  <workbookProtection lockWindows="1"/>
  <bookViews>
    <workbookView xWindow="0" yWindow="0" windowWidth="25605" windowHeight="10650"/>
  </bookViews>
  <sheets>
    <sheet name="rules_jan_pos" sheetId="1" r:id="rId1"/>
  </sheets>
  <calcPr calcId="162913"/>
</workbook>
</file>

<file path=xl/calcChain.xml><?xml version="1.0" encoding="utf-8"?>
<calcChain xmlns="http://schemas.openxmlformats.org/spreadsheetml/2006/main">
  <c r="D156" i="1" l="1"/>
  <c r="D155" i="1" l="1"/>
  <c r="D154" i="1"/>
  <c r="D153" i="1"/>
  <c r="D152" i="1"/>
  <c r="D151" i="1" l="1"/>
  <c r="D111" i="1" l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59" i="1"/>
  <c r="D58" i="1"/>
  <c r="D57" i="1"/>
  <c r="D56" i="1"/>
  <c r="D55" i="1"/>
  <c r="D54" i="1"/>
  <c r="D53" i="1"/>
  <c r="D52" i="1"/>
  <c r="D51" i="1"/>
</calcChain>
</file>

<file path=xl/sharedStrings.xml><?xml version="1.0" encoding="utf-8"?>
<sst xmlns="http://schemas.openxmlformats.org/spreadsheetml/2006/main" count="162" uniqueCount="162">
  <si>
    <t>name</t>
  </si>
  <si>
    <t>nmol</t>
  </si>
  <si>
    <t>charge</t>
  </si>
  <si>
    <t>massdiff</t>
  </si>
  <si>
    <t>oidscore</t>
  </si>
  <si>
    <t>quasi</t>
  </si>
  <si>
    <t>ips</t>
  </si>
  <si>
    <t>[M+H]+</t>
  </si>
  <si>
    <t>[2M+H]+</t>
  </si>
  <si>
    <t>[3M+H]+</t>
  </si>
  <si>
    <t>[4M+H]+</t>
  </si>
  <si>
    <t>[M+2H]2+</t>
  </si>
  <si>
    <t>[2M+2H]2+</t>
  </si>
  <si>
    <t>[3M+2H]2+</t>
  </si>
  <si>
    <t>[4M+2H]2+</t>
  </si>
  <si>
    <t>[M+3H]3+</t>
  </si>
  <si>
    <t>[2M+3H]3+</t>
  </si>
  <si>
    <t>[3M+3H]3+</t>
  </si>
  <si>
    <t>[4M+3H]3+</t>
  </si>
  <si>
    <t>[M+Na]+</t>
  </si>
  <si>
    <t>[M+2Na-H]+</t>
  </si>
  <si>
    <t>[2M+Na]+</t>
  </si>
  <si>
    <t>[2M+2Na-H]+</t>
  </si>
  <si>
    <t>[3M+Na]+</t>
  </si>
  <si>
    <t>[3M+2Na-H]+</t>
  </si>
  <si>
    <t>[4M+Na]+</t>
  </si>
  <si>
    <t>[4M+2Na-H]+</t>
  </si>
  <si>
    <t>[M+K]+</t>
  </si>
  <si>
    <t>[M+2K-H]+</t>
  </si>
  <si>
    <t>[2M+K]+</t>
  </si>
  <si>
    <t>[2M+2K-H]+</t>
  </si>
  <si>
    <t>[3M+K]+</t>
  </si>
  <si>
    <t>[3M+2K-H]+</t>
  </si>
  <si>
    <t>[4M+K]+</t>
  </si>
  <si>
    <t>[4M+2K-H]+</t>
  </si>
  <si>
    <t>[M+H+Na]2+</t>
  </si>
  <si>
    <t>[M+2Na]2+</t>
  </si>
  <si>
    <t>[2M+H+Na]2+</t>
  </si>
  <si>
    <t>[2M+2Na]2+</t>
  </si>
  <si>
    <t>[3M+H+Na]2+</t>
  </si>
  <si>
    <t>[3M+2Na]2+</t>
  </si>
  <si>
    <t>[4M+H+Na]2+</t>
  </si>
  <si>
    <t>[4M+2Na]2+</t>
  </si>
  <si>
    <t>[M+H+K]2+</t>
  </si>
  <si>
    <t>[M+2K]2+</t>
  </si>
  <si>
    <t>[2M+H+K]2+</t>
  </si>
  <si>
    <t>[2M+2K]2+</t>
  </si>
  <si>
    <t>[3M+H+K]2+</t>
  </si>
  <si>
    <t>[3M+2K]2+</t>
  </si>
  <si>
    <t>[4M+H+K]2+</t>
  </si>
  <si>
    <t>[4M+2K]2+</t>
  </si>
  <si>
    <t>[M+Na+K-H]+</t>
  </si>
  <si>
    <t>[M+Na+K]2+</t>
  </si>
  <si>
    <t>[2M+Na+K]2+</t>
  </si>
  <si>
    <t>[3M+Na+K]2+</t>
  </si>
  <si>
    <t>[4M+Na+K]2+</t>
  </si>
  <si>
    <t>[2M-2H+Fe3+]+</t>
  </si>
  <si>
    <t>[3M-2H+Fe3+]+</t>
  </si>
  <si>
    <t>[4M-2H+Fe3+]+</t>
  </si>
  <si>
    <t>[2M-2H+Al3+]+</t>
  </si>
  <si>
    <t>[3M-2H+Al3+]+</t>
  </si>
  <si>
    <t>[4M-2H+Al3+]+</t>
  </si>
  <si>
    <t>[M+H+NaCl]+</t>
  </si>
  <si>
    <t>[M+H+(NaCl)2]+</t>
  </si>
  <si>
    <t>[M+H+KCl]+</t>
  </si>
  <si>
    <t>[M+H+(CH3)2CO-H2O]+ (acetone cond.)</t>
  </si>
  <si>
    <t>[M+H+CHOONa]+</t>
  </si>
  <si>
    <t>[M+NH4]+</t>
  </si>
  <si>
    <t>[M+H-HCOOH]+</t>
  </si>
  <si>
    <t>[M+H-NH3]+</t>
  </si>
  <si>
    <t>[M+H-H2O]+</t>
  </si>
  <si>
    <t>[M+H-COCH2]+</t>
  </si>
  <si>
    <t>[M+H-CO2]+</t>
  </si>
  <si>
    <t>[M+H-NH3-CO2]+</t>
  </si>
  <si>
    <t>[M+H-NH3-HCOOH]+</t>
  </si>
  <si>
    <t>[M+H-NH3-H2O]+</t>
  </si>
  <si>
    <t>[M+H-NH3-COCH2]+</t>
  </si>
  <si>
    <t>[M+H-S]+</t>
  </si>
  <si>
    <t>[M+H-S-NH3-HCOOH]+</t>
  </si>
  <si>
    <t>[M+H-(H2O)2]+</t>
  </si>
  <si>
    <t>[M+H-CH2]+</t>
  </si>
  <si>
    <t>[M+H-O]+</t>
  </si>
  <si>
    <t>[M+H-C2H2]+</t>
  </si>
  <si>
    <t>[M+H-C2H4]+</t>
  </si>
  <si>
    <t>[M+H-CO]+</t>
  </si>
  <si>
    <t>[M+H-C3H6]+</t>
  </si>
  <si>
    <t>[M+H-C2H4O]+ (McLafferty)</t>
  </si>
  <si>
    <t>[M+H-C4H6]+</t>
  </si>
  <si>
    <t>[M+H-C3H4O]+</t>
  </si>
  <si>
    <t>[M+H-C4H8]+</t>
  </si>
  <si>
    <t>[M+H-C5H8]+</t>
  </si>
  <si>
    <t>[M+H-C4H6O]+</t>
  </si>
  <si>
    <t>[M+H-C5H10]+</t>
  </si>
  <si>
    <t>[M+H-C6H12]+</t>
  </si>
  <si>
    <t>[M+H-C4H8O2]+</t>
  </si>
  <si>
    <t>[M+H-H2O-HCOOH]+</t>
  </si>
  <si>
    <t>[M+H-CH4]+</t>
  </si>
  <si>
    <t>[M+H-CH2O]+</t>
  </si>
  <si>
    <t>[M+H-C2H6]+</t>
  </si>
  <si>
    <t>[M+H-CH3OH]+</t>
  </si>
  <si>
    <t>[M+H-C3H4]+</t>
  </si>
  <si>
    <t>[M+H-C3H6O]+</t>
  </si>
  <si>
    <t>[M+H-CO2-C3H6]+</t>
  </si>
  <si>
    <t>[M+H-SO3]+</t>
  </si>
  <si>
    <t>[M+H-SO3-H2O]+</t>
  </si>
  <si>
    <t>[M+H-SO3-H2O-NH3]+</t>
  </si>
  <si>
    <t>[M+H-NH3-C3H4]+</t>
  </si>
  <si>
    <t>[M+H-H2O-CO2]+</t>
  </si>
  <si>
    <t>[M+H-H2O-H2O-C2H4O (McLafferty)]+</t>
  </si>
  <si>
    <t>[M+H-NH3-CO-CO]+</t>
  </si>
  <si>
    <t>[M+H-NH3-CO-COCH2]+</t>
  </si>
  <si>
    <t>[M+H-C8H6O]+</t>
  </si>
  <si>
    <t>[M+H-C8H6O-NH3]+</t>
  </si>
  <si>
    <t>[M+H-C8H6O-H2O]+</t>
  </si>
  <si>
    <t>[M+H-C2H2O2]+</t>
  </si>
  <si>
    <t>[M+H-C2H4O2]+</t>
  </si>
  <si>
    <t>[M+H-C5H8O]+</t>
  </si>
  <si>
    <t>[M+H-NH3-CO2-CH2O]+</t>
  </si>
  <si>
    <t>[M+H-NH3-CO2-NH3-H2O]+</t>
  </si>
  <si>
    <t>[M+H-NH3-CO2-C3H4O]+</t>
  </si>
  <si>
    <t>[M+H-NH3-CO2-C5H8]+</t>
  </si>
  <si>
    <t>[M+H-HCOOH-HCOOH]+</t>
  </si>
  <si>
    <t>[M+H-C2H4-CO2]+</t>
  </si>
  <si>
    <t>[M+H-C2H4-HCOOH]+</t>
  </si>
  <si>
    <t>[M+H-NH3-H2O-H2O]+</t>
  </si>
  <si>
    <t>[M+H-H2O-C2H2O2]+</t>
  </si>
  <si>
    <t>[M+H-COCH2-C4H8]+</t>
  </si>
  <si>
    <t>[M+H-NH3-NH3-C3H4]+</t>
  </si>
  <si>
    <t>[M+H-C2H4O2-CH3OH]+</t>
  </si>
  <si>
    <t>[M+H-C3H6O-CH3OH]+</t>
  </si>
  <si>
    <t>[M+H-NH3-CO-COCH2-C4H6O]+</t>
  </si>
  <si>
    <t>[M+H-C4H6-H2O]+</t>
  </si>
  <si>
    <t>[M+H-C4H6-C2H4]+</t>
  </si>
  <si>
    <t>[M+H-C4H6-NH3-H2O]+</t>
  </si>
  <si>
    <t>[M+H-C4H6-COCH2]+</t>
  </si>
  <si>
    <t>[M+H-C4H6-C4H6O]+</t>
  </si>
  <si>
    <t>[M+H-C3H4O-C4H6]+</t>
  </si>
  <si>
    <t>[M+H-C3H4O-C4H8O2]+</t>
  </si>
  <si>
    <t>[M+H-C4H8-C4H6]+</t>
  </si>
  <si>
    <t>[M+H-NH3-HCOOH-CH3OH]+</t>
  </si>
  <si>
    <t>[M+H-NH3-C2H6]+</t>
  </si>
  <si>
    <t>[M+H-NH3-C8H6O-CH2]+</t>
  </si>
  <si>
    <t>[M+H-NH3-C3H4-COCH2]+</t>
  </si>
  <si>
    <t>[M+H-C3H9N]+</t>
  </si>
  <si>
    <t>[M+H-C3H9N-C2H4O2]+</t>
  </si>
  <si>
    <t>[M+H-gluc]+</t>
  </si>
  <si>
    <t>[M+H-gluc+H2O]+</t>
  </si>
  <si>
    <t>[M+H-gluc-(H2O)2]+</t>
  </si>
  <si>
    <t>[M+H-gluc-(H2O)3]+</t>
  </si>
  <si>
    <t>[M+H-gluc-(H2O)3-CO]+</t>
  </si>
  <si>
    <t>[M+H-(H2O)3]+</t>
  </si>
  <si>
    <t>[M+H-(H2O)3-CO]+</t>
  </si>
  <si>
    <t>[M+H-Leu]+</t>
  </si>
  <si>
    <t>[M+H-Val]+</t>
  </si>
  <si>
    <t>[M+H-CH3S]+</t>
  </si>
  <si>
    <t>[M+H-phenylacetyl]+</t>
  </si>
  <si>
    <t>[M+H-Hexose-H2O]+</t>
  </si>
  <si>
    <t>[M+H-Hexose-H2O-CH4]+</t>
  </si>
  <si>
    <t>[M+H-Hexose-H2O-CH3OH]+</t>
  </si>
  <si>
    <t>[M+H-Hexose-H2O-C2H4O]+</t>
  </si>
  <si>
    <t>[M+H-Hexose-H2O-C2H4O2]+</t>
  </si>
  <si>
    <t>[M+H-(Hexose-H2O)2]+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</si>
</sst>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4BD97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D99694"/>
        <bgColor rgb="FFC4BD97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FFCC"/>
      </patternFill>
    </fill>
    <fill>
      <patternFill patternType="solid">
        <fgColor rgb="FFCCFF66"/>
        <bgColor rgb="FFCCFFCC"/>
      </patternFill>
    </fill>
    <fill>
      <patternFill patternType="solid">
        <fgColor rgb="FFFF6699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0" fontId="0" fillId="10" borderId="0" xfId="0" applyFont="1" applyFill="1"/>
    <xf numFmtId="0" fontId="0" fillId="10" borderId="0" xfId="0" applyFont="1" applyFill="1" applyAlignment="1">
      <alignment vertical="center"/>
    </xf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FFFCC"/>
      <rgbColor rgb="FFCCFFFF"/>
      <rgbColor rgb="FF660066"/>
      <rgbColor rgb="FFFF6699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D99694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indowProtection="1" tabSelected="1" zoomScaleNormal="100" workbookViewId="0">
      <pane ySplit="1" topLeftCell="A134" activePane="bottomLeft" state="frozen"/>
      <selection pane="bottomLeft" activeCell="B150" sqref="B150"/>
    </sheetView>
  </sheetViews>
  <sheetFormatPr defaultRowHeight="15" x14ac:dyDescent="0.25"/>
  <cols>
    <col min="1" max="1" width="36.42578125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</v>
      </c>
      <c r="C2" s="2">
        <v>1</v>
      </c>
      <c r="D2" s="2">
        <v>1.007276455</v>
      </c>
      <c r="E2" s="2">
        <v>1</v>
      </c>
      <c r="F2" s="2">
        <v>1</v>
      </c>
      <c r="G2" s="2">
        <v>1</v>
      </c>
    </row>
    <row r="3" spans="1:7" x14ac:dyDescent="0.25">
      <c r="A3" s="2" t="s">
        <v>8</v>
      </c>
      <c r="B3" s="2">
        <v>2</v>
      </c>
      <c r="C3" s="2">
        <v>1</v>
      </c>
      <c r="D3" s="2">
        <v>1.007276455</v>
      </c>
      <c r="E3" s="2">
        <v>1</v>
      </c>
      <c r="F3" s="2">
        <v>0</v>
      </c>
      <c r="G3" s="2">
        <v>1</v>
      </c>
    </row>
    <row r="4" spans="1:7" x14ac:dyDescent="0.25">
      <c r="A4" s="2" t="s">
        <v>9</v>
      </c>
      <c r="B4" s="2">
        <v>3</v>
      </c>
      <c r="C4" s="2">
        <v>1</v>
      </c>
      <c r="D4" s="2">
        <v>1.007276455</v>
      </c>
      <c r="E4" s="2">
        <v>1</v>
      </c>
      <c r="F4" s="2">
        <v>0</v>
      </c>
      <c r="G4" s="2">
        <v>1</v>
      </c>
    </row>
    <row r="5" spans="1:7" x14ac:dyDescent="0.25">
      <c r="A5" s="2" t="s">
        <v>10</v>
      </c>
      <c r="B5" s="2">
        <v>4</v>
      </c>
      <c r="C5" s="2">
        <v>1</v>
      </c>
      <c r="D5" s="2">
        <v>1.007276455</v>
      </c>
      <c r="E5" s="2">
        <v>1</v>
      </c>
      <c r="F5" s="2">
        <v>0</v>
      </c>
      <c r="G5" s="2">
        <v>1</v>
      </c>
    </row>
    <row r="6" spans="1:7" x14ac:dyDescent="0.25">
      <c r="A6" s="3" t="s">
        <v>11</v>
      </c>
      <c r="B6" s="3">
        <v>1</v>
      </c>
      <c r="C6" s="3">
        <v>2</v>
      </c>
      <c r="D6" s="3">
        <v>2.0145520000000001</v>
      </c>
      <c r="E6" s="3">
        <v>2</v>
      </c>
      <c r="F6" s="3">
        <v>0</v>
      </c>
      <c r="G6" s="3">
        <v>0.75</v>
      </c>
    </row>
    <row r="7" spans="1:7" x14ac:dyDescent="0.25">
      <c r="A7" s="3" t="s">
        <v>12</v>
      </c>
      <c r="B7" s="3">
        <v>2</v>
      </c>
      <c r="C7" s="3">
        <v>2</v>
      </c>
      <c r="D7" s="3">
        <v>2.0145520000000001</v>
      </c>
      <c r="E7" s="3">
        <v>2</v>
      </c>
      <c r="F7" s="3">
        <v>0</v>
      </c>
      <c r="G7" s="3">
        <v>0.75</v>
      </c>
    </row>
    <row r="8" spans="1:7" x14ac:dyDescent="0.25">
      <c r="A8" s="3" t="s">
        <v>13</v>
      </c>
      <c r="B8" s="3">
        <v>3</v>
      </c>
      <c r="C8" s="3">
        <v>2</v>
      </c>
      <c r="D8" s="3">
        <v>2.0145520000000001</v>
      </c>
      <c r="E8" s="3">
        <v>2</v>
      </c>
      <c r="F8" s="3">
        <v>0</v>
      </c>
      <c r="G8" s="3">
        <v>0.75</v>
      </c>
    </row>
    <row r="9" spans="1:7" x14ac:dyDescent="0.25">
      <c r="A9" s="3" t="s">
        <v>14</v>
      </c>
      <c r="B9" s="3">
        <v>4</v>
      </c>
      <c r="C9" s="3">
        <v>2</v>
      </c>
      <c r="D9" s="3">
        <v>2.0145520000000001</v>
      </c>
      <c r="E9" s="3">
        <v>2</v>
      </c>
      <c r="F9" s="3">
        <v>0</v>
      </c>
      <c r="G9" s="3">
        <v>0.75</v>
      </c>
    </row>
    <row r="10" spans="1:7" x14ac:dyDescent="0.25">
      <c r="A10" s="4" t="s">
        <v>15</v>
      </c>
      <c r="B10" s="4">
        <v>1</v>
      </c>
      <c r="C10" s="4">
        <v>3</v>
      </c>
      <c r="D10" s="4">
        <v>3.0218280000000002</v>
      </c>
      <c r="E10" s="4">
        <v>3</v>
      </c>
      <c r="F10" s="4">
        <v>0</v>
      </c>
      <c r="G10" s="4">
        <v>0.75</v>
      </c>
    </row>
    <row r="11" spans="1:7" x14ac:dyDescent="0.25">
      <c r="A11" s="4" t="s">
        <v>16</v>
      </c>
      <c r="B11" s="4">
        <v>2</v>
      </c>
      <c r="C11" s="4">
        <v>3</v>
      </c>
      <c r="D11" s="4">
        <v>3.0218280000000002</v>
      </c>
      <c r="E11" s="4">
        <v>3</v>
      </c>
      <c r="F11" s="4">
        <v>0</v>
      </c>
      <c r="G11" s="4">
        <v>0.75</v>
      </c>
    </row>
    <row r="12" spans="1:7" x14ac:dyDescent="0.25">
      <c r="A12" s="4" t="s">
        <v>17</v>
      </c>
      <c r="B12" s="4">
        <v>3</v>
      </c>
      <c r="C12" s="4">
        <v>3</v>
      </c>
      <c r="D12" s="4">
        <v>3.0218280000000002</v>
      </c>
      <c r="E12" s="4">
        <v>3</v>
      </c>
      <c r="F12" s="4">
        <v>0</v>
      </c>
      <c r="G12" s="4">
        <v>0.75</v>
      </c>
    </row>
    <row r="13" spans="1:7" x14ac:dyDescent="0.25">
      <c r="A13" s="4" t="s">
        <v>18</v>
      </c>
      <c r="B13" s="4">
        <v>4</v>
      </c>
      <c r="C13" s="4">
        <v>3</v>
      </c>
      <c r="D13" s="4">
        <v>3.0218280000000002</v>
      </c>
      <c r="E13" s="4">
        <v>3</v>
      </c>
      <c r="F13" s="4">
        <v>0</v>
      </c>
      <c r="G13" s="4">
        <v>0.75</v>
      </c>
    </row>
    <row r="14" spans="1:7" x14ac:dyDescent="0.25">
      <c r="A14" s="5" t="s">
        <v>19</v>
      </c>
      <c r="B14" s="5">
        <v>1</v>
      </c>
      <c r="C14" s="5">
        <v>1</v>
      </c>
      <c r="D14" s="5">
        <v>22.989218000000001</v>
      </c>
      <c r="E14" s="5">
        <v>8</v>
      </c>
      <c r="F14" s="5">
        <v>1</v>
      </c>
      <c r="G14" s="5">
        <v>1</v>
      </c>
    </row>
    <row r="15" spans="1:7" x14ac:dyDescent="0.25">
      <c r="A15" s="5" t="s">
        <v>20</v>
      </c>
      <c r="B15" s="5">
        <v>1</v>
      </c>
      <c r="C15" s="5">
        <v>1</v>
      </c>
      <c r="D15" s="5">
        <v>44.971159999999998</v>
      </c>
      <c r="E15" s="5">
        <v>34</v>
      </c>
      <c r="F15" s="5">
        <v>0</v>
      </c>
      <c r="G15" s="5">
        <v>0.75</v>
      </c>
    </row>
    <row r="16" spans="1:7" x14ac:dyDescent="0.25">
      <c r="A16" s="5" t="s">
        <v>21</v>
      </c>
      <c r="B16" s="5">
        <v>2</v>
      </c>
      <c r="C16" s="5">
        <v>1</v>
      </c>
      <c r="D16" s="5">
        <v>22.989218000000001</v>
      </c>
      <c r="E16" s="5">
        <v>8</v>
      </c>
      <c r="F16" s="5">
        <v>0</v>
      </c>
      <c r="G16" s="5">
        <v>0.75</v>
      </c>
    </row>
    <row r="17" spans="1:7" x14ac:dyDescent="0.25">
      <c r="A17" s="5" t="s">
        <v>22</v>
      </c>
      <c r="B17" s="5">
        <v>2</v>
      </c>
      <c r="C17" s="5">
        <v>1</v>
      </c>
      <c r="D17" s="5">
        <v>44.971159999999998</v>
      </c>
      <c r="E17" s="5">
        <v>34</v>
      </c>
      <c r="F17" s="5">
        <v>0</v>
      </c>
      <c r="G17" s="5">
        <v>0.5</v>
      </c>
    </row>
    <row r="18" spans="1:7" x14ac:dyDescent="0.25">
      <c r="A18" s="5" t="s">
        <v>23</v>
      </c>
      <c r="B18" s="5">
        <v>3</v>
      </c>
      <c r="C18" s="5">
        <v>1</v>
      </c>
      <c r="D18" s="5">
        <v>22.989218000000001</v>
      </c>
      <c r="E18" s="5">
        <v>8</v>
      </c>
      <c r="F18" s="5">
        <v>0</v>
      </c>
      <c r="G18" s="5">
        <v>0.75</v>
      </c>
    </row>
    <row r="19" spans="1:7" x14ac:dyDescent="0.25">
      <c r="A19" s="5" t="s">
        <v>24</v>
      </c>
      <c r="B19" s="5">
        <v>3</v>
      </c>
      <c r="C19" s="5">
        <v>1</v>
      </c>
      <c r="D19" s="5">
        <v>44.971159999999998</v>
      </c>
      <c r="E19" s="5">
        <v>34</v>
      </c>
      <c r="F19" s="5">
        <v>0</v>
      </c>
      <c r="G19" s="5">
        <v>0.5</v>
      </c>
    </row>
    <row r="20" spans="1:7" x14ac:dyDescent="0.25">
      <c r="A20" s="5" t="s">
        <v>25</v>
      </c>
      <c r="B20" s="5">
        <v>4</v>
      </c>
      <c r="C20" s="5">
        <v>1</v>
      </c>
      <c r="D20" s="5">
        <v>22.989218000000001</v>
      </c>
      <c r="E20" s="5">
        <v>8</v>
      </c>
      <c r="F20" s="5">
        <v>0</v>
      </c>
      <c r="G20" s="5">
        <v>0.75</v>
      </c>
    </row>
    <row r="21" spans="1:7" x14ac:dyDescent="0.25">
      <c r="A21" s="5" t="s">
        <v>26</v>
      </c>
      <c r="B21" s="5">
        <v>4</v>
      </c>
      <c r="C21" s="5">
        <v>1</v>
      </c>
      <c r="D21" s="5">
        <v>44.971159999999998</v>
      </c>
      <c r="E21" s="5">
        <v>34</v>
      </c>
      <c r="F21" s="5">
        <v>0</v>
      </c>
      <c r="G21" s="5">
        <v>0.5</v>
      </c>
    </row>
    <row r="22" spans="1:7" x14ac:dyDescent="0.25">
      <c r="A22" s="6" t="s">
        <v>27</v>
      </c>
      <c r="B22" s="6">
        <v>1</v>
      </c>
      <c r="C22" s="6">
        <v>1</v>
      </c>
      <c r="D22" s="6">
        <v>38.963158</v>
      </c>
      <c r="E22" s="6">
        <v>10</v>
      </c>
      <c r="F22" s="6">
        <v>1</v>
      </c>
      <c r="G22" s="6">
        <v>1</v>
      </c>
    </row>
    <row r="23" spans="1:7" x14ac:dyDescent="0.25">
      <c r="A23" s="6" t="s">
        <v>28</v>
      </c>
      <c r="B23" s="6">
        <v>1</v>
      </c>
      <c r="C23" s="6">
        <v>1</v>
      </c>
      <c r="D23" s="6">
        <v>76.919039999999995</v>
      </c>
      <c r="E23" s="6">
        <v>60</v>
      </c>
      <c r="F23" s="6">
        <v>0</v>
      </c>
      <c r="G23" s="6">
        <v>0.75</v>
      </c>
    </row>
    <row r="24" spans="1:7" x14ac:dyDescent="0.25">
      <c r="A24" s="6" t="s">
        <v>29</v>
      </c>
      <c r="B24" s="6">
        <v>2</v>
      </c>
      <c r="C24" s="6">
        <v>1</v>
      </c>
      <c r="D24" s="6">
        <v>38.963158</v>
      </c>
      <c r="E24" s="6">
        <v>10</v>
      </c>
      <c r="F24" s="6">
        <v>0</v>
      </c>
      <c r="G24" s="6">
        <v>0.75</v>
      </c>
    </row>
    <row r="25" spans="1:7" x14ac:dyDescent="0.25">
      <c r="A25" s="6" t="s">
        <v>30</v>
      </c>
      <c r="B25" s="6">
        <v>2</v>
      </c>
      <c r="C25" s="6">
        <v>1</v>
      </c>
      <c r="D25" s="6">
        <v>76.919039999999995</v>
      </c>
      <c r="E25" s="6">
        <v>60</v>
      </c>
      <c r="F25" s="6">
        <v>0</v>
      </c>
      <c r="G25" s="6">
        <v>0.75</v>
      </c>
    </row>
    <row r="26" spans="1:7" x14ac:dyDescent="0.25">
      <c r="A26" s="6" t="s">
        <v>31</v>
      </c>
      <c r="B26" s="6">
        <v>3</v>
      </c>
      <c r="C26" s="6">
        <v>1</v>
      </c>
      <c r="D26" s="6">
        <v>38.963158</v>
      </c>
      <c r="E26" s="6">
        <v>10</v>
      </c>
      <c r="F26" s="6">
        <v>0</v>
      </c>
      <c r="G26" s="6">
        <v>0.75</v>
      </c>
    </row>
    <row r="27" spans="1:7" x14ac:dyDescent="0.25">
      <c r="A27" s="6" t="s">
        <v>32</v>
      </c>
      <c r="B27" s="6">
        <v>3</v>
      </c>
      <c r="C27" s="6">
        <v>1</v>
      </c>
      <c r="D27" s="6">
        <v>76.919039999999995</v>
      </c>
      <c r="E27" s="6">
        <v>60</v>
      </c>
      <c r="F27" s="6">
        <v>0</v>
      </c>
      <c r="G27" s="6">
        <v>0.75</v>
      </c>
    </row>
    <row r="28" spans="1:7" x14ac:dyDescent="0.25">
      <c r="A28" s="6" t="s">
        <v>33</v>
      </c>
      <c r="B28" s="6">
        <v>4</v>
      </c>
      <c r="C28" s="6">
        <v>1</v>
      </c>
      <c r="D28" s="6">
        <v>38.963158</v>
      </c>
      <c r="E28" s="6">
        <v>10</v>
      </c>
      <c r="F28" s="6">
        <v>0</v>
      </c>
      <c r="G28" s="6">
        <v>0.75</v>
      </c>
    </row>
    <row r="29" spans="1:7" x14ac:dyDescent="0.25">
      <c r="A29" s="6" t="s">
        <v>34</v>
      </c>
      <c r="B29" s="6">
        <v>4</v>
      </c>
      <c r="C29" s="6">
        <v>1</v>
      </c>
      <c r="D29" s="6">
        <v>76.919039999999995</v>
      </c>
      <c r="E29" s="6">
        <v>60</v>
      </c>
      <c r="F29" s="6">
        <v>0</v>
      </c>
      <c r="G29" s="6">
        <v>0.75</v>
      </c>
    </row>
    <row r="30" spans="1:7" x14ac:dyDescent="0.25">
      <c r="A30" s="7" t="s">
        <v>35</v>
      </c>
      <c r="B30" s="7">
        <v>1</v>
      </c>
      <c r="C30" s="7">
        <v>2</v>
      </c>
      <c r="D30" s="7">
        <v>23.996493999999998</v>
      </c>
      <c r="E30" s="7">
        <v>4</v>
      </c>
      <c r="F30" s="7">
        <v>0</v>
      </c>
      <c r="G30" s="7">
        <v>0.25</v>
      </c>
    </row>
    <row r="31" spans="1:7" x14ac:dyDescent="0.25">
      <c r="A31" s="7" t="s">
        <v>36</v>
      </c>
      <c r="B31" s="7">
        <v>1</v>
      </c>
      <c r="C31" s="7">
        <v>2</v>
      </c>
      <c r="D31" s="7">
        <v>45.978436000000002</v>
      </c>
      <c r="E31" s="7">
        <v>9</v>
      </c>
      <c r="F31" s="7">
        <v>0</v>
      </c>
      <c r="G31" s="7">
        <v>0.25</v>
      </c>
    </row>
    <row r="32" spans="1:7" x14ac:dyDescent="0.25">
      <c r="A32" s="7" t="s">
        <v>37</v>
      </c>
      <c r="B32" s="7">
        <v>2</v>
      </c>
      <c r="C32" s="7">
        <v>2</v>
      </c>
      <c r="D32" s="7">
        <v>23.996493999999998</v>
      </c>
      <c r="E32" s="7">
        <v>4</v>
      </c>
      <c r="F32" s="7">
        <v>0</v>
      </c>
      <c r="G32" s="7">
        <v>0.25</v>
      </c>
    </row>
    <row r="33" spans="1:7" x14ac:dyDescent="0.25">
      <c r="A33" s="7" t="s">
        <v>38</v>
      </c>
      <c r="B33" s="7">
        <v>2</v>
      </c>
      <c r="C33" s="7">
        <v>2</v>
      </c>
      <c r="D33" s="7">
        <v>45.978436000000002</v>
      </c>
      <c r="E33" s="7">
        <v>9</v>
      </c>
      <c r="F33" s="7">
        <v>0</v>
      </c>
      <c r="G33" s="7">
        <v>0.25</v>
      </c>
    </row>
    <row r="34" spans="1:7" x14ac:dyDescent="0.25">
      <c r="A34" s="7" t="s">
        <v>39</v>
      </c>
      <c r="B34" s="7">
        <v>3</v>
      </c>
      <c r="C34" s="7">
        <v>2</v>
      </c>
      <c r="D34" s="7">
        <v>23.996493999999998</v>
      </c>
      <c r="E34" s="7">
        <v>4</v>
      </c>
      <c r="F34" s="7">
        <v>0</v>
      </c>
      <c r="G34" s="7">
        <v>0.25</v>
      </c>
    </row>
    <row r="35" spans="1:7" x14ac:dyDescent="0.25">
      <c r="A35" s="7" t="s">
        <v>40</v>
      </c>
      <c r="B35" s="7">
        <v>3</v>
      </c>
      <c r="C35" s="7">
        <v>2</v>
      </c>
      <c r="D35" s="7">
        <v>45.978436000000002</v>
      </c>
      <c r="E35" s="7">
        <v>9</v>
      </c>
      <c r="F35" s="7">
        <v>0</v>
      </c>
      <c r="G35" s="7">
        <v>0.25</v>
      </c>
    </row>
    <row r="36" spans="1:7" x14ac:dyDescent="0.25">
      <c r="A36" s="7" t="s">
        <v>41</v>
      </c>
      <c r="B36" s="7">
        <v>4</v>
      </c>
      <c r="C36" s="7">
        <v>2</v>
      </c>
      <c r="D36" s="7">
        <v>23.996493999999998</v>
      </c>
      <c r="E36" s="7">
        <v>4</v>
      </c>
      <c r="F36" s="7">
        <v>0</v>
      </c>
      <c r="G36" s="7">
        <v>0.25</v>
      </c>
    </row>
    <row r="37" spans="1:7" x14ac:dyDescent="0.25">
      <c r="A37" s="7" t="s">
        <v>42</v>
      </c>
      <c r="B37" s="7">
        <v>4</v>
      </c>
      <c r="C37" s="7">
        <v>2</v>
      </c>
      <c r="D37" s="7">
        <v>45.978436000000002</v>
      </c>
      <c r="E37" s="7">
        <v>9</v>
      </c>
      <c r="F37" s="7">
        <v>0</v>
      </c>
      <c r="G37" s="7">
        <v>0.25</v>
      </c>
    </row>
    <row r="38" spans="1:7" x14ac:dyDescent="0.25">
      <c r="A38" s="8" t="s">
        <v>43</v>
      </c>
      <c r="B38" s="8">
        <v>1</v>
      </c>
      <c r="C38" s="8">
        <v>2</v>
      </c>
      <c r="D38" s="8">
        <v>39.970433999999997</v>
      </c>
      <c r="E38" s="8">
        <v>6</v>
      </c>
      <c r="F38" s="8">
        <v>0</v>
      </c>
      <c r="G38" s="8">
        <v>0.25</v>
      </c>
    </row>
    <row r="39" spans="1:7" x14ac:dyDescent="0.25">
      <c r="A39" s="8" t="s">
        <v>44</v>
      </c>
      <c r="B39" s="8">
        <v>1</v>
      </c>
      <c r="C39" s="8">
        <v>2</v>
      </c>
      <c r="D39" s="8">
        <v>77.926316</v>
      </c>
      <c r="E39" s="8">
        <v>13</v>
      </c>
      <c r="F39" s="8">
        <v>0</v>
      </c>
      <c r="G39" s="8">
        <v>0.25</v>
      </c>
    </row>
    <row r="40" spans="1:7" x14ac:dyDescent="0.25">
      <c r="A40" s="8" t="s">
        <v>45</v>
      </c>
      <c r="B40" s="8">
        <v>2</v>
      </c>
      <c r="C40" s="8">
        <v>2</v>
      </c>
      <c r="D40" s="8">
        <v>39.970433999999997</v>
      </c>
      <c r="E40" s="8">
        <v>6</v>
      </c>
      <c r="F40" s="8">
        <v>0</v>
      </c>
      <c r="G40" s="8">
        <v>0.25</v>
      </c>
    </row>
    <row r="41" spans="1:7" x14ac:dyDescent="0.25">
      <c r="A41" s="8" t="s">
        <v>46</v>
      </c>
      <c r="B41" s="8">
        <v>2</v>
      </c>
      <c r="C41" s="8">
        <v>2</v>
      </c>
      <c r="D41" s="8">
        <v>77.926316</v>
      </c>
      <c r="E41" s="8">
        <v>13</v>
      </c>
      <c r="F41" s="8">
        <v>0</v>
      </c>
      <c r="G41" s="8">
        <v>0.25</v>
      </c>
    </row>
    <row r="42" spans="1:7" x14ac:dyDescent="0.25">
      <c r="A42" s="8" t="s">
        <v>47</v>
      </c>
      <c r="B42" s="8">
        <v>3</v>
      </c>
      <c r="C42" s="8">
        <v>2</v>
      </c>
      <c r="D42" s="8">
        <v>39.970433999999997</v>
      </c>
      <c r="E42" s="8">
        <v>6</v>
      </c>
      <c r="F42" s="8">
        <v>0</v>
      </c>
      <c r="G42" s="8">
        <v>0.25</v>
      </c>
    </row>
    <row r="43" spans="1:7" x14ac:dyDescent="0.25">
      <c r="A43" s="8" t="s">
        <v>48</v>
      </c>
      <c r="B43" s="8">
        <v>3</v>
      </c>
      <c r="C43" s="8">
        <v>2</v>
      </c>
      <c r="D43" s="8">
        <v>77.926316</v>
      </c>
      <c r="E43" s="8">
        <v>13</v>
      </c>
      <c r="F43" s="8">
        <v>0</v>
      </c>
      <c r="G43" s="8">
        <v>0.25</v>
      </c>
    </row>
    <row r="44" spans="1:7" x14ac:dyDescent="0.25">
      <c r="A44" s="8" t="s">
        <v>49</v>
      </c>
      <c r="B44" s="8">
        <v>4</v>
      </c>
      <c r="C44" s="8">
        <v>2</v>
      </c>
      <c r="D44" s="8">
        <v>39.970433999999997</v>
      </c>
      <c r="E44" s="8">
        <v>6</v>
      </c>
      <c r="F44" s="8">
        <v>0</v>
      </c>
      <c r="G44" s="8">
        <v>0.25</v>
      </c>
    </row>
    <row r="45" spans="1:7" x14ac:dyDescent="0.25">
      <c r="A45" s="8" t="s">
        <v>50</v>
      </c>
      <c r="B45" s="8">
        <v>4</v>
      </c>
      <c r="C45" s="8">
        <v>2</v>
      </c>
      <c r="D45" s="8">
        <v>77.926316</v>
      </c>
      <c r="E45" s="8">
        <v>13</v>
      </c>
      <c r="F45" s="8">
        <v>0</v>
      </c>
      <c r="G45" s="8">
        <v>0.25</v>
      </c>
    </row>
    <row r="46" spans="1:7" x14ac:dyDescent="0.25">
      <c r="A46" s="9" t="s">
        <v>51</v>
      </c>
      <c r="B46" s="9">
        <v>1</v>
      </c>
      <c r="C46" s="9">
        <v>1</v>
      </c>
      <c r="D46" s="9">
        <v>60.945099999999996</v>
      </c>
      <c r="E46" s="9">
        <v>11</v>
      </c>
      <c r="F46" s="9">
        <v>0</v>
      </c>
      <c r="G46" s="9">
        <v>0.5</v>
      </c>
    </row>
    <row r="47" spans="1:7" x14ac:dyDescent="0.25">
      <c r="A47" s="9" t="s">
        <v>52</v>
      </c>
      <c r="B47" s="9">
        <v>1</v>
      </c>
      <c r="C47" s="9">
        <v>2</v>
      </c>
      <c r="D47" s="9">
        <v>61.952376000000001</v>
      </c>
      <c r="E47" s="9">
        <v>11</v>
      </c>
      <c r="F47" s="9">
        <v>0</v>
      </c>
      <c r="G47" s="9">
        <v>0.25</v>
      </c>
    </row>
    <row r="48" spans="1:7" x14ac:dyDescent="0.25">
      <c r="A48" s="9" t="s">
        <v>53</v>
      </c>
      <c r="B48" s="9">
        <v>2</v>
      </c>
      <c r="C48" s="9">
        <v>2</v>
      </c>
      <c r="D48" s="9">
        <v>61.952376000000001</v>
      </c>
      <c r="E48" s="9">
        <v>11</v>
      </c>
      <c r="F48" s="9">
        <v>0</v>
      </c>
      <c r="G48" s="9">
        <v>0.25</v>
      </c>
    </row>
    <row r="49" spans="1:7" x14ac:dyDescent="0.25">
      <c r="A49" s="9" t="s">
        <v>54</v>
      </c>
      <c r="B49" s="9">
        <v>3</v>
      </c>
      <c r="C49" s="9">
        <v>2</v>
      </c>
      <c r="D49" s="9">
        <v>61.952376000000001</v>
      </c>
      <c r="E49" s="9">
        <v>11</v>
      </c>
      <c r="F49" s="9">
        <v>0</v>
      </c>
      <c r="G49" s="9">
        <v>0.25</v>
      </c>
    </row>
    <row r="50" spans="1:7" x14ac:dyDescent="0.25">
      <c r="A50" s="9" t="s">
        <v>55</v>
      </c>
      <c r="B50" s="9">
        <v>4</v>
      </c>
      <c r="C50" s="9">
        <v>2</v>
      </c>
      <c r="D50" s="9">
        <v>61.952376000000001</v>
      </c>
      <c r="E50" s="9">
        <v>11</v>
      </c>
      <c r="F50" s="9">
        <v>0</v>
      </c>
      <c r="G50" s="9">
        <v>0.25</v>
      </c>
    </row>
    <row r="51" spans="1:7" x14ac:dyDescent="0.25">
      <c r="A51" s="10" t="s">
        <v>56</v>
      </c>
      <c r="B51" s="10">
        <v>2</v>
      </c>
      <c r="C51" s="10">
        <v>1</v>
      </c>
      <c r="D51" s="10">
        <f>-$D$2*2+55.934938</f>
        <v>53.920385090000003</v>
      </c>
      <c r="E51" s="10">
        <v>19</v>
      </c>
      <c r="F51" s="10">
        <v>0</v>
      </c>
      <c r="G51" s="10">
        <v>0.75</v>
      </c>
    </row>
    <row r="52" spans="1:7" x14ac:dyDescent="0.25">
      <c r="A52" s="10" t="s">
        <v>57</v>
      </c>
      <c r="B52" s="10">
        <v>3</v>
      </c>
      <c r="C52" s="10">
        <v>1</v>
      </c>
      <c r="D52" s="10">
        <f>-$D$2*2+55.934938</f>
        <v>53.920385090000003</v>
      </c>
      <c r="E52" s="10">
        <v>20</v>
      </c>
      <c r="F52" s="10">
        <v>0</v>
      </c>
      <c r="G52" s="10">
        <v>0.75</v>
      </c>
    </row>
    <row r="53" spans="1:7" x14ac:dyDescent="0.25">
      <c r="A53" s="10" t="s">
        <v>58</v>
      </c>
      <c r="B53" s="10">
        <v>4</v>
      </c>
      <c r="C53" s="10">
        <v>1</v>
      </c>
      <c r="D53" s="10">
        <f>-$D$2*2+55.934938</f>
        <v>53.920385090000003</v>
      </c>
      <c r="E53" s="10">
        <v>21</v>
      </c>
      <c r="F53" s="10">
        <v>0</v>
      </c>
      <c r="G53" s="10">
        <v>0.75</v>
      </c>
    </row>
    <row r="54" spans="1:7" x14ac:dyDescent="0.25">
      <c r="A54" s="10" t="s">
        <v>59</v>
      </c>
      <c r="B54" s="10">
        <v>2</v>
      </c>
      <c r="C54" s="10">
        <v>1</v>
      </c>
      <c r="D54" s="10">
        <f>-$D$2*2+26.98153863</f>
        <v>24.96698572</v>
      </c>
      <c r="E54" s="10">
        <v>27</v>
      </c>
      <c r="F54" s="10">
        <v>0</v>
      </c>
      <c r="G54" s="10">
        <v>0.75</v>
      </c>
    </row>
    <row r="55" spans="1:7" x14ac:dyDescent="0.25">
      <c r="A55" s="10" t="s">
        <v>60</v>
      </c>
      <c r="B55" s="10">
        <v>3</v>
      </c>
      <c r="C55" s="10">
        <v>1</v>
      </c>
      <c r="D55" s="10">
        <f>-$D$2*2+26.98153863</f>
        <v>24.96698572</v>
      </c>
      <c r="E55" s="10">
        <v>28</v>
      </c>
      <c r="F55" s="10">
        <v>0</v>
      </c>
      <c r="G55" s="10">
        <v>0.75</v>
      </c>
    </row>
    <row r="56" spans="1:7" x14ac:dyDescent="0.25">
      <c r="A56" s="10" t="s">
        <v>61</v>
      </c>
      <c r="B56" s="10">
        <v>4</v>
      </c>
      <c r="C56" s="10">
        <v>1</v>
      </c>
      <c r="D56" s="10">
        <f>-$D$2*2+26.98153863</f>
        <v>24.96698572</v>
      </c>
      <c r="E56" s="10">
        <v>29</v>
      </c>
      <c r="F56" s="10">
        <v>0</v>
      </c>
      <c r="G56" s="10">
        <v>0.75</v>
      </c>
    </row>
    <row r="57" spans="1:7" x14ac:dyDescent="0.25">
      <c r="A57" s="10" t="s">
        <v>62</v>
      </c>
      <c r="B57" s="10">
        <v>1</v>
      </c>
      <c r="C57" s="10">
        <v>1</v>
      </c>
      <c r="D57" s="10">
        <f>57.95862042+D2</f>
        <v>58.965896875000006</v>
      </c>
      <c r="E57" s="10">
        <v>22</v>
      </c>
      <c r="F57" s="10">
        <v>0</v>
      </c>
      <c r="G57" s="10">
        <v>0.5</v>
      </c>
    </row>
    <row r="58" spans="1:7" x14ac:dyDescent="0.25">
      <c r="A58" s="10" t="s">
        <v>63</v>
      </c>
      <c r="B58" s="10">
        <v>1</v>
      </c>
      <c r="C58" s="10">
        <v>1</v>
      </c>
      <c r="D58" s="10">
        <f>115.9172408+D2</f>
        <v>116.924517255</v>
      </c>
      <c r="E58" s="10">
        <v>23</v>
      </c>
      <c r="F58" s="10">
        <v>0</v>
      </c>
      <c r="G58" s="10">
        <v>0.5</v>
      </c>
    </row>
    <row r="59" spans="1:7" x14ac:dyDescent="0.25">
      <c r="A59" s="10" t="s">
        <v>64</v>
      </c>
      <c r="B59" s="10">
        <v>1</v>
      </c>
      <c r="C59" s="10">
        <v>1</v>
      </c>
      <c r="D59" s="10">
        <f>73.93256012+D2</f>
        <v>74.939836575000001</v>
      </c>
      <c r="E59" s="10">
        <v>24</v>
      </c>
      <c r="F59" s="10">
        <v>0</v>
      </c>
      <c r="G59" s="10">
        <v>0.5</v>
      </c>
    </row>
    <row r="60" spans="1:7" x14ac:dyDescent="0.25">
      <c r="A60" s="11" t="s">
        <v>65</v>
      </c>
      <c r="B60" s="11">
        <v>1</v>
      </c>
      <c r="C60" s="11">
        <v>1</v>
      </c>
      <c r="D60" s="11">
        <v>41.038575999999999</v>
      </c>
      <c r="E60" s="11">
        <v>25</v>
      </c>
      <c r="F60" s="11">
        <v>0</v>
      </c>
      <c r="G60" s="11">
        <v>0.5</v>
      </c>
    </row>
    <row r="61" spans="1:7" x14ac:dyDescent="0.25">
      <c r="A61" s="11" t="s">
        <v>66</v>
      </c>
      <c r="B61" s="11">
        <v>1</v>
      </c>
      <c r="C61" s="11">
        <v>1</v>
      </c>
      <c r="D61" s="12">
        <v>68.994720000000001</v>
      </c>
      <c r="E61" s="11">
        <v>26</v>
      </c>
      <c r="F61" s="11">
        <v>0</v>
      </c>
      <c r="G61" s="11">
        <v>0.5</v>
      </c>
    </row>
    <row r="62" spans="1:7" x14ac:dyDescent="0.25">
      <c r="A62" s="11" t="s">
        <v>67</v>
      </c>
      <c r="B62" s="11">
        <v>1</v>
      </c>
      <c r="C62" s="11">
        <v>1</v>
      </c>
      <c r="D62" s="12">
        <v>18.033850000000001</v>
      </c>
      <c r="E62" s="11">
        <v>10</v>
      </c>
      <c r="F62" s="11">
        <v>1</v>
      </c>
      <c r="G62" s="11">
        <v>1</v>
      </c>
    </row>
    <row r="63" spans="1:7" x14ac:dyDescent="0.25">
      <c r="A63" s="13" t="s">
        <v>68</v>
      </c>
      <c r="B63" s="13">
        <v>1</v>
      </c>
      <c r="C63" s="13">
        <v>1</v>
      </c>
      <c r="D63" s="13">
        <v>-44.99820287</v>
      </c>
      <c r="E63" s="13">
        <v>85</v>
      </c>
      <c r="F63" s="13">
        <v>0</v>
      </c>
      <c r="G63" s="13">
        <v>0.75</v>
      </c>
    </row>
    <row r="64" spans="1:7" x14ac:dyDescent="0.25">
      <c r="A64" s="13" t="s">
        <v>69</v>
      </c>
      <c r="B64" s="13">
        <v>1</v>
      </c>
      <c r="C64" s="13">
        <v>1</v>
      </c>
      <c r="D64" s="13">
        <v>-16.019272650000001</v>
      </c>
      <c r="E64" s="13">
        <v>86</v>
      </c>
      <c r="F64" s="13">
        <v>0</v>
      </c>
      <c r="G64" s="13">
        <v>0.75</v>
      </c>
    </row>
    <row r="65" spans="1:7" x14ac:dyDescent="0.25">
      <c r="A65" s="13" t="s">
        <v>70</v>
      </c>
      <c r="B65" s="13">
        <v>1</v>
      </c>
      <c r="C65" s="13">
        <v>1</v>
      </c>
      <c r="D65" s="13">
        <v>-17.00328824</v>
      </c>
      <c r="E65" s="13">
        <v>87</v>
      </c>
      <c r="F65" s="13">
        <v>1</v>
      </c>
      <c r="G65" s="13">
        <v>0.75</v>
      </c>
    </row>
    <row r="66" spans="1:7" x14ac:dyDescent="0.25">
      <c r="A66" s="13" t="s">
        <v>71</v>
      </c>
      <c r="B66" s="13">
        <v>1</v>
      </c>
      <c r="C66" s="13">
        <v>1</v>
      </c>
      <c r="D66" s="13">
        <v>-41.003287999999998</v>
      </c>
      <c r="E66" s="13">
        <v>88</v>
      </c>
      <c r="F66" s="13">
        <v>0</v>
      </c>
      <c r="G66" s="13">
        <v>0.75</v>
      </c>
    </row>
    <row r="67" spans="1:7" x14ac:dyDescent="0.25">
      <c r="A67" s="13" t="s">
        <v>72</v>
      </c>
      <c r="B67" s="13">
        <v>1</v>
      </c>
      <c r="C67" s="13">
        <v>1</v>
      </c>
      <c r="D67" s="13">
        <v>-42.982552800000001</v>
      </c>
      <c r="E67" s="13">
        <v>89</v>
      </c>
      <c r="F67" s="13">
        <v>0</v>
      </c>
      <c r="G67" s="13">
        <v>0.75</v>
      </c>
    </row>
    <row r="68" spans="1:7" x14ac:dyDescent="0.25">
      <c r="A68" s="13" t="s">
        <v>73</v>
      </c>
      <c r="B68" s="13">
        <v>1</v>
      </c>
      <c r="C68" s="13">
        <v>1</v>
      </c>
      <c r="D68" s="13">
        <v>-60.009101909999998</v>
      </c>
      <c r="E68" s="13">
        <v>90</v>
      </c>
      <c r="F68" s="13">
        <v>0</v>
      </c>
      <c r="G68" s="13">
        <v>0.5</v>
      </c>
    </row>
    <row r="69" spans="1:7" x14ac:dyDescent="0.25">
      <c r="A69" s="13" t="s">
        <v>74</v>
      </c>
      <c r="B69" s="13">
        <v>1</v>
      </c>
      <c r="C69" s="13">
        <v>1</v>
      </c>
      <c r="D69" s="13">
        <v>-62.024751979999998</v>
      </c>
      <c r="E69" s="13">
        <v>91</v>
      </c>
      <c r="F69" s="13">
        <v>0</v>
      </c>
      <c r="G69" s="13">
        <v>0.5</v>
      </c>
    </row>
    <row r="70" spans="1:7" x14ac:dyDescent="0.25">
      <c r="A70" s="13" t="s">
        <v>75</v>
      </c>
      <c r="B70" s="13">
        <v>1</v>
      </c>
      <c r="C70" s="13">
        <v>1</v>
      </c>
      <c r="D70" s="13">
        <v>-34.029837350000001</v>
      </c>
      <c r="E70" s="13">
        <v>92</v>
      </c>
      <c r="F70" s="13">
        <v>0</v>
      </c>
      <c r="G70" s="13">
        <v>0.5</v>
      </c>
    </row>
    <row r="71" spans="1:7" x14ac:dyDescent="0.25">
      <c r="A71" s="13" t="s">
        <v>76</v>
      </c>
      <c r="B71" s="13">
        <v>1</v>
      </c>
      <c r="C71" s="13">
        <v>1</v>
      </c>
      <c r="D71" s="13">
        <v>-58.029837350000001</v>
      </c>
      <c r="E71" s="13">
        <v>93</v>
      </c>
      <c r="F71" s="13">
        <v>0</v>
      </c>
      <c r="G71" s="13">
        <v>0.5</v>
      </c>
    </row>
    <row r="72" spans="1:7" x14ac:dyDescent="0.25">
      <c r="A72" s="13" t="s">
        <v>77</v>
      </c>
      <c r="B72" s="13">
        <v>1</v>
      </c>
      <c r="C72" s="13">
        <v>1</v>
      </c>
      <c r="D72" s="13">
        <v>-30.96479424</v>
      </c>
      <c r="E72" s="13">
        <v>94</v>
      </c>
      <c r="F72" s="13">
        <v>0</v>
      </c>
      <c r="G72" s="13">
        <v>0.5</v>
      </c>
    </row>
    <row r="73" spans="1:7" x14ac:dyDescent="0.25">
      <c r="A73" s="13" t="s">
        <v>78</v>
      </c>
      <c r="B73" s="13">
        <v>1</v>
      </c>
      <c r="C73" s="13">
        <v>1</v>
      </c>
      <c r="D73" s="13">
        <v>-93.996822679999994</v>
      </c>
      <c r="E73" s="13">
        <v>95</v>
      </c>
      <c r="F73" s="13">
        <v>0</v>
      </c>
      <c r="G73" s="13">
        <v>0.5</v>
      </c>
    </row>
    <row r="74" spans="1:7" x14ac:dyDescent="0.25">
      <c r="A74" s="13" t="s">
        <v>79</v>
      </c>
      <c r="B74" s="13">
        <v>1</v>
      </c>
      <c r="C74" s="13">
        <v>1</v>
      </c>
      <c r="D74" s="13">
        <v>-35.01385294</v>
      </c>
      <c r="E74" s="13">
        <v>96</v>
      </c>
      <c r="F74" s="13">
        <v>0</v>
      </c>
      <c r="G74" s="13">
        <v>0.5</v>
      </c>
    </row>
    <row r="75" spans="1:7" x14ac:dyDescent="0.25">
      <c r="A75" s="13" t="s">
        <v>80</v>
      </c>
      <c r="B75" s="13">
        <v>1</v>
      </c>
      <c r="C75" s="13">
        <v>1</v>
      </c>
      <c r="D75" s="13">
        <v>-13.00837361</v>
      </c>
      <c r="E75" s="13">
        <v>97</v>
      </c>
      <c r="F75" s="13">
        <v>0</v>
      </c>
      <c r="G75" s="13">
        <v>0.5</v>
      </c>
    </row>
    <row r="76" spans="1:7" x14ac:dyDescent="0.25">
      <c r="A76" s="13" t="s">
        <v>81</v>
      </c>
      <c r="B76" s="13">
        <v>1</v>
      </c>
      <c r="C76" s="13">
        <v>1</v>
      </c>
      <c r="D76" s="13">
        <v>-14.98763817</v>
      </c>
      <c r="E76" s="13">
        <v>98</v>
      </c>
      <c r="F76" s="13">
        <v>0</v>
      </c>
      <c r="G76" s="13">
        <v>0.5</v>
      </c>
    </row>
    <row r="77" spans="1:7" x14ac:dyDescent="0.25">
      <c r="A77" s="13" t="s">
        <v>82</v>
      </c>
      <c r="B77" s="13">
        <v>1</v>
      </c>
      <c r="C77" s="13">
        <v>1</v>
      </c>
      <c r="D77" s="13">
        <v>-25.00837361</v>
      </c>
      <c r="E77" s="13">
        <v>99</v>
      </c>
      <c r="F77" s="13">
        <v>0</v>
      </c>
      <c r="G77" s="13">
        <v>0.5</v>
      </c>
    </row>
    <row r="78" spans="1:7" x14ac:dyDescent="0.25">
      <c r="A78" s="13" t="s">
        <v>83</v>
      </c>
      <c r="B78" s="13">
        <v>1</v>
      </c>
      <c r="C78" s="13">
        <v>1</v>
      </c>
      <c r="D78" s="13">
        <v>-27.024023679999999</v>
      </c>
      <c r="E78" s="13">
        <v>100</v>
      </c>
      <c r="F78" s="13">
        <v>0</v>
      </c>
      <c r="G78" s="13">
        <v>0.5</v>
      </c>
    </row>
    <row r="79" spans="1:7" x14ac:dyDescent="0.25">
      <c r="A79" s="13" t="s">
        <v>84</v>
      </c>
      <c r="B79" s="13">
        <v>1</v>
      </c>
      <c r="C79" s="13">
        <v>1</v>
      </c>
      <c r="D79" s="13">
        <v>-26.98763817</v>
      </c>
      <c r="E79" s="13">
        <v>101</v>
      </c>
      <c r="F79" s="13">
        <v>0</v>
      </c>
      <c r="G79" s="13">
        <v>0.75</v>
      </c>
    </row>
    <row r="80" spans="1:7" x14ac:dyDescent="0.25">
      <c r="A80" s="13" t="s">
        <v>85</v>
      </c>
      <c r="B80" s="13">
        <v>1</v>
      </c>
      <c r="C80" s="13">
        <v>1</v>
      </c>
      <c r="D80" s="13">
        <v>-41.039673749999999</v>
      </c>
      <c r="E80" s="13">
        <v>102</v>
      </c>
      <c r="F80" s="13">
        <v>0</v>
      </c>
      <c r="G80" s="13">
        <v>0.5</v>
      </c>
    </row>
    <row r="81" spans="1:7" x14ac:dyDescent="0.25">
      <c r="A81" s="13" t="s">
        <v>86</v>
      </c>
      <c r="B81" s="13">
        <v>1</v>
      </c>
      <c r="C81" s="13">
        <v>1</v>
      </c>
      <c r="D81" s="13">
        <v>-43.018938310000003</v>
      </c>
      <c r="E81" s="13">
        <v>103</v>
      </c>
      <c r="F81" s="13">
        <v>0</v>
      </c>
      <c r="G81" s="13">
        <v>0.5</v>
      </c>
    </row>
    <row r="82" spans="1:7" x14ac:dyDescent="0.25">
      <c r="A82" s="13" t="s">
        <v>87</v>
      </c>
      <c r="B82" s="13">
        <v>1</v>
      </c>
      <c r="C82" s="13">
        <v>1</v>
      </c>
      <c r="D82" s="13">
        <v>-53.039673749999999</v>
      </c>
      <c r="E82" s="13">
        <v>104</v>
      </c>
      <c r="F82" s="13">
        <v>0</v>
      </c>
      <c r="G82" s="13">
        <v>0.5</v>
      </c>
    </row>
    <row r="83" spans="1:7" x14ac:dyDescent="0.25">
      <c r="A83" s="13" t="s">
        <v>88</v>
      </c>
      <c r="B83" s="13">
        <v>1</v>
      </c>
      <c r="C83" s="13">
        <v>1</v>
      </c>
      <c r="D83" s="13">
        <v>-55.018938310000003</v>
      </c>
      <c r="E83" s="13">
        <v>105</v>
      </c>
      <c r="F83" s="13">
        <v>0</v>
      </c>
      <c r="G83" s="13">
        <v>0.5</v>
      </c>
    </row>
    <row r="84" spans="1:7" x14ac:dyDescent="0.25">
      <c r="A84" s="13" t="s">
        <v>89</v>
      </c>
      <c r="B84" s="13">
        <v>1</v>
      </c>
      <c r="C84" s="13">
        <v>1</v>
      </c>
      <c r="D84" s="13">
        <v>-55.055323819999998</v>
      </c>
      <c r="E84" s="13">
        <v>106</v>
      </c>
      <c r="F84" s="13">
        <v>0</v>
      </c>
      <c r="G84" s="13">
        <v>0.5</v>
      </c>
    </row>
    <row r="85" spans="1:7" x14ac:dyDescent="0.25">
      <c r="A85" s="13" t="s">
        <v>90</v>
      </c>
      <c r="B85" s="13">
        <v>1</v>
      </c>
      <c r="C85" s="13">
        <v>1</v>
      </c>
      <c r="D85" s="13">
        <v>-67.055323819999998</v>
      </c>
      <c r="E85" s="13">
        <v>107</v>
      </c>
      <c r="F85" s="13">
        <v>0</v>
      </c>
      <c r="G85" s="13">
        <v>0.5</v>
      </c>
    </row>
    <row r="86" spans="1:7" x14ac:dyDescent="0.25">
      <c r="A86" s="13" t="s">
        <v>91</v>
      </c>
      <c r="B86" s="13">
        <v>1</v>
      </c>
      <c r="C86" s="13">
        <v>1</v>
      </c>
      <c r="D86" s="13">
        <v>-69.034588380000002</v>
      </c>
      <c r="E86" s="13">
        <v>108</v>
      </c>
      <c r="F86" s="13">
        <v>0</v>
      </c>
      <c r="G86" s="13">
        <v>0.5</v>
      </c>
    </row>
    <row r="87" spans="1:7" x14ac:dyDescent="0.25">
      <c r="A87" s="13" t="s">
        <v>92</v>
      </c>
      <c r="B87" s="13">
        <v>1</v>
      </c>
      <c r="C87" s="13">
        <v>1</v>
      </c>
      <c r="D87" s="13">
        <v>-69.070973890000005</v>
      </c>
      <c r="E87" s="13">
        <v>109</v>
      </c>
      <c r="F87" s="13">
        <v>0</v>
      </c>
      <c r="G87" s="13">
        <v>0.5</v>
      </c>
    </row>
    <row r="88" spans="1:7" x14ac:dyDescent="0.25">
      <c r="A88" s="13" t="s">
        <v>93</v>
      </c>
      <c r="B88" s="13">
        <v>1</v>
      </c>
      <c r="C88" s="13">
        <v>1</v>
      </c>
      <c r="D88" s="13">
        <v>-83.086623959999997</v>
      </c>
      <c r="E88" s="13">
        <v>110</v>
      </c>
      <c r="F88" s="13">
        <v>0</v>
      </c>
      <c r="G88" s="13">
        <v>0.5</v>
      </c>
    </row>
    <row r="89" spans="1:7" x14ac:dyDescent="0.25">
      <c r="A89" s="13" t="s">
        <v>94</v>
      </c>
      <c r="B89" s="13">
        <v>1</v>
      </c>
      <c r="C89" s="13">
        <v>1</v>
      </c>
      <c r="D89" s="13">
        <v>-87.045153080000006</v>
      </c>
      <c r="E89" s="13">
        <v>111</v>
      </c>
      <c r="F89" s="13">
        <v>0</v>
      </c>
      <c r="G89" s="13">
        <v>0.5</v>
      </c>
    </row>
    <row r="90" spans="1:7" x14ac:dyDescent="0.25">
      <c r="A90" s="13" t="s">
        <v>95</v>
      </c>
      <c r="B90" s="13">
        <v>1</v>
      </c>
      <c r="C90" s="13">
        <v>1</v>
      </c>
      <c r="D90" s="13">
        <v>-63.008767570000003</v>
      </c>
      <c r="E90" s="13">
        <v>112</v>
      </c>
      <c r="F90" s="13">
        <v>0</v>
      </c>
      <c r="G90" s="13">
        <v>0.5</v>
      </c>
    </row>
    <row r="91" spans="1:7" x14ac:dyDescent="0.25">
      <c r="A91" s="13" t="s">
        <v>96</v>
      </c>
      <c r="B91" s="13">
        <v>1</v>
      </c>
      <c r="C91" s="13">
        <v>1</v>
      </c>
      <c r="D91" s="13">
        <v>-15.024023680000001</v>
      </c>
      <c r="E91" s="13">
        <v>113</v>
      </c>
      <c r="F91" s="13">
        <v>0</v>
      </c>
      <c r="G91" s="13">
        <v>0.5</v>
      </c>
    </row>
    <row r="92" spans="1:7" x14ac:dyDescent="0.25">
      <c r="A92" s="13" t="s">
        <v>97</v>
      </c>
      <c r="B92" s="13">
        <v>1</v>
      </c>
      <c r="C92" s="13">
        <v>1</v>
      </c>
      <c r="D92" s="13">
        <v>-29.00328824</v>
      </c>
      <c r="E92" s="13">
        <v>114</v>
      </c>
      <c r="F92" s="13">
        <v>0</v>
      </c>
      <c r="G92" s="13">
        <v>0.5</v>
      </c>
    </row>
    <row r="93" spans="1:7" x14ac:dyDescent="0.25">
      <c r="A93" s="13" t="s">
        <v>98</v>
      </c>
      <c r="B93" s="13">
        <v>1</v>
      </c>
      <c r="C93" s="13">
        <v>1</v>
      </c>
      <c r="D93" s="13">
        <v>-29.039673749999999</v>
      </c>
      <c r="E93" s="13">
        <v>115</v>
      </c>
      <c r="F93" s="13">
        <v>0</v>
      </c>
      <c r="G93" s="13">
        <v>0.5</v>
      </c>
    </row>
    <row r="94" spans="1:7" x14ac:dyDescent="0.25">
      <c r="A94" s="13" t="s">
        <v>99</v>
      </c>
      <c r="B94" s="13">
        <v>1</v>
      </c>
      <c r="C94" s="13">
        <v>1</v>
      </c>
      <c r="D94" s="13">
        <v>-31.018938309999999</v>
      </c>
      <c r="E94" s="13">
        <v>116</v>
      </c>
      <c r="F94" s="13">
        <v>0</v>
      </c>
      <c r="G94" s="13">
        <v>0.5</v>
      </c>
    </row>
    <row r="95" spans="1:7" x14ac:dyDescent="0.25">
      <c r="A95" s="13" t="s">
        <v>100</v>
      </c>
      <c r="B95" s="13">
        <v>1</v>
      </c>
      <c r="C95" s="13">
        <v>1</v>
      </c>
      <c r="D95" s="13">
        <v>-39.024023679999999</v>
      </c>
      <c r="E95" s="13">
        <v>117</v>
      </c>
      <c r="F95" s="13">
        <v>0</v>
      </c>
      <c r="G95" s="13">
        <v>0.5</v>
      </c>
    </row>
    <row r="96" spans="1:7" x14ac:dyDescent="0.25">
      <c r="A96" s="13" t="s">
        <v>101</v>
      </c>
      <c r="B96" s="13">
        <v>1</v>
      </c>
      <c r="C96" s="13">
        <v>1</v>
      </c>
      <c r="D96" s="13">
        <v>-57.034588380000002</v>
      </c>
      <c r="E96" s="13">
        <v>118</v>
      </c>
      <c r="F96" s="13">
        <v>0</v>
      </c>
      <c r="G96" s="13">
        <v>0.5</v>
      </c>
    </row>
    <row r="97" spans="1:7" x14ac:dyDescent="0.25">
      <c r="A97" s="13" t="s">
        <v>102</v>
      </c>
      <c r="B97" s="13">
        <v>1</v>
      </c>
      <c r="C97" s="13">
        <v>1</v>
      </c>
      <c r="D97" s="13">
        <f>-86.03677947+D2</f>
        <v>-85.029503015000003</v>
      </c>
      <c r="E97" s="13">
        <v>119</v>
      </c>
      <c r="F97" s="13">
        <v>0</v>
      </c>
      <c r="G97" s="13">
        <v>0.5</v>
      </c>
    </row>
    <row r="98" spans="1:7" x14ac:dyDescent="0.25">
      <c r="A98" s="13" t="s">
        <v>103</v>
      </c>
      <c r="B98" s="13">
        <v>1</v>
      </c>
      <c r="C98" s="13">
        <v>1</v>
      </c>
      <c r="D98" s="13">
        <f>-79.95681459+D2</f>
        <v>-78.949538134999997</v>
      </c>
      <c r="E98" s="13">
        <v>120</v>
      </c>
      <c r="F98" s="13">
        <v>0</v>
      </c>
      <c r="G98" s="13">
        <v>0.5</v>
      </c>
    </row>
    <row r="99" spans="1:7" x14ac:dyDescent="0.25">
      <c r="A99" s="13" t="s">
        <v>104</v>
      </c>
      <c r="B99" s="13">
        <v>1</v>
      </c>
      <c r="C99" s="13">
        <v>1</v>
      </c>
      <c r="D99" s="13">
        <f>-97.96737929+D2</f>
        <v>-96.960102835000001</v>
      </c>
      <c r="E99" s="13">
        <v>121</v>
      </c>
      <c r="F99" s="13">
        <v>0</v>
      </c>
      <c r="G99" s="13">
        <v>0.5</v>
      </c>
    </row>
    <row r="100" spans="1:7" x14ac:dyDescent="0.25">
      <c r="A100" s="13" t="s">
        <v>105</v>
      </c>
      <c r="B100" s="13">
        <v>1</v>
      </c>
      <c r="C100" s="13">
        <v>1</v>
      </c>
      <c r="D100" s="13">
        <f>-114.9939284+D2</f>
        <v>-113.98665194500001</v>
      </c>
      <c r="E100" s="13">
        <v>122</v>
      </c>
      <c r="F100" s="13">
        <v>0</v>
      </c>
      <c r="G100" s="13">
        <v>0.5</v>
      </c>
    </row>
    <row r="101" spans="1:7" x14ac:dyDescent="0.25">
      <c r="A101" s="13" t="s">
        <v>106</v>
      </c>
      <c r="B101" s="13">
        <v>1</v>
      </c>
      <c r="C101" s="13">
        <v>1</v>
      </c>
      <c r="D101" s="13">
        <f>-57.05784925+D2</f>
        <v>-56.050572794999994</v>
      </c>
      <c r="E101" s="13">
        <v>123</v>
      </c>
      <c r="F101" s="13">
        <v>0</v>
      </c>
      <c r="G101" s="13">
        <v>0.5</v>
      </c>
    </row>
    <row r="102" spans="1:7" x14ac:dyDescent="0.25">
      <c r="A102" s="13" t="s">
        <v>107</v>
      </c>
      <c r="B102" s="13">
        <v>1</v>
      </c>
      <c r="C102" s="13">
        <v>1</v>
      </c>
      <c r="D102" s="13">
        <f>-62.00039396+D2</f>
        <v>-60.993117504999994</v>
      </c>
      <c r="E102" s="13">
        <v>124</v>
      </c>
      <c r="F102" s="13">
        <v>0</v>
      </c>
      <c r="G102" s="13">
        <v>0.5</v>
      </c>
    </row>
    <row r="103" spans="1:7" x14ac:dyDescent="0.25">
      <c r="A103" s="13" t="s">
        <v>108</v>
      </c>
      <c r="B103" s="13">
        <v>1</v>
      </c>
      <c r="C103" s="13">
        <v>1</v>
      </c>
      <c r="D103" s="13">
        <f>-80.04734417+D2</f>
        <v>-79.040067715000006</v>
      </c>
      <c r="E103" s="13">
        <v>125</v>
      </c>
      <c r="F103" s="13">
        <v>0</v>
      </c>
      <c r="G103" s="13">
        <v>0.5</v>
      </c>
    </row>
    <row r="104" spans="1:7" x14ac:dyDescent="0.25">
      <c r="A104" s="13" t="s">
        <v>109</v>
      </c>
      <c r="B104" s="13">
        <v>1</v>
      </c>
      <c r="C104" s="13">
        <v>1</v>
      </c>
      <c r="D104" s="13">
        <f>-73.01637837+D2</f>
        <v>-72.009101915000002</v>
      </c>
      <c r="E104" s="13">
        <v>126</v>
      </c>
      <c r="F104" s="13">
        <v>0</v>
      </c>
      <c r="G104" s="13">
        <v>0.5</v>
      </c>
    </row>
    <row r="105" spans="1:7" x14ac:dyDescent="0.25">
      <c r="A105" s="13" t="s">
        <v>110</v>
      </c>
      <c r="B105" s="13">
        <v>1</v>
      </c>
      <c r="C105" s="13">
        <v>1</v>
      </c>
      <c r="D105" s="13">
        <f>-87.03202844+D2</f>
        <v>-86.024751985000009</v>
      </c>
      <c r="E105" s="13">
        <v>127</v>
      </c>
      <c r="F105" s="13">
        <v>0</v>
      </c>
      <c r="G105" s="13">
        <v>0.5</v>
      </c>
    </row>
    <row r="106" spans="1:7" x14ac:dyDescent="0.25">
      <c r="A106" s="13" t="s">
        <v>111</v>
      </c>
      <c r="B106" s="13">
        <v>1</v>
      </c>
      <c r="C106" s="13">
        <v>1</v>
      </c>
      <c r="D106" s="13">
        <f>-118.0418648+D2</f>
        <v>-117.034588345</v>
      </c>
      <c r="E106" s="13">
        <v>128</v>
      </c>
      <c r="F106" s="13">
        <v>0</v>
      </c>
      <c r="G106" s="13">
        <v>0.5</v>
      </c>
    </row>
    <row r="107" spans="1:7" x14ac:dyDescent="0.25">
      <c r="A107" s="13" t="s">
        <v>112</v>
      </c>
      <c r="B107" s="13">
        <v>1</v>
      </c>
      <c r="C107" s="13">
        <v>1</v>
      </c>
      <c r="D107" s="13">
        <f>-135.0684139+D2</f>
        <v>-134.06113744499999</v>
      </c>
      <c r="E107" s="13">
        <v>129</v>
      </c>
      <c r="F107" s="13">
        <v>0</v>
      </c>
      <c r="G107" s="13">
        <v>0.5</v>
      </c>
    </row>
    <row r="108" spans="1:7" x14ac:dyDescent="0.25">
      <c r="A108" s="13" t="s">
        <v>113</v>
      </c>
      <c r="B108" s="13">
        <v>1</v>
      </c>
      <c r="C108" s="13">
        <v>1</v>
      </c>
      <c r="D108" s="13">
        <f>-136.0524295+D2</f>
        <v>-135.04515304499998</v>
      </c>
      <c r="E108" s="13">
        <v>130</v>
      </c>
      <c r="F108" s="13">
        <v>0</v>
      </c>
      <c r="G108" s="13">
        <v>0.5</v>
      </c>
    </row>
    <row r="109" spans="1:7" x14ac:dyDescent="0.25">
      <c r="A109" s="13" t="s">
        <v>114</v>
      </c>
      <c r="B109" s="13">
        <v>1</v>
      </c>
      <c r="C109" s="13">
        <v>1</v>
      </c>
      <c r="D109" s="13">
        <f>-58.00547933+D2</f>
        <v>-56.998202874999997</v>
      </c>
      <c r="E109" s="13">
        <v>131</v>
      </c>
      <c r="F109" s="13">
        <v>0</v>
      </c>
      <c r="G109" s="13">
        <v>0.5</v>
      </c>
    </row>
    <row r="110" spans="1:7" x14ac:dyDescent="0.25">
      <c r="A110" s="13" t="s">
        <v>115</v>
      </c>
      <c r="B110" s="13">
        <v>1</v>
      </c>
      <c r="C110" s="13">
        <v>1</v>
      </c>
      <c r="D110" s="13">
        <f>-60.0211294+D2</f>
        <v>-59.013852944999996</v>
      </c>
      <c r="E110" s="13">
        <v>132</v>
      </c>
      <c r="F110" s="13">
        <v>0</v>
      </c>
      <c r="G110" s="13">
        <v>0.5</v>
      </c>
    </row>
    <row r="111" spans="1:7" x14ac:dyDescent="0.25">
      <c r="A111" s="13" t="s">
        <v>116</v>
      </c>
      <c r="B111" s="13">
        <v>1</v>
      </c>
      <c r="C111" s="13">
        <v>1</v>
      </c>
      <c r="D111" s="13">
        <f>-84.05751491+D2</f>
        <v>-83.050238454999999</v>
      </c>
      <c r="E111" s="13">
        <v>133</v>
      </c>
      <c r="F111" s="13">
        <v>0</v>
      </c>
      <c r="G111" s="13">
        <v>0.5</v>
      </c>
    </row>
    <row r="112" spans="1:7" x14ac:dyDescent="0.25">
      <c r="A112" s="13" t="s">
        <v>117</v>
      </c>
      <c r="B112" s="13">
        <v>1</v>
      </c>
      <c r="C112" s="13">
        <v>1</v>
      </c>
      <c r="D112" s="13">
        <v>-90.019666611999995</v>
      </c>
      <c r="E112" s="13">
        <v>134</v>
      </c>
      <c r="F112" s="13">
        <v>0</v>
      </c>
      <c r="G112" s="13">
        <v>0.5</v>
      </c>
    </row>
    <row r="113" spans="1:7" x14ac:dyDescent="0.25">
      <c r="A113" s="13" t="s">
        <v>118</v>
      </c>
      <c r="B113" s="13">
        <v>1</v>
      </c>
      <c r="C113" s="13">
        <v>1</v>
      </c>
      <c r="D113" s="13">
        <v>-95.046215719000003</v>
      </c>
      <c r="E113" s="13">
        <v>135</v>
      </c>
      <c r="F113" s="13">
        <v>0</v>
      </c>
      <c r="G113" s="13">
        <v>0.5</v>
      </c>
    </row>
    <row r="114" spans="1:7" x14ac:dyDescent="0.25">
      <c r="A114" s="13" t="s">
        <v>119</v>
      </c>
      <c r="B114" s="13">
        <v>1</v>
      </c>
      <c r="C114" s="13">
        <v>1</v>
      </c>
      <c r="D114" s="13">
        <v>-116.035316682</v>
      </c>
      <c r="E114" s="13">
        <v>136</v>
      </c>
      <c r="F114" s="13">
        <v>0</v>
      </c>
      <c r="G114" s="13">
        <v>0.5</v>
      </c>
    </row>
    <row r="115" spans="1:7" x14ac:dyDescent="0.25">
      <c r="A115" s="13" t="s">
        <v>120</v>
      </c>
      <c r="B115" s="13">
        <v>1</v>
      </c>
      <c r="C115" s="13">
        <v>1</v>
      </c>
      <c r="D115" s="13">
        <v>-128.071702192</v>
      </c>
      <c r="E115" s="13">
        <v>137</v>
      </c>
      <c r="F115" s="13">
        <v>0</v>
      </c>
      <c r="G115" s="13">
        <v>0.5</v>
      </c>
    </row>
    <row r="116" spans="1:7" x14ac:dyDescent="0.25">
      <c r="A116" s="13" t="s">
        <v>121</v>
      </c>
      <c r="B116" s="13">
        <v>1</v>
      </c>
      <c r="C116" s="13">
        <v>1</v>
      </c>
      <c r="D116" s="13">
        <v>-91.003682205000004</v>
      </c>
      <c r="E116" s="13">
        <v>138</v>
      </c>
      <c r="F116" s="13">
        <v>0</v>
      </c>
      <c r="G116" s="13">
        <v>0.5</v>
      </c>
    </row>
    <row r="117" spans="1:7" x14ac:dyDescent="0.25">
      <c r="A117" s="13" t="s">
        <v>122</v>
      </c>
      <c r="B117" s="13">
        <v>1</v>
      </c>
      <c r="C117" s="13">
        <v>1</v>
      </c>
      <c r="D117" s="13">
        <v>-71.013852944999996</v>
      </c>
      <c r="E117" s="13">
        <v>139</v>
      </c>
      <c r="F117" s="13">
        <v>0</v>
      </c>
      <c r="G117" s="13">
        <v>0.5</v>
      </c>
    </row>
    <row r="118" spans="1:7" x14ac:dyDescent="0.25">
      <c r="A118" s="13" t="s">
        <v>123</v>
      </c>
      <c r="B118" s="13">
        <v>1</v>
      </c>
      <c r="C118" s="13">
        <v>1</v>
      </c>
      <c r="D118" s="13">
        <v>-73.029503015000003</v>
      </c>
      <c r="E118" s="13">
        <v>140</v>
      </c>
      <c r="F118" s="13">
        <v>0</v>
      </c>
      <c r="G118" s="13">
        <v>0.5</v>
      </c>
    </row>
    <row r="119" spans="1:7" x14ac:dyDescent="0.25">
      <c r="A119" s="13" t="s">
        <v>124</v>
      </c>
      <c r="B119" s="13">
        <v>1</v>
      </c>
      <c r="C119" s="13">
        <v>1</v>
      </c>
      <c r="D119" s="13">
        <v>-52.040402051999997</v>
      </c>
      <c r="E119" s="13">
        <v>141</v>
      </c>
      <c r="F119" s="13">
        <v>0</v>
      </c>
      <c r="G119" s="13">
        <v>0.5</v>
      </c>
    </row>
    <row r="120" spans="1:7" x14ac:dyDescent="0.25">
      <c r="A120" s="13" t="s">
        <v>125</v>
      </c>
      <c r="B120" s="13">
        <v>1</v>
      </c>
      <c r="C120" s="13">
        <v>1</v>
      </c>
      <c r="D120" s="13">
        <v>-75.008767574999993</v>
      </c>
      <c r="E120" s="13">
        <v>142</v>
      </c>
      <c r="F120" s="13">
        <v>0</v>
      </c>
      <c r="G120" s="13">
        <v>0.5</v>
      </c>
    </row>
    <row r="121" spans="1:7" x14ac:dyDescent="0.25">
      <c r="A121" s="13" t="s">
        <v>126</v>
      </c>
      <c r="B121" s="13">
        <v>1</v>
      </c>
      <c r="C121" s="13">
        <v>1</v>
      </c>
      <c r="D121" s="13">
        <v>-97.065888525000005</v>
      </c>
      <c r="E121" s="13">
        <v>143</v>
      </c>
      <c r="F121" s="13">
        <v>0</v>
      </c>
      <c r="G121" s="13">
        <v>0.5</v>
      </c>
    </row>
    <row r="122" spans="1:7" x14ac:dyDescent="0.25">
      <c r="A122" s="13" t="s">
        <v>127</v>
      </c>
      <c r="B122" s="13">
        <v>1</v>
      </c>
      <c r="C122" s="13">
        <v>1</v>
      </c>
      <c r="D122" s="13">
        <v>-73.077121899000005</v>
      </c>
      <c r="E122" s="13">
        <v>144</v>
      </c>
      <c r="F122" s="13">
        <v>0</v>
      </c>
      <c r="G122" s="13">
        <v>0.5</v>
      </c>
    </row>
    <row r="123" spans="1:7" x14ac:dyDescent="0.25">
      <c r="A123" s="13" t="s">
        <v>128</v>
      </c>
      <c r="B123" s="13">
        <v>1</v>
      </c>
      <c r="C123" s="13">
        <v>1</v>
      </c>
      <c r="D123" s="13">
        <v>-91.040067715000006</v>
      </c>
      <c r="E123" s="13">
        <v>145</v>
      </c>
      <c r="F123" s="13">
        <v>0</v>
      </c>
      <c r="G123" s="13">
        <v>0.5</v>
      </c>
    </row>
    <row r="124" spans="1:7" x14ac:dyDescent="0.25">
      <c r="A124" s="13" t="s">
        <v>129</v>
      </c>
      <c r="B124" s="13">
        <v>1</v>
      </c>
      <c r="C124" s="13">
        <v>1</v>
      </c>
      <c r="D124" s="13">
        <v>-89.060803155000002</v>
      </c>
      <c r="E124" s="13">
        <v>146</v>
      </c>
      <c r="F124" s="13">
        <v>0</v>
      </c>
      <c r="G124" s="13">
        <v>0.5</v>
      </c>
    </row>
    <row r="125" spans="1:7" x14ac:dyDescent="0.25">
      <c r="A125" s="13" t="s">
        <v>130</v>
      </c>
      <c r="B125" s="13">
        <v>1</v>
      </c>
      <c r="C125" s="13">
        <v>1</v>
      </c>
      <c r="D125" s="13">
        <v>-156.06661682199999</v>
      </c>
      <c r="E125" s="13">
        <v>147</v>
      </c>
      <c r="F125" s="13">
        <v>0</v>
      </c>
      <c r="G125" s="13">
        <v>0.5</v>
      </c>
    </row>
    <row r="126" spans="1:7" x14ac:dyDescent="0.25">
      <c r="A126" s="13" t="s">
        <v>131</v>
      </c>
      <c r="B126" s="13">
        <v>1</v>
      </c>
      <c r="C126" s="13">
        <v>1</v>
      </c>
      <c r="D126" s="13">
        <v>-71.050238454999999</v>
      </c>
      <c r="E126" s="13">
        <v>148</v>
      </c>
      <c r="F126" s="13">
        <v>0</v>
      </c>
      <c r="G126" s="13">
        <v>0.5</v>
      </c>
    </row>
    <row r="127" spans="1:7" x14ac:dyDescent="0.25">
      <c r="A127" s="13" t="s">
        <v>132</v>
      </c>
      <c r="B127" s="13">
        <v>1</v>
      </c>
      <c r="C127" s="13">
        <v>1</v>
      </c>
      <c r="D127" s="13">
        <v>-81.070973894999995</v>
      </c>
      <c r="E127" s="13">
        <v>149</v>
      </c>
      <c r="F127" s="13">
        <v>0</v>
      </c>
      <c r="G127" s="13">
        <v>0.5</v>
      </c>
    </row>
    <row r="128" spans="1:7" x14ac:dyDescent="0.25">
      <c r="A128" s="13" t="s">
        <v>133</v>
      </c>
      <c r="B128" s="13">
        <v>1</v>
      </c>
      <c r="C128" s="13">
        <v>1</v>
      </c>
      <c r="D128" s="13">
        <v>-88.076787562000007</v>
      </c>
      <c r="E128" s="13">
        <v>150</v>
      </c>
      <c r="F128" s="13">
        <v>0</v>
      </c>
      <c r="G128" s="13">
        <v>0.5</v>
      </c>
    </row>
    <row r="129" spans="1:7" x14ac:dyDescent="0.25">
      <c r="A129" s="13" t="s">
        <v>134</v>
      </c>
      <c r="B129" s="13">
        <v>1</v>
      </c>
      <c r="C129" s="13">
        <v>1</v>
      </c>
      <c r="D129" s="13">
        <v>-95.050238454999999</v>
      </c>
      <c r="E129" s="13">
        <v>151</v>
      </c>
      <c r="F129" s="13">
        <v>0</v>
      </c>
      <c r="G129" s="13">
        <v>0.5</v>
      </c>
    </row>
    <row r="130" spans="1:7" x14ac:dyDescent="0.25">
      <c r="A130" s="13" t="s">
        <v>135</v>
      </c>
      <c r="B130" s="13">
        <v>1</v>
      </c>
      <c r="C130" s="13">
        <v>1</v>
      </c>
      <c r="D130" s="13">
        <v>-123.081538595</v>
      </c>
      <c r="E130" s="13">
        <v>152</v>
      </c>
      <c r="F130" s="13">
        <v>0</v>
      </c>
      <c r="G130" s="13">
        <v>0.5</v>
      </c>
    </row>
    <row r="131" spans="1:7" x14ac:dyDescent="0.25">
      <c r="A131" s="13" t="s">
        <v>136</v>
      </c>
      <c r="B131" s="13">
        <v>1</v>
      </c>
      <c r="C131" s="13">
        <v>1</v>
      </c>
      <c r="D131" s="13">
        <v>-109.06588852500001</v>
      </c>
      <c r="E131" s="13">
        <v>153</v>
      </c>
      <c r="F131" s="13">
        <v>0</v>
      </c>
      <c r="G131" s="13">
        <v>0.5</v>
      </c>
    </row>
    <row r="132" spans="1:7" x14ac:dyDescent="0.25">
      <c r="A132" s="13" t="s">
        <v>137</v>
      </c>
      <c r="B132" s="13">
        <v>1</v>
      </c>
      <c r="C132" s="13">
        <v>1</v>
      </c>
      <c r="D132" s="13">
        <v>-143.07136785500001</v>
      </c>
      <c r="E132" s="13">
        <v>154</v>
      </c>
      <c r="F132" s="13">
        <v>0</v>
      </c>
      <c r="G132" s="13">
        <v>0.5</v>
      </c>
    </row>
    <row r="133" spans="1:7" x14ac:dyDescent="0.25">
      <c r="A133" s="13" t="s">
        <v>138</v>
      </c>
      <c r="B133" s="13">
        <v>1</v>
      </c>
      <c r="C133" s="13">
        <v>1</v>
      </c>
      <c r="D133" s="13">
        <v>-109.10227403499999</v>
      </c>
      <c r="E133" s="13">
        <v>155</v>
      </c>
      <c r="F133" s="13">
        <v>0</v>
      </c>
      <c r="G133" s="13">
        <v>0.5</v>
      </c>
    </row>
    <row r="134" spans="1:7" x14ac:dyDescent="0.25">
      <c r="A134" s="13" t="s">
        <v>139</v>
      </c>
      <c r="B134" s="13">
        <v>1</v>
      </c>
      <c r="C134" s="13">
        <v>1</v>
      </c>
      <c r="D134" s="13">
        <v>-94.050966751999994</v>
      </c>
      <c r="E134" s="13">
        <v>156</v>
      </c>
      <c r="F134" s="13">
        <v>0</v>
      </c>
      <c r="G134" s="13">
        <v>0.5</v>
      </c>
    </row>
    <row r="135" spans="1:7" x14ac:dyDescent="0.25">
      <c r="A135" s="13" t="s">
        <v>140</v>
      </c>
      <c r="B135" s="13">
        <v>1</v>
      </c>
      <c r="C135" s="13">
        <v>1</v>
      </c>
      <c r="D135" s="13">
        <v>-46.066222861999996</v>
      </c>
      <c r="E135" s="13">
        <v>157</v>
      </c>
      <c r="F135" s="13">
        <v>0</v>
      </c>
      <c r="G135" s="13">
        <v>0.5</v>
      </c>
    </row>
    <row r="136" spans="1:7" x14ac:dyDescent="0.25">
      <c r="A136" s="13" t="s">
        <v>141</v>
      </c>
      <c r="B136" s="13">
        <v>1</v>
      </c>
      <c r="C136" s="13">
        <v>1</v>
      </c>
      <c r="D136" s="13">
        <v>-148.07678756199999</v>
      </c>
      <c r="E136" s="13">
        <v>158</v>
      </c>
      <c r="F136" s="13">
        <v>0</v>
      </c>
      <c r="G136" s="13">
        <v>0.5</v>
      </c>
    </row>
    <row r="137" spans="1:7" x14ac:dyDescent="0.25">
      <c r="A137" s="13" t="s">
        <v>142</v>
      </c>
      <c r="B137" s="13">
        <v>1</v>
      </c>
      <c r="C137" s="13">
        <v>1</v>
      </c>
      <c r="D137" s="13">
        <v>-98.061137492</v>
      </c>
      <c r="E137" s="13">
        <v>159</v>
      </c>
      <c r="F137" s="13">
        <v>0</v>
      </c>
      <c r="G137" s="13">
        <v>0.5</v>
      </c>
    </row>
    <row r="138" spans="1:7" x14ac:dyDescent="0.25">
      <c r="A138" s="13" t="s">
        <v>143</v>
      </c>
      <c r="B138" s="13">
        <v>1</v>
      </c>
      <c r="C138" s="13">
        <v>1</v>
      </c>
      <c r="D138" s="13">
        <v>-58.066222861999996</v>
      </c>
      <c r="E138" s="13">
        <v>160</v>
      </c>
      <c r="F138" s="13">
        <v>0</v>
      </c>
      <c r="G138" s="13">
        <v>0.5</v>
      </c>
    </row>
    <row r="139" spans="1:7" x14ac:dyDescent="0.25">
      <c r="A139" s="13" t="s">
        <v>144</v>
      </c>
      <c r="B139" s="13">
        <v>1</v>
      </c>
      <c r="C139" s="13">
        <v>1</v>
      </c>
      <c r="D139" s="13">
        <v>-118.087352262</v>
      </c>
      <c r="E139" s="13">
        <v>161</v>
      </c>
      <c r="F139" s="13">
        <v>0</v>
      </c>
      <c r="G139" s="13">
        <v>0.5</v>
      </c>
    </row>
    <row r="140" spans="1:7" x14ac:dyDescent="0.25">
      <c r="A140" s="13" t="s">
        <v>145</v>
      </c>
      <c r="B140" s="13">
        <v>1</v>
      </c>
      <c r="C140" s="13">
        <v>1</v>
      </c>
      <c r="D140" s="13">
        <v>-175.0248</v>
      </c>
      <c r="E140" s="13">
        <v>162</v>
      </c>
      <c r="F140" s="13">
        <v>0</v>
      </c>
      <c r="G140" s="13">
        <v>0.75</v>
      </c>
    </row>
    <row r="141" spans="1:7" x14ac:dyDescent="0.25">
      <c r="A141" s="13" t="s">
        <v>146</v>
      </c>
      <c r="B141" s="13">
        <v>1</v>
      </c>
      <c r="C141" s="13">
        <v>1</v>
      </c>
      <c r="D141" s="13">
        <v>-193.03540000000001</v>
      </c>
      <c r="E141" s="13">
        <v>163</v>
      </c>
      <c r="F141" s="13">
        <v>0</v>
      </c>
      <c r="G141" s="13">
        <v>0.75</v>
      </c>
    </row>
    <row r="142" spans="1:7" x14ac:dyDescent="0.25">
      <c r="A142" s="13" t="s">
        <v>147</v>
      </c>
      <c r="B142" s="13">
        <v>1</v>
      </c>
      <c r="C142" s="13">
        <v>1</v>
      </c>
      <c r="D142" s="13">
        <v>-211.04589999999999</v>
      </c>
      <c r="E142" s="13">
        <v>164</v>
      </c>
      <c r="F142" s="13">
        <v>0</v>
      </c>
      <c r="G142" s="13">
        <v>0.5</v>
      </c>
    </row>
    <row r="143" spans="1:7" x14ac:dyDescent="0.25">
      <c r="A143" s="13" t="s">
        <v>148</v>
      </c>
      <c r="B143" s="13">
        <v>1</v>
      </c>
      <c r="C143" s="13">
        <v>1</v>
      </c>
      <c r="D143" s="13">
        <v>-229.0565</v>
      </c>
      <c r="E143" s="13">
        <v>165</v>
      </c>
      <c r="F143" s="13">
        <v>0</v>
      </c>
      <c r="G143" s="13">
        <v>0.5</v>
      </c>
    </row>
    <row r="144" spans="1:7" x14ac:dyDescent="0.25">
      <c r="A144" s="13" t="s">
        <v>149</v>
      </c>
      <c r="B144" s="13">
        <v>1</v>
      </c>
      <c r="C144" s="13">
        <v>1</v>
      </c>
      <c r="D144" s="13">
        <v>-257.0514</v>
      </c>
      <c r="E144" s="13">
        <v>166</v>
      </c>
      <c r="F144" s="13">
        <v>0</v>
      </c>
      <c r="G144" s="13">
        <v>0.5</v>
      </c>
    </row>
    <row r="145" spans="1:7" x14ac:dyDescent="0.25">
      <c r="A145" s="13" t="s">
        <v>150</v>
      </c>
      <c r="B145" s="13">
        <v>1</v>
      </c>
      <c r="C145" s="13">
        <v>1</v>
      </c>
      <c r="D145" s="13">
        <v>-53.024419999999999</v>
      </c>
      <c r="E145" s="13">
        <v>167</v>
      </c>
      <c r="F145" s="13">
        <v>0</v>
      </c>
      <c r="G145" s="13">
        <v>0.5</v>
      </c>
    </row>
    <row r="146" spans="1:7" x14ac:dyDescent="0.25">
      <c r="A146" s="13" t="s">
        <v>151</v>
      </c>
      <c r="B146" s="13">
        <v>1</v>
      </c>
      <c r="C146" s="13">
        <v>1</v>
      </c>
      <c r="D146" s="13">
        <v>-81.019329999999997</v>
      </c>
      <c r="E146" s="13">
        <v>168</v>
      </c>
      <c r="F146" s="13">
        <v>0</v>
      </c>
      <c r="G146" s="13">
        <v>0.5</v>
      </c>
    </row>
    <row r="147" spans="1:7" x14ac:dyDescent="0.25">
      <c r="A147" s="13" t="s">
        <v>152</v>
      </c>
      <c r="B147" s="13">
        <v>1</v>
      </c>
      <c r="C147" s="13">
        <v>1</v>
      </c>
      <c r="D147" s="13">
        <v>-130.0874</v>
      </c>
      <c r="E147" s="13">
        <v>169</v>
      </c>
      <c r="F147" s="13">
        <v>0</v>
      </c>
      <c r="G147" s="13">
        <v>0.5</v>
      </c>
    </row>
    <row r="148" spans="1:7" x14ac:dyDescent="0.25">
      <c r="A148" s="13" t="s">
        <v>153</v>
      </c>
      <c r="B148" s="13">
        <v>1</v>
      </c>
      <c r="C148" s="13">
        <v>1</v>
      </c>
      <c r="D148" s="13">
        <v>-116.07170000000001</v>
      </c>
      <c r="E148" s="13">
        <v>170</v>
      </c>
      <c r="F148" s="13">
        <v>0</v>
      </c>
      <c r="G148" s="13">
        <v>0.5</v>
      </c>
    </row>
    <row r="149" spans="1:7" x14ac:dyDescent="0.25">
      <c r="A149" s="13" t="s">
        <v>154</v>
      </c>
      <c r="B149" s="13">
        <v>1</v>
      </c>
      <c r="C149" s="13">
        <v>1</v>
      </c>
      <c r="D149" s="13">
        <v>-45.98827</v>
      </c>
      <c r="E149" s="13">
        <v>171</v>
      </c>
      <c r="F149" s="13">
        <v>0</v>
      </c>
      <c r="G149" s="13">
        <v>0.5</v>
      </c>
    </row>
    <row r="150" spans="1:7" x14ac:dyDescent="0.25">
      <c r="A150" s="13" t="s">
        <v>155</v>
      </c>
      <c r="B150" s="13">
        <v>1</v>
      </c>
      <c r="C150" s="13">
        <v>1</v>
      </c>
      <c r="D150" s="13">
        <v>-117.0346</v>
      </c>
      <c r="E150" s="13">
        <v>172</v>
      </c>
      <c r="F150" s="13">
        <v>0</v>
      </c>
      <c r="G150" s="13">
        <v>0.5</v>
      </c>
    </row>
    <row r="151" spans="1:7" x14ac:dyDescent="0.25">
      <c r="A151" s="13" t="s">
        <v>156</v>
      </c>
      <c r="B151" s="13">
        <v>1</v>
      </c>
      <c r="C151" s="13">
        <v>1</v>
      </c>
      <c r="D151">
        <f>-(162.05283-D2)</f>
        <v>-161.04555354499999</v>
      </c>
      <c r="E151" s="13">
        <v>173</v>
      </c>
      <c r="F151" s="13">
        <v>0</v>
      </c>
      <c r="G151" s="13">
        <v>0.75</v>
      </c>
    </row>
    <row r="152" spans="1:7" x14ac:dyDescent="0.25">
      <c r="A152" s="13" t="s">
        <v>157</v>
      </c>
      <c r="B152" s="13">
        <v>1</v>
      </c>
      <c r="C152" s="13">
        <v>1</v>
      </c>
      <c r="D152">
        <f>D151+D91-1.0073</f>
        <v>-177.07687722499998</v>
      </c>
      <c r="E152" s="13">
        <v>174</v>
      </c>
      <c r="F152" s="13">
        <v>0</v>
      </c>
      <c r="G152" s="13">
        <v>0.5</v>
      </c>
    </row>
    <row r="153" spans="1:7" x14ac:dyDescent="0.25">
      <c r="A153" s="13" t="s">
        <v>158</v>
      </c>
      <c r="B153" s="13">
        <v>1</v>
      </c>
      <c r="C153" s="13">
        <v>1</v>
      </c>
      <c r="D153">
        <f>D151+D94-1.0073</f>
        <v>-193.07179185499999</v>
      </c>
      <c r="E153" s="13">
        <v>175</v>
      </c>
      <c r="F153" s="13">
        <v>0</v>
      </c>
      <c r="G153" s="13">
        <v>0.5</v>
      </c>
    </row>
    <row r="154" spans="1:7" x14ac:dyDescent="0.25">
      <c r="A154" s="13" t="s">
        <v>159</v>
      </c>
      <c r="B154" s="13">
        <v>1</v>
      </c>
      <c r="C154" s="13">
        <v>1</v>
      </c>
      <c r="D154">
        <f>D151+D81-1.0073</f>
        <v>-205.07179185499999</v>
      </c>
      <c r="E154" s="13">
        <v>176</v>
      </c>
      <c r="F154" s="13">
        <v>0</v>
      </c>
      <c r="G154" s="13">
        <v>0.5</v>
      </c>
    </row>
    <row r="155" spans="1:7" x14ac:dyDescent="0.25">
      <c r="A155" s="13" t="s">
        <v>160</v>
      </c>
      <c r="B155" s="13">
        <v>1</v>
      </c>
      <c r="C155" s="13">
        <v>1</v>
      </c>
      <c r="D155">
        <f>D151+D110-1.0073</f>
        <v>-221.06670648999997</v>
      </c>
      <c r="E155" s="13">
        <v>177</v>
      </c>
      <c r="F155" s="13">
        <v>0</v>
      </c>
      <c r="G155" s="13">
        <v>0.5</v>
      </c>
    </row>
    <row r="156" spans="1:7" x14ac:dyDescent="0.25">
      <c r="A156" s="13" t="s">
        <v>161</v>
      </c>
      <c r="B156" s="13">
        <v>1</v>
      </c>
      <c r="C156" s="13">
        <v>1</v>
      </c>
      <c r="D156">
        <f>-(2*162.05283-D2)</f>
        <v>-323.09838354499999</v>
      </c>
      <c r="E156" s="13">
        <v>178</v>
      </c>
      <c r="F156" s="13">
        <v>0</v>
      </c>
      <c r="G156" s="13">
        <v>0.5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2012-03-15T10:05:40Z</dcterms:created>
  <dcterms:modified xsi:type="dcterms:W3CDTF">2021-03-01T12:31:27Z</dcterms:modified>
</cp:coreProperties>
</file>