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aw" sheetId="1" r:id="rId1"/>
    <sheet name="Dashboard" sheetId="2" r:id="rId2"/>
  </sheets>
  <definedNames>
    <definedName name="Logodesign">INDEX(Raw!$C$2:$J$14,MATCH(Dashboard!$C$9,Raw!$C$2:$C$14,0),8)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E6" i="2" l="1"/>
  <c r="E11" i="2"/>
  <c r="E10" i="2" l="1"/>
  <c r="E9" i="2"/>
  <c r="E8" i="2"/>
  <c r="E7" i="2"/>
</calcChain>
</file>

<file path=xl/sharedStrings.xml><?xml version="1.0" encoding="utf-8"?>
<sst xmlns="http://schemas.openxmlformats.org/spreadsheetml/2006/main" count="80" uniqueCount="60">
  <si>
    <t>Operator</t>
  </si>
  <si>
    <t>Logo</t>
  </si>
  <si>
    <t>Rocket</t>
  </si>
  <si>
    <t>bKash</t>
  </si>
  <si>
    <t>Grameen Phone</t>
  </si>
  <si>
    <t>Banglalink</t>
  </si>
  <si>
    <t>Robi</t>
  </si>
  <si>
    <t>Airtel</t>
  </si>
  <si>
    <t>Akij</t>
  </si>
  <si>
    <t>Marico</t>
  </si>
  <si>
    <t>BAT</t>
  </si>
  <si>
    <t>Nestle</t>
  </si>
  <si>
    <t>Unilever</t>
  </si>
  <si>
    <t>Sales</t>
  </si>
  <si>
    <t>MNC</t>
  </si>
  <si>
    <t>Employee</t>
  </si>
  <si>
    <t>Montly Cost</t>
  </si>
  <si>
    <t>Business Starts</t>
  </si>
  <si>
    <t>Employee Avg. Salary</t>
  </si>
  <si>
    <t>409 ml</t>
  </si>
  <si>
    <t>456 ml</t>
  </si>
  <si>
    <t>792 ml</t>
  </si>
  <si>
    <t>920 ml</t>
  </si>
  <si>
    <t>382 ml</t>
  </si>
  <si>
    <t>151 ml</t>
  </si>
  <si>
    <t>143 ml</t>
  </si>
  <si>
    <t>901 ml</t>
  </si>
  <si>
    <t>259 ml</t>
  </si>
  <si>
    <t>881 ml</t>
  </si>
  <si>
    <t>260 ml</t>
  </si>
  <si>
    <t>No</t>
  </si>
  <si>
    <t>Yes</t>
  </si>
  <si>
    <t>180 cr</t>
  </si>
  <si>
    <t>150 cr</t>
  </si>
  <si>
    <t>130 cr</t>
  </si>
  <si>
    <t>200 cr</t>
  </si>
  <si>
    <t>200cr</t>
  </si>
  <si>
    <t>80cr</t>
  </si>
  <si>
    <t>150cr</t>
  </si>
  <si>
    <t>600cr</t>
  </si>
  <si>
    <t>450cr</t>
  </si>
  <si>
    <t>800cr</t>
  </si>
  <si>
    <t>30k</t>
  </si>
  <si>
    <t>35k</t>
  </si>
  <si>
    <t>50k</t>
  </si>
  <si>
    <t>65k</t>
  </si>
  <si>
    <t>40k</t>
  </si>
  <si>
    <t>20k</t>
  </si>
  <si>
    <t>60k</t>
  </si>
  <si>
    <t>80k</t>
  </si>
  <si>
    <t>85k</t>
  </si>
  <si>
    <t>90k</t>
  </si>
  <si>
    <t>50 ml</t>
  </si>
  <si>
    <t>500cr</t>
  </si>
  <si>
    <t>70k</t>
  </si>
  <si>
    <t>Picture LookUP Dimension</t>
  </si>
  <si>
    <t>Data Validation</t>
  </si>
  <si>
    <t>Index and Match Function</t>
  </si>
  <si>
    <t>Name Manger</t>
  </si>
  <si>
    <t>Mamun Academy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</si>
</sst>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/>
    <xf numFmtId="0" fontId="3" fillId="0" borderId="0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6" xfId="0" applyBorder="1" applyAlignment="1"/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4" fillId="8" borderId="3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4F"/>
      <color rgb="FFF8F8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47625</xdr:colOff>
      <xdr:row>2</xdr:row>
      <xdr:rowOff>38100</xdr:rowOff>
    </xdr:from>
    <xdr:to>
      <xdr:col>9</xdr:col>
      <xdr:colOff>959123</xdr:colOff>
      <xdr:row>2</xdr:row>
      <xdr:rowOff>847725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" y="856129"/>
          <a:ext cx="911498" cy="809625"/>
        </a:xfrm>
        <a:prstGeom prst="rect">
          <a:avLst/>
        </a:prstGeom>
      </xdr:spPr>
    </xdr:pic>
    <xdr:clientData/>
  </xdr:twoCellAnchor>
  <xdr:twoCellAnchor editAs="oneCell">
    <xdr:from>
      <xdr:col>9</xdr:col>
      <xdr:colOff>74543</xdr:colOff>
      <xdr:row>9</xdr:row>
      <xdr:rowOff>58831</xdr:rowOff>
    </xdr:from>
    <xdr:to>
      <xdr:col>9</xdr:col>
      <xdr:colOff>975661</xdr:colOff>
      <xdr:row>9</xdr:row>
      <xdr:rowOff>883659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7934" y="6941679"/>
          <a:ext cx="901118" cy="824828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5</xdr:row>
      <xdr:rowOff>9171</xdr:rowOff>
    </xdr:from>
    <xdr:to>
      <xdr:col>9</xdr:col>
      <xdr:colOff>933450</xdr:colOff>
      <xdr:row>5</xdr:row>
      <xdr:rowOff>892464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3171471"/>
          <a:ext cx="857250" cy="883293"/>
        </a:xfrm>
        <a:prstGeom prst="rect">
          <a:avLst/>
        </a:prstGeom>
      </xdr:spPr>
    </xdr:pic>
    <xdr:clientData/>
  </xdr:twoCellAnchor>
  <xdr:twoCellAnchor editAs="oneCell">
    <xdr:from>
      <xdr:col>9</xdr:col>
      <xdr:colOff>27095</xdr:colOff>
      <xdr:row>6</xdr:row>
      <xdr:rowOff>923924</xdr:rowOff>
    </xdr:from>
    <xdr:to>
      <xdr:col>9</xdr:col>
      <xdr:colOff>1002022</xdr:colOff>
      <xdr:row>7</xdr:row>
      <xdr:rowOff>871537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6345" y="5010149"/>
          <a:ext cx="974927" cy="871537"/>
        </a:xfrm>
        <a:prstGeom prst="rect">
          <a:avLst/>
        </a:prstGeom>
      </xdr:spPr>
    </xdr:pic>
    <xdr:clientData/>
  </xdr:twoCellAnchor>
  <xdr:twoCellAnchor editAs="oneCell">
    <xdr:from>
      <xdr:col>9</xdr:col>
      <xdr:colOff>101092</xdr:colOff>
      <xdr:row>10</xdr:row>
      <xdr:rowOff>66675</xdr:rowOff>
    </xdr:from>
    <xdr:to>
      <xdr:col>9</xdr:col>
      <xdr:colOff>927116</xdr:colOff>
      <xdr:row>10</xdr:row>
      <xdr:rowOff>867424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0342" y="7848600"/>
          <a:ext cx="826024" cy="800749"/>
        </a:xfrm>
        <a:prstGeom prst="rect">
          <a:avLst/>
        </a:prstGeom>
      </xdr:spPr>
    </xdr:pic>
    <xdr:clientData/>
  </xdr:twoCellAnchor>
  <xdr:twoCellAnchor editAs="oneCell">
    <xdr:from>
      <xdr:col>9</xdr:col>
      <xdr:colOff>25849</xdr:colOff>
      <xdr:row>4</xdr:row>
      <xdr:rowOff>19049</xdr:rowOff>
    </xdr:from>
    <xdr:to>
      <xdr:col>9</xdr:col>
      <xdr:colOff>962025</xdr:colOff>
      <xdr:row>5</xdr:row>
      <xdr:rowOff>3008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46" t="11438" r="9747" b="11114"/>
        <a:stretch/>
      </xdr:blipFill>
      <xdr:spPr>
        <a:xfrm>
          <a:off x="1645099" y="2257424"/>
          <a:ext cx="936176" cy="902841"/>
        </a:xfrm>
        <a:prstGeom prst="rect">
          <a:avLst/>
        </a:prstGeom>
      </xdr:spPr>
    </xdr:pic>
    <xdr:clientData/>
  </xdr:twoCellAnchor>
  <xdr:twoCellAnchor editAs="oneCell">
    <xdr:from>
      <xdr:col>9</xdr:col>
      <xdr:colOff>115958</xdr:colOff>
      <xdr:row>11</xdr:row>
      <xdr:rowOff>63088</xdr:rowOff>
    </xdr:from>
    <xdr:to>
      <xdr:col>9</xdr:col>
      <xdr:colOff>932084</xdr:colOff>
      <xdr:row>11</xdr:row>
      <xdr:rowOff>879966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9349" y="8801240"/>
          <a:ext cx="816126" cy="816878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3</xdr:row>
      <xdr:rowOff>30896</xdr:rowOff>
    </xdr:from>
    <xdr:to>
      <xdr:col>9</xdr:col>
      <xdr:colOff>962234</xdr:colOff>
      <xdr:row>3</xdr:row>
      <xdr:rowOff>876299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83" t="11539" r="8114" b="10678"/>
        <a:stretch/>
      </xdr:blipFill>
      <xdr:spPr>
        <a:xfrm>
          <a:off x="1647825" y="1345346"/>
          <a:ext cx="933659" cy="845403"/>
        </a:xfrm>
        <a:prstGeom prst="rect">
          <a:avLst/>
        </a:prstGeom>
      </xdr:spPr>
    </xdr:pic>
    <xdr:clientData/>
  </xdr:twoCellAnchor>
  <xdr:twoCellAnchor editAs="oneCell">
    <xdr:from>
      <xdr:col>9</xdr:col>
      <xdr:colOff>45075</xdr:colOff>
      <xdr:row>6</xdr:row>
      <xdr:rowOff>42403</xdr:rowOff>
    </xdr:from>
    <xdr:to>
      <xdr:col>9</xdr:col>
      <xdr:colOff>962025</xdr:colOff>
      <xdr:row>6</xdr:row>
      <xdr:rowOff>892800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4325" y="4128628"/>
          <a:ext cx="916950" cy="850397"/>
        </a:xfrm>
        <a:prstGeom prst="rect">
          <a:avLst/>
        </a:prstGeom>
      </xdr:spPr>
    </xdr:pic>
    <xdr:clientData/>
  </xdr:twoCellAnchor>
  <xdr:twoCellAnchor editAs="oneCell">
    <xdr:from>
      <xdr:col>9</xdr:col>
      <xdr:colOff>127930</xdr:colOff>
      <xdr:row>12</xdr:row>
      <xdr:rowOff>66675</xdr:rowOff>
    </xdr:from>
    <xdr:to>
      <xdr:col>9</xdr:col>
      <xdr:colOff>910069</xdr:colOff>
      <xdr:row>12</xdr:row>
      <xdr:rowOff>855516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381" t="9596" r="20016" b="9481"/>
        <a:stretch/>
      </xdr:blipFill>
      <xdr:spPr>
        <a:xfrm>
          <a:off x="1747180" y="9696450"/>
          <a:ext cx="782139" cy="788841"/>
        </a:xfrm>
        <a:prstGeom prst="rect">
          <a:avLst/>
        </a:prstGeom>
      </xdr:spPr>
    </xdr:pic>
    <xdr:clientData/>
  </xdr:twoCellAnchor>
  <xdr:twoCellAnchor editAs="oneCell">
    <xdr:from>
      <xdr:col>9</xdr:col>
      <xdr:colOff>77391</xdr:colOff>
      <xdr:row>8</xdr:row>
      <xdr:rowOff>12318</xdr:rowOff>
    </xdr:from>
    <xdr:to>
      <xdr:col>9</xdr:col>
      <xdr:colOff>946546</xdr:colOff>
      <xdr:row>8</xdr:row>
      <xdr:rowOff>890754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6641" y="5941631"/>
          <a:ext cx="869155" cy="878436"/>
        </a:xfrm>
        <a:prstGeom prst="rect">
          <a:avLst/>
        </a:prstGeom>
      </xdr:spPr>
    </xdr:pic>
    <xdr:clientData/>
  </xdr:twoCellAnchor>
  <xdr:twoCellAnchor editAs="oneCell">
    <xdr:from>
      <xdr:col>9</xdr:col>
      <xdr:colOff>33617</xdr:colOff>
      <xdr:row>13</xdr:row>
      <xdr:rowOff>11207</xdr:rowOff>
    </xdr:from>
    <xdr:to>
      <xdr:col>10</xdr:col>
      <xdr:colOff>11207</xdr:colOff>
      <xdr:row>14</xdr:row>
      <xdr:rowOff>89649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38146" y="10936942"/>
          <a:ext cx="986119" cy="986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133350</xdr:colOff>
          <xdr:row>5</xdr:row>
          <xdr:rowOff>123825</xdr:rowOff>
        </xdr:from>
        <xdr:to>
          <xdr:col>5</xdr:col>
          <xdr:colOff>2152650</xdr:colOff>
          <xdr:row>10</xdr:row>
          <xdr:rowOff>211152</xdr:rowOff>
        </xdr:to>
        <xdr:pic>
          <xdr:nvPicPr>
            <xdr:cNvPr id="9" name="Picture 8"/>
            <xdr:cNvPicPr>
              <a:picLocks noChangeAspect="1" noChangeArrowheads="1"/>
              <a:extLst>
                <a:ext uri="{84589F7E-364E-4C9E-8A38-B11213B215E9}">
                  <a14:cameraTool cellRange="Logodesign" spid="_x0000_s215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210300" y="1447800"/>
              <a:ext cx="2019300" cy="184945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4"/>
  <sheetViews>
    <sheetView showGridLines="0" zoomScale="85" zoomScaleNormal="85" workbookViewId="0">
      <selection activeCell="J2" sqref="J2"/>
    </sheetView>
  </sheetViews>
  <sheetFormatPr defaultRowHeight="15" x14ac:dyDescent="0.25"/>
  <cols>
    <col min="1" max="1" width="12" customWidth="1"/>
    <col min="3" max="3" width="13.85546875" style="1" customWidth="1"/>
    <col min="4" max="9" width="14" style="1" customWidth="1"/>
    <col min="10" max="10" width="15.140625" style="1" customWidth="1"/>
    <col min="13" max="13" width="18" customWidth="1"/>
  </cols>
  <sheetData>
    <row r="2" spans="3:10" s="4" customFormat="1" ht="49.5" customHeight="1" x14ac:dyDescent="0.25">
      <c r="C2" s="3" t="s">
        <v>0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</v>
      </c>
    </row>
    <row r="3" spans="3:10" ht="72.75" customHeight="1" x14ac:dyDescent="0.25">
      <c r="C3" s="5" t="s">
        <v>2</v>
      </c>
      <c r="D3" s="7" t="s">
        <v>19</v>
      </c>
      <c r="E3" s="7" t="s">
        <v>30</v>
      </c>
      <c r="F3" s="7">
        <v>400</v>
      </c>
      <c r="G3" s="7" t="s">
        <v>35</v>
      </c>
      <c r="H3" s="7">
        <v>2010</v>
      </c>
      <c r="I3" s="7" t="s">
        <v>42</v>
      </c>
      <c r="J3" s="2">
        <v>1</v>
      </c>
    </row>
    <row r="4" spans="3:10" ht="72.75" customHeight="1" x14ac:dyDescent="0.25">
      <c r="C4" s="5" t="s">
        <v>3</v>
      </c>
      <c r="D4" s="7" t="s">
        <v>20</v>
      </c>
      <c r="E4" s="7" t="s">
        <v>30</v>
      </c>
      <c r="F4" s="7">
        <v>800</v>
      </c>
      <c r="G4" s="7" t="s">
        <v>32</v>
      </c>
      <c r="H4" s="7">
        <v>2012</v>
      </c>
      <c r="I4" s="7" t="s">
        <v>43</v>
      </c>
      <c r="J4" s="2"/>
    </row>
    <row r="5" spans="3:10" ht="72.75" customHeight="1" x14ac:dyDescent="0.25">
      <c r="C5" s="6" t="s">
        <v>4</v>
      </c>
      <c r="D5" s="7" t="s">
        <v>21</v>
      </c>
      <c r="E5" s="7" t="s">
        <v>31</v>
      </c>
      <c r="F5" s="7">
        <v>1500</v>
      </c>
      <c r="G5" s="7" t="s">
        <v>33</v>
      </c>
      <c r="H5" s="7">
        <v>2000</v>
      </c>
      <c r="I5" s="7" t="s">
        <v>44</v>
      </c>
      <c r="J5" s="2"/>
    </row>
    <row r="6" spans="3:10" ht="72.75" customHeight="1" x14ac:dyDescent="0.25">
      <c r="C6" s="5" t="s">
        <v>5</v>
      </c>
      <c r="D6" s="7" t="s">
        <v>22</v>
      </c>
      <c r="E6" s="7" t="s">
        <v>31</v>
      </c>
      <c r="F6" s="7">
        <v>1300</v>
      </c>
      <c r="G6" s="7" t="s">
        <v>36</v>
      </c>
      <c r="H6" s="7">
        <v>2003</v>
      </c>
      <c r="I6" s="7" t="s">
        <v>45</v>
      </c>
      <c r="J6" s="2"/>
    </row>
    <row r="7" spans="3:10" ht="72.75" customHeight="1" x14ac:dyDescent="0.25">
      <c r="C7" s="5" t="s">
        <v>6</v>
      </c>
      <c r="D7" s="7" t="s">
        <v>23</v>
      </c>
      <c r="E7" s="7" t="s">
        <v>30</v>
      </c>
      <c r="F7" s="7">
        <v>1000</v>
      </c>
      <c r="G7" s="7" t="s">
        <v>34</v>
      </c>
      <c r="H7" s="7">
        <v>2001</v>
      </c>
      <c r="I7" s="7" t="s">
        <v>44</v>
      </c>
      <c r="J7" s="2"/>
    </row>
    <row r="8" spans="3:10" ht="72.75" customHeight="1" x14ac:dyDescent="0.25">
      <c r="C8" s="5" t="s">
        <v>7</v>
      </c>
      <c r="D8" s="7" t="s">
        <v>24</v>
      </c>
      <c r="E8" s="7"/>
      <c r="F8" s="7">
        <v>300</v>
      </c>
      <c r="G8" s="7" t="s">
        <v>37</v>
      </c>
      <c r="H8" s="7">
        <v>2012</v>
      </c>
      <c r="I8" s="7" t="s">
        <v>46</v>
      </c>
      <c r="J8" s="2"/>
    </row>
    <row r="9" spans="3:10" ht="72.75" customHeight="1" x14ac:dyDescent="0.25">
      <c r="C9" s="5" t="s">
        <v>8</v>
      </c>
      <c r="D9" s="7" t="s">
        <v>25</v>
      </c>
      <c r="E9" s="7" t="s">
        <v>30</v>
      </c>
      <c r="F9" s="7">
        <v>2000</v>
      </c>
      <c r="G9" s="7" t="s">
        <v>36</v>
      </c>
      <c r="H9" s="7">
        <v>1960</v>
      </c>
      <c r="I9" s="7" t="s">
        <v>47</v>
      </c>
      <c r="J9" s="2"/>
    </row>
    <row r="10" spans="3:10" ht="72.75" customHeight="1" x14ac:dyDescent="0.25">
      <c r="C10" s="5" t="s">
        <v>9</v>
      </c>
      <c r="D10" s="7" t="s">
        <v>26</v>
      </c>
      <c r="E10" s="7" t="s">
        <v>31</v>
      </c>
      <c r="F10" s="7">
        <v>970</v>
      </c>
      <c r="G10" s="7" t="s">
        <v>38</v>
      </c>
      <c r="H10" s="7">
        <v>1985</v>
      </c>
      <c r="I10" s="7" t="s">
        <v>48</v>
      </c>
      <c r="J10" s="2"/>
    </row>
    <row r="11" spans="3:10" ht="72.75" customHeight="1" x14ac:dyDescent="0.25">
      <c r="C11" s="5" t="s">
        <v>10</v>
      </c>
      <c r="D11" s="7" t="s">
        <v>27</v>
      </c>
      <c r="E11" s="7" t="s">
        <v>31</v>
      </c>
      <c r="F11" s="7">
        <v>1200</v>
      </c>
      <c r="G11" s="7" t="s">
        <v>39</v>
      </c>
      <c r="H11" s="7">
        <v>1960</v>
      </c>
      <c r="I11" s="7" t="s">
        <v>49</v>
      </c>
      <c r="J11" s="2"/>
    </row>
    <row r="12" spans="3:10" ht="72.75" customHeight="1" x14ac:dyDescent="0.25">
      <c r="C12" s="5" t="s">
        <v>11</v>
      </c>
      <c r="D12" s="7" t="s">
        <v>28</v>
      </c>
      <c r="E12" s="7" t="s">
        <v>31</v>
      </c>
      <c r="F12" s="7">
        <v>1100</v>
      </c>
      <c r="G12" s="7" t="s">
        <v>40</v>
      </c>
      <c r="H12" s="7">
        <v>1980</v>
      </c>
      <c r="I12" s="7" t="s">
        <v>50</v>
      </c>
      <c r="J12" s="2"/>
    </row>
    <row r="13" spans="3:10" ht="72.75" customHeight="1" x14ac:dyDescent="0.25">
      <c r="C13" s="5" t="s">
        <v>12</v>
      </c>
      <c r="D13" s="7" t="s">
        <v>29</v>
      </c>
      <c r="E13" s="7" t="s">
        <v>31</v>
      </c>
      <c r="F13" s="7">
        <v>1400</v>
      </c>
      <c r="G13" s="7" t="s">
        <v>41</v>
      </c>
      <c r="H13" s="7">
        <v>1975</v>
      </c>
      <c r="I13" s="7" t="s">
        <v>51</v>
      </c>
      <c r="J13" s="2"/>
    </row>
    <row r="14" spans="3:10" ht="71.25" customHeight="1" x14ac:dyDescent="0.25">
      <c r="C14" s="6" t="s">
        <v>59</v>
      </c>
      <c r="D14" s="7" t="s">
        <v>52</v>
      </c>
      <c r="E14" s="7" t="s">
        <v>30</v>
      </c>
      <c r="F14" s="7">
        <v>1900</v>
      </c>
      <c r="G14" s="7" t="s">
        <v>53</v>
      </c>
      <c r="H14" s="7">
        <v>2017</v>
      </c>
      <c r="I14" s="7" t="s">
        <v>54</v>
      </c>
      <c r="J14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2"/>
  <sheetViews>
    <sheetView showGridLines="0" tabSelected="1" workbookViewId="0">
      <selection activeCell="J9" sqref="J9"/>
    </sheetView>
  </sheetViews>
  <sheetFormatPr defaultRowHeight="15" x14ac:dyDescent="0.25"/>
  <cols>
    <col min="1" max="1" width="32.5703125" style="8" customWidth="1"/>
    <col min="2" max="2" width="3.5703125" style="8" customWidth="1"/>
    <col min="3" max="3" width="20" style="8" customWidth="1"/>
    <col min="4" max="4" width="26" style="8" bestFit="1" customWidth="1"/>
    <col min="5" max="5" width="9" style="8" customWidth="1"/>
    <col min="6" max="6" width="33.42578125" style="8" customWidth="1"/>
    <col min="7" max="7" width="3.85546875" style="8" customWidth="1"/>
    <col min="8" max="8" width="7.42578125" style="8" customWidth="1"/>
    <col min="9" max="9" width="6.5703125" style="8" bestFit="1" customWidth="1"/>
    <col min="10" max="10" width="35" style="8" customWidth="1"/>
    <col min="11" max="16384" width="9.140625" style="8"/>
  </cols>
  <sheetData>
    <row r="1" spans="2:10" ht="27.75" customHeight="1" thickBot="1" x14ac:dyDescent="0.3"/>
    <row r="2" spans="2:10" ht="26.25" customHeight="1" thickBot="1" x14ac:dyDescent="0.3">
      <c r="B2" s="26" t="s">
        <v>55</v>
      </c>
      <c r="C2" s="27"/>
      <c r="D2" s="27"/>
      <c r="E2" s="27"/>
      <c r="F2" s="27"/>
      <c r="G2" s="28"/>
    </row>
    <row r="3" spans="2:10" ht="9" customHeight="1" thickBot="1" x14ac:dyDescent="0.3"/>
    <row r="4" spans="2:10" ht="19.5" thickBot="1" x14ac:dyDescent="0.3">
      <c r="B4" s="17"/>
      <c r="C4" s="18"/>
      <c r="D4" s="18"/>
      <c r="E4" s="18"/>
      <c r="F4" s="18"/>
      <c r="G4" s="19"/>
      <c r="H4" s="9"/>
      <c r="I4" s="9"/>
      <c r="J4" s="29" t="s">
        <v>56</v>
      </c>
    </row>
    <row r="5" spans="2:10" ht="21.75" thickBot="1" x14ac:dyDescent="0.3">
      <c r="B5" s="20"/>
      <c r="C5" s="16"/>
      <c r="D5" s="16"/>
      <c r="E5" s="13"/>
      <c r="F5" s="25" t="s">
        <v>1</v>
      </c>
      <c r="G5" s="21"/>
      <c r="J5" s="29" t="s">
        <v>57</v>
      </c>
    </row>
    <row r="6" spans="2:10" ht="27.75" customHeight="1" x14ac:dyDescent="0.25">
      <c r="B6" s="20"/>
      <c r="C6" s="16"/>
      <c r="D6" s="11" t="s">
        <v>13</v>
      </c>
      <c r="E6" s="15" t="str">
        <f>VLOOKUP($C$9,Raw!$C:$J,2,FALSE)</f>
        <v>50 ml</v>
      </c>
      <c r="F6" s="16"/>
      <c r="G6" s="21"/>
      <c r="J6" s="29" t="s">
        <v>58</v>
      </c>
    </row>
    <row r="7" spans="2:10" ht="27.75" customHeight="1" x14ac:dyDescent="0.25">
      <c r="B7" s="20"/>
      <c r="C7" s="16"/>
      <c r="D7" s="11" t="s">
        <v>14</v>
      </c>
      <c r="E7" s="15" t="str">
        <f>VLOOKUP($C$9,Raw!$C:$J,3,FALSE)</f>
        <v>No</v>
      </c>
      <c r="F7" s="16"/>
      <c r="G7" s="21"/>
    </row>
    <row r="8" spans="2:10" ht="27.75" customHeight="1" thickBot="1" x14ac:dyDescent="0.3">
      <c r="B8" s="20"/>
      <c r="C8" s="10" t="s">
        <v>0</v>
      </c>
      <c r="D8" s="11" t="s">
        <v>15</v>
      </c>
      <c r="E8" s="15">
        <f>VLOOKUP($C$9,Raw!$C:$J,4,FALSE)</f>
        <v>1900</v>
      </c>
      <c r="F8" s="16"/>
      <c r="G8" s="21"/>
      <c r="I8" s="1"/>
    </row>
    <row r="9" spans="2:10" ht="27.75" customHeight="1" thickBot="1" x14ac:dyDescent="0.3">
      <c r="B9" s="20"/>
      <c r="C9" s="14" t="s">
        <v>59</v>
      </c>
      <c r="D9" s="12" t="s">
        <v>16</v>
      </c>
      <c r="E9" s="15" t="str">
        <f>VLOOKUP($C$9,Raw!$C:$J,5,FALSE)</f>
        <v>500cr</v>
      </c>
      <c r="F9" s="16"/>
      <c r="G9" s="21"/>
      <c r="J9" s="8">
        <f>INDEX(Raw!$C$2:$J$14,MATCH(Dashboard!$C$9,Raw!$C$2:$C$14,0),8)</f>
        <v>0</v>
      </c>
    </row>
    <row r="10" spans="2:10" ht="27.75" customHeight="1" x14ac:dyDescent="0.25">
      <c r="B10" s="20"/>
      <c r="C10" s="16"/>
      <c r="D10" s="11" t="s">
        <v>17</v>
      </c>
      <c r="E10" s="15">
        <f>VLOOKUP($C$9,Raw!$C:$J,6,FALSE)</f>
        <v>2017</v>
      </c>
      <c r="F10" s="16"/>
      <c r="G10" s="21"/>
    </row>
    <row r="11" spans="2:10" ht="27.75" customHeight="1" x14ac:dyDescent="0.25">
      <c r="B11" s="20"/>
      <c r="C11" s="16"/>
      <c r="D11" s="11" t="s">
        <v>18</v>
      </c>
      <c r="E11" s="15" t="str">
        <f>VLOOKUP($C$9,Raw!$C:$J,7,FALSE)</f>
        <v>70k</v>
      </c>
      <c r="F11" s="16"/>
      <c r="G11" s="21"/>
    </row>
    <row r="12" spans="2:10" ht="15.75" thickBot="1" x14ac:dyDescent="0.3">
      <c r="B12" s="22"/>
      <c r="C12" s="23"/>
      <c r="D12" s="23"/>
      <c r="E12" s="23"/>
      <c r="F12" s="23"/>
      <c r="G12" s="24"/>
    </row>
  </sheetData>
  <mergeCells count="1">
    <mergeCell ref="B2:G2"/>
  </mergeCell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Raw!$C$3:$C$14</xm:f>
          </x14:formula1>
          <xm:sqref>C9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2018-05-09T18:59:33Z</dcterms:modified>
</cp:coreProperties>
</file>