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FHNW\glaL4_4Eb\Versuche\E4.3 Elektromagnetische Krafte\"/>
    </mc:Choice>
  </mc:AlternateContent>
  <xr:revisionPtr revIDLastSave="0" documentId="13_ncr:1_{29D64D56-B99A-4F20-9D1A-996E2E999945}" xr6:coauthVersionLast="43" xr6:coauthVersionMax="43" xr10:uidLastSave="{00000000-0000-0000-0000-000000000000}"/>
  <bookViews>
    <workbookView xWindow="-120" yWindow="330" windowWidth="29040" windowHeight="15990" activeTab="3" xr2:uid="{81A42362-67BA-4E6D-ACD8-152FB5F0333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4" l="1"/>
  <c r="H7" i="4"/>
  <c r="H5" i="4"/>
  <c r="G6" i="4"/>
  <c r="G7" i="4"/>
  <c r="G5" i="4"/>
  <c r="F7" i="4"/>
  <c r="F6" i="4"/>
  <c r="F5" i="4"/>
  <c r="E2" i="4"/>
  <c r="C30" i="2" l="1"/>
  <c r="A30" i="2"/>
  <c r="A9" i="1" l="1"/>
  <c r="A10" i="1"/>
  <c r="A11" i="1"/>
  <c r="A12" i="1"/>
  <c r="A13" i="1"/>
  <c r="A14" i="1"/>
  <c r="A15" i="1"/>
  <c r="A16" i="1"/>
  <c r="A17" i="1"/>
  <c r="A8" i="1"/>
  <c r="J12" i="2" l="1"/>
  <c r="J13" i="2"/>
  <c r="J14" i="2"/>
  <c r="J15" i="2"/>
  <c r="J16" i="2"/>
  <c r="J17" i="2"/>
  <c r="J18" i="2"/>
  <c r="J19" i="2"/>
  <c r="J20" i="2"/>
  <c r="J21" i="2"/>
  <c r="J22" i="2"/>
  <c r="J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11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10" i="2"/>
  <c r="J9" i="1" l="1"/>
  <c r="J10" i="1"/>
  <c r="J11" i="1"/>
  <c r="J12" i="1"/>
  <c r="J13" i="1"/>
  <c r="J14" i="1"/>
  <c r="J15" i="1"/>
  <c r="J16" i="1"/>
  <c r="J17" i="1"/>
  <c r="J18" i="1"/>
  <c r="J8" i="1"/>
  <c r="K9" i="1"/>
  <c r="K10" i="1"/>
  <c r="K11" i="1"/>
  <c r="K12" i="1"/>
  <c r="K13" i="1"/>
  <c r="K14" i="1"/>
  <c r="K15" i="1"/>
  <c r="K16" i="1"/>
  <c r="K17" i="1"/>
  <c r="K18" i="1"/>
  <c r="K8" i="1"/>
</calcChain>
</file>

<file path=xl/sharedStrings.xml><?xml version="1.0" encoding="utf-8"?>
<sst xmlns="http://schemas.openxmlformats.org/spreadsheetml/2006/main" count="47" uniqueCount="32">
  <si>
    <t>Kalibrationskennlinie</t>
  </si>
  <si>
    <t>Gewichte</t>
  </si>
  <si>
    <t>m [g]</t>
  </si>
  <si>
    <t>Angezeigtes Gewicht</t>
  </si>
  <si>
    <t>m [kg]</t>
  </si>
  <si>
    <t>z [m]</t>
  </si>
  <si>
    <t>B [mT]</t>
  </si>
  <si>
    <t>Kalibration von B-Feld</t>
  </si>
  <si>
    <t>z [mm]</t>
  </si>
  <si>
    <t>Magnet 1</t>
  </si>
  <si>
    <t>1x 6x13mm</t>
  </si>
  <si>
    <t>F [N]</t>
  </si>
  <si>
    <t>I = 0.60A</t>
  </si>
  <si>
    <t>Magnet 2</t>
  </si>
  <si>
    <t>1x 15x8mm</t>
  </si>
  <si>
    <t>Magnet 3</t>
  </si>
  <si>
    <t>3x 3x13mm</t>
  </si>
  <si>
    <t>Weicheisen</t>
  </si>
  <si>
    <t>Stromveränderung</t>
  </si>
  <si>
    <t>1x15</t>
  </si>
  <si>
    <t>Position: -30</t>
  </si>
  <si>
    <t>I [A]</t>
  </si>
  <si>
    <t>B [T]</t>
  </si>
  <si>
    <t>Nr</t>
  </si>
  <si>
    <t>Br</t>
  </si>
  <si>
    <t>s</t>
  </si>
  <si>
    <t>dm</t>
  </si>
  <si>
    <t>lm</t>
  </si>
  <si>
    <t>A</t>
  </si>
  <si>
    <t>mu0</t>
  </si>
  <si>
    <t>M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</si>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</sst>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Sheet1!$G$8:$G$18</c:f>
              <c:numCache>
                <c:formatCode>General</c:formatCode>
                <c:ptCount val="11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0</c:v>
                </c:pt>
                <c:pt idx="4">
                  <c:v>-10</c:v>
                </c:pt>
                <c:pt idx="5">
                  <c:v>-20</c:v>
                </c:pt>
                <c:pt idx="6">
                  <c:v>-30</c:v>
                </c:pt>
                <c:pt idx="7">
                  <c:v>-40</c:v>
                </c:pt>
                <c:pt idx="8">
                  <c:v>-50</c:v>
                </c:pt>
                <c:pt idx="9">
                  <c:v>-60</c:v>
                </c:pt>
                <c:pt idx="10">
                  <c:v>-70</c:v>
                </c:pt>
              </c:numCache>
            </c:numRef>
          </c:cat>
          <c:val>
            <c:numRef>
              <c:f>Sheet1!$H$8:$H$18</c:f>
              <c:numCache>
                <c:formatCode>General</c:formatCode>
                <c:ptCount val="11"/>
                <c:pt idx="0">
                  <c:v>0.21</c:v>
                </c:pt>
                <c:pt idx="1">
                  <c:v>0.42</c:v>
                </c:pt>
                <c:pt idx="2">
                  <c:v>0.96</c:v>
                </c:pt>
                <c:pt idx="3">
                  <c:v>2.42</c:v>
                </c:pt>
                <c:pt idx="4">
                  <c:v>4.03</c:v>
                </c:pt>
                <c:pt idx="5">
                  <c:v>4.68</c:v>
                </c:pt>
                <c:pt idx="6">
                  <c:v>4.8899999999999997</c:v>
                </c:pt>
                <c:pt idx="7">
                  <c:v>4.91</c:v>
                </c:pt>
                <c:pt idx="8">
                  <c:v>4.71</c:v>
                </c:pt>
                <c:pt idx="9">
                  <c:v>4</c:v>
                </c:pt>
                <c:pt idx="10">
                  <c:v>2.34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7A-42E4-B25D-284D4E136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091216"/>
        <c:axId val="548084656"/>
      </c:lineChart>
      <c:catAx>
        <c:axId val="54809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8084656"/>
        <c:crosses val="autoZero"/>
        <c:auto val="1"/>
        <c:lblAlgn val="ctr"/>
        <c:lblOffset val="100"/>
        <c:noMultiLvlLbl val="0"/>
      </c:catAx>
      <c:valAx>
        <c:axId val="54808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809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1x6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Sheet2!$B$10:$B$29</c:f>
              <c:numCache>
                <c:formatCode>General</c:formatCode>
                <c:ptCount val="20"/>
                <c:pt idx="0">
                  <c:v>10</c:v>
                </c:pt>
                <c:pt idx="1">
                  <c:v>0</c:v>
                </c:pt>
                <c:pt idx="2">
                  <c:v>-10.039999999999999</c:v>
                </c:pt>
                <c:pt idx="3">
                  <c:v>-20.02</c:v>
                </c:pt>
                <c:pt idx="4">
                  <c:v>-25.05</c:v>
                </c:pt>
                <c:pt idx="5">
                  <c:v>-30.02</c:v>
                </c:pt>
                <c:pt idx="6">
                  <c:v>-35.049999999999997</c:v>
                </c:pt>
                <c:pt idx="7">
                  <c:v>-40.04</c:v>
                </c:pt>
                <c:pt idx="8">
                  <c:v>-50.04</c:v>
                </c:pt>
                <c:pt idx="9">
                  <c:v>-60.08</c:v>
                </c:pt>
                <c:pt idx="10">
                  <c:v>-70.09</c:v>
                </c:pt>
                <c:pt idx="11">
                  <c:v>-80.08</c:v>
                </c:pt>
                <c:pt idx="12">
                  <c:v>-90.04</c:v>
                </c:pt>
                <c:pt idx="13">
                  <c:v>-95.08</c:v>
                </c:pt>
                <c:pt idx="14">
                  <c:v>-100.02</c:v>
                </c:pt>
                <c:pt idx="15">
                  <c:v>-105</c:v>
                </c:pt>
                <c:pt idx="16">
                  <c:v>-110.04</c:v>
                </c:pt>
                <c:pt idx="17">
                  <c:v>-120.02</c:v>
                </c:pt>
                <c:pt idx="18">
                  <c:v>-130.07</c:v>
                </c:pt>
                <c:pt idx="19">
                  <c:v>-140.05000000000001</c:v>
                </c:pt>
              </c:numCache>
            </c:numRef>
          </c:xVal>
          <c:yVal>
            <c:numRef>
              <c:f>Sheet2!$C$10:$C$29</c:f>
              <c:numCache>
                <c:formatCode>General</c:formatCode>
                <c:ptCount val="20"/>
                <c:pt idx="0">
                  <c:v>0</c:v>
                </c:pt>
                <c:pt idx="1">
                  <c:v>2.0000000000000001E-4</c:v>
                </c:pt>
                <c:pt idx="2">
                  <c:v>1.5E-3</c:v>
                </c:pt>
                <c:pt idx="3">
                  <c:v>4.1000000000000003E-3</c:v>
                </c:pt>
                <c:pt idx="4">
                  <c:v>5.8999999999999999E-3</c:v>
                </c:pt>
                <c:pt idx="5">
                  <c:v>6.7999999999999996E-3</c:v>
                </c:pt>
                <c:pt idx="6">
                  <c:v>5.7000000000000002E-3</c:v>
                </c:pt>
                <c:pt idx="7">
                  <c:v>3.8E-3</c:v>
                </c:pt>
                <c:pt idx="8">
                  <c:v>1.1000000000000001E-3</c:v>
                </c:pt>
                <c:pt idx="9">
                  <c:v>1E-4</c:v>
                </c:pt>
                <c:pt idx="10">
                  <c:v>-6.9999999999999999E-4</c:v>
                </c:pt>
                <c:pt idx="11">
                  <c:v>-2.0999999999999999E-3</c:v>
                </c:pt>
                <c:pt idx="12">
                  <c:v>-5.3E-3</c:v>
                </c:pt>
                <c:pt idx="13">
                  <c:v>-6.8999999999999999E-3</c:v>
                </c:pt>
                <c:pt idx="14">
                  <c:v>-6.8999999999999999E-3</c:v>
                </c:pt>
                <c:pt idx="15">
                  <c:v>-5.3E-3</c:v>
                </c:pt>
                <c:pt idx="16">
                  <c:v>-3.3999999999999998E-3</c:v>
                </c:pt>
                <c:pt idx="17">
                  <c:v>-1.2999999999999999E-3</c:v>
                </c:pt>
                <c:pt idx="18">
                  <c:v>-6.9999999999999999E-4</c:v>
                </c:pt>
                <c:pt idx="19">
                  <c:v>-4.0000000000000002E-4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8C-4C84-BBF3-5DA434307144}"/>
            </c:ext>
          </c:extLst>
        </c:ser>
        <c:ser>
          <c:idx val="1"/>
          <c:order val="1"/>
          <c:tx>
            <c:v>1x15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Sheet2!$E$11:$E$29</c:f>
              <c:numCache>
                <c:formatCode>General</c:formatCode>
                <c:ptCount val="19"/>
                <c:pt idx="0">
                  <c:v>0.01</c:v>
                </c:pt>
                <c:pt idx="1">
                  <c:v>-10</c:v>
                </c:pt>
                <c:pt idx="2">
                  <c:v>-20.079999999999998</c:v>
                </c:pt>
                <c:pt idx="3">
                  <c:v>-25.02</c:v>
                </c:pt>
                <c:pt idx="4">
                  <c:v>-30.02</c:v>
                </c:pt>
                <c:pt idx="5">
                  <c:v>-35.049999999999997</c:v>
                </c:pt>
                <c:pt idx="6">
                  <c:v>-40.020000000000003</c:v>
                </c:pt>
                <c:pt idx="7">
                  <c:v>-50.03</c:v>
                </c:pt>
                <c:pt idx="8">
                  <c:v>-60.05</c:v>
                </c:pt>
                <c:pt idx="9">
                  <c:v>-70.06</c:v>
                </c:pt>
                <c:pt idx="10">
                  <c:v>-80.040000000000006</c:v>
                </c:pt>
                <c:pt idx="11">
                  <c:v>-90.06</c:v>
                </c:pt>
                <c:pt idx="12">
                  <c:v>-95.02</c:v>
                </c:pt>
                <c:pt idx="13">
                  <c:v>-100.06</c:v>
                </c:pt>
                <c:pt idx="14">
                  <c:v>-105.06</c:v>
                </c:pt>
                <c:pt idx="15">
                  <c:v>-110.06</c:v>
                </c:pt>
                <c:pt idx="16">
                  <c:v>-120.05</c:v>
                </c:pt>
                <c:pt idx="17">
                  <c:v>-130.01</c:v>
                </c:pt>
                <c:pt idx="18">
                  <c:v>-140.08000000000001</c:v>
                </c:pt>
              </c:numCache>
            </c:numRef>
          </c:xVal>
          <c:yVal>
            <c:numRef>
              <c:f>Sheet2!$F$11:$F$29</c:f>
              <c:numCache>
                <c:formatCode>General</c:formatCode>
                <c:ptCount val="19"/>
                <c:pt idx="0">
                  <c:v>2.3E-3</c:v>
                </c:pt>
                <c:pt idx="1">
                  <c:v>6.3E-3</c:v>
                </c:pt>
                <c:pt idx="2">
                  <c:v>1.9699999999999999E-2</c:v>
                </c:pt>
                <c:pt idx="3">
                  <c:v>2.8500000000000001E-2</c:v>
                </c:pt>
                <c:pt idx="4">
                  <c:v>2.6599999999999999E-2</c:v>
                </c:pt>
                <c:pt idx="5">
                  <c:v>1.6899999999999998E-2</c:v>
                </c:pt>
                <c:pt idx="6">
                  <c:v>9.5999999999999992E-3</c:v>
                </c:pt>
                <c:pt idx="7">
                  <c:v>2.8E-3</c:v>
                </c:pt>
                <c:pt idx="8">
                  <c:v>2.9999999999999997E-4</c:v>
                </c:pt>
                <c:pt idx="9">
                  <c:v>-2.3999999999999998E-3</c:v>
                </c:pt>
                <c:pt idx="10">
                  <c:v>-8.3999999999999995E-3</c:v>
                </c:pt>
                <c:pt idx="11">
                  <c:v>-2.4400000000000002E-2</c:v>
                </c:pt>
                <c:pt idx="12">
                  <c:v>-2.98E-2</c:v>
                </c:pt>
                <c:pt idx="13">
                  <c:v>-2.2800000000000001E-2</c:v>
                </c:pt>
                <c:pt idx="14">
                  <c:v>-1.23E-2</c:v>
                </c:pt>
                <c:pt idx="15">
                  <c:v>-8.8000000000000005E-3</c:v>
                </c:pt>
                <c:pt idx="16">
                  <c:v>-3.5000000000000001E-3</c:v>
                </c:pt>
                <c:pt idx="17">
                  <c:v>-1.5E-3</c:v>
                </c:pt>
                <c:pt idx="18">
                  <c:v>-5.9999999999999995E-4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18C-4C84-BBF3-5DA434307144}"/>
            </c:ext>
          </c:extLst>
        </c:ser>
        <c:ser>
          <c:idx val="2"/>
          <c:order val="2"/>
          <c:tx>
            <c:v>3x13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Sheet2!$H$11:$H$27</c:f>
              <c:numCache>
                <c:formatCode>General</c:formatCode>
                <c:ptCount val="17"/>
                <c:pt idx="0">
                  <c:v>0</c:v>
                </c:pt>
                <c:pt idx="1">
                  <c:v>-10.01</c:v>
                </c:pt>
                <c:pt idx="2">
                  <c:v>-20.02</c:v>
                </c:pt>
                <c:pt idx="3">
                  <c:v>-30.03</c:v>
                </c:pt>
                <c:pt idx="4">
                  <c:v>-40.04</c:v>
                </c:pt>
                <c:pt idx="5">
                  <c:v>-50.06</c:v>
                </c:pt>
                <c:pt idx="6">
                  <c:v>-60.03</c:v>
                </c:pt>
                <c:pt idx="7">
                  <c:v>-70.040000000000006</c:v>
                </c:pt>
                <c:pt idx="8">
                  <c:v>-80.09</c:v>
                </c:pt>
                <c:pt idx="9">
                  <c:v>-90.01</c:v>
                </c:pt>
                <c:pt idx="10">
                  <c:v>-100.01</c:v>
                </c:pt>
                <c:pt idx="11">
                  <c:v>-110.03</c:v>
                </c:pt>
                <c:pt idx="12">
                  <c:v>-120.02</c:v>
                </c:pt>
                <c:pt idx="13">
                  <c:v>-130.04</c:v>
                </c:pt>
                <c:pt idx="14">
                  <c:v>-140.04</c:v>
                </c:pt>
                <c:pt idx="15">
                  <c:v>-150.04</c:v>
                </c:pt>
                <c:pt idx="16">
                  <c:v>-160.05000000000001</c:v>
                </c:pt>
              </c:numCache>
            </c:numRef>
          </c:xVal>
          <c:yVal>
            <c:numRef>
              <c:f>Sheet2!$I$11:$I$27</c:f>
              <c:numCache>
                <c:formatCode>General</c:formatCode>
                <c:ptCount val="17"/>
                <c:pt idx="0">
                  <c:v>1E-3</c:v>
                </c:pt>
                <c:pt idx="1">
                  <c:v>2.3E-3</c:v>
                </c:pt>
                <c:pt idx="2">
                  <c:v>5.8999999999999999E-3</c:v>
                </c:pt>
                <c:pt idx="3">
                  <c:v>1.0999999999999999E-2</c:v>
                </c:pt>
                <c:pt idx="4">
                  <c:v>1.3299999999999999E-2</c:v>
                </c:pt>
                <c:pt idx="5">
                  <c:v>1.26E-2</c:v>
                </c:pt>
                <c:pt idx="6">
                  <c:v>8.6999999999999994E-3</c:v>
                </c:pt>
                <c:pt idx="7">
                  <c:v>3.0999999999999999E-3</c:v>
                </c:pt>
                <c:pt idx="8">
                  <c:v>-1.2999999999999999E-3</c:v>
                </c:pt>
                <c:pt idx="9">
                  <c:v>-6.4999999999999997E-3</c:v>
                </c:pt>
                <c:pt idx="10">
                  <c:v>-1.18E-2</c:v>
                </c:pt>
                <c:pt idx="11">
                  <c:v>-1.3599999999999999E-2</c:v>
                </c:pt>
                <c:pt idx="12">
                  <c:v>-1.23E-2</c:v>
                </c:pt>
                <c:pt idx="13">
                  <c:v>-7.6E-3</c:v>
                </c:pt>
                <c:pt idx="14">
                  <c:v>-3.0000000000000001E-3</c:v>
                </c:pt>
                <c:pt idx="15">
                  <c:v>-1.1999999999999999E-3</c:v>
                </c:pt>
                <c:pt idx="16">
                  <c:v>-5.0000000000000001E-4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18C-4C84-BBF3-5DA434307144}"/>
            </c:ext>
          </c:extLst>
        </c:ser>
        <c:ser>
          <c:idx val="3"/>
          <c:order val="3"/>
          <c:tx>
            <c:v>Weich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Sheet2!$K$11:$K$22</c:f>
              <c:numCache>
                <c:formatCode>General</c:formatCode>
                <c:ptCount val="12"/>
                <c:pt idx="0">
                  <c:v>0</c:v>
                </c:pt>
                <c:pt idx="1">
                  <c:v>-10.01</c:v>
                </c:pt>
                <c:pt idx="2">
                  <c:v>-20.010000000000002</c:v>
                </c:pt>
                <c:pt idx="3">
                  <c:v>-30.02</c:v>
                </c:pt>
                <c:pt idx="4">
                  <c:v>-40.01</c:v>
                </c:pt>
                <c:pt idx="5">
                  <c:v>-50.02</c:v>
                </c:pt>
                <c:pt idx="6">
                  <c:v>-60.05</c:v>
                </c:pt>
                <c:pt idx="7">
                  <c:v>-70.06</c:v>
                </c:pt>
                <c:pt idx="8">
                  <c:v>-80.03</c:v>
                </c:pt>
                <c:pt idx="9">
                  <c:v>-90.05</c:v>
                </c:pt>
                <c:pt idx="10">
                  <c:v>-100.03</c:v>
                </c:pt>
                <c:pt idx="11">
                  <c:v>-110.01</c:v>
                </c:pt>
              </c:numCache>
            </c:numRef>
          </c:xVal>
          <c:yVal>
            <c:numRef>
              <c:f>Sheet2!$L$11:$L$22</c:f>
              <c:numCache>
                <c:formatCode>General</c:formatCode>
                <c:ptCount val="12"/>
                <c:pt idx="0">
                  <c:v>0</c:v>
                </c:pt>
                <c:pt idx="1">
                  <c:v>5.0000000000000001E-4</c:v>
                </c:pt>
                <c:pt idx="2">
                  <c:v>1.2999999999999999E-3</c:v>
                </c:pt>
                <c:pt idx="3">
                  <c:v>1.4E-3</c:v>
                </c:pt>
                <c:pt idx="4">
                  <c:v>2.9999999999999997E-4</c:v>
                </c:pt>
                <c:pt idx="5">
                  <c:v>-2.0000000000000001E-4</c:v>
                </c:pt>
                <c:pt idx="6">
                  <c:v>-5.9999999999999995E-4</c:v>
                </c:pt>
                <c:pt idx="7">
                  <c:v>-1.2999999999999999E-3</c:v>
                </c:pt>
                <c:pt idx="8">
                  <c:v>-2E-3</c:v>
                </c:pt>
                <c:pt idx="9">
                  <c:v>-1.6000000000000001E-3</c:v>
                </c:pt>
                <c:pt idx="10">
                  <c:v>-6.9999999999999999E-4</c:v>
                </c:pt>
                <c:pt idx="11">
                  <c:v>-4.0000000000000002E-4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18C-4C84-BBF3-5DA434307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095152"/>
        <c:axId val="548104336"/>
      </c:scatterChart>
      <c:valAx>
        <c:axId val="54809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8104336"/>
        <c:crosses val="autoZero"/>
        <c:crossBetween val="midCat"/>
      </c:valAx>
      <c:valAx>
        <c:axId val="54810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8095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Weicheisen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Sheet2!$J$11:$J$22</c:f>
              <c:numCache>
                <c:formatCode>General</c:formatCode>
                <c:ptCount val="12"/>
                <c:pt idx="0">
                  <c:v>0</c:v>
                </c:pt>
                <c:pt idx="1">
                  <c:v>-1.001E-2</c:v>
                </c:pt>
                <c:pt idx="2">
                  <c:v>-2.001E-2</c:v>
                </c:pt>
                <c:pt idx="3">
                  <c:v>-3.0019999999999998E-2</c:v>
                </c:pt>
                <c:pt idx="4">
                  <c:v>-4.0009999999999997E-2</c:v>
                </c:pt>
                <c:pt idx="5">
                  <c:v>-5.0020000000000002E-2</c:v>
                </c:pt>
                <c:pt idx="6">
                  <c:v>-6.0049999999999999E-2</c:v>
                </c:pt>
                <c:pt idx="7">
                  <c:v>-7.0059999999999997E-2</c:v>
                </c:pt>
                <c:pt idx="8">
                  <c:v>-8.0030000000000004E-2</c:v>
                </c:pt>
                <c:pt idx="9">
                  <c:v>-9.0049999999999991E-2</c:v>
                </c:pt>
                <c:pt idx="10">
                  <c:v>-0.10003000000000001</c:v>
                </c:pt>
                <c:pt idx="11">
                  <c:v>-0.11001000000000001</c:v>
                </c:pt>
              </c:numCache>
            </c:numRef>
          </c:xVal>
          <c:yVal>
            <c:numRef>
              <c:f>Sheet2!$L$11:$L$22</c:f>
              <c:numCache>
                <c:formatCode>General</c:formatCode>
                <c:ptCount val="12"/>
                <c:pt idx="0">
                  <c:v>0</c:v>
                </c:pt>
                <c:pt idx="1">
                  <c:v>5.0000000000000001E-4</c:v>
                </c:pt>
                <c:pt idx="2">
                  <c:v>1.2999999999999999E-3</c:v>
                </c:pt>
                <c:pt idx="3">
                  <c:v>1.4E-3</c:v>
                </c:pt>
                <c:pt idx="4">
                  <c:v>2.9999999999999997E-4</c:v>
                </c:pt>
                <c:pt idx="5">
                  <c:v>-2.0000000000000001E-4</c:v>
                </c:pt>
                <c:pt idx="6">
                  <c:v>-5.9999999999999995E-4</c:v>
                </c:pt>
                <c:pt idx="7">
                  <c:v>-1.2999999999999999E-3</c:v>
                </c:pt>
                <c:pt idx="8">
                  <c:v>-2E-3</c:v>
                </c:pt>
                <c:pt idx="9">
                  <c:v>-1.6000000000000001E-3</c:v>
                </c:pt>
                <c:pt idx="10">
                  <c:v>-6.9999999999999999E-4</c:v>
                </c:pt>
                <c:pt idx="11">
                  <c:v>-4.0000000000000002E-4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1B-45FA-99C3-81664751F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043544"/>
        <c:axId val="569043872"/>
      </c:scatterChart>
      <c:valAx>
        <c:axId val="569043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043872"/>
        <c:crosses val="autoZero"/>
        <c:crossBetween val="midCat"/>
      </c:valAx>
      <c:valAx>
        <c:axId val="56904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043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Sheet3!$C$13</c:f>
              <c:strCache>
                <c:ptCount val="1"/>
                <c:pt idx="0">
                  <c:v>F [N]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Sheet3!$B$14:$B$28</c:f>
              <c:numCache>
                <c:formatCode>General</c:formatCode>
                <c:ptCount val="15"/>
                <c:pt idx="0">
                  <c:v>0.7</c:v>
                </c:pt>
                <c:pt idx="1">
                  <c:v>0.65</c:v>
                </c:pt>
                <c:pt idx="2">
                  <c:v>0.6</c:v>
                </c:pt>
                <c:pt idx="3">
                  <c:v>0.55000000000000004</c:v>
                </c:pt>
                <c:pt idx="4">
                  <c:v>0.5</c:v>
                </c:pt>
                <c:pt idx="5">
                  <c:v>0.45</c:v>
                </c:pt>
                <c:pt idx="6">
                  <c:v>0.4</c:v>
                </c:pt>
                <c:pt idx="7">
                  <c:v>0.35</c:v>
                </c:pt>
                <c:pt idx="8">
                  <c:v>0.3</c:v>
                </c:pt>
                <c:pt idx="9">
                  <c:v>0.25</c:v>
                </c:pt>
                <c:pt idx="10">
                  <c:v>0.2</c:v>
                </c:pt>
                <c:pt idx="11">
                  <c:v>0.15</c:v>
                </c:pt>
                <c:pt idx="12">
                  <c:v>0.1</c:v>
                </c:pt>
                <c:pt idx="13">
                  <c:v>0.05</c:v>
                </c:pt>
                <c:pt idx="14">
                  <c:v>0</c:v>
                </c:pt>
              </c:numCache>
            </c:numRef>
          </c:xVal>
          <c:yVal>
            <c:numRef>
              <c:f>Sheet3!$C$14:$C$28</c:f>
              <c:numCache>
                <c:formatCode>General</c:formatCode>
                <c:ptCount val="15"/>
                <c:pt idx="0">
                  <c:v>3.1099999999999999E-2</c:v>
                </c:pt>
                <c:pt idx="1">
                  <c:v>2.8899999999999999E-2</c:v>
                </c:pt>
                <c:pt idx="2">
                  <c:v>2.7E-2</c:v>
                </c:pt>
                <c:pt idx="3">
                  <c:v>2.47E-2</c:v>
                </c:pt>
                <c:pt idx="4">
                  <c:v>2.2599999999999999E-2</c:v>
                </c:pt>
                <c:pt idx="5">
                  <c:v>2.0400000000000001E-2</c:v>
                </c:pt>
                <c:pt idx="6">
                  <c:v>1.78E-2</c:v>
                </c:pt>
                <c:pt idx="7">
                  <c:v>1.5900000000000001E-2</c:v>
                </c:pt>
                <c:pt idx="8">
                  <c:v>1.3899999999999999E-2</c:v>
                </c:pt>
                <c:pt idx="9">
                  <c:v>1.15E-2</c:v>
                </c:pt>
                <c:pt idx="10">
                  <c:v>9.4000000000000004E-3</c:v>
                </c:pt>
                <c:pt idx="11">
                  <c:v>7.0000000000000001E-3</c:v>
                </c:pt>
                <c:pt idx="12">
                  <c:v>4.7999999999999996E-3</c:v>
                </c:pt>
                <c:pt idx="13">
                  <c:v>2.5000000000000001E-3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77-41C1-BBCB-46C0A5C59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084328"/>
        <c:axId val="548085640"/>
      </c:scatterChart>
      <c:valAx>
        <c:axId val="548084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8085640"/>
        <c:crosses val="autoZero"/>
        <c:crossBetween val="midCat"/>
      </c:valAx>
      <c:valAx>
        <c:axId val="54808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8084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225425</xdr:colOff>
      <xdr:row>4</xdr:row>
      <xdr:rowOff>142874</xdr:rowOff>
    </xdr:from>
    <xdr:to>
      <xdr:col>19</xdr:col>
      <xdr:colOff>530225</xdr:colOff>
      <xdr:row>25</xdr:row>
      <xdr:rowOff>120649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F5D08E-AF31-46C3-98C9-5474002D1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358775</xdr:colOff>
      <xdr:row>1</xdr:row>
      <xdr:rowOff>60324</xdr:rowOff>
    </xdr:from>
    <xdr:to>
      <xdr:col>22</xdr:col>
      <xdr:colOff>53975</xdr:colOff>
      <xdr:row>30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159AB1-EDEA-44B5-9E1F-15FBF4375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339725</xdr:colOff>
      <xdr:row>31</xdr:row>
      <xdr:rowOff>19050</xdr:rowOff>
    </xdr:from>
    <xdr:to>
      <xdr:col>22</xdr:col>
      <xdr:colOff>34925</xdr:colOff>
      <xdr:row>46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821162-83C5-4570-BE3B-03F70295C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165099</xdr:colOff>
      <xdr:row>10</xdr:row>
      <xdr:rowOff>174625</xdr:rowOff>
    </xdr:from>
    <xdr:to>
      <xdr:col>11</xdr:col>
      <xdr:colOff>285750</xdr:colOff>
      <xdr:row>26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75D00E-7837-4B70-AFBF-326A927B7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3236-FEB8-48A0-89F9-4AE171BFEDD8}">
  <dimension ref="A4:K34"/>
  <sheetViews>
    <sheetView workbookViewId="0">
      <selection activeCell="I21" sqref="I21"/>
    </sheetView>
  </sheetViews>
  <sheetFormatPr defaultRowHeight="14.5" x14ac:dyDescent="0.35"/>
  <sheetData>
    <row r="4" spans="1:11" x14ac:dyDescent="0.35">
      <c r="B4" t="s">
        <v>0</v>
      </c>
      <c r="G4" t="s">
        <v>7</v>
      </c>
    </row>
    <row r="6" spans="1:11" x14ac:dyDescent="0.35">
      <c r="B6" t="s">
        <v>1</v>
      </c>
      <c r="C6" t="s">
        <v>3</v>
      </c>
    </row>
    <row r="7" spans="1:11" x14ac:dyDescent="0.35">
      <c r="B7" t="s">
        <v>2</v>
      </c>
      <c r="C7" t="s">
        <v>4</v>
      </c>
      <c r="G7" t="s">
        <v>8</v>
      </c>
      <c r="H7" t="s">
        <v>6</v>
      </c>
      <c r="J7" t="s">
        <v>5</v>
      </c>
      <c r="K7" t="s">
        <v>22</v>
      </c>
    </row>
    <row r="8" spans="1:11" x14ac:dyDescent="0.35">
      <c r="A8">
        <f>B8/1000</f>
        <v>0.01</v>
      </c>
      <c r="B8">
        <v>10</v>
      </c>
      <c r="C8">
        <v>9.4999999999999998E-3</v>
      </c>
      <c r="G8">
        <v>30</v>
      </c>
      <c r="H8">
        <v>0.21</v>
      </c>
      <c r="J8">
        <f>G8/1000</f>
        <v>0.03</v>
      </c>
      <c r="K8">
        <f>H8/1000</f>
        <v>2.0999999999999998E-4</v>
      </c>
    </row>
    <row r="9" spans="1:11" x14ac:dyDescent="0.35">
      <c r="A9">
        <f t="shared" ref="A9:A17" si="0">B9/1000</f>
        <v>0.02</v>
      </c>
      <c r="B9">
        <v>20</v>
      </c>
      <c r="C9">
        <v>1.9800000000000002E-2</v>
      </c>
      <c r="G9">
        <v>20</v>
      </c>
      <c r="H9">
        <v>0.42</v>
      </c>
      <c r="J9">
        <f t="shared" ref="J9:J18" si="1">G9/1000</f>
        <v>0.02</v>
      </c>
      <c r="K9">
        <f t="shared" ref="K9:K18" si="2">H9/1000</f>
        <v>4.1999999999999996E-4</v>
      </c>
    </row>
    <row r="10" spans="1:11" x14ac:dyDescent="0.35">
      <c r="A10">
        <f t="shared" si="0"/>
        <v>0.03</v>
      </c>
      <c r="B10">
        <v>30</v>
      </c>
      <c r="C10">
        <v>2.9700000000000001E-2</v>
      </c>
      <c r="G10">
        <v>10</v>
      </c>
      <c r="H10">
        <v>0.96</v>
      </c>
      <c r="J10">
        <f t="shared" si="1"/>
        <v>0.01</v>
      </c>
      <c r="K10">
        <f t="shared" si="2"/>
        <v>9.5999999999999992E-4</v>
      </c>
    </row>
    <row r="11" spans="1:11" x14ac:dyDescent="0.35">
      <c r="A11">
        <f t="shared" si="0"/>
        <v>0.04</v>
      </c>
      <c r="B11">
        <v>40</v>
      </c>
      <c r="C11">
        <v>3.9800000000000002E-2</v>
      </c>
      <c r="G11">
        <v>0</v>
      </c>
      <c r="H11">
        <v>2.42</v>
      </c>
      <c r="J11">
        <f t="shared" si="1"/>
        <v>0</v>
      </c>
      <c r="K11">
        <f t="shared" si="2"/>
        <v>2.4199999999999998E-3</v>
      </c>
    </row>
    <row r="12" spans="1:11" x14ac:dyDescent="0.35">
      <c r="A12">
        <f t="shared" si="0"/>
        <v>0.05</v>
      </c>
      <c r="B12">
        <v>50</v>
      </c>
      <c r="C12">
        <v>4.99E-2</v>
      </c>
      <c r="G12">
        <v>-10</v>
      </c>
      <c r="H12">
        <v>4.03</v>
      </c>
      <c r="J12">
        <f t="shared" si="1"/>
        <v>-0.01</v>
      </c>
      <c r="K12">
        <f t="shared" si="2"/>
        <v>4.0300000000000006E-3</v>
      </c>
    </row>
    <row r="13" spans="1:11" x14ac:dyDescent="0.35">
      <c r="A13">
        <f t="shared" si="0"/>
        <v>0.06</v>
      </c>
      <c r="B13">
        <v>60</v>
      </c>
      <c r="C13">
        <v>5.9799999999999999E-2</v>
      </c>
      <c r="G13">
        <v>-20</v>
      </c>
      <c r="H13">
        <v>4.68</v>
      </c>
      <c r="J13">
        <f t="shared" si="1"/>
        <v>-0.02</v>
      </c>
      <c r="K13">
        <f t="shared" si="2"/>
        <v>4.6800000000000001E-3</v>
      </c>
    </row>
    <row r="14" spans="1:11" x14ac:dyDescent="0.35">
      <c r="A14">
        <f t="shared" si="0"/>
        <v>7.0000000000000007E-2</v>
      </c>
      <c r="B14">
        <v>70</v>
      </c>
      <c r="C14">
        <v>6.9699999999999998E-2</v>
      </c>
      <c r="G14">
        <v>-30</v>
      </c>
      <c r="H14">
        <v>4.8899999999999997</v>
      </c>
      <c r="J14">
        <f t="shared" si="1"/>
        <v>-0.03</v>
      </c>
      <c r="K14">
        <f t="shared" si="2"/>
        <v>4.8899999999999994E-3</v>
      </c>
    </row>
    <row r="15" spans="1:11" x14ac:dyDescent="0.35">
      <c r="A15">
        <f t="shared" si="0"/>
        <v>0.08</v>
      </c>
      <c r="B15">
        <v>80</v>
      </c>
      <c r="C15">
        <v>7.9500000000000001E-2</v>
      </c>
      <c r="G15">
        <v>-40</v>
      </c>
      <c r="H15">
        <v>4.91</v>
      </c>
      <c r="J15">
        <f t="shared" si="1"/>
        <v>-0.04</v>
      </c>
      <c r="K15">
        <f t="shared" si="2"/>
        <v>4.9100000000000003E-3</v>
      </c>
    </row>
    <row r="16" spans="1:11" x14ac:dyDescent="0.35">
      <c r="A16">
        <f t="shared" si="0"/>
        <v>0.09</v>
      </c>
      <c r="B16">
        <v>90</v>
      </c>
      <c r="C16">
        <v>8.9300000000000004E-2</v>
      </c>
      <c r="G16">
        <v>-50</v>
      </c>
      <c r="H16">
        <v>4.71</v>
      </c>
      <c r="J16">
        <f t="shared" si="1"/>
        <v>-0.05</v>
      </c>
      <c r="K16">
        <f t="shared" si="2"/>
        <v>4.7099999999999998E-3</v>
      </c>
    </row>
    <row r="17" spans="1:11" x14ac:dyDescent="0.35">
      <c r="A17">
        <f t="shared" si="0"/>
        <v>0.1</v>
      </c>
      <c r="B17">
        <v>100</v>
      </c>
      <c r="C17">
        <v>9.9299999999999999E-2</v>
      </c>
      <c r="G17">
        <v>-60</v>
      </c>
      <c r="H17">
        <v>4</v>
      </c>
      <c r="J17">
        <f t="shared" si="1"/>
        <v>-0.06</v>
      </c>
      <c r="K17">
        <f t="shared" si="2"/>
        <v>4.0000000000000001E-3</v>
      </c>
    </row>
    <row r="18" spans="1:11" x14ac:dyDescent="0.35">
      <c r="G18">
        <v>-70</v>
      </c>
      <c r="H18">
        <v>2.34</v>
      </c>
      <c r="J18">
        <f t="shared" si="1"/>
        <v>-7.0000000000000007E-2</v>
      </c>
      <c r="K18">
        <f t="shared" si="2"/>
        <v>2.3400000000000001E-3</v>
      </c>
    </row>
    <row r="24" spans="1:11" x14ac:dyDescent="0.35">
      <c r="B24" t="s">
        <v>2</v>
      </c>
      <c r="C24" t="s">
        <v>11</v>
      </c>
    </row>
    <row r="25" spans="1:11" x14ac:dyDescent="0.35">
      <c r="B25">
        <v>10</v>
      </c>
      <c r="C25">
        <v>0.01</v>
      </c>
    </row>
    <row r="26" spans="1:11" x14ac:dyDescent="0.35">
      <c r="B26">
        <v>20</v>
      </c>
      <c r="C26">
        <v>1.9800000000000002E-2</v>
      </c>
    </row>
    <row r="27" spans="1:11" x14ac:dyDescent="0.35">
      <c r="B27">
        <v>30</v>
      </c>
      <c r="C27">
        <v>2.9399999999999999E-2</v>
      </c>
    </row>
    <row r="28" spans="1:11" x14ac:dyDescent="0.35">
      <c r="B28">
        <v>40</v>
      </c>
      <c r="C28">
        <v>3.9800000000000002E-2</v>
      </c>
    </row>
    <row r="29" spans="1:11" x14ac:dyDescent="0.35">
      <c r="B29">
        <v>50</v>
      </c>
      <c r="C29">
        <v>4.9799999999999997E-2</v>
      </c>
    </row>
    <row r="30" spans="1:11" x14ac:dyDescent="0.35">
      <c r="B30">
        <v>60</v>
      </c>
      <c r="C30">
        <v>5.9700000000000003E-2</v>
      </c>
    </row>
    <row r="31" spans="1:11" x14ac:dyDescent="0.35">
      <c r="B31">
        <v>70</v>
      </c>
      <c r="C31">
        <v>6.9500000000000006E-2</v>
      </c>
    </row>
    <row r="32" spans="1:11" x14ac:dyDescent="0.35">
      <c r="B32">
        <v>80</v>
      </c>
      <c r="C32">
        <v>7.9399999999999998E-2</v>
      </c>
    </row>
    <row r="33" spans="2:3" x14ac:dyDescent="0.35">
      <c r="B33">
        <v>90</v>
      </c>
      <c r="C33">
        <v>8.9499999999999996E-2</v>
      </c>
    </row>
    <row r="34" spans="2:3" x14ac:dyDescent="0.35">
      <c r="B34">
        <v>100</v>
      </c>
      <c r="C34">
        <v>9.9500000000000005E-2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AE12-1906-4A68-A255-9A4AA1E5B73E}">
  <dimension ref="A3:L30"/>
  <sheetViews>
    <sheetView workbookViewId="0">
      <selection activeCell="D33" sqref="D33"/>
    </sheetView>
  </sheetViews>
  <sheetFormatPr defaultRowHeight="14.5" x14ac:dyDescent="0.35"/>
  <sheetData>
    <row r="3" spans="1:12" x14ac:dyDescent="0.35">
      <c r="B3" t="s">
        <v>9</v>
      </c>
      <c r="E3" t="s">
        <v>13</v>
      </c>
      <c r="H3" t="s">
        <v>15</v>
      </c>
      <c r="K3" t="s">
        <v>17</v>
      </c>
    </row>
    <row r="5" spans="1:12" x14ac:dyDescent="0.35">
      <c r="B5" t="s">
        <v>12</v>
      </c>
    </row>
    <row r="6" spans="1:12" x14ac:dyDescent="0.35">
      <c r="B6" t="s">
        <v>10</v>
      </c>
      <c r="E6" t="s">
        <v>14</v>
      </c>
      <c r="H6" t="s">
        <v>16</v>
      </c>
    </row>
    <row r="8" spans="1:12" ht="15" thickBot="1" x14ac:dyDescent="0.4"/>
    <row r="9" spans="1:12" ht="15" thickBot="1" x14ac:dyDescent="0.4">
      <c r="A9" s="10" t="s">
        <v>5</v>
      </c>
      <c r="B9" s="11" t="s">
        <v>8</v>
      </c>
      <c r="C9" s="12" t="s">
        <v>11</v>
      </c>
      <c r="D9" s="10" t="s">
        <v>5</v>
      </c>
      <c r="E9" s="11" t="s">
        <v>8</v>
      </c>
      <c r="F9" s="12" t="s">
        <v>11</v>
      </c>
      <c r="G9" s="10" t="s">
        <v>5</v>
      </c>
      <c r="H9" s="11" t="s">
        <v>8</v>
      </c>
      <c r="I9" s="12" t="s">
        <v>11</v>
      </c>
      <c r="J9" s="10" t="s">
        <v>5</v>
      </c>
      <c r="K9" s="11" t="s">
        <v>8</v>
      </c>
      <c r="L9" s="12" t="s">
        <v>11</v>
      </c>
    </row>
    <row r="10" spans="1:12" x14ac:dyDescent="0.35">
      <c r="A10" s="4">
        <f>B10/1000</f>
        <v>0.01</v>
      </c>
      <c r="B10" s="5">
        <v>10</v>
      </c>
      <c r="C10" s="6">
        <v>0</v>
      </c>
      <c r="D10" s="4"/>
      <c r="E10" s="5"/>
      <c r="F10" s="6"/>
      <c r="G10" s="1"/>
      <c r="H10" s="2"/>
      <c r="I10" s="3"/>
      <c r="J10" s="1"/>
      <c r="K10" s="2"/>
      <c r="L10" s="3"/>
    </row>
    <row r="11" spans="1:12" x14ac:dyDescent="0.35">
      <c r="A11" s="4">
        <f t="shared" ref="A11:A29" si="0">B11/1000</f>
        <v>0</v>
      </c>
      <c r="B11" s="5">
        <v>0</v>
      </c>
      <c r="C11" s="6">
        <v>2.0000000000000001E-4</v>
      </c>
      <c r="D11" s="4">
        <f>E11/1000</f>
        <v>1.0000000000000001E-5</v>
      </c>
      <c r="E11" s="5">
        <v>0.01</v>
      </c>
      <c r="F11" s="6">
        <v>2.3E-3</v>
      </c>
      <c r="G11" s="4">
        <f>H11/1000</f>
        <v>0</v>
      </c>
      <c r="H11" s="5">
        <v>0</v>
      </c>
      <c r="I11" s="6">
        <v>1E-3</v>
      </c>
      <c r="J11" s="4">
        <f>K11/1000</f>
        <v>0</v>
      </c>
      <c r="K11" s="5">
        <v>0</v>
      </c>
      <c r="L11" s="6">
        <v>0</v>
      </c>
    </row>
    <row r="12" spans="1:12" x14ac:dyDescent="0.35">
      <c r="A12" s="4">
        <f t="shared" si="0"/>
        <v>-1.0039999999999999E-2</v>
      </c>
      <c r="B12" s="5">
        <v>-10.039999999999999</v>
      </c>
      <c r="C12" s="6">
        <v>1.5E-3</v>
      </c>
      <c r="D12" s="4">
        <f t="shared" ref="D12:D29" si="1">E12/1000</f>
        <v>-0.01</v>
      </c>
      <c r="E12" s="5">
        <v>-10</v>
      </c>
      <c r="F12" s="6">
        <v>6.3E-3</v>
      </c>
      <c r="G12" s="4">
        <f t="shared" ref="G12:G27" si="2">H12/1000</f>
        <v>-1.001E-2</v>
      </c>
      <c r="H12" s="5">
        <v>-10.01</v>
      </c>
      <c r="I12" s="6">
        <v>2.3E-3</v>
      </c>
      <c r="J12" s="4">
        <f t="shared" ref="J12:J22" si="3">K12/1000</f>
        <v>-1.001E-2</v>
      </c>
      <c r="K12" s="5">
        <v>-10.01</v>
      </c>
      <c r="L12" s="6">
        <v>5.0000000000000001E-4</v>
      </c>
    </row>
    <row r="13" spans="1:12" x14ac:dyDescent="0.35">
      <c r="A13" s="4">
        <f t="shared" si="0"/>
        <v>-2.002E-2</v>
      </c>
      <c r="B13" s="5">
        <v>-20.02</v>
      </c>
      <c r="C13" s="6">
        <v>4.1000000000000003E-3</v>
      </c>
      <c r="D13" s="4">
        <f t="shared" si="1"/>
        <v>-2.0079999999999997E-2</v>
      </c>
      <c r="E13" s="5">
        <v>-20.079999999999998</v>
      </c>
      <c r="F13" s="6">
        <v>1.9699999999999999E-2</v>
      </c>
      <c r="G13" s="4">
        <f t="shared" si="2"/>
        <v>-2.002E-2</v>
      </c>
      <c r="H13" s="5">
        <v>-20.02</v>
      </c>
      <c r="I13" s="6">
        <v>5.8999999999999999E-3</v>
      </c>
      <c r="J13" s="4">
        <f t="shared" si="3"/>
        <v>-2.001E-2</v>
      </c>
      <c r="K13" s="5">
        <v>-20.010000000000002</v>
      </c>
      <c r="L13" s="6">
        <v>1.2999999999999999E-3</v>
      </c>
    </row>
    <row r="14" spans="1:12" x14ac:dyDescent="0.35">
      <c r="A14" s="4">
        <f t="shared" si="0"/>
        <v>-2.5049999999999999E-2</v>
      </c>
      <c r="B14" s="5">
        <v>-25.05</v>
      </c>
      <c r="C14" s="6">
        <v>5.8999999999999999E-3</v>
      </c>
      <c r="D14" s="4">
        <f t="shared" si="1"/>
        <v>-2.5020000000000001E-2</v>
      </c>
      <c r="E14" s="5">
        <v>-25.02</v>
      </c>
      <c r="F14" s="6">
        <v>2.8500000000000001E-2</v>
      </c>
      <c r="G14" s="4">
        <f t="shared" si="2"/>
        <v>-3.0030000000000001E-2</v>
      </c>
      <c r="H14" s="5">
        <v>-30.03</v>
      </c>
      <c r="I14" s="6">
        <v>1.0999999999999999E-2</v>
      </c>
      <c r="J14" s="4">
        <f t="shared" si="3"/>
        <v>-3.0019999999999998E-2</v>
      </c>
      <c r="K14" s="5">
        <v>-30.02</v>
      </c>
      <c r="L14" s="6">
        <v>1.4E-3</v>
      </c>
    </row>
    <row r="15" spans="1:12" x14ac:dyDescent="0.35">
      <c r="A15" s="4">
        <f t="shared" si="0"/>
        <v>-3.0019999999999998E-2</v>
      </c>
      <c r="B15" s="5">
        <v>-30.02</v>
      </c>
      <c r="C15" s="6">
        <v>6.7999999999999996E-3</v>
      </c>
      <c r="D15" s="4">
        <f t="shared" si="1"/>
        <v>-3.0019999999999998E-2</v>
      </c>
      <c r="E15" s="5">
        <v>-30.02</v>
      </c>
      <c r="F15" s="6">
        <v>2.6599999999999999E-2</v>
      </c>
      <c r="G15" s="4">
        <f t="shared" si="2"/>
        <v>-4.0039999999999999E-2</v>
      </c>
      <c r="H15" s="5">
        <v>-40.04</v>
      </c>
      <c r="I15" s="6">
        <v>1.3299999999999999E-2</v>
      </c>
      <c r="J15" s="4">
        <f t="shared" si="3"/>
        <v>-4.0009999999999997E-2</v>
      </c>
      <c r="K15" s="5">
        <v>-40.01</v>
      </c>
      <c r="L15" s="6">
        <v>2.9999999999999997E-4</v>
      </c>
    </row>
    <row r="16" spans="1:12" x14ac:dyDescent="0.35">
      <c r="A16" s="4">
        <f t="shared" si="0"/>
        <v>-3.5049999999999998E-2</v>
      </c>
      <c r="B16" s="5">
        <v>-35.049999999999997</v>
      </c>
      <c r="C16" s="6">
        <v>5.7000000000000002E-3</v>
      </c>
      <c r="D16" s="4">
        <f t="shared" si="1"/>
        <v>-3.5049999999999998E-2</v>
      </c>
      <c r="E16" s="5">
        <v>-35.049999999999997</v>
      </c>
      <c r="F16" s="6">
        <v>1.6899999999999998E-2</v>
      </c>
      <c r="G16" s="4">
        <f t="shared" si="2"/>
        <v>-5.006E-2</v>
      </c>
      <c r="H16" s="5">
        <v>-50.06</v>
      </c>
      <c r="I16" s="6">
        <v>1.26E-2</v>
      </c>
      <c r="J16" s="4">
        <f t="shared" si="3"/>
        <v>-5.0020000000000002E-2</v>
      </c>
      <c r="K16" s="5">
        <v>-50.02</v>
      </c>
      <c r="L16" s="6">
        <v>-2.0000000000000001E-4</v>
      </c>
    </row>
    <row r="17" spans="1:12" x14ac:dyDescent="0.35">
      <c r="A17" s="4">
        <f t="shared" si="0"/>
        <v>-4.0039999999999999E-2</v>
      </c>
      <c r="B17" s="5">
        <v>-40.04</v>
      </c>
      <c r="C17" s="6">
        <v>3.8E-3</v>
      </c>
      <c r="D17" s="4">
        <f t="shared" si="1"/>
        <v>-4.002E-2</v>
      </c>
      <c r="E17" s="5">
        <v>-40.020000000000003</v>
      </c>
      <c r="F17" s="6">
        <v>9.5999999999999992E-3</v>
      </c>
      <c r="G17" s="4">
        <f t="shared" si="2"/>
        <v>-6.003E-2</v>
      </c>
      <c r="H17" s="5">
        <v>-60.03</v>
      </c>
      <c r="I17" s="6">
        <v>8.6999999999999994E-3</v>
      </c>
      <c r="J17" s="4">
        <f t="shared" si="3"/>
        <v>-6.0049999999999999E-2</v>
      </c>
      <c r="K17" s="5">
        <v>-60.05</v>
      </c>
      <c r="L17" s="6">
        <v>-5.9999999999999995E-4</v>
      </c>
    </row>
    <row r="18" spans="1:12" x14ac:dyDescent="0.35">
      <c r="A18" s="4">
        <f t="shared" si="0"/>
        <v>-5.0040000000000001E-2</v>
      </c>
      <c r="B18" s="5">
        <v>-50.04</v>
      </c>
      <c r="C18" s="6">
        <v>1.1000000000000001E-3</v>
      </c>
      <c r="D18" s="4">
        <f t="shared" si="1"/>
        <v>-5.0029999999999998E-2</v>
      </c>
      <c r="E18" s="5">
        <v>-50.03</v>
      </c>
      <c r="F18" s="6">
        <v>2.8E-3</v>
      </c>
      <c r="G18" s="4">
        <f t="shared" si="2"/>
        <v>-7.0040000000000005E-2</v>
      </c>
      <c r="H18" s="5">
        <v>-70.040000000000006</v>
      </c>
      <c r="I18" s="6">
        <v>3.0999999999999999E-3</v>
      </c>
      <c r="J18" s="4">
        <f t="shared" si="3"/>
        <v>-7.0059999999999997E-2</v>
      </c>
      <c r="K18" s="5">
        <v>-70.06</v>
      </c>
      <c r="L18" s="6">
        <v>-1.2999999999999999E-3</v>
      </c>
    </row>
    <row r="19" spans="1:12" x14ac:dyDescent="0.35">
      <c r="A19" s="4">
        <f t="shared" si="0"/>
        <v>-6.0080000000000001E-2</v>
      </c>
      <c r="B19" s="5">
        <v>-60.08</v>
      </c>
      <c r="C19" s="6">
        <v>1E-4</v>
      </c>
      <c r="D19" s="4">
        <f t="shared" si="1"/>
        <v>-6.0049999999999999E-2</v>
      </c>
      <c r="E19" s="5">
        <v>-60.05</v>
      </c>
      <c r="F19" s="6">
        <v>2.9999999999999997E-4</v>
      </c>
      <c r="G19" s="4">
        <f t="shared" si="2"/>
        <v>-8.0090000000000008E-2</v>
      </c>
      <c r="H19" s="5">
        <v>-80.09</v>
      </c>
      <c r="I19" s="6">
        <v>-1.2999999999999999E-3</v>
      </c>
      <c r="J19" s="4">
        <f t="shared" si="3"/>
        <v>-8.0030000000000004E-2</v>
      </c>
      <c r="K19" s="5">
        <v>-80.03</v>
      </c>
      <c r="L19" s="6">
        <v>-2E-3</v>
      </c>
    </row>
    <row r="20" spans="1:12" x14ac:dyDescent="0.35">
      <c r="A20" s="4">
        <f t="shared" si="0"/>
        <v>-7.009E-2</v>
      </c>
      <c r="B20" s="5">
        <v>-70.09</v>
      </c>
      <c r="C20" s="6">
        <v>-6.9999999999999999E-4</v>
      </c>
      <c r="D20" s="4">
        <f t="shared" si="1"/>
        <v>-7.0059999999999997E-2</v>
      </c>
      <c r="E20" s="5">
        <v>-70.06</v>
      </c>
      <c r="F20" s="6">
        <v>-2.3999999999999998E-3</v>
      </c>
      <c r="G20" s="4">
        <f t="shared" si="2"/>
        <v>-9.0010000000000007E-2</v>
      </c>
      <c r="H20" s="5">
        <v>-90.01</v>
      </c>
      <c r="I20" s="6">
        <v>-6.4999999999999997E-3</v>
      </c>
      <c r="J20" s="4">
        <f t="shared" si="3"/>
        <v>-9.0049999999999991E-2</v>
      </c>
      <c r="K20" s="5">
        <v>-90.05</v>
      </c>
      <c r="L20" s="6">
        <v>-1.6000000000000001E-3</v>
      </c>
    </row>
    <row r="21" spans="1:12" x14ac:dyDescent="0.35">
      <c r="A21" s="4">
        <f t="shared" si="0"/>
        <v>-8.0079999999999998E-2</v>
      </c>
      <c r="B21" s="5">
        <v>-80.08</v>
      </c>
      <c r="C21" s="6">
        <v>-2.0999999999999999E-3</v>
      </c>
      <c r="D21" s="4">
        <f t="shared" si="1"/>
        <v>-8.004E-2</v>
      </c>
      <c r="E21" s="5">
        <v>-80.040000000000006</v>
      </c>
      <c r="F21" s="6">
        <v>-8.3999999999999995E-3</v>
      </c>
      <c r="G21" s="4">
        <f t="shared" si="2"/>
        <v>-0.10001</v>
      </c>
      <c r="H21" s="5">
        <v>-100.01</v>
      </c>
      <c r="I21" s="6">
        <v>-1.18E-2</v>
      </c>
      <c r="J21" s="4">
        <f t="shared" si="3"/>
        <v>-0.10003000000000001</v>
      </c>
      <c r="K21" s="5">
        <v>-100.03</v>
      </c>
      <c r="L21" s="6">
        <v>-6.9999999999999999E-4</v>
      </c>
    </row>
    <row r="22" spans="1:12" ht="15" thickBot="1" x14ac:dyDescent="0.4">
      <c r="A22" s="4">
        <f t="shared" si="0"/>
        <v>-9.0040000000000009E-2</v>
      </c>
      <c r="B22" s="5">
        <v>-90.04</v>
      </c>
      <c r="C22" s="6">
        <v>-5.3E-3</v>
      </c>
      <c r="D22" s="4">
        <f t="shared" si="1"/>
        <v>-9.0060000000000001E-2</v>
      </c>
      <c r="E22" s="5">
        <v>-90.06</v>
      </c>
      <c r="F22" s="6">
        <v>-2.4400000000000002E-2</v>
      </c>
      <c r="G22" s="4">
        <f t="shared" si="2"/>
        <v>-0.11003</v>
      </c>
      <c r="H22" s="5">
        <v>-110.03</v>
      </c>
      <c r="I22" s="6">
        <v>-1.3599999999999999E-2</v>
      </c>
      <c r="J22" s="7">
        <f t="shared" si="3"/>
        <v>-0.11001000000000001</v>
      </c>
      <c r="K22" s="8">
        <v>-110.01</v>
      </c>
      <c r="L22" s="9">
        <v>-4.0000000000000002E-4</v>
      </c>
    </row>
    <row r="23" spans="1:12" x14ac:dyDescent="0.35">
      <c r="A23" s="4">
        <f t="shared" si="0"/>
        <v>-9.5079999999999998E-2</v>
      </c>
      <c r="B23" s="5">
        <v>-95.08</v>
      </c>
      <c r="C23" s="6">
        <v>-6.8999999999999999E-3</v>
      </c>
      <c r="D23" s="4">
        <f t="shared" si="1"/>
        <v>-9.5019999999999993E-2</v>
      </c>
      <c r="E23" s="5">
        <v>-95.02</v>
      </c>
      <c r="F23" s="6">
        <v>-2.98E-2</v>
      </c>
      <c r="G23" s="4">
        <f t="shared" si="2"/>
        <v>-0.12002</v>
      </c>
      <c r="H23" s="5">
        <v>-120.02</v>
      </c>
      <c r="I23" s="6">
        <v>-1.23E-2</v>
      </c>
    </row>
    <row r="24" spans="1:12" x14ac:dyDescent="0.35">
      <c r="A24" s="4">
        <f t="shared" si="0"/>
        <v>-0.10002</v>
      </c>
      <c r="B24" s="5">
        <v>-100.02</v>
      </c>
      <c r="C24" s="6">
        <v>-6.8999999999999999E-3</v>
      </c>
      <c r="D24" s="4">
        <f t="shared" si="1"/>
        <v>-0.10006</v>
      </c>
      <c r="E24" s="5">
        <v>-100.06</v>
      </c>
      <c r="F24" s="6">
        <v>-2.2800000000000001E-2</v>
      </c>
      <c r="G24" s="4">
        <f t="shared" si="2"/>
        <v>-0.13003999999999999</v>
      </c>
      <c r="H24" s="5">
        <v>-130.04</v>
      </c>
      <c r="I24" s="6">
        <v>-7.6E-3</v>
      </c>
    </row>
    <row r="25" spans="1:12" x14ac:dyDescent="0.35">
      <c r="A25" s="4">
        <f t="shared" si="0"/>
        <v>-0.105</v>
      </c>
      <c r="B25" s="5">
        <v>-105</v>
      </c>
      <c r="C25" s="6">
        <v>-5.3E-3</v>
      </c>
      <c r="D25" s="4">
        <f t="shared" si="1"/>
        <v>-0.10506</v>
      </c>
      <c r="E25" s="5">
        <v>-105.06</v>
      </c>
      <c r="F25" s="6">
        <v>-1.23E-2</v>
      </c>
      <c r="G25" s="4">
        <f t="shared" si="2"/>
        <v>-0.14004</v>
      </c>
      <c r="H25" s="5">
        <v>-140.04</v>
      </c>
      <c r="I25" s="6">
        <v>-3.0000000000000001E-3</v>
      </c>
    </row>
    <row r="26" spans="1:12" x14ac:dyDescent="0.35">
      <c r="A26" s="4">
        <f t="shared" si="0"/>
        <v>-0.11004000000000001</v>
      </c>
      <c r="B26" s="5">
        <v>-110.04</v>
      </c>
      <c r="C26" s="6">
        <v>-3.3999999999999998E-3</v>
      </c>
      <c r="D26" s="4">
        <f t="shared" si="1"/>
        <v>-0.11006000000000001</v>
      </c>
      <c r="E26" s="5">
        <v>-110.06</v>
      </c>
      <c r="F26" s="6">
        <v>-8.8000000000000005E-3</v>
      </c>
      <c r="G26" s="4">
        <f t="shared" si="2"/>
        <v>-0.15003999999999998</v>
      </c>
      <c r="H26" s="5">
        <v>-150.04</v>
      </c>
      <c r="I26" s="6">
        <v>-1.1999999999999999E-3</v>
      </c>
    </row>
    <row r="27" spans="1:12" ht="15" thickBot="1" x14ac:dyDescent="0.4">
      <c r="A27" s="4">
        <f t="shared" si="0"/>
        <v>-0.12002</v>
      </c>
      <c r="B27" s="5">
        <v>-120.02</v>
      </c>
      <c r="C27" s="6">
        <v>-1.2999999999999999E-3</v>
      </c>
      <c r="D27" s="4">
        <f t="shared" si="1"/>
        <v>-0.12005</v>
      </c>
      <c r="E27" s="5">
        <v>-120.05</v>
      </c>
      <c r="F27" s="6">
        <v>-3.5000000000000001E-3</v>
      </c>
      <c r="G27" s="7">
        <f t="shared" si="2"/>
        <v>-0.16005</v>
      </c>
      <c r="H27" s="8">
        <v>-160.05000000000001</v>
      </c>
      <c r="I27" s="9">
        <v>-5.0000000000000001E-4</v>
      </c>
    </row>
    <row r="28" spans="1:12" x14ac:dyDescent="0.35">
      <c r="A28" s="4">
        <f t="shared" si="0"/>
        <v>-0.13006999999999999</v>
      </c>
      <c r="B28" s="5">
        <v>-130.07</v>
      </c>
      <c r="C28" s="6">
        <v>-6.9999999999999999E-4</v>
      </c>
      <c r="D28" s="4">
        <f t="shared" si="1"/>
        <v>-0.13000999999999999</v>
      </c>
      <c r="E28" s="5">
        <v>-130.01</v>
      </c>
      <c r="F28" s="6">
        <v>-1.5E-3</v>
      </c>
    </row>
    <row r="29" spans="1:12" ht="15" thickBot="1" x14ac:dyDescent="0.4">
      <c r="A29" s="7">
        <f t="shared" si="0"/>
        <v>-0.14005000000000001</v>
      </c>
      <c r="B29" s="8">
        <v>-140.05000000000001</v>
      </c>
      <c r="C29" s="9">
        <v>-4.0000000000000002E-4</v>
      </c>
      <c r="D29" s="7">
        <f t="shared" si="1"/>
        <v>-0.14008000000000001</v>
      </c>
      <c r="E29" s="8">
        <v>-140.08000000000001</v>
      </c>
      <c r="F29" s="9">
        <v>-5.9999999999999995E-4</v>
      </c>
    </row>
    <row r="30" spans="1:12" x14ac:dyDescent="0.35">
      <c r="A30" s="13">
        <f>AVERAGE(A10:A29)</f>
        <v>-6.5041500000000002E-2</v>
      </c>
      <c r="C30">
        <f>AVERAGE(C10:C29)</f>
        <v>-1.8999999999999996E-4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7C9A-AE2F-424B-BB0C-EBDE5A36F9B0}">
  <dimension ref="B4:C28"/>
  <sheetViews>
    <sheetView workbookViewId="0">
      <selection activeCell="R19" sqref="R19"/>
    </sheetView>
  </sheetViews>
  <sheetFormatPr defaultRowHeight="14.5" x14ac:dyDescent="0.35"/>
  <sheetData>
    <row r="4" spans="2:3" x14ac:dyDescent="0.35">
      <c r="B4" t="s">
        <v>18</v>
      </c>
    </row>
    <row r="7" spans="2:3" x14ac:dyDescent="0.35">
      <c r="B7" t="s">
        <v>13</v>
      </c>
    </row>
    <row r="8" spans="2:3" x14ac:dyDescent="0.35">
      <c r="B8" t="s">
        <v>19</v>
      </c>
    </row>
    <row r="10" spans="2:3" x14ac:dyDescent="0.35">
      <c r="B10" t="s">
        <v>20</v>
      </c>
    </row>
    <row r="13" spans="2:3" x14ac:dyDescent="0.35">
      <c r="B13" t="s">
        <v>21</v>
      </c>
      <c r="C13" t="s">
        <v>11</v>
      </c>
    </row>
    <row r="14" spans="2:3" x14ac:dyDescent="0.35">
      <c r="B14">
        <v>0.7</v>
      </c>
      <c r="C14">
        <v>3.1099999999999999E-2</v>
      </c>
    </row>
    <row r="15" spans="2:3" x14ac:dyDescent="0.35">
      <c r="B15">
        <v>0.65</v>
      </c>
      <c r="C15">
        <v>2.8899999999999999E-2</v>
      </c>
    </row>
    <row r="16" spans="2:3" x14ac:dyDescent="0.35">
      <c r="B16">
        <v>0.6</v>
      </c>
      <c r="C16">
        <v>2.7E-2</v>
      </c>
    </row>
    <row r="17" spans="2:3" x14ac:dyDescent="0.35">
      <c r="B17">
        <v>0.55000000000000004</v>
      </c>
      <c r="C17">
        <v>2.47E-2</v>
      </c>
    </row>
    <row r="18" spans="2:3" x14ac:dyDescent="0.35">
      <c r="B18">
        <v>0.5</v>
      </c>
      <c r="C18">
        <v>2.2599999999999999E-2</v>
      </c>
    </row>
    <row r="19" spans="2:3" x14ac:dyDescent="0.35">
      <c r="B19">
        <v>0.45</v>
      </c>
      <c r="C19">
        <v>2.0400000000000001E-2</v>
      </c>
    </row>
    <row r="20" spans="2:3" x14ac:dyDescent="0.35">
      <c r="B20">
        <v>0.4</v>
      </c>
      <c r="C20">
        <v>1.78E-2</v>
      </c>
    </row>
    <row r="21" spans="2:3" x14ac:dyDescent="0.35">
      <c r="B21">
        <v>0.35</v>
      </c>
      <c r="C21">
        <v>1.5900000000000001E-2</v>
      </c>
    </row>
    <row r="22" spans="2:3" x14ac:dyDescent="0.35">
      <c r="B22">
        <v>0.3</v>
      </c>
      <c r="C22">
        <v>1.3899999999999999E-2</v>
      </c>
    </row>
    <row r="23" spans="2:3" x14ac:dyDescent="0.35">
      <c r="B23">
        <v>0.25</v>
      </c>
      <c r="C23">
        <v>1.15E-2</v>
      </c>
    </row>
    <row r="24" spans="2:3" x14ac:dyDescent="0.35">
      <c r="B24">
        <v>0.2</v>
      </c>
      <c r="C24">
        <v>9.4000000000000004E-3</v>
      </c>
    </row>
    <row r="25" spans="2:3" x14ac:dyDescent="0.35">
      <c r="B25">
        <v>0.15</v>
      </c>
      <c r="C25">
        <v>7.0000000000000001E-3</v>
      </c>
    </row>
    <row r="26" spans="2:3" x14ac:dyDescent="0.35">
      <c r="B26">
        <v>0.1</v>
      </c>
      <c r="C26">
        <v>4.7999999999999996E-3</v>
      </c>
    </row>
    <row r="27" spans="2:3" x14ac:dyDescent="0.35">
      <c r="B27">
        <v>0.05</v>
      </c>
      <c r="C27">
        <v>2.5000000000000001E-3</v>
      </c>
    </row>
    <row r="28" spans="2:3" x14ac:dyDescent="0.35">
      <c r="B28">
        <v>0</v>
      </c>
      <c r="C28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4B9D-A480-4229-881E-8B75146034A8}">
  <dimension ref="A2:H7"/>
  <sheetViews>
    <sheetView tabSelected="1" workbookViewId="0">
      <selection activeCell="Y13" sqref="Y13"/>
    </sheetView>
  </sheetViews>
  <sheetFormatPr defaultRowHeight="14.5" x14ac:dyDescent="0.35"/>
  <cols>
    <col min="5" max="5" width="11.81640625" bestFit="1" customWidth="1"/>
    <col min="6" max="6" width="11.6328125" customWidth="1"/>
  </cols>
  <sheetData>
    <row r="2" spans="1:8" x14ac:dyDescent="0.35">
      <c r="D2" t="s">
        <v>29</v>
      </c>
      <c r="E2">
        <f>PI()*4*10^-7</f>
        <v>1.2566370614359173E-6</v>
      </c>
    </row>
    <row r="4" spans="1:8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30</v>
      </c>
      <c r="H4" t="s">
        <v>31</v>
      </c>
    </row>
    <row r="5" spans="1:8" x14ac:dyDescent="0.35">
      <c r="A5">
        <v>1</v>
      </c>
      <c r="B5">
        <v>0.13892675364340001</v>
      </c>
      <c r="C5">
        <v>1.7672000927640001E-3</v>
      </c>
      <c r="D5">
        <v>6.0000000000000001E-3</v>
      </c>
      <c r="E5">
        <v>1.2999999999999999E-2</v>
      </c>
      <c r="F5">
        <f>(D5/2)^2*PI()</f>
        <v>2.8274333882308137E-5</v>
      </c>
      <c r="G5">
        <f>B5/$E$2</f>
        <v>110554.39785028546</v>
      </c>
      <c r="H5">
        <f>C5/$E$2</f>
        <v>1406.2931509792329</v>
      </c>
    </row>
    <row r="6" spans="1:8" x14ac:dyDescent="0.35">
      <c r="A6">
        <v>2</v>
      </c>
      <c r="B6">
        <v>0.13708217966639999</v>
      </c>
      <c r="C6">
        <v>2.4486224350260002E-3</v>
      </c>
      <c r="D6">
        <v>1.4999999999999999E-2</v>
      </c>
      <c r="E6">
        <v>8.0000000000000002E-3</v>
      </c>
      <c r="F6">
        <f t="shared" ref="F6:F7" si="0">(D6/2)^2*PI()</f>
        <v>1.7671458676442585E-4</v>
      </c>
      <c r="G6">
        <f t="shared" ref="G6:G7" si="1">B6/$E$2</f>
        <v>109086.53251859431</v>
      </c>
      <c r="H6">
        <f t="shared" ref="H6:H7" si="2">C6/$E$2</f>
        <v>1948.5518215005061</v>
      </c>
    </row>
    <row r="7" spans="1:8" x14ac:dyDescent="0.35">
      <c r="A7">
        <v>3</v>
      </c>
      <c r="B7">
        <v>0.141748588067</v>
      </c>
      <c r="C7">
        <v>6.5693874488030005E-4</v>
      </c>
      <c r="D7">
        <v>6.0000000000000001E-3</v>
      </c>
      <c r="E7">
        <v>3.9E-2</v>
      </c>
      <c r="F7">
        <f>(D7/2)^2*PI()</f>
        <v>2.8274333882308137E-5</v>
      </c>
      <c r="G7">
        <f t="shared" si="1"/>
        <v>112799.9423357995</v>
      </c>
      <c r="H7">
        <f t="shared" si="2"/>
        <v>522.77524278142653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2019-03-27T11:30:47Z</dcterms:created>
  <dcterms:modified xsi:type="dcterms:W3CDTF">2019-04-21T07:23:27Z</dcterms:modified>
</cp:coreProperties>
</file>