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yolov7-main\yolov7-main\expdata\"/>
    </mc:Choice>
  </mc:AlternateContent>
  <xr:revisionPtr revIDLastSave="0" documentId="13_ncr:1_{DE86CBCE-BE3D-49B7-9D46-B0C67B9F0713}" xr6:coauthVersionLast="47" xr6:coauthVersionMax="47" xr10:uidLastSave="{00000000-0000-0000-0000-000000000000}"/>
  <bookViews>
    <workbookView xWindow="28680" yWindow="-11265" windowWidth="21840" windowHeight="379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D86" i="1"/>
  <c r="E86" i="1"/>
  <c r="F86" i="1"/>
  <c r="C86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31" i="1"/>
  <c r="J49" i="1"/>
  <c r="L48" i="1"/>
  <c r="K48" i="1"/>
  <c r="J48" i="1"/>
  <c r="C49" i="1"/>
  <c r="E49" i="1"/>
  <c r="D49" i="1"/>
  <c r="I48" i="1" l="1"/>
</calcChain>
</file>

<file path=xl/sharedStrings.xml><?xml version="1.0" encoding="utf-8"?>
<sst xmlns="http://schemas.openxmlformats.org/spreadsheetml/2006/main" count="167" uniqueCount="111">
  <si>
    <t>ori</t>
    <phoneticPr fontId="1" type="noConversion"/>
  </si>
  <si>
    <t>all</t>
    <phoneticPr fontId="1" type="noConversion"/>
  </si>
  <si>
    <t>insulator</t>
    <phoneticPr fontId="1" type="noConversion"/>
  </si>
  <si>
    <t>default</t>
    <phoneticPr fontId="1" type="noConversion"/>
  </si>
  <si>
    <t>att</t>
    <phoneticPr fontId="1" type="noConversion"/>
  </si>
  <si>
    <t>4i3o</t>
    <phoneticPr fontId="1" type="noConversion"/>
  </si>
  <si>
    <t>3i4o</t>
    <phoneticPr fontId="1" type="noConversion"/>
  </si>
  <si>
    <t>4i4o</t>
    <phoneticPr fontId="1" type="noConversion"/>
  </si>
  <si>
    <t>初步判断为输出量过大</t>
  </si>
  <si>
    <t>初步判断为输出量过大</t>
    <phoneticPr fontId="1" type="noConversion"/>
  </si>
  <si>
    <t>4i4osm</t>
    <phoneticPr fontId="1" type="noConversion"/>
  </si>
  <si>
    <t>dila</t>
    <phoneticPr fontId="1" type="noConversion"/>
  </si>
  <si>
    <t>dilamul</t>
    <phoneticPr fontId="1" type="noConversion"/>
  </si>
  <si>
    <t>cbamset2</t>
    <phoneticPr fontId="1" type="noConversion"/>
  </si>
  <si>
    <t>cbamset1</t>
    <phoneticPr fontId="1" type="noConversion"/>
  </si>
  <si>
    <t>cbamset1_1</t>
    <phoneticPr fontId="1" type="noConversion"/>
  </si>
  <si>
    <t>cbam</t>
    <phoneticPr fontId="1" type="noConversion"/>
  </si>
  <si>
    <t>silu</t>
    <phoneticPr fontId="1" type="noConversion"/>
  </si>
  <si>
    <t>v7</t>
    <phoneticPr fontId="1" type="noConversion"/>
  </si>
  <si>
    <t>ori（leakyrelu</t>
    <phoneticPr fontId="1" type="noConversion"/>
  </si>
  <si>
    <t>bj_bpmh</t>
  </si>
  <si>
    <t>bj_bpps</t>
  </si>
  <si>
    <t>bj_wkps</t>
  </si>
  <si>
    <t>jyz_pl</t>
    <phoneticPr fontId="1" type="noConversion"/>
  </si>
  <si>
    <t>sly_dmyw</t>
  </si>
  <si>
    <t>hxq_gjtps</t>
    <phoneticPr fontId="1" type="noConversion"/>
  </si>
  <si>
    <t>hxq_gjbs</t>
  </si>
  <si>
    <t>xmbhyc</t>
  </si>
  <si>
    <t>yw_gkxfw</t>
    <phoneticPr fontId="1" type="noConversion"/>
  </si>
  <si>
    <t>yw_nc</t>
    <phoneticPr fontId="1" type="noConversion"/>
  </si>
  <si>
    <t>bjdsyc</t>
  </si>
  <si>
    <t>wcaqm</t>
    <phoneticPr fontId="1" type="noConversion"/>
  </si>
  <si>
    <t>wcgz</t>
    <phoneticPr fontId="1" type="noConversion"/>
  </si>
  <si>
    <t>xy</t>
    <phoneticPr fontId="1" type="noConversion"/>
  </si>
  <si>
    <t>ywzt_yfyc</t>
    <phoneticPr fontId="1" type="noConversion"/>
  </si>
  <si>
    <t>kgg_ybh</t>
    <phoneticPr fontId="1" type="noConversion"/>
  </si>
  <si>
    <t>gbps</t>
  </si>
  <si>
    <t>图片分辨率</t>
    <phoneticPr fontId="1" type="noConversion"/>
  </si>
  <si>
    <t>物体大小</t>
    <phoneticPr fontId="1" type="noConversion"/>
  </si>
  <si>
    <t>占比</t>
    <phoneticPr fontId="1" type="noConversion"/>
  </si>
  <si>
    <r>
      <rPr>
        <sz val="11"/>
        <color rgb="FFCE9178"/>
        <rFont val="等线"/>
        <family val="2"/>
      </rPr>
      <t>相关系数</t>
    </r>
    <phoneticPr fontId="1" type="noConversion"/>
  </si>
  <si>
    <t>数量</t>
    <phoneticPr fontId="1" type="noConversion"/>
  </si>
  <si>
    <t>表盘模糊</t>
    <phoneticPr fontId="1" type="noConversion"/>
  </si>
  <si>
    <t>表盘破损</t>
    <phoneticPr fontId="1" type="noConversion"/>
  </si>
  <si>
    <t>外壳破损</t>
    <phoneticPr fontId="1" type="noConversion"/>
  </si>
  <si>
    <t>绝缘子</t>
    <phoneticPr fontId="1" type="noConversion"/>
  </si>
  <si>
    <t>漏油</t>
    <phoneticPr fontId="1" type="noConversion"/>
  </si>
  <si>
    <t>呼吸器</t>
    <phoneticPr fontId="1" type="noConversion"/>
  </si>
  <si>
    <t>吸烟</t>
    <phoneticPr fontId="1" type="noConversion"/>
  </si>
  <si>
    <t>盖板</t>
    <phoneticPr fontId="1" type="noConversion"/>
  </si>
  <si>
    <t>压板</t>
    <phoneticPr fontId="1" type="noConversion"/>
  </si>
  <si>
    <t>硅胶</t>
    <phoneticPr fontId="1" type="noConversion"/>
  </si>
  <si>
    <t>工装</t>
    <phoneticPr fontId="1" type="noConversion"/>
  </si>
  <si>
    <t>安全帽</t>
    <phoneticPr fontId="1" type="noConversion"/>
  </si>
  <si>
    <t>读数异常</t>
    <phoneticPr fontId="1" type="noConversion"/>
  </si>
  <si>
    <t>鸟巢</t>
    <phoneticPr fontId="1" type="noConversion"/>
  </si>
  <si>
    <t>挂空悬浮物</t>
    <phoneticPr fontId="1" type="noConversion"/>
  </si>
  <si>
    <t>箱门闭合</t>
    <phoneticPr fontId="1" type="noConversion"/>
  </si>
  <si>
    <t>油封油位</t>
    <phoneticPr fontId="1" type="noConversion"/>
  </si>
  <si>
    <t>判定范围</t>
    <phoneticPr fontId="1" type="noConversion"/>
  </si>
  <si>
    <t>判定形式</t>
    <phoneticPr fontId="1" type="noConversion"/>
  </si>
  <si>
    <t>损毁形式多，图片差异大</t>
    <phoneticPr fontId="1" type="noConversion"/>
  </si>
  <si>
    <t>种类繁多</t>
    <phoneticPr fontId="1" type="noConversion"/>
  </si>
  <si>
    <t>背景复杂，遮挡严重</t>
    <phoneticPr fontId="1" type="noConversion"/>
  </si>
  <si>
    <t>外形规整</t>
    <phoneticPr fontId="1" type="noConversion"/>
  </si>
  <si>
    <t>形状模糊</t>
    <phoneticPr fontId="1" type="noConversion"/>
  </si>
  <si>
    <t>倾向于表面</t>
    <phoneticPr fontId="1" type="noConversion"/>
  </si>
  <si>
    <t>倾向于整个人</t>
    <phoneticPr fontId="1" type="noConversion"/>
  </si>
  <si>
    <t>身体与全身不同标注，存在遗漏标注</t>
    <phoneticPr fontId="1" type="noConversion"/>
  </si>
  <si>
    <t>风格不统一</t>
    <phoneticPr fontId="1" type="noConversion"/>
  </si>
  <si>
    <t>部分标注出错，既读数模糊又表壳破损</t>
    <phoneticPr fontId="1" type="noConversion"/>
  </si>
  <si>
    <t>缺少读数正常数据</t>
    <phoneticPr fontId="1" type="noConversion"/>
  </si>
  <si>
    <t>读数清晰的全选了，倾向于整体</t>
    <phoneticPr fontId="1" type="noConversion"/>
  </si>
  <si>
    <t>倾向于整体，非表盘外壳识别难</t>
    <phoneticPr fontId="1" type="noConversion"/>
  </si>
  <si>
    <t>各论各的，需求图片连贯性</t>
    <phoneticPr fontId="1" type="noConversion"/>
  </si>
  <si>
    <t>状态不分</t>
    <phoneticPr fontId="1" type="noConversion"/>
  </si>
  <si>
    <t>倾向于表盘模糊</t>
    <phoneticPr fontId="1" type="noConversion"/>
  </si>
  <si>
    <t>全部找齐，容易和表盘模糊混淆</t>
    <phoneticPr fontId="1" type="noConversion"/>
  </si>
  <si>
    <t>和表盘混淆</t>
    <phoneticPr fontId="1" type="noConversion"/>
  </si>
  <si>
    <t>容易被截断，边角不好处理</t>
    <phoneticPr fontId="1" type="noConversion"/>
  </si>
  <si>
    <t>缺陷位置与损毁整体不清晰</t>
    <phoneticPr fontId="1" type="noConversion"/>
  </si>
  <si>
    <t>数据集标注有问题，小目标，种类少，不规整，很多工人</t>
    <phoneticPr fontId="1" type="noConversion"/>
  </si>
  <si>
    <t xml:space="preserve"> </t>
    <phoneticPr fontId="1" type="noConversion"/>
  </si>
  <si>
    <t>找不到偏多</t>
    <phoneticPr fontId="1" type="noConversion"/>
  </si>
  <si>
    <t>物品的xywh视为物品的四个特征</t>
    <phoneticPr fontId="1" type="noConversion"/>
  </si>
  <si>
    <t>面积方差</t>
    <phoneticPr fontId="1" type="noConversion"/>
  </si>
  <si>
    <t>高清重建</t>
    <phoneticPr fontId="1" type="noConversion"/>
  </si>
  <si>
    <t>第一次训练</t>
    <phoneticPr fontId="1" type="noConversion"/>
  </si>
  <si>
    <t>train</t>
    <phoneticPr fontId="1" type="noConversion"/>
  </si>
  <si>
    <t>test</t>
    <phoneticPr fontId="1" type="noConversion"/>
  </si>
  <si>
    <t>val</t>
    <phoneticPr fontId="1" type="noConversion"/>
  </si>
  <si>
    <t>数据集特点</t>
    <phoneticPr fontId="1" type="noConversion"/>
  </si>
  <si>
    <t>识别特点</t>
    <phoneticPr fontId="1" type="noConversion"/>
  </si>
  <si>
    <t>正常硅胶数量不足</t>
    <phoneticPr fontId="1" type="noConversion"/>
  </si>
  <si>
    <t>硅胶全被找齐</t>
    <phoneticPr fontId="1" type="noConversion"/>
  </si>
  <si>
    <t>与标注位置差距大</t>
    <phoneticPr fontId="1" type="noConversion"/>
  </si>
  <si>
    <t>初始</t>
    <phoneticPr fontId="1" type="noConversion"/>
  </si>
  <si>
    <t>层级损失</t>
    <phoneticPr fontId="1" type="noConversion"/>
  </si>
  <si>
    <t>没有层级损失</t>
    <phoneticPr fontId="1" type="noConversion"/>
  </si>
  <si>
    <t>缺少反例</t>
    <phoneticPr fontId="1" type="noConversion"/>
  </si>
  <si>
    <t>sleval</t>
    <phoneticPr fontId="1" type="noConversion"/>
  </si>
  <si>
    <t>sleval,al</t>
    <phoneticPr fontId="1" type="noConversion"/>
  </si>
  <si>
    <t>p</t>
    <phoneticPr fontId="1" type="noConversion"/>
  </si>
  <si>
    <t>带有bad</t>
    <phoneticPr fontId="1" type="noConversion"/>
  </si>
  <si>
    <t>r</t>
    <phoneticPr fontId="1" type="noConversion"/>
  </si>
  <si>
    <t>map0.5</t>
    <phoneticPr fontId="1" type="noConversion"/>
  </si>
  <si>
    <t>epoch10</t>
    <phoneticPr fontId="1" type="noConversion"/>
  </si>
  <si>
    <t>map0.5-0.95</t>
    <phoneticPr fontId="1" type="noConversion"/>
  </si>
  <si>
    <t>基于bad</t>
    <phoneticPr fontId="1" type="noConversion"/>
  </si>
  <si>
    <t>smoke</t>
    <phoneticPr fontId="1" type="noConversion"/>
  </si>
  <si>
    <t>binsulator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</si>
</sst>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1"/>
      <color rgb="FFCE9178"/>
      <name val="Consolas"/>
      <family val="3"/>
    </font>
    <font>
      <sz val="11"/>
      <color rgb="FFCE9178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661987</xdr:colOff>
      <xdr:row>47</xdr:row>
      <xdr:rowOff>38100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9FC99A1-E9B0-497C-878A-5C0E535B3081}"/>
            </a:ext>
          </a:extLst>
        </xdr:cNvPr>
        <xdr:cNvSpPr txBox="1"/>
      </xdr:nvSpPr>
      <xdr:spPr>
        <a:xfrm>
          <a:off x="6834187" y="635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topLeftCell="A22" zoomScale="115" zoomScaleNormal="115" workbookViewId="0">
      <selection activeCell="H103" sqref="H103"/>
    </sheetView>
  </sheetViews>
  <sheetFormatPr defaultRowHeight="14.25" x14ac:dyDescent="0.2"/>
  <cols>
    <col min="14" max="14" width="11.5" customWidth="1"/>
    <col min="15" max="15" width="21.625" customWidth="1"/>
  </cols>
  <sheetData>
    <row r="1" spans="1:5" x14ac:dyDescent="0.2">
      <c r="B1" t="s">
        <v>1</v>
      </c>
      <c r="C1" t="s">
        <v>2</v>
      </c>
      <c r="D1" t="s">
        <v>3</v>
      </c>
    </row>
    <row r="2" spans="1:5" x14ac:dyDescent="0.2">
      <c r="A2" t="s">
        <v>0</v>
      </c>
      <c r="B2">
        <v>0.65300000000000002</v>
      </c>
      <c r="C2">
        <v>0.72599999999999998</v>
      </c>
      <c r="D2">
        <v>0.59199999999999997</v>
      </c>
    </row>
    <row r="3" spans="1:5" x14ac:dyDescent="0.2">
      <c r="A3" t="s">
        <v>4</v>
      </c>
      <c r="B3">
        <v>0.65300000000000002</v>
      </c>
      <c r="C3">
        <v>0.73099999999999998</v>
      </c>
      <c r="D3">
        <v>0.57499999999999996</v>
      </c>
    </row>
    <row r="4" spans="1:5" x14ac:dyDescent="0.2">
      <c r="A4" t="s">
        <v>5</v>
      </c>
      <c r="B4">
        <v>0.66200000000000003</v>
      </c>
      <c r="C4">
        <v>0.73</v>
      </c>
      <c r="D4">
        <v>0.59399999999999997</v>
      </c>
    </row>
    <row r="5" spans="1:5" x14ac:dyDescent="0.2">
      <c r="A5" t="s">
        <v>6</v>
      </c>
      <c r="B5" t="b">
        <v>0</v>
      </c>
      <c r="E5" t="s">
        <v>9</v>
      </c>
    </row>
    <row r="6" spans="1:5" x14ac:dyDescent="0.2">
      <c r="A6" t="s">
        <v>7</v>
      </c>
      <c r="C6">
        <v>0.626</v>
      </c>
      <c r="D6">
        <v>0.46200000000000002</v>
      </c>
      <c r="E6" t="s">
        <v>8</v>
      </c>
    </row>
    <row r="7" spans="1:5" x14ac:dyDescent="0.2">
      <c r="A7" t="s">
        <v>10</v>
      </c>
      <c r="B7">
        <v>0.626</v>
      </c>
      <c r="C7">
        <v>0.68899999999999995</v>
      </c>
      <c r="D7">
        <v>0.56299999999999994</v>
      </c>
    </row>
    <row r="8" spans="1:5" x14ac:dyDescent="0.2">
      <c r="B8">
        <v>0.65500000000000003</v>
      </c>
      <c r="C8">
        <v>0.72399999999999998</v>
      </c>
      <c r="D8">
        <v>0.58599999999999997</v>
      </c>
    </row>
    <row r="9" spans="1:5" x14ac:dyDescent="0.2">
      <c r="A9" t="s">
        <v>11</v>
      </c>
      <c r="B9">
        <v>0.55700000000000005</v>
      </c>
    </row>
    <row r="10" spans="1:5" x14ac:dyDescent="0.2">
      <c r="A10" t="s">
        <v>12</v>
      </c>
      <c r="B10">
        <v>0.65800000000000003</v>
      </c>
    </row>
    <row r="11" spans="1:5" x14ac:dyDescent="0.2">
      <c r="A11" t="s">
        <v>13</v>
      </c>
      <c r="B11">
        <v>0.65900000000000003</v>
      </c>
      <c r="C11">
        <v>0.73699999999999999</v>
      </c>
      <c r="D11">
        <v>0.57999999999999996</v>
      </c>
    </row>
    <row r="12" spans="1:5" x14ac:dyDescent="0.2">
      <c r="A12" t="s">
        <v>14</v>
      </c>
      <c r="B12">
        <v>0.64600000000000002</v>
      </c>
      <c r="C12">
        <v>0.73</v>
      </c>
      <c r="D12">
        <v>0.56200000000000006</v>
      </c>
    </row>
    <row r="13" spans="1:5" x14ac:dyDescent="0.2">
      <c r="A13" t="s">
        <v>11</v>
      </c>
      <c r="B13">
        <v>0.66200000000000003</v>
      </c>
    </row>
    <row r="14" spans="1:5" x14ac:dyDescent="0.2">
      <c r="A14" t="s">
        <v>15</v>
      </c>
      <c r="B14">
        <v>0.64600000000000002</v>
      </c>
      <c r="C14">
        <v>0.72899999999999998</v>
      </c>
      <c r="D14">
        <v>0.56200000000000006</v>
      </c>
    </row>
    <row r="15" spans="1:5" x14ac:dyDescent="0.2">
      <c r="A15" t="s">
        <v>16</v>
      </c>
      <c r="B15">
        <v>0.66</v>
      </c>
      <c r="C15">
        <v>0.73399999999999999</v>
      </c>
      <c r="D15">
        <v>0.58599999999999997</v>
      </c>
    </row>
    <row r="18" spans="1:18" x14ac:dyDescent="0.2">
      <c r="A18" t="s">
        <v>16</v>
      </c>
      <c r="B18">
        <v>0.67800000000000005</v>
      </c>
    </row>
    <row r="19" spans="1:18" x14ac:dyDescent="0.2">
      <c r="A19" t="s">
        <v>17</v>
      </c>
      <c r="B19">
        <v>0.68</v>
      </c>
    </row>
    <row r="20" spans="1:18" x14ac:dyDescent="0.2">
      <c r="A20" t="s">
        <v>17</v>
      </c>
      <c r="B20">
        <v>0.66</v>
      </c>
    </row>
    <row r="21" spans="1:18" x14ac:dyDescent="0.2">
      <c r="A21" t="s">
        <v>16</v>
      </c>
      <c r="B21">
        <v>0.67300000000000004</v>
      </c>
    </row>
    <row r="22" spans="1:18" x14ac:dyDescent="0.2">
      <c r="A22" t="s">
        <v>19</v>
      </c>
      <c r="B22">
        <v>0.68600000000000005</v>
      </c>
    </row>
    <row r="23" spans="1:18" x14ac:dyDescent="0.2">
      <c r="A23" t="s">
        <v>18</v>
      </c>
      <c r="B23">
        <v>0.7</v>
      </c>
      <c r="C23">
        <v>100</v>
      </c>
    </row>
    <row r="24" spans="1:18" x14ac:dyDescent="0.2">
      <c r="A24" t="s">
        <v>18</v>
      </c>
      <c r="B24">
        <v>0.63</v>
      </c>
      <c r="C24">
        <v>50</v>
      </c>
    </row>
    <row r="29" spans="1:18" x14ac:dyDescent="0.2">
      <c r="A29" t="s">
        <v>2</v>
      </c>
      <c r="D29" s="9"/>
      <c r="E29" s="9"/>
      <c r="F29" s="9"/>
      <c r="G29" s="9" t="s">
        <v>2</v>
      </c>
      <c r="H29" s="9">
        <v>0.76100000000000001</v>
      </c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2">
      <c r="A30" t="s">
        <v>3</v>
      </c>
      <c r="B30" t="s">
        <v>87</v>
      </c>
      <c r="C30" t="s">
        <v>88</v>
      </c>
      <c r="D30" s="9" t="s">
        <v>89</v>
      </c>
      <c r="E30" s="9" t="s">
        <v>90</v>
      </c>
      <c r="F30" s="9"/>
      <c r="G30" s="9" t="s">
        <v>3</v>
      </c>
      <c r="H30" s="9">
        <v>0.53500000000000003</v>
      </c>
      <c r="I30" s="9" t="s">
        <v>41</v>
      </c>
      <c r="J30" s="9" t="s">
        <v>37</v>
      </c>
      <c r="K30" s="9" t="s">
        <v>38</v>
      </c>
      <c r="L30" s="9" t="s">
        <v>39</v>
      </c>
      <c r="M30" s="9"/>
      <c r="N30" s="9"/>
      <c r="O30" s="9" t="s">
        <v>91</v>
      </c>
      <c r="P30" s="9" t="s">
        <v>92</v>
      </c>
      <c r="Q30" s="9"/>
      <c r="R30" s="9"/>
    </row>
    <row r="31" spans="1:18" ht="15" x14ac:dyDescent="0.2">
      <c r="A31" s="2" t="s">
        <v>20</v>
      </c>
      <c r="B31">
        <v>0.31</v>
      </c>
      <c r="C31">
        <v>613</v>
      </c>
      <c r="D31" s="9">
        <v>110</v>
      </c>
      <c r="E31" s="9">
        <v>146</v>
      </c>
      <c r="F31" s="9"/>
      <c r="G31" s="10" t="s">
        <v>20</v>
      </c>
      <c r="H31" s="9">
        <v>0.56599999999999995</v>
      </c>
      <c r="I31" s="9">
        <f t="shared" ref="I31:I47" si="0">E31+C31+D31</f>
        <v>869</v>
      </c>
      <c r="J31" s="9">
        <v>6142726</v>
      </c>
      <c r="K31" s="9">
        <v>915000</v>
      </c>
      <c r="L31" s="9">
        <v>0.143040761570883</v>
      </c>
      <c r="M31" s="10" t="s">
        <v>20</v>
      </c>
      <c r="N31" s="9" t="s">
        <v>42</v>
      </c>
      <c r="O31" s="11" t="s">
        <v>64</v>
      </c>
      <c r="P31" s="9" t="s">
        <v>66</v>
      </c>
      <c r="Q31" s="9"/>
      <c r="R31" s="9"/>
    </row>
    <row r="32" spans="1:18" ht="34.5" customHeight="1" x14ac:dyDescent="0.2">
      <c r="A32" s="2" t="s">
        <v>21</v>
      </c>
      <c r="B32">
        <v>0.17799999999999999</v>
      </c>
      <c r="C32">
        <v>283</v>
      </c>
      <c r="D32" s="9">
        <v>220</v>
      </c>
      <c r="E32" s="9">
        <v>220</v>
      </c>
      <c r="F32" s="9"/>
      <c r="G32" s="10" t="s">
        <v>21</v>
      </c>
      <c r="H32" s="9">
        <v>0.48199999999999998</v>
      </c>
      <c r="I32" s="9">
        <f t="shared" si="0"/>
        <v>723</v>
      </c>
      <c r="J32" s="9">
        <v>6665296</v>
      </c>
      <c r="K32" s="9">
        <v>1370845</v>
      </c>
      <c r="L32" s="9">
        <v>0.206396784670417</v>
      </c>
      <c r="M32" s="10" t="s">
        <v>21</v>
      </c>
      <c r="N32" s="9" t="s">
        <v>43</v>
      </c>
      <c r="O32" s="12" t="s">
        <v>70</v>
      </c>
      <c r="P32" s="9" t="s">
        <v>76</v>
      </c>
      <c r="Q32" s="9"/>
      <c r="R32" s="9"/>
    </row>
    <row r="33" spans="1:18" ht="15" x14ac:dyDescent="0.2">
      <c r="A33" s="2" t="s">
        <v>22</v>
      </c>
      <c r="B33">
        <v>0.70699999999999996</v>
      </c>
      <c r="C33">
        <v>293</v>
      </c>
      <c r="D33" s="9">
        <v>128</v>
      </c>
      <c r="E33" s="9">
        <v>102</v>
      </c>
      <c r="F33" s="9"/>
      <c r="G33" s="10" t="s">
        <v>22</v>
      </c>
      <c r="H33" s="9">
        <v>0.59799999999999998</v>
      </c>
      <c r="I33" s="9">
        <f t="shared" si="0"/>
        <v>523</v>
      </c>
      <c r="J33" s="9">
        <v>3343533</v>
      </c>
      <c r="K33" s="9">
        <v>505943</v>
      </c>
      <c r="L33" s="9">
        <v>0.14165419169778301</v>
      </c>
      <c r="M33" s="10" t="s">
        <v>22</v>
      </c>
      <c r="N33" s="9" t="s">
        <v>44</v>
      </c>
      <c r="O33" s="11"/>
      <c r="P33" s="9" t="s">
        <v>73</v>
      </c>
      <c r="Q33" s="9"/>
      <c r="R33" s="9"/>
    </row>
    <row r="34" spans="1:18" s="6" customFormat="1" ht="15.75" customHeight="1" x14ac:dyDescent="0.2">
      <c r="A34" s="5" t="s">
        <v>23</v>
      </c>
      <c r="B34" s="6">
        <v>3.7100000000000001E-2</v>
      </c>
      <c r="C34" s="8">
        <v>146</v>
      </c>
      <c r="D34" s="6">
        <v>0</v>
      </c>
      <c r="E34" s="6">
        <v>264</v>
      </c>
      <c r="G34" s="5" t="s">
        <v>23</v>
      </c>
      <c r="H34" s="6">
        <v>0.14899999999999999</v>
      </c>
      <c r="I34" s="6">
        <f t="shared" si="0"/>
        <v>410</v>
      </c>
      <c r="J34" s="6">
        <v>6568745</v>
      </c>
      <c r="K34" s="6">
        <v>999496</v>
      </c>
      <c r="L34" s="6">
        <v>0.15671172938231301</v>
      </c>
      <c r="M34" s="5" t="s">
        <v>23</v>
      </c>
      <c r="N34" s="6" t="s">
        <v>45</v>
      </c>
      <c r="O34" s="7" t="s">
        <v>61</v>
      </c>
      <c r="P34" s="6" t="s">
        <v>80</v>
      </c>
    </row>
    <row r="35" spans="1:18" s="4" customFormat="1" ht="15" x14ac:dyDescent="0.2">
      <c r="A35" s="3" t="s">
        <v>24</v>
      </c>
      <c r="B35" s="4">
        <v>0.16</v>
      </c>
      <c r="C35" s="4">
        <v>633</v>
      </c>
      <c r="D35" s="6">
        <v>0</v>
      </c>
      <c r="E35" s="6">
        <v>200</v>
      </c>
      <c r="F35" s="6"/>
      <c r="G35" s="5" t="s">
        <v>24</v>
      </c>
      <c r="H35" s="6">
        <v>0.23699999999999999</v>
      </c>
      <c r="I35" s="6">
        <f t="shared" si="0"/>
        <v>833</v>
      </c>
      <c r="J35" s="6">
        <v>6894594</v>
      </c>
      <c r="K35" s="6">
        <v>1973884</v>
      </c>
      <c r="L35" s="6">
        <v>0.32067664275688101</v>
      </c>
      <c r="M35" s="5" t="s">
        <v>24</v>
      </c>
      <c r="N35" s="6" t="s">
        <v>46</v>
      </c>
      <c r="O35" s="6" t="s">
        <v>65</v>
      </c>
      <c r="P35" s="6"/>
      <c r="Q35" s="6"/>
      <c r="R35" s="6"/>
    </row>
    <row r="36" spans="1:18" ht="15" x14ac:dyDescent="0.2">
      <c r="A36" s="2" t="s">
        <v>25</v>
      </c>
      <c r="B36">
        <v>0.47199999999999998</v>
      </c>
      <c r="C36">
        <v>58</v>
      </c>
      <c r="D36" s="9">
        <v>1</v>
      </c>
      <c r="E36" s="9">
        <v>47</v>
      </c>
      <c r="F36" s="9"/>
      <c r="G36" s="10" t="s">
        <v>25</v>
      </c>
      <c r="H36" s="9">
        <v>0.66200000000000003</v>
      </c>
      <c r="I36" s="9">
        <f t="shared" si="0"/>
        <v>106</v>
      </c>
      <c r="J36" s="9">
        <v>14251322</v>
      </c>
      <c r="K36" s="9">
        <v>3323336</v>
      </c>
      <c r="L36" s="9">
        <v>0.21942312453689999</v>
      </c>
      <c r="M36" s="10" t="s">
        <v>25</v>
      </c>
      <c r="N36" s="9" t="s">
        <v>47</v>
      </c>
      <c r="O36" s="11"/>
      <c r="P36" s="9"/>
      <c r="Q36" s="9"/>
      <c r="R36" s="9"/>
    </row>
    <row r="37" spans="1:18" ht="15" x14ac:dyDescent="0.2">
      <c r="A37" s="2" t="s">
        <v>26</v>
      </c>
      <c r="B37">
        <v>0.503</v>
      </c>
      <c r="C37">
        <v>832</v>
      </c>
      <c r="D37" s="9">
        <v>75</v>
      </c>
      <c r="E37" s="9">
        <v>267</v>
      </c>
      <c r="F37" s="9"/>
      <c r="G37" s="10" t="s">
        <v>26</v>
      </c>
      <c r="H37" s="9">
        <v>0.69799999999999995</v>
      </c>
      <c r="I37" s="9">
        <f t="shared" si="0"/>
        <v>1174</v>
      </c>
      <c r="J37" s="9">
        <v>7131765</v>
      </c>
      <c r="K37" s="9">
        <v>1066893</v>
      </c>
      <c r="L37" s="9">
        <v>0.14297449178524399</v>
      </c>
      <c r="M37" s="10" t="s">
        <v>26</v>
      </c>
      <c r="N37" s="9" t="s">
        <v>51</v>
      </c>
      <c r="O37" s="11" t="s">
        <v>93</v>
      </c>
      <c r="P37" s="9" t="s">
        <v>94</v>
      </c>
      <c r="Q37" s="9"/>
      <c r="R37" s="9"/>
    </row>
    <row r="38" spans="1:18" s="4" customFormat="1" ht="15" x14ac:dyDescent="0.2">
      <c r="A38" s="3" t="s">
        <v>27</v>
      </c>
      <c r="B38" s="4">
        <v>0.13500000000000001</v>
      </c>
      <c r="C38" s="4">
        <v>294</v>
      </c>
      <c r="D38" s="6">
        <v>6</v>
      </c>
      <c r="E38" s="6">
        <v>83</v>
      </c>
      <c r="F38" s="6"/>
      <c r="G38" s="5" t="s">
        <v>27</v>
      </c>
      <c r="H38" s="6">
        <v>0.315</v>
      </c>
      <c r="I38" s="6">
        <f t="shared" si="0"/>
        <v>383</v>
      </c>
      <c r="J38" s="6">
        <v>8726269</v>
      </c>
      <c r="K38" s="6">
        <v>2174957</v>
      </c>
      <c r="L38" s="6">
        <v>0.24412599330677401</v>
      </c>
      <c r="M38" s="5" t="s">
        <v>27</v>
      </c>
      <c r="N38" s="6" t="s">
        <v>57</v>
      </c>
      <c r="O38" s="6" t="s">
        <v>60</v>
      </c>
      <c r="P38" s="6" t="s">
        <v>95</v>
      </c>
      <c r="Q38" s="6"/>
      <c r="R38" s="6"/>
    </row>
    <row r="39" spans="1:18" s="4" customFormat="1" ht="15" x14ac:dyDescent="0.2">
      <c r="A39" s="3" t="s">
        <v>28</v>
      </c>
      <c r="B39" s="4">
        <v>1.44E-2</v>
      </c>
      <c r="C39" s="4">
        <v>73</v>
      </c>
      <c r="D39" s="6">
        <v>270</v>
      </c>
      <c r="E39" s="6">
        <v>386</v>
      </c>
      <c r="F39" s="6"/>
      <c r="G39" s="5" t="s">
        <v>28</v>
      </c>
      <c r="H39" s="6">
        <v>0.30399999999999999</v>
      </c>
      <c r="I39" s="6">
        <f t="shared" si="0"/>
        <v>729</v>
      </c>
      <c r="J39" s="6">
        <v>6958972</v>
      </c>
      <c r="K39" s="6">
        <v>744563</v>
      </c>
      <c r="L39" s="6">
        <v>0.105670051134011</v>
      </c>
      <c r="M39" s="5" t="s">
        <v>28</v>
      </c>
      <c r="N39" s="6" t="s">
        <v>56</v>
      </c>
      <c r="O39" s="6" t="s">
        <v>62</v>
      </c>
      <c r="P39" s="6"/>
      <c r="Q39" s="6"/>
      <c r="R39" s="6"/>
    </row>
    <row r="40" spans="1:18" s="4" customFormat="1" ht="15" x14ac:dyDescent="0.2">
      <c r="A40" s="3" t="s">
        <v>29</v>
      </c>
      <c r="B40" s="4">
        <v>9.5100000000000004E-2</v>
      </c>
      <c r="C40" s="4">
        <v>199</v>
      </c>
      <c r="D40" s="6">
        <v>441</v>
      </c>
      <c r="E40" s="6">
        <v>243</v>
      </c>
      <c r="F40" s="6"/>
      <c r="G40" s="5" t="s">
        <v>29</v>
      </c>
      <c r="H40" s="6">
        <v>0.28699999999999998</v>
      </c>
      <c r="I40" s="6">
        <f t="shared" si="0"/>
        <v>883</v>
      </c>
      <c r="J40" s="6">
        <v>6128181</v>
      </c>
      <c r="K40" s="6">
        <v>598749</v>
      </c>
      <c r="L40" s="6">
        <v>9.5329600267579806E-2</v>
      </c>
      <c r="M40" s="5" t="s">
        <v>29</v>
      </c>
      <c r="N40" s="6" t="s">
        <v>55</v>
      </c>
      <c r="O40" s="6" t="s">
        <v>63</v>
      </c>
      <c r="P40" s="6" t="s">
        <v>79</v>
      </c>
      <c r="Q40" s="6"/>
      <c r="R40" s="6"/>
    </row>
    <row r="41" spans="1:18" ht="15" x14ac:dyDescent="0.2">
      <c r="A41" s="2" t="s">
        <v>30</v>
      </c>
      <c r="B41">
        <v>0.215</v>
      </c>
      <c r="C41">
        <v>330</v>
      </c>
      <c r="D41" s="9">
        <v>161</v>
      </c>
      <c r="E41" s="9">
        <v>298</v>
      </c>
      <c r="F41" s="9"/>
      <c r="G41" s="10" t="s">
        <v>30</v>
      </c>
      <c r="H41" s="9">
        <v>0.66</v>
      </c>
      <c r="I41" s="9">
        <f t="shared" si="0"/>
        <v>789</v>
      </c>
      <c r="J41" s="9">
        <v>3531150</v>
      </c>
      <c r="K41" s="9">
        <v>609744</v>
      </c>
      <c r="L41" s="9">
        <v>0.15822456339455901</v>
      </c>
      <c r="M41" s="10" t="s">
        <v>30</v>
      </c>
      <c r="N41" s="9" t="s">
        <v>54</v>
      </c>
      <c r="O41" s="11" t="s">
        <v>71</v>
      </c>
      <c r="P41" s="9" t="s">
        <v>72</v>
      </c>
      <c r="Q41" s="9"/>
      <c r="R41" s="9"/>
    </row>
    <row r="42" spans="1:18" ht="15" x14ac:dyDescent="0.2">
      <c r="A42" s="2" t="s">
        <v>31</v>
      </c>
      <c r="B42">
        <v>0.39</v>
      </c>
      <c r="C42">
        <v>325</v>
      </c>
      <c r="D42" s="9">
        <v>85</v>
      </c>
      <c r="E42" s="9">
        <v>157</v>
      </c>
      <c r="F42" s="9"/>
      <c r="G42" s="10" t="s">
        <v>31</v>
      </c>
      <c r="H42" s="9">
        <v>0.58299999999999996</v>
      </c>
      <c r="I42" s="9">
        <f t="shared" si="0"/>
        <v>567</v>
      </c>
      <c r="J42" s="9">
        <v>5978666</v>
      </c>
      <c r="K42" s="9">
        <v>373211</v>
      </c>
      <c r="L42" s="9">
        <v>5.8158268198008498E-2</v>
      </c>
      <c r="M42" s="10" t="s">
        <v>31</v>
      </c>
      <c r="N42" s="9" t="s">
        <v>53</v>
      </c>
      <c r="O42" s="9"/>
      <c r="P42" s="9"/>
      <c r="Q42" s="9"/>
      <c r="R42" s="9"/>
    </row>
    <row r="43" spans="1:18" ht="15" x14ac:dyDescent="0.2">
      <c r="A43" s="2" t="s">
        <v>32</v>
      </c>
      <c r="B43">
        <v>0.313</v>
      </c>
      <c r="C43">
        <v>418</v>
      </c>
      <c r="D43" s="9">
        <v>139</v>
      </c>
      <c r="E43" s="9">
        <v>258</v>
      </c>
      <c r="F43" s="9"/>
      <c r="G43" s="10" t="s">
        <v>32</v>
      </c>
      <c r="H43" s="9">
        <v>0.54600000000000004</v>
      </c>
      <c r="I43" s="9">
        <f t="shared" si="0"/>
        <v>815</v>
      </c>
      <c r="J43" s="9">
        <v>6458434</v>
      </c>
      <c r="K43" s="9">
        <v>1150835</v>
      </c>
      <c r="L43" s="9">
        <v>0.16080858039825</v>
      </c>
      <c r="M43" s="10" t="s">
        <v>32</v>
      </c>
      <c r="N43" s="9" t="s">
        <v>52</v>
      </c>
      <c r="O43" s="11" t="s">
        <v>68</v>
      </c>
      <c r="P43" s="9" t="s">
        <v>67</v>
      </c>
      <c r="Q43" s="9"/>
      <c r="R43" s="9"/>
    </row>
    <row r="44" spans="1:18" s="4" customFormat="1" ht="15" x14ac:dyDescent="0.2">
      <c r="A44" s="3" t="s">
        <v>33</v>
      </c>
      <c r="B44" s="4">
        <v>0.21199999999999999</v>
      </c>
      <c r="C44" s="4">
        <v>312</v>
      </c>
      <c r="D44" s="6">
        <v>225</v>
      </c>
      <c r="E44" s="6">
        <v>70</v>
      </c>
      <c r="F44" s="6"/>
      <c r="G44" s="5" t="s">
        <v>33</v>
      </c>
      <c r="H44" s="6">
        <v>0.15</v>
      </c>
      <c r="I44" s="6">
        <f t="shared" si="0"/>
        <v>607</v>
      </c>
      <c r="J44" s="6">
        <v>7795095</v>
      </c>
      <c r="K44" s="6">
        <v>183885</v>
      </c>
      <c r="L44" s="6">
        <v>3.30757275737752E-2</v>
      </c>
      <c r="M44" s="5" t="s">
        <v>33</v>
      </c>
      <c r="N44" s="6" t="s">
        <v>48</v>
      </c>
      <c r="O44" s="6" t="s">
        <v>81</v>
      </c>
      <c r="P44" s="6" t="s">
        <v>83</v>
      </c>
      <c r="Q44" s="6"/>
      <c r="R44" s="6"/>
    </row>
    <row r="45" spans="1:18" ht="15" x14ac:dyDescent="0.2">
      <c r="A45" s="2" t="s">
        <v>34</v>
      </c>
      <c r="B45">
        <v>0.16300000000000001</v>
      </c>
      <c r="C45">
        <v>25</v>
      </c>
      <c r="D45" s="9">
        <v>205</v>
      </c>
      <c r="E45" s="9">
        <v>101</v>
      </c>
      <c r="F45" s="9"/>
      <c r="G45" s="10" t="s">
        <v>34</v>
      </c>
      <c r="H45" s="9">
        <v>0.54500000000000004</v>
      </c>
      <c r="I45" s="9">
        <f t="shared" si="0"/>
        <v>331</v>
      </c>
      <c r="J45" s="9">
        <v>10979112</v>
      </c>
      <c r="K45" s="9">
        <v>1286793</v>
      </c>
      <c r="L45" s="9">
        <v>0.126080661010673</v>
      </c>
      <c r="M45" s="10" t="s">
        <v>34</v>
      </c>
      <c r="N45" s="9" t="s">
        <v>58</v>
      </c>
      <c r="O45" s="11" t="s">
        <v>78</v>
      </c>
      <c r="P45" s="11" t="s">
        <v>77</v>
      </c>
      <c r="Q45" s="9"/>
      <c r="R45" s="9"/>
    </row>
    <row r="46" spans="1:18" ht="15" x14ac:dyDescent="0.2">
      <c r="A46" s="2" t="s">
        <v>35</v>
      </c>
      <c r="B46">
        <v>5.7700000000000001E-2</v>
      </c>
      <c r="C46">
        <v>152</v>
      </c>
      <c r="D46" s="9">
        <v>48</v>
      </c>
      <c r="E46" s="9">
        <v>162</v>
      </c>
      <c r="F46" s="9"/>
      <c r="G46" s="10" t="s">
        <v>35</v>
      </c>
      <c r="H46" s="9">
        <v>0.47799999999999998</v>
      </c>
      <c r="I46" s="9">
        <f t="shared" si="0"/>
        <v>362</v>
      </c>
      <c r="J46" s="9">
        <v>8487410</v>
      </c>
      <c r="K46" s="9">
        <v>332568</v>
      </c>
      <c r="L46" s="9">
        <v>3.6259782859689997E-2</v>
      </c>
      <c r="M46" s="10" t="s">
        <v>35</v>
      </c>
      <c r="N46" s="9" t="s">
        <v>50</v>
      </c>
      <c r="O46" s="11"/>
      <c r="P46" s="9" t="s">
        <v>75</v>
      </c>
      <c r="Q46" s="9"/>
      <c r="R46" s="9"/>
    </row>
    <row r="47" spans="1:18" s="4" customFormat="1" ht="15" x14ac:dyDescent="0.2">
      <c r="A47" s="3" t="s">
        <v>36</v>
      </c>
      <c r="B47" s="4">
        <v>0.27100000000000002</v>
      </c>
      <c r="C47" s="4">
        <v>240</v>
      </c>
      <c r="D47" s="6">
        <v>297</v>
      </c>
      <c r="E47" s="6">
        <v>117</v>
      </c>
      <c r="F47" s="6"/>
      <c r="G47" s="5" t="s">
        <v>36</v>
      </c>
      <c r="H47" s="6">
        <v>0.31900000000000001</v>
      </c>
      <c r="I47" s="6">
        <f t="shared" si="0"/>
        <v>654</v>
      </c>
      <c r="J47" s="6">
        <v>5561981</v>
      </c>
      <c r="K47" s="6">
        <v>1368667</v>
      </c>
      <c r="L47" s="6">
        <v>0.28190002035642198</v>
      </c>
      <c r="M47" s="5" t="s">
        <v>36</v>
      </c>
      <c r="N47" s="6" t="s">
        <v>49</v>
      </c>
      <c r="O47" s="6" t="s">
        <v>59</v>
      </c>
      <c r="P47" s="6"/>
      <c r="Q47" s="6"/>
      <c r="R47" s="6"/>
    </row>
    <row r="48" spans="1:18" ht="15" x14ac:dyDescent="0.2">
      <c r="D48" s="9"/>
      <c r="E48" s="9"/>
      <c r="F48" s="9"/>
      <c r="G48" s="9"/>
      <c r="H48" s="9"/>
      <c r="I48" s="9">
        <f>CORREL(H31:H47,I31:I47)</f>
        <v>6.5571603417509949E-2</v>
      </c>
      <c r="J48" s="9">
        <f>CORREL(H31:H47,J31:J47)</f>
        <v>6.0335526871306805E-2</v>
      </c>
      <c r="K48" s="9">
        <f>CORREL(H31:H47,K31:K47)</f>
        <v>0.10277446244269142</v>
      </c>
      <c r="L48" s="9">
        <f>CORREL(H31:H47,L31:L47)</f>
        <v>-8.3856011796526103E-2</v>
      </c>
      <c r="M48" s="10" t="s">
        <v>40</v>
      </c>
      <c r="N48" s="9"/>
      <c r="O48" s="9"/>
      <c r="P48" s="9"/>
      <c r="Q48" s="9"/>
      <c r="R48" s="9"/>
    </row>
    <row r="49" spans="3:18" ht="17.25" x14ac:dyDescent="0.3">
      <c r="C49" s="1">
        <f>CORREL(B31:B47,C31:C47)</f>
        <v>0.35971432208292714</v>
      </c>
      <c r="D49" s="9">
        <f>CORREL(B31:B47,D31:D47)</f>
        <v>-0.20835105809990528</v>
      </c>
      <c r="E49" s="9">
        <f>CORREL(B31:B47,E31:E47)</f>
        <v>-0.37525779686829869</v>
      </c>
      <c r="F49" s="9"/>
      <c r="G49" s="9"/>
      <c r="H49" s="9"/>
      <c r="I49" s="9"/>
      <c r="J49" s="9">
        <f>_xlfn.COVARIANCE.P(J31:J47,H31:H47)</f>
        <v>26473.959484429091</v>
      </c>
      <c r="K49" s="9"/>
      <c r="L49" s="9"/>
      <c r="M49" s="9"/>
      <c r="N49" s="9"/>
      <c r="O49" s="9" t="s">
        <v>69</v>
      </c>
      <c r="P49" s="9" t="s">
        <v>74</v>
      </c>
      <c r="Q49" s="9"/>
      <c r="R49" s="9"/>
    </row>
    <row r="50" spans="3:18" x14ac:dyDescent="0.2">
      <c r="D50" s="9"/>
      <c r="E50" s="9"/>
      <c r="F50" s="9"/>
      <c r="G50" s="9"/>
      <c r="I50" s="9"/>
      <c r="J50" s="9"/>
      <c r="K50" s="9"/>
      <c r="L50" s="9"/>
      <c r="M50" s="9"/>
      <c r="N50" s="9"/>
      <c r="O50" s="9" t="s">
        <v>84</v>
      </c>
      <c r="P50" s="9"/>
      <c r="Q50" s="9"/>
      <c r="R50" s="9"/>
    </row>
    <row r="51" spans="3:18" x14ac:dyDescent="0.2">
      <c r="D51" s="9"/>
      <c r="E51" s="9"/>
      <c r="F51" s="9"/>
      <c r="G51" s="9"/>
      <c r="I51" s="9"/>
      <c r="J51" s="9"/>
      <c r="K51" s="9"/>
      <c r="L51" s="9"/>
      <c r="M51" s="9"/>
      <c r="N51" s="9"/>
      <c r="O51" s="9" t="s">
        <v>85</v>
      </c>
      <c r="P51" s="9"/>
      <c r="Q51" s="9"/>
      <c r="R51" s="9"/>
    </row>
    <row r="52" spans="3:18" x14ac:dyDescent="0.2">
      <c r="D52" s="9"/>
      <c r="E52" s="9"/>
      <c r="F52" s="9"/>
      <c r="G52" s="9"/>
      <c r="I52" s="9"/>
      <c r="J52" s="9"/>
      <c r="K52" s="9"/>
      <c r="L52" s="9"/>
      <c r="M52" s="9"/>
      <c r="N52" s="9"/>
      <c r="O52" s="9" t="s">
        <v>86</v>
      </c>
      <c r="P52" s="9"/>
      <c r="Q52" s="9"/>
      <c r="R52" s="9"/>
    </row>
    <row r="53" spans="3:18" x14ac:dyDescent="0.2"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5" spans="3:18" x14ac:dyDescent="0.2">
      <c r="Q55" t="s">
        <v>82</v>
      </c>
    </row>
    <row r="57" spans="3:18" x14ac:dyDescent="0.2">
      <c r="R57" t="s">
        <v>99</v>
      </c>
    </row>
    <row r="77" spans="3:11" x14ac:dyDescent="0.2">
      <c r="C77" t="s">
        <v>96</v>
      </c>
      <c r="D77" t="s">
        <v>96</v>
      </c>
      <c r="E77" t="s">
        <v>98</v>
      </c>
      <c r="F77" t="s">
        <v>97</v>
      </c>
      <c r="G77" t="s">
        <v>100</v>
      </c>
      <c r="H77" t="s">
        <v>101</v>
      </c>
      <c r="I77" t="s">
        <v>97</v>
      </c>
      <c r="J77" t="s">
        <v>98</v>
      </c>
      <c r="K77" t="s">
        <v>100</v>
      </c>
    </row>
    <row r="78" spans="3:11" x14ac:dyDescent="0.2">
      <c r="C78" s="9">
        <v>0.76100000000000001</v>
      </c>
      <c r="D78">
        <v>0.72</v>
      </c>
      <c r="E78">
        <v>0.72</v>
      </c>
      <c r="F78">
        <v>0.71399999999999997</v>
      </c>
      <c r="G78">
        <v>0.70799999999999996</v>
      </c>
      <c r="H78">
        <v>0.70299999999999996</v>
      </c>
      <c r="I78">
        <v>0.71899999999999997</v>
      </c>
      <c r="J78">
        <v>0.72699999999999998</v>
      </c>
      <c r="K78">
        <v>0.74299999999999999</v>
      </c>
    </row>
    <row r="79" spans="3:11" x14ac:dyDescent="0.2">
      <c r="C79" s="9">
        <v>0.53500000000000003</v>
      </c>
      <c r="D79">
        <v>0.40100000000000002</v>
      </c>
      <c r="E79">
        <v>0.41399999999999998</v>
      </c>
      <c r="F79">
        <v>0.435</v>
      </c>
      <c r="G79">
        <v>0.42799999999999999</v>
      </c>
      <c r="H79">
        <v>0.41399999999999998</v>
      </c>
    </row>
    <row r="80" spans="3:11" x14ac:dyDescent="0.2">
      <c r="C80" s="9">
        <v>0.56599999999999995</v>
      </c>
      <c r="D80">
        <v>0.58699999999999997</v>
      </c>
      <c r="E80">
        <v>0.60599999999999998</v>
      </c>
      <c r="F80">
        <v>0.58399999999999996</v>
      </c>
      <c r="G80">
        <v>0.57799999999999996</v>
      </c>
      <c r="H80">
        <v>0.57599999999999996</v>
      </c>
      <c r="I80">
        <v>0.52900000000000003</v>
      </c>
      <c r="J80">
        <v>0.55800000000000005</v>
      </c>
      <c r="K80">
        <v>0.58099999999999996</v>
      </c>
    </row>
    <row r="81" spans="3:11" x14ac:dyDescent="0.2">
      <c r="C81" s="9">
        <v>0.48199999999999998</v>
      </c>
      <c r="D81">
        <v>0.46700000000000003</v>
      </c>
      <c r="E81">
        <v>0.45800000000000002</v>
      </c>
      <c r="F81">
        <v>0.48</v>
      </c>
      <c r="G81">
        <v>0.42499999999999999</v>
      </c>
      <c r="H81">
        <v>0.42099999999999999</v>
      </c>
    </row>
    <row r="82" spans="3:11" x14ac:dyDescent="0.2">
      <c r="C82" s="9">
        <v>0.58299999999999996</v>
      </c>
      <c r="D82">
        <v>0.55300000000000005</v>
      </c>
      <c r="E82">
        <v>0.50800000000000001</v>
      </c>
      <c r="F82">
        <v>0.53</v>
      </c>
      <c r="G82">
        <v>0.51500000000000001</v>
      </c>
      <c r="H82">
        <v>0.51200000000000001</v>
      </c>
      <c r="I82">
        <v>0.47399999999999998</v>
      </c>
      <c r="J82">
        <v>0.49</v>
      </c>
      <c r="K82">
        <v>0.48299999999999998</v>
      </c>
    </row>
    <row r="83" spans="3:11" x14ac:dyDescent="0.2">
      <c r="C83" s="9">
        <v>0.54600000000000004</v>
      </c>
      <c r="D83">
        <v>0.52900000000000003</v>
      </c>
      <c r="E83">
        <v>0.51300000000000001</v>
      </c>
      <c r="F83">
        <v>0.51600000000000001</v>
      </c>
      <c r="G83">
        <v>0.48499999999999999</v>
      </c>
      <c r="H83">
        <v>0.48399999999999999</v>
      </c>
    </row>
    <row r="84" spans="3:11" x14ac:dyDescent="0.2">
      <c r="C84" s="6">
        <v>0.15</v>
      </c>
      <c r="D84">
        <v>0.09</v>
      </c>
      <c r="E84">
        <v>0.02</v>
      </c>
      <c r="F84">
        <v>0.04</v>
      </c>
      <c r="G84">
        <v>3.7999999999999999E-2</v>
      </c>
      <c r="H84">
        <v>0.04</v>
      </c>
    </row>
    <row r="86" spans="3:11" x14ac:dyDescent="0.2">
      <c r="C86">
        <f>SUM(C80:C81)/2</f>
        <v>0.52400000000000002</v>
      </c>
      <c r="D86">
        <f>SUM(D80:D81)/2</f>
        <v>0.52700000000000002</v>
      </c>
      <c r="E86">
        <f>SUM(E80:E81)/2</f>
        <v>0.53200000000000003</v>
      </c>
      <c r="F86">
        <f>SUM(F80:F81)/2</f>
        <v>0.53200000000000003</v>
      </c>
      <c r="G86">
        <f>SUM(G80:G81)/2</f>
        <v>0.50149999999999995</v>
      </c>
    </row>
    <row r="90" spans="3:11" x14ac:dyDescent="0.2">
      <c r="E90" t="s">
        <v>98</v>
      </c>
      <c r="F90" t="s">
        <v>97</v>
      </c>
      <c r="G90" t="s">
        <v>103</v>
      </c>
      <c r="H90" t="s">
        <v>106</v>
      </c>
      <c r="I90" t="s">
        <v>108</v>
      </c>
    </row>
    <row r="91" spans="3:11" x14ac:dyDescent="0.2">
      <c r="C91" t="s">
        <v>3</v>
      </c>
      <c r="D91" t="s">
        <v>102</v>
      </c>
      <c r="E91">
        <v>0.9</v>
      </c>
      <c r="F91">
        <v>0.92400000000000004</v>
      </c>
      <c r="G91">
        <v>0.94199999999999995</v>
      </c>
      <c r="H91">
        <v>0.61</v>
      </c>
      <c r="I91">
        <v>0.46300000000000002</v>
      </c>
    </row>
    <row r="92" spans="3:11" x14ac:dyDescent="0.2">
      <c r="D92" t="s">
        <v>104</v>
      </c>
      <c r="E92">
        <v>0.85299999999999998</v>
      </c>
      <c r="F92">
        <v>0.86299999999999999</v>
      </c>
      <c r="G92">
        <v>0.89200000000000002</v>
      </c>
      <c r="H92">
        <v>0.14699999999999999</v>
      </c>
      <c r="I92">
        <v>0.5</v>
      </c>
    </row>
    <row r="93" spans="3:11" x14ac:dyDescent="0.2">
      <c r="D93" t="s">
        <v>105</v>
      </c>
      <c r="E93">
        <v>0.84899999999999998</v>
      </c>
      <c r="F93">
        <v>0.83299999999999996</v>
      </c>
      <c r="G93">
        <v>0.89900000000000002</v>
      </c>
      <c r="H93">
        <v>0.32500000000000001</v>
      </c>
      <c r="I93">
        <v>0.31900000000000001</v>
      </c>
    </row>
    <row r="94" spans="3:11" x14ac:dyDescent="0.2">
      <c r="C94" t="s">
        <v>110</v>
      </c>
      <c r="D94" t="s">
        <v>102</v>
      </c>
      <c r="G94">
        <v>0.93600000000000005</v>
      </c>
      <c r="H94">
        <v>0.73</v>
      </c>
      <c r="I94">
        <v>0.73</v>
      </c>
    </row>
    <row r="95" spans="3:11" x14ac:dyDescent="0.2">
      <c r="D95" t="s">
        <v>104</v>
      </c>
      <c r="G95">
        <v>0.96899999999999997</v>
      </c>
      <c r="H95">
        <v>0.9</v>
      </c>
      <c r="I95">
        <v>0.9</v>
      </c>
    </row>
    <row r="96" spans="3:11" x14ac:dyDescent="0.2">
      <c r="D96" t="s">
        <v>105</v>
      </c>
      <c r="G96">
        <v>0.97299999999999998</v>
      </c>
      <c r="H96">
        <v>0.90100000000000002</v>
      </c>
      <c r="I96">
        <v>0.90100000000000002</v>
      </c>
    </row>
    <row r="97" spans="3:9" x14ac:dyDescent="0.2">
      <c r="D97" t="s">
        <v>107</v>
      </c>
      <c r="G97">
        <v>0.85199999999999998</v>
      </c>
      <c r="H97">
        <v>0.67200000000000004</v>
      </c>
      <c r="I97">
        <v>0.67200000000000004</v>
      </c>
    </row>
    <row r="98" spans="3:9" x14ac:dyDescent="0.2">
      <c r="C98" t="s">
        <v>109</v>
      </c>
      <c r="D98" t="s">
        <v>102</v>
      </c>
      <c r="H98">
        <v>0.6</v>
      </c>
    </row>
    <row r="99" spans="3:9" x14ac:dyDescent="0.2">
      <c r="D99" t="s">
        <v>104</v>
      </c>
      <c r="H99">
        <v>0.69399999999999995</v>
      </c>
    </row>
    <row r="100" spans="3:9" x14ac:dyDescent="0.2">
      <c r="D100" t="s">
        <v>105</v>
      </c>
      <c r="H100">
        <v>0.56699999999999995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2023-04-03T05:37:59Z</dcterms:modified>
</cp:coreProperties>
</file>