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jamestarala/Downloads/"/>
    </mc:Choice>
  </mc:AlternateContent>
  <xr:revisionPtr revIDLastSave="0" documentId="13_ncr:1_{C98765D8-2785-9546-BE9F-18A27BBB9C02}" xr6:coauthVersionLast="47" xr6:coauthVersionMax="47" xr10:uidLastSave="{00000000-0000-0000-0000-000000000000}"/>
  <bookViews>
    <workbookView xWindow="0" yWindow="760" windowWidth="30240" windowHeight="17180" xr2:uid="{087CF30B-D02A-C843-A3A5-E9FB54267827}"/>
  </bookViews>
  <sheets>
    <sheet name="Dashboard" sheetId="1" r:id="rId1"/>
    <sheet name="Dashboard Data" sheetId="2" state="hidden" r:id="rId2"/>
    <sheet name="Values" sheetId="11" state="hidden" r:id="rId3"/>
    <sheet name="Governance" sheetId="3" r:id="rId4"/>
    <sheet name="Operations" sheetId="12" r:id="rId5"/>
    <sheet name="Identity - Access" sheetId="15" r:id="rId6"/>
    <sheet name="Computing Systems" sheetId="13" r:id="rId7"/>
    <sheet name="Network" sheetId="16" r:id="rId8"/>
    <sheet name="Cloud" sheetId="17" r:id="rId9"/>
    <sheet name="Development" sheetId="18" r:id="rId10"/>
  </sheets>
  <definedNames>
    <definedName name="_xlnm._FilterDatabase" localSheetId="8" hidden="1">Cloud!$A$3:$E$26</definedName>
    <definedName name="_xlnm._FilterDatabase" localSheetId="6" hidden="1">'Computing Systems'!$A$3:$E$71</definedName>
    <definedName name="_xlnm._FilterDatabase" localSheetId="9" hidden="1">Development!$A$3:$E$32</definedName>
    <definedName name="_xlnm._FilterDatabase" localSheetId="3" hidden="1">Governance!$A$3:$E$110</definedName>
    <definedName name="_xlnm._FilterDatabase" localSheetId="5" hidden="1">'Identity - Access'!$A$3:$E$93</definedName>
    <definedName name="_xlnm._FilterDatabase" localSheetId="7" hidden="1">Network!$A$3:$E$53</definedName>
    <definedName name="_xlnm._FilterDatabase" localSheetId="4" hidden="1">Operations!$A$3:$E$80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1" l="1"/>
  <c r="F28" i="2"/>
  <c r="H28" i="2" s="1"/>
  <c r="B28" i="2"/>
  <c r="G47" i="12"/>
  <c r="K47" i="12" s="1"/>
  <c r="G46" i="12"/>
  <c r="K46" i="12" s="1"/>
  <c r="G45" i="12"/>
  <c r="K45" i="12" s="1"/>
  <c r="G44" i="12"/>
  <c r="K44" i="12" s="1"/>
  <c r="G43" i="12"/>
  <c r="K43" i="12" s="1"/>
  <c r="G42" i="12"/>
  <c r="K42" i="12" s="1"/>
  <c r="G41" i="12"/>
  <c r="K41" i="12" s="1"/>
  <c r="G40" i="12"/>
  <c r="K40" i="12" s="1"/>
  <c r="G39" i="12"/>
  <c r="K39" i="12" s="1"/>
  <c r="G38" i="12"/>
  <c r="K38" i="12" s="1"/>
  <c r="G37" i="12"/>
  <c r="K37" i="12" s="1"/>
  <c r="G36" i="12"/>
  <c r="K36" i="12" s="1"/>
  <c r="G35" i="12"/>
  <c r="K35" i="12" s="1"/>
  <c r="G34" i="12"/>
  <c r="K34" i="12" s="1"/>
  <c r="G33" i="12"/>
  <c r="K33" i="12" s="1"/>
  <c r="G32" i="12"/>
  <c r="K32" i="12" s="1"/>
  <c r="G31" i="12"/>
  <c r="K31" i="12" s="1"/>
  <c r="D19" i="2"/>
  <c r="G4" i="16"/>
  <c r="J4" i="16" s="1"/>
  <c r="G5" i="16"/>
  <c r="J5" i="16" s="1"/>
  <c r="G6" i="16"/>
  <c r="K6" i="16" s="1"/>
  <c r="G7" i="16"/>
  <c r="K7" i="16" s="1"/>
  <c r="G8" i="16"/>
  <c r="K8" i="16" s="1"/>
  <c r="G9" i="16"/>
  <c r="I9" i="16" s="1"/>
  <c r="G10" i="16"/>
  <c r="I10" i="16" s="1"/>
  <c r="G11" i="16"/>
  <c r="I11" i="16" s="1"/>
  <c r="G12" i="16"/>
  <c r="I12" i="16" s="1"/>
  <c r="G13" i="16"/>
  <c r="I13" i="16" s="1"/>
  <c r="G14" i="16"/>
  <c r="L14" i="16" s="1"/>
  <c r="G15" i="16"/>
  <c r="L15" i="16" s="1"/>
  <c r="G16" i="16"/>
  <c r="L16" i="16" s="1"/>
  <c r="G17" i="16"/>
  <c r="I17" i="16" s="1"/>
  <c r="G18" i="16"/>
  <c r="J18" i="16" s="1"/>
  <c r="G19" i="16"/>
  <c r="J19" i="16" s="1"/>
  <c r="G20" i="16"/>
  <c r="H20" i="16" s="1"/>
  <c r="G21" i="16"/>
  <c r="I21" i="16" s="1"/>
  <c r="G22" i="16"/>
  <c r="H22" i="16" s="1"/>
  <c r="G23" i="16"/>
  <c r="K23" i="16" s="1"/>
  <c r="G24" i="16"/>
  <c r="K24" i="16" s="1"/>
  <c r="G25" i="16"/>
  <c r="H25" i="16" s="1"/>
  <c r="G26" i="16"/>
  <c r="I26" i="16" s="1"/>
  <c r="G27" i="16"/>
  <c r="H27" i="16" s="1"/>
  <c r="G28" i="16"/>
  <c r="K28" i="16" s="1"/>
  <c r="G29" i="16"/>
  <c r="L29" i="16" s="1"/>
  <c r="G30" i="16"/>
  <c r="H30" i="16" s="1"/>
  <c r="G31" i="16"/>
  <c r="H31" i="16" s="1"/>
  <c r="G32" i="16"/>
  <c r="K32" i="16" s="1"/>
  <c r="G33" i="16"/>
  <c r="K33" i="16" s="1"/>
  <c r="G34" i="16"/>
  <c r="K34" i="16" s="1"/>
  <c r="G35" i="16"/>
  <c r="L35" i="16" s="1"/>
  <c r="G36" i="16"/>
  <c r="L36" i="16" s="1"/>
  <c r="G37" i="16"/>
  <c r="L37" i="16" s="1"/>
  <c r="G38" i="16"/>
  <c r="L38" i="16" s="1"/>
  <c r="G39" i="16"/>
  <c r="L39" i="16" s="1"/>
  <c r="G40" i="16"/>
  <c r="L40" i="16" s="1"/>
  <c r="G41" i="16"/>
  <c r="J41" i="16" s="1"/>
  <c r="G42" i="16"/>
  <c r="J42" i="16" s="1"/>
  <c r="G43" i="16"/>
  <c r="J43" i="16" s="1"/>
  <c r="G44" i="16"/>
  <c r="J44" i="16" s="1"/>
  <c r="G45" i="16"/>
  <c r="K45" i="16" s="1"/>
  <c r="G46" i="16"/>
  <c r="K46" i="16"/>
  <c r="G47" i="16"/>
  <c r="K47" i="16" s="1"/>
  <c r="G48" i="16"/>
  <c r="H48" i="16" s="1"/>
  <c r="G49" i="16"/>
  <c r="K49" i="16" s="1"/>
  <c r="G50" i="16"/>
  <c r="H50" i="16" s="1"/>
  <c r="G51" i="16"/>
  <c r="H51" i="16" s="1"/>
  <c r="G53" i="16"/>
  <c r="K53" i="16" s="1"/>
  <c r="G32" i="18" l="1"/>
  <c r="L32" i="18" s="1"/>
  <c r="G31" i="18"/>
  <c r="L31" i="18" s="1"/>
  <c r="G30" i="18"/>
  <c r="L30" i="18" s="1"/>
  <c r="G29" i="18"/>
  <c r="K29" i="18" s="1"/>
  <c r="G28" i="18"/>
  <c r="K28" i="18" s="1"/>
  <c r="G27" i="18"/>
  <c r="K27" i="18" s="1"/>
  <c r="G26" i="18"/>
  <c r="K26" i="18" s="1"/>
  <c r="G25" i="18"/>
  <c r="K25" i="18" s="1"/>
  <c r="G24" i="18"/>
  <c r="J24" i="18" s="1"/>
  <c r="G23" i="18"/>
  <c r="J23" i="18" s="1"/>
  <c r="G22" i="18"/>
  <c r="I22" i="18" s="1"/>
  <c r="G21" i="18"/>
  <c r="I21" i="18" s="1"/>
  <c r="D62" i="2" s="1"/>
  <c r="D11" i="2" s="1"/>
  <c r="G20" i="18"/>
  <c r="J20" i="18" s="1"/>
  <c r="G19" i="18"/>
  <c r="J19" i="18" s="1"/>
  <c r="G18" i="18"/>
  <c r="G17" i="18"/>
  <c r="K17" i="18" s="1"/>
  <c r="G16" i="18"/>
  <c r="K16" i="18" s="1"/>
  <c r="G15" i="18"/>
  <c r="K15" i="18" s="1"/>
  <c r="G14" i="18"/>
  <c r="K14" i="18" s="1"/>
  <c r="G13" i="18"/>
  <c r="K13" i="18" s="1"/>
  <c r="G12" i="18"/>
  <c r="K12" i="18" s="1"/>
  <c r="G11" i="18"/>
  <c r="K11" i="18" s="1"/>
  <c r="G10" i="18"/>
  <c r="K10" i="18" s="1"/>
  <c r="G9" i="18"/>
  <c r="K9" i="18" s="1"/>
  <c r="G8" i="18"/>
  <c r="J8" i="18" s="1"/>
  <c r="G7" i="18"/>
  <c r="J7" i="18" s="1"/>
  <c r="G6" i="18"/>
  <c r="J6" i="18" s="1"/>
  <c r="G26" i="17"/>
  <c r="K26" i="17" s="1"/>
  <c r="G25" i="17"/>
  <c r="I25" i="17" s="1"/>
  <c r="G24" i="17"/>
  <c r="K24" i="17" s="1"/>
  <c r="G23" i="17"/>
  <c r="I23" i="17" s="1"/>
  <c r="G22" i="17"/>
  <c r="I22" i="17" s="1"/>
  <c r="G21" i="17"/>
  <c r="H21" i="17" s="1"/>
  <c r="G20" i="17"/>
  <c r="H20" i="17" s="1"/>
  <c r="G19" i="17"/>
  <c r="K19" i="17" s="1"/>
  <c r="G18" i="17"/>
  <c r="K18" i="17" s="1"/>
  <c r="G17" i="17"/>
  <c r="H17" i="17" s="1"/>
  <c r="G16" i="17"/>
  <c r="J16" i="17" s="1"/>
  <c r="G15" i="17"/>
  <c r="G14" i="17"/>
  <c r="L14" i="17" s="1"/>
  <c r="G13" i="17"/>
  <c r="L13" i="17" s="1"/>
  <c r="G12" i="17"/>
  <c r="K12" i="17" s="1"/>
  <c r="G11" i="17"/>
  <c r="L11" i="17" s="1"/>
  <c r="G10" i="17"/>
  <c r="K10" i="17" s="1"/>
  <c r="G9" i="17"/>
  <c r="K9" i="17" s="1"/>
  <c r="G8" i="17"/>
  <c r="K8" i="17" s="1"/>
  <c r="G7" i="17"/>
  <c r="J7" i="17" s="1"/>
  <c r="G6" i="17"/>
  <c r="J6" i="17" s="1"/>
  <c r="D51" i="2"/>
  <c r="G71" i="13"/>
  <c r="K71" i="13" s="1"/>
  <c r="G70" i="13"/>
  <c r="K70" i="13" s="1"/>
  <c r="G69" i="13"/>
  <c r="K69" i="13" s="1"/>
  <c r="G68" i="13"/>
  <c r="K68" i="13" s="1"/>
  <c r="G67" i="13"/>
  <c r="K67" i="13" s="1"/>
  <c r="G66" i="13"/>
  <c r="K66" i="13" s="1"/>
  <c r="G65" i="13"/>
  <c r="K65" i="13" s="1"/>
  <c r="G64" i="13"/>
  <c r="K64" i="13" s="1"/>
  <c r="G63" i="13"/>
  <c r="G62" i="13"/>
  <c r="L62" i="13" s="1"/>
  <c r="G61" i="13"/>
  <c r="L61" i="13" s="1"/>
  <c r="G60" i="13"/>
  <c r="L60" i="13" s="1"/>
  <c r="G59" i="13"/>
  <c r="J59" i="13" s="1"/>
  <c r="G58" i="13"/>
  <c r="J58" i="13" s="1"/>
  <c r="G57" i="13"/>
  <c r="J57" i="13" s="1"/>
  <c r="G56" i="13"/>
  <c r="J56" i="13" s="1"/>
  <c r="G55" i="13"/>
  <c r="I55" i="13" s="1"/>
  <c r="G54" i="13"/>
  <c r="I54" i="13" s="1"/>
  <c r="G53" i="13"/>
  <c r="I53" i="13" s="1"/>
  <c r="G52" i="13"/>
  <c r="I52" i="13" s="1"/>
  <c r="G51" i="13"/>
  <c r="G50" i="13"/>
  <c r="K50" i="13" s="1"/>
  <c r="G49" i="13"/>
  <c r="K49" i="13" s="1"/>
  <c r="G48" i="13"/>
  <c r="K48" i="13" s="1"/>
  <c r="G47" i="13"/>
  <c r="J47" i="13" s="1"/>
  <c r="G46" i="13"/>
  <c r="J46" i="13" s="1"/>
  <c r="G45" i="13"/>
  <c r="J45" i="13" s="1"/>
  <c r="G44" i="13"/>
  <c r="J44" i="13" s="1"/>
  <c r="G43" i="13"/>
  <c r="J43" i="13" s="1"/>
  <c r="G42" i="13"/>
  <c r="J42" i="13" s="1"/>
  <c r="G41" i="13"/>
  <c r="J41" i="13" s="1"/>
  <c r="G40" i="13"/>
  <c r="J40" i="13" s="1"/>
  <c r="G39" i="13"/>
  <c r="J39" i="13" s="1"/>
  <c r="G38" i="13"/>
  <c r="G37" i="13"/>
  <c r="K37" i="13" s="1"/>
  <c r="G36" i="13"/>
  <c r="I36" i="13" s="1"/>
  <c r="G35" i="13"/>
  <c r="K35" i="13" s="1"/>
  <c r="G34" i="13"/>
  <c r="K34" i="13" s="1"/>
  <c r="G33" i="13"/>
  <c r="I33" i="13" s="1"/>
  <c r="G32" i="13"/>
  <c r="I32" i="13" s="1"/>
  <c r="G31" i="13"/>
  <c r="J31" i="13" s="1"/>
  <c r="G30" i="13"/>
  <c r="J30" i="13" s="1"/>
  <c r="G29" i="13"/>
  <c r="I29" i="13" s="1"/>
  <c r="G28" i="13"/>
  <c r="I28" i="13" s="1"/>
  <c r="G27" i="13"/>
  <c r="I27" i="13" s="1"/>
  <c r="G26" i="13"/>
  <c r="I26" i="13" s="1"/>
  <c r="G25" i="13"/>
  <c r="I25" i="13" s="1"/>
  <c r="G24" i="13"/>
  <c r="I24" i="13" s="1"/>
  <c r="G23" i="13"/>
  <c r="G22" i="13"/>
  <c r="K22" i="13" s="1"/>
  <c r="G21" i="13"/>
  <c r="K21" i="13" s="1"/>
  <c r="G20" i="13"/>
  <c r="K20" i="13" s="1"/>
  <c r="G19" i="13"/>
  <c r="K19" i="13" s="1"/>
  <c r="G18" i="13"/>
  <c r="J18" i="13" s="1"/>
  <c r="G17" i="13"/>
  <c r="J17" i="13" s="1"/>
  <c r="G16" i="13"/>
  <c r="I16" i="13" s="1"/>
  <c r="G15" i="13"/>
  <c r="K15" i="13" s="1"/>
  <c r="G14" i="13"/>
  <c r="I14" i="13" s="1"/>
  <c r="G13" i="13"/>
  <c r="K13" i="13" s="1"/>
  <c r="G12" i="13"/>
  <c r="K12" i="13" s="1"/>
  <c r="G11" i="13"/>
  <c r="H11" i="13" s="1"/>
  <c r="G10" i="13"/>
  <c r="L10" i="13" s="1"/>
  <c r="G9" i="13"/>
  <c r="L9" i="13" s="1"/>
  <c r="G8" i="13"/>
  <c r="H8" i="13" s="1"/>
  <c r="G7" i="13"/>
  <c r="H7" i="13" s="1"/>
  <c r="G6" i="13"/>
  <c r="H6" i="13" s="1"/>
  <c r="G93" i="15"/>
  <c r="L93" i="15" s="1"/>
  <c r="G92" i="15"/>
  <c r="L92" i="15" s="1"/>
  <c r="G91" i="15"/>
  <c r="L91" i="15" s="1"/>
  <c r="G90" i="15"/>
  <c r="L90" i="15" s="1"/>
  <c r="G89" i="15"/>
  <c r="L89" i="15" s="1"/>
  <c r="G88" i="15"/>
  <c r="L88" i="15" s="1"/>
  <c r="G87" i="15"/>
  <c r="L87" i="15" s="1"/>
  <c r="G86" i="15"/>
  <c r="L86" i="15" s="1"/>
  <c r="G85" i="15"/>
  <c r="K85" i="15" s="1"/>
  <c r="F38" i="2" s="1"/>
  <c r="G84" i="15"/>
  <c r="I84" i="15" s="1"/>
  <c r="G83" i="15"/>
  <c r="L83" i="15" s="1"/>
  <c r="G82" i="15"/>
  <c r="L82" i="15" s="1"/>
  <c r="G81" i="15"/>
  <c r="L81" i="15" s="1"/>
  <c r="G80" i="15"/>
  <c r="I80" i="15" s="1"/>
  <c r="G79" i="15"/>
  <c r="G78" i="15"/>
  <c r="I78" i="15" s="1"/>
  <c r="G77" i="15"/>
  <c r="J77" i="15" s="1"/>
  <c r="G76" i="15"/>
  <c r="J76" i="15" s="1"/>
  <c r="G75" i="15"/>
  <c r="J75" i="15" s="1"/>
  <c r="G74" i="15"/>
  <c r="K74" i="15" s="1"/>
  <c r="G73" i="15"/>
  <c r="K73" i="15" s="1"/>
  <c r="G72" i="15"/>
  <c r="K72" i="15" s="1"/>
  <c r="G71" i="15"/>
  <c r="K71" i="15" s="1"/>
  <c r="G70" i="15"/>
  <c r="K70" i="15" s="1"/>
  <c r="G69" i="15"/>
  <c r="K69" i="15" s="1"/>
  <c r="G68" i="15"/>
  <c r="I68" i="15" s="1"/>
  <c r="G67" i="15"/>
  <c r="J67" i="15" s="1"/>
  <c r="G66" i="15"/>
  <c r="G65" i="15"/>
  <c r="K65" i="15" s="1"/>
  <c r="G64" i="15"/>
  <c r="K64" i="15" s="1"/>
  <c r="G63" i="15"/>
  <c r="L63" i="15" s="1"/>
  <c r="G62" i="15"/>
  <c r="L62" i="15" s="1"/>
  <c r="G61" i="15"/>
  <c r="K61" i="15" s="1"/>
  <c r="G60" i="15"/>
  <c r="K60" i="15" s="1"/>
  <c r="G59" i="15"/>
  <c r="K59" i="15" s="1"/>
  <c r="G58" i="15"/>
  <c r="K58" i="15" s="1"/>
  <c r="G57" i="15"/>
  <c r="K57" i="15" s="1"/>
  <c r="G56" i="15"/>
  <c r="K56" i="15" s="1"/>
  <c r="G55" i="15"/>
  <c r="K55" i="15" s="1"/>
  <c r="G54" i="15"/>
  <c r="K54" i="15" s="1"/>
  <c r="G53" i="15"/>
  <c r="K53" i="15" s="1"/>
  <c r="G52" i="15"/>
  <c r="K52" i="15" s="1"/>
  <c r="G51" i="15"/>
  <c r="K51" i="15" s="1"/>
  <c r="G50" i="15"/>
  <c r="K50" i="15" s="1"/>
  <c r="G49" i="15"/>
  <c r="K49" i="15" s="1"/>
  <c r="G48" i="15"/>
  <c r="K48" i="15" s="1"/>
  <c r="G47" i="15"/>
  <c r="G46" i="15"/>
  <c r="L46" i="15" s="1"/>
  <c r="G45" i="15"/>
  <c r="L45" i="15" s="1"/>
  <c r="G44" i="15"/>
  <c r="I44" i="15" s="1"/>
  <c r="G43" i="15"/>
  <c r="K43" i="15" s="1"/>
  <c r="G42" i="15"/>
  <c r="K42" i="15" s="1"/>
  <c r="G41" i="15"/>
  <c r="K41" i="15" s="1"/>
  <c r="G40" i="15"/>
  <c r="K40" i="15" s="1"/>
  <c r="G39" i="15"/>
  <c r="I39" i="15" s="1"/>
  <c r="G38" i="15"/>
  <c r="I38" i="15" s="1"/>
  <c r="G37" i="15"/>
  <c r="I37" i="15" s="1"/>
  <c r="G36" i="15"/>
  <c r="I36" i="15" s="1"/>
  <c r="G35" i="15"/>
  <c r="I35" i="15" s="1"/>
  <c r="G34" i="15"/>
  <c r="J34" i="15" s="1"/>
  <c r="G33" i="15"/>
  <c r="J33" i="15" s="1"/>
  <c r="G32" i="15"/>
  <c r="J32" i="15" s="1"/>
  <c r="G31" i="15"/>
  <c r="G30" i="15"/>
  <c r="L30" i="15" s="1"/>
  <c r="G29" i="15"/>
  <c r="L29" i="15" s="1"/>
  <c r="G28" i="15"/>
  <c r="I28" i="15" s="1"/>
  <c r="G27" i="15"/>
  <c r="K27" i="15" s="1"/>
  <c r="G26" i="15"/>
  <c r="I26" i="15" s="1"/>
  <c r="G25" i="15"/>
  <c r="J25" i="15" s="1"/>
  <c r="G24" i="15"/>
  <c r="I24" i="15" s="1"/>
  <c r="G23" i="15"/>
  <c r="I23" i="15" s="1"/>
  <c r="G22" i="15"/>
  <c r="H22" i="15" s="1"/>
  <c r="G21" i="15"/>
  <c r="H21" i="15" s="1"/>
  <c r="G20" i="15"/>
  <c r="K20" i="15" s="1"/>
  <c r="G19" i="15"/>
  <c r="K19" i="15" s="1"/>
  <c r="G18" i="15"/>
  <c r="J18" i="15" s="1"/>
  <c r="G17" i="15"/>
  <c r="K17" i="15" s="1"/>
  <c r="G16" i="15"/>
  <c r="K16" i="15" s="1"/>
  <c r="G15" i="15"/>
  <c r="K15" i="15" s="1"/>
  <c r="G14" i="15"/>
  <c r="K14" i="15" s="1"/>
  <c r="G13" i="15"/>
  <c r="J13" i="15" s="1"/>
  <c r="G12" i="15"/>
  <c r="I12" i="15" s="1"/>
  <c r="G11" i="15"/>
  <c r="I11" i="15" s="1"/>
  <c r="G10" i="15"/>
  <c r="J10" i="15" s="1"/>
  <c r="G9" i="15"/>
  <c r="J9" i="15" s="1"/>
  <c r="G8" i="15"/>
  <c r="J8" i="15" s="1"/>
  <c r="G7" i="15"/>
  <c r="J7" i="15" s="1"/>
  <c r="G6" i="15"/>
  <c r="J6" i="15" s="1"/>
  <c r="G80" i="12"/>
  <c r="J80" i="12" s="1"/>
  <c r="G79" i="12"/>
  <c r="J79" i="12" s="1"/>
  <c r="G78" i="12"/>
  <c r="J78" i="12" s="1"/>
  <c r="G77" i="12"/>
  <c r="J77" i="12" s="1"/>
  <c r="G76" i="12"/>
  <c r="J76" i="12" s="1"/>
  <c r="G75" i="12"/>
  <c r="J75" i="12" s="1"/>
  <c r="G74" i="12"/>
  <c r="J74" i="12" s="1"/>
  <c r="G73" i="12"/>
  <c r="J73" i="12" s="1"/>
  <c r="G72" i="12"/>
  <c r="J72" i="12" s="1"/>
  <c r="G71" i="12"/>
  <c r="K71" i="12" s="1"/>
  <c r="G70" i="12"/>
  <c r="K70" i="12" s="1"/>
  <c r="G69" i="12"/>
  <c r="K69" i="12" s="1"/>
  <c r="G68" i="12"/>
  <c r="K68" i="12" s="1"/>
  <c r="G67" i="12"/>
  <c r="J67" i="12" s="1"/>
  <c r="G66" i="12"/>
  <c r="J66" i="12" s="1"/>
  <c r="G65" i="12"/>
  <c r="J65" i="12" s="1"/>
  <c r="G64" i="12"/>
  <c r="J64" i="12" s="1"/>
  <c r="G63" i="12"/>
  <c r="G62" i="12"/>
  <c r="L62" i="12" s="1"/>
  <c r="G61" i="12"/>
  <c r="L61" i="12" s="1"/>
  <c r="G60" i="12"/>
  <c r="K60" i="12" s="1"/>
  <c r="G59" i="12"/>
  <c r="J59" i="12" s="1"/>
  <c r="G58" i="12"/>
  <c r="J58" i="12" s="1"/>
  <c r="G57" i="12"/>
  <c r="K57" i="12" s="1"/>
  <c r="G56" i="12"/>
  <c r="I56" i="12" s="1"/>
  <c r="G55" i="12"/>
  <c r="K55" i="12" s="1"/>
  <c r="G54" i="12"/>
  <c r="I54" i="12" s="1"/>
  <c r="G53" i="12"/>
  <c r="K53" i="12" s="1"/>
  <c r="G52" i="12"/>
  <c r="L52" i="12" s="1"/>
  <c r="G51" i="12"/>
  <c r="I51" i="12" s="1"/>
  <c r="G50" i="12"/>
  <c r="I50" i="12" s="1"/>
  <c r="G49" i="12"/>
  <c r="L49" i="12" s="1"/>
  <c r="G48" i="12"/>
  <c r="G30" i="12"/>
  <c r="I30" i="12" s="1"/>
  <c r="G29" i="12"/>
  <c r="I29" i="12" s="1"/>
  <c r="G28" i="12"/>
  <c r="I28" i="12" s="1"/>
  <c r="G27" i="12"/>
  <c r="H27" i="12" s="1"/>
  <c r="G26" i="12"/>
  <c r="H26" i="12" s="1"/>
  <c r="G25" i="12"/>
  <c r="H25" i="12" s="1"/>
  <c r="G24" i="12"/>
  <c r="J24" i="12" s="1"/>
  <c r="G23" i="12"/>
  <c r="L23" i="12" s="1"/>
  <c r="G22" i="12"/>
  <c r="L22" i="12" s="1"/>
  <c r="G21" i="12"/>
  <c r="K21" i="12" s="1"/>
  <c r="G20" i="12"/>
  <c r="K20" i="12" s="1"/>
  <c r="G19" i="12"/>
  <c r="L19" i="12" s="1"/>
  <c r="G18" i="12"/>
  <c r="K18" i="12" s="1"/>
  <c r="G17" i="12"/>
  <c r="K17" i="12" s="1"/>
  <c r="G16" i="12"/>
  <c r="J16" i="12" s="1"/>
  <c r="G15" i="12"/>
  <c r="J15" i="12" s="1"/>
  <c r="G14" i="12"/>
  <c r="J14" i="12" s="1"/>
  <c r="G13" i="12"/>
  <c r="J13" i="12" s="1"/>
  <c r="G12" i="12"/>
  <c r="J12" i="12" s="1"/>
  <c r="G11" i="12"/>
  <c r="J11" i="12" s="1"/>
  <c r="G10" i="12"/>
  <c r="J10" i="12" s="1"/>
  <c r="G9" i="12"/>
  <c r="J9" i="12" s="1"/>
  <c r="G8" i="12"/>
  <c r="J8" i="12" s="1"/>
  <c r="G7" i="12"/>
  <c r="J7" i="12" s="1"/>
  <c r="G6" i="12"/>
  <c r="J6" i="12" s="1"/>
  <c r="G110" i="3"/>
  <c r="L110" i="3" s="1"/>
  <c r="G109" i="3"/>
  <c r="L109" i="3" s="1"/>
  <c r="G5" i="18"/>
  <c r="J5" i="18" s="1"/>
  <c r="G4" i="18"/>
  <c r="G5" i="17"/>
  <c r="J5" i="17" s="1"/>
  <c r="G4" i="17"/>
  <c r="G5" i="15"/>
  <c r="J5" i="15" s="1"/>
  <c r="G4" i="15"/>
  <c r="G5" i="13"/>
  <c r="H5" i="13" s="1"/>
  <c r="G4" i="13"/>
  <c r="G5" i="12"/>
  <c r="J5" i="12" s="1"/>
  <c r="G4" i="12"/>
  <c r="G108" i="3"/>
  <c r="L108" i="3" s="1"/>
  <c r="G107" i="3"/>
  <c r="L107" i="3" s="1"/>
  <c r="G106" i="3"/>
  <c r="L106" i="3" s="1"/>
  <c r="G105" i="3"/>
  <c r="L105" i="3" s="1"/>
  <c r="G104" i="3"/>
  <c r="L104" i="3" s="1"/>
  <c r="G103" i="3"/>
  <c r="L103" i="3" s="1"/>
  <c r="G102" i="3"/>
  <c r="L102" i="3" s="1"/>
  <c r="G101" i="3"/>
  <c r="L101" i="3" s="1"/>
  <c r="G100" i="3"/>
  <c r="G99" i="3"/>
  <c r="K99" i="3" s="1"/>
  <c r="F22" i="2" s="1"/>
  <c r="G98" i="3"/>
  <c r="L98" i="3" s="1"/>
  <c r="G97" i="3"/>
  <c r="L97" i="3" s="1"/>
  <c r="G96" i="3"/>
  <c r="L96" i="3" s="1"/>
  <c r="G22" i="2" s="1"/>
  <c r="G95" i="3"/>
  <c r="J95" i="3" s="1"/>
  <c r="G94" i="3"/>
  <c r="J94" i="3" s="1"/>
  <c r="G93" i="3"/>
  <c r="J93" i="3" s="1"/>
  <c r="G92" i="3"/>
  <c r="J92" i="3" s="1"/>
  <c r="G91" i="3"/>
  <c r="J91" i="3" s="1"/>
  <c r="G90" i="3"/>
  <c r="J90" i="3" s="1"/>
  <c r="G89" i="3"/>
  <c r="J89" i="3" s="1"/>
  <c r="G88" i="3"/>
  <c r="J88" i="3" s="1"/>
  <c r="G87" i="3"/>
  <c r="J87" i="3" s="1"/>
  <c r="G86" i="3"/>
  <c r="G85" i="3"/>
  <c r="L85" i="3" s="1"/>
  <c r="G84" i="3"/>
  <c r="L84" i="3" s="1"/>
  <c r="G83" i="3"/>
  <c r="L83" i="3" s="1"/>
  <c r="G82" i="3"/>
  <c r="L82" i="3" s="1"/>
  <c r="G81" i="3"/>
  <c r="L81" i="3" s="1"/>
  <c r="G80" i="3"/>
  <c r="L80" i="3" s="1"/>
  <c r="G79" i="3"/>
  <c r="L79" i="3" s="1"/>
  <c r="G78" i="3"/>
  <c r="L78" i="3" s="1"/>
  <c r="G77" i="3"/>
  <c r="L77" i="3" s="1"/>
  <c r="G76" i="3"/>
  <c r="L76" i="3" s="1"/>
  <c r="G75" i="3"/>
  <c r="L75" i="3" s="1"/>
  <c r="G74" i="3"/>
  <c r="L74" i="3" s="1"/>
  <c r="G73" i="3"/>
  <c r="L73" i="3" s="1"/>
  <c r="G72" i="3"/>
  <c r="L72" i="3" s="1"/>
  <c r="G71" i="3"/>
  <c r="L71" i="3" s="1"/>
  <c r="G70" i="3"/>
  <c r="G69" i="3"/>
  <c r="L69" i="3" s="1"/>
  <c r="G20" i="2" s="1"/>
  <c r="G68" i="3"/>
  <c r="J68" i="3" s="1"/>
  <c r="G67" i="3"/>
  <c r="J67" i="3" s="1"/>
  <c r="G66" i="3"/>
  <c r="J66" i="3" s="1"/>
  <c r="G65" i="3"/>
  <c r="J65" i="3" s="1"/>
  <c r="G64" i="3"/>
  <c r="J64" i="3" s="1"/>
  <c r="G63" i="3"/>
  <c r="J63" i="3" s="1"/>
  <c r="G62" i="3"/>
  <c r="J62" i="3" s="1"/>
  <c r="G61" i="3"/>
  <c r="J61" i="3" s="1"/>
  <c r="G60" i="3"/>
  <c r="J60" i="3" s="1"/>
  <c r="G59" i="3"/>
  <c r="J59" i="3" s="1"/>
  <c r="G58" i="3"/>
  <c r="J58" i="3" s="1"/>
  <c r="G57" i="3"/>
  <c r="G56" i="3"/>
  <c r="J56" i="3" s="1"/>
  <c r="G55" i="3"/>
  <c r="J55" i="3" s="1"/>
  <c r="G54" i="3"/>
  <c r="I54" i="3" s="1"/>
  <c r="G53" i="3"/>
  <c r="I53" i="3" s="1"/>
  <c r="G52" i="3"/>
  <c r="I52" i="3" s="1"/>
  <c r="G51" i="3"/>
  <c r="I51" i="3" s="1"/>
  <c r="G50" i="3"/>
  <c r="I50" i="3" s="1"/>
  <c r="G49" i="3"/>
  <c r="I49" i="3" s="1"/>
  <c r="G48" i="3"/>
  <c r="G47" i="3"/>
  <c r="J47" i="3" s="1"/>
  <c r="G46" i="3"/>
  <c r="J46" i="3" s="1"/>
  <c r="G45" i="3"/>
  <c r="J45" i="3" s="1"/>
  <c r="G44" i="3"/>
  <c r="J44" i="3" s="1"/>
  <c r="G43" i="3"/>
  <c r="J43" i="3" s="1"/>
  <c r="G42" i="3"/>
  <c r="J42" i="3" s="1"/>
  <c r="G41" i="3"/>
  <c r="J41" i="3" s="1"/>
  <c r="G40" i="3"/>
  <c r="J40" i="3" s="1"/>
  <c r="G39" i="3"/>
  <c r="J39" i="3" s="1"/>
  <c r="G38" i="3"/>
  <c r="J38" i="3" s="1"/>
  <c r="G37" i="3"/>
  <c r="J37" i="3" s="1"/>
  <c r="G36" i="3"/>
  <c r="J36" i="3" s="1"/>
  <c r="G35" i="3"/>
  <c r="J35" i="3" s="1"/>
  <c r="G34" i="3"/>
  <c r="G33" i="3"/>
  <c r="J33" i="3" s="1"/>
  <c r="G32" i="3"/>
  <c r="K32" i="3" s="1"/>
  <c r="G31" i="3"/>
  <c r="J31" i="3" s="1"/>
  <c r="G30" i="3"/>
  <c r="J30" i="3" s="1"/>
  <c r="G29" i="3"/>
  <c r="J29" i="3" s="1"/>
  <c r="G28" i="3"/>
  <c r="J28" i="3" s="1"/>
  <c r="G27" i="3"/>
  <c r="J27" i="3" s="1"/>
  <c r="G26" i="3"/>
  <c r="J26" i="3" s="1"/>
  <c r="G25" i="3"/>
  <c r="J25" i="3" s="1"/>
  <c r="G24" i="3"/>
  <c r="J24" i="3" s="1"/>
  <c r="G23" i="3"/>
  <c r="J23" i="3" s="1"/>
  <c r="G22" i="3"/>
  <c r="J22" i="3" s="1"/>
  <c r="G21" i="3"/>
  <c r="K21" i="3" s="1"/>
  <c r="G20" i="3"/>
  <c r="K20" i="3" s="1"/>
  <c r="G19" i="3"/>
  <c r="K19" i="3" s="1"/>
  <c r="G18" i="3"/>
  <c r="K18" i="3" s="1"/>
  <c r="G17" i="3"/>
  <c r="G16" i="3"/>
  <c r="J16" i="3" s="1"/>
  <c r="G15" i="3"/>
  <c r="J15" i="3" s="1"/>
  <c r="G14" i="3"/>
  <c r="J14" i="3" s="1"/>
  <c r="G13" i="3"/>
  <c r="J13" i="3" s="1"/>
  <c r="G12" i="3"/>
  <c r="J12" i="3" s="1"/>
  <c r="G11" i="3"/>
  <c r="J11" i="3" s="1"/>
  <c r="G10" i="3"/>
  <c r="J10" i="3" s="1"/>
  <c r="G9" i="3"/>
  <c r="J9" i="3" s="1"/>
  <c r="G8" i="3"/>
  <c r="J8" i="3" s="1"/>
  <c r="G7" i="3"/>
  <c r="J7" i="3" s="1"/>
  <c r="G6" i="3"/>
  <c r="J6" i="3" s="1"/>
  <c r="G5" i="3"/>
  <c r="J5" i="3" s="1"/>
  <c r="G4" i="3"/>
  <c r="F62" i="2" l="1"/>
  <c r="J15" i="17"/>
  <c r="E57" i="2" s="1"/>
  <c r="B57" i="2"/>
  <c r="C57" i="2"/>
  <c r="J4" i="17"/>
  <c r="B56" i="2"/>
  <c r="D57" i="2"/>
  <c r="D10" i="2" s="1"/>
  <c r="E50" i="2"/>
  <c r="B50" i="2"/>
  <c r="B52" i="2"/>
  <c r="G50" i="2"/>
  <c r="E51" i="2"/>
  <c r="B51" i="2"/>
  <c r="I51" i="13"/>
  <c r="B45" i="2"/>
  <c r="K63" i="13"/>
  <c r="B46" i="2"/>
  <c r="H4" i="13"/>
  <c r="C42" i="2" s="1"/>
  <c r="B42" i="2"/>
  <c r="I23" i="13"/>
  <c r="D43" i="2" s="1"/>
  <c r="B43" i="2"/>
  <c r="D42" i="2"/>
  <c r="E43" i="2"/>
  <c r="J38" i="13"/>
  <c r="B44" i="2"/>
  <c r="J4" i="15"/>
  <c r="E34" i="2" s="1"/>
  <c r="B34" i="2"/>
  <c r="I79" i="15"/>
  <c r="D38" i="2" s="1"/>
  <c r="B38" i="2"/>
  <c r="C34" i="2"/>
  <c r="J66" i="15"/>
  <c r="E37" i="2" s="1"/>
  <c r="B37" i="2"/>
  <c r="J31" i="15"/>
  <c r="E35" i="2" s="1"/>
  <c r="B35" i="2"/>
  <c r="K47" i="15"/>
  <c r="F36" i="2" s="1"/>
  <c r="B36" i="2"/>
  <c r="G29" i="2"/>
  <c r="G27" i="2"/>
  <c r="F30" i="2"/>
  <c r="D27" i="2"/>
  <c r="C27" i="2"/>
  <c r="J4" i="12"/>
  <c r="E27" i="2" s="1"/>
  <c r="B27" i="2"/>
  <c r="J48" i="12"/>
  <c r="E29" i="2" s="1"/>
  <c r="B29" i="2"/>
  <c r="F29" i="2"/>
  <c r="D29" i="2"/>
  <c r="F27" i="2"/>
  <c r="J63" i="12"/>
  <c r="E30" i="2" s="1"/>
  <c r="H30" i="2" s="1"/>
  <c r="B30" i="2"/>
  <c r="E19" i="2"/>
  <c r="L70" i="3"/>
  <c r="G21" i="2" s="1"/>
  <c r="H21" i="2" s="1"/>
  <c r="B28" i="1" s="1"/>
  <c r="B21" i="2"/>
  <c r="J86" i="3"/>
  <c r="E22" i="2" s="1"/>
  <c r="H22" i="2" s="1"/>
  <c r="B29" i="1" s="1"/>
  <c r="B22" i="2"/>
  <c r="J4" i="3"/>
  <c r="E16" i="2" s="1"/>
  <c r="H16" i="2" s="1"/>
  <c r="B23" i="1" s="1"/>
  <c r="B16" i="2"/>
  <c r="L100" i="3"/>
  <c r="G23" i="2" s="1"/>
  <c r="H23" i="2" s="1"/>
  <c r="B30" i="1" s="1"/>
  <c r="B23" i="2"/>
  <c r="K17" i="3"/>
  <c r="F17" i="2" s="1"/>
  <c r="F5" i="2" s="1"/>
  <c r="B17" i="2"/>
  <c r="I48" i="3"/>
  <c r="B19" i="2"/>
  <c r="E17" i="2"/>
  <c r="J34" i="3"/>
  <c r="E18" i="2" s="1"/>
  <c r="H18" i="2" s="1"/>
  <c r="B25" i="1" s="1"/>
  <c r="B18" i="2"/>
  <c r="J57" i="3"/>
  <c r="E20" i="2" s="1"/>
  <c r="H20" i="2" s="1"/>
  <c r="B27" i="1" s="1"/>
  <c r="B20" i="2"/>
  <c r="G62" i="2"/>
  <c r="G11" i="2" s="1"/>
  <c r="J18" i="18"/>
  <c r="E62" i="2" s="1"/>
  <c r="B62" i="2"/>
  <c r="F61" i="2"/>
  <c r="F11" i="2" s="1"/>
  <c r="J4" i="18"/>
  <c r="E61" i="2" s="1"/>
  <c r="B61" i="2"/>
  <c r="F46" i="2"/>
  <c r="H46" i="2" s="1"/>
  <c r="B44" i="1" s="1"/>
  <c r="G45" i="2"/>
  <c r="E45" i="2"/>
  <c r="D45" i="2"/>
  <c r="F44" i="2"/>
  <c r="E44" i="2"/>
  <c r="F43" i="2"/>
  <c r="E42" i="2"/>
  <c r="F42" i="2"/>
  <c r="G42" i="2"/>
  <c r="G56" i="2"/>
  <c r="G10" i="2" s="1"/>
  <c r="F56" i="2"/>
  <c r="E56" i="2"/>
  <c r="F57" i="2"/>
  <c r="C52" i="2"/>
  <c r="F52" i="2"/>
  <c r="E52" i="2"/>
  <c r="G51" i="2"/>
  <c r="C51" i="2"/>
  <c r="F51" i="2"/>
  <c r="D50" i="2"/>
  <c r="D9" i="2" s="1"/>
  <c r="F50" i="2"/>
  <c r="G38" i="2"/>
  <c r="D37" i="2"/>
  <c r="F37" i="2"/>
  <c r="G36" i="2"/>
  <c r="G35" i="2"/>
  <c r="D35" i="2"/>
  <c r="F35" i="2"/>
  <c r="G34" i="2"/>
  <c r="F34" i="2"/>
  <c r="D34" i="2"/>
  <c r="H57" i="2" l="1"/>
  <c r="B49" i="1" s="1"/>
  <c r="G6" i="2"/>
  <c r="F6" i="2"/>
  <c r="D6" i="2"/>
  <c r="H17" i="2"/>
  <c r="B24" i="1" s="1"/>
  <c r="H19" i="2"/>
  <c r="B26" i="1" s="1"/>
  <c r="G9" i="2"/>
  <c r="H29" i="2"/>
  <c r="B33" i="1" s="1"/>
  <c r="H27" i="2"/>
  <c r="H62" i="2"/>
  <c r="B51" i="1" s="1"/>
  <c r="H61" i="2"/>
  <c r="E11" i="2"/>
  <c r="F10" i="2"/>
  <c r="H43" i="2"/>
  <c r="B41" i="1" s="1"/>
  <c r="H35" i="2"/>
  <c r="B36" i="1" s="1"/>
  <c r="G8" i="2"/>
  <c r="H45" i="2"/>
  <c r="B43" i="1" s="1"/>
  <c r="H44" i="2"/>
  <c r="B42" i="1" s="1"/>
  <c r="E8" i="2"/>
  <c r="F8" i="2"/>
  <c r="D8" i="2"/>
  <c r="H42" i="2"/>
  <c r="B40" i="1" s="1"/>
  <c r="H56" i="2"/>
  <c r="B48" i="1" s="1"/>
  <c r="E10" i="2"/>
  <c r="H52" i="2"/>
  <c r="B47" i="1" s="1"/>
  <c r="E9" i="2"/>
  <c r="H51" i="2"/>
  <c r="B46" i="1" s="1"/>
  <c r="F9" i="2"/>
  <c r="H50" i="2"/>
  <c r="B45" i="1" s="1"/>
  <c r="H38" i="2"/>
  <c r="B39" i="1" s="1"/>
  <c r="D7" i="2"/>
  <c r="H37" i="2"/>
  <c r="B38" i="1" s="1"/>
  <c r="H36" i="2"/>
  <c r="B37" i="1" s="1"/>
  <c r="G7" i="2"/>
  <c r="F7" i="2"/>
  <c r="H34" i="2"/>
  <c r="B35" i="1" s="1"/>
  <c r="E7" i="2"/>
  <c r="B34" i="1"/>
  <c r="E6" i="2"/>
  <c r="G5" i="2"/>
  <c r="D5" i="2"/>
  <c r="E5" i="2"/>
  <c r="B11" i="2"/>
  <c r="B10" i="2"/>
  <c r="B9" i="2"/>
  <c r="B8" i="2"/>
  <c r="B7" i="2"/>
  <c r="B6" i="2"/>
  <c r="B5" i="2"/>
  <c r="H5" i="2" l="1"/>
  <c r="H6" i="2"/>
  <c r="B5" i="1" s="1"/>
  <c r="H10" i="2"/>
  <c r="B9" i="1" s="1"/>
  <c r="B50" i="1"/>
  <c r="H11" i="2"/>
  <c r="B10" i="1" s="1"/>
  <c r="D12" i="2"/>
  <c r="B15" i="1" s="1"/>
  <c r="H8" i="2"/>
  <c r="B7" i="1" s="1"/>
  <c r="F12" i="2"/>
  <c r="B17" i="1" s="1"/>
  <c r="H9" i="2"/>
  <c r="B8" i="1" s="1"/>
  <c r="G12" i="2"/>
  <c r="B18" i="1" s="1"/>
  <c r="H7" i="2"/>
  <c r="B6" i="1" s="1"/>
  <c r="E12" i="2"/>
  <c r="B16" i="1" s="1"/>
  <c r="B31" i="1"/>
  <c r="B12" i="2"/>
  <c r="B4" i="1"/>
  <c r="C10" i="2"/>
  <c r="C9" i="2"/>
  <c r="C8" i="2"/>
  <c r="C7" i="2"/>
  <c r="C6" i="2"/>
  <c r="H12" i="2" l="1"/>
  <c r="B11" i="1" s="1"/>
  <c r="C12" i="2"/>
  <c r="B14" i="1" s="1"/>
</calcChain>
</file>

<file path=xl/sharedStrings.xml><?xml version="1.0" encoding="utf-8"?>
<sst xmlns="http://schemas.openxmlformats.org/spreadsheetml/2006/main" count="2547" uniqueCount="994">
  <si>
    <t>Safeguard Scope</t>
  </si>
  <si>
    <t>Maturity Score</t>
  </si>
  <si>
    <t>Governance</t>
  </si>
  <si>
    <t>Operations</t>
  </si>
  <si>
    <t>Identity - Access</t>
  </si>
  <si>
    <t>Computing Systems</t>
  </si>
  <si>
    <t>Network</t>
  </si>
  <si>
    <t>Cloud</t>
  </si>
  <si>
    <t>Development</t>
  </si>
  <si>
    <t>Overall</t>
  </si>
  <si>
    <t>Maturity Level</t>
  </si>
  <si>
    <t>Level One - Foundational</t>
  </si>
  <si>
    <t>Level Two - Hygiene</t>
  </si>
  <si>
    <t>Level Three - Governed</t>
  </si>
  <si>
    <t>Level Four - Controlled</t>
  </si>
  <si>
    <t>Level Five - Monitored</t>
  </si>
  <si>
    <t>Safeguard Domain</t>
  </si>
  <si>
    <t>Program Management</t>
  </si>
  <si>
    <t>Safeguard Selection Management</t>
  </si>
  <si>
    <t>Education Management</t>
  </si>
  <si>
    <t>Asset Management</t>
  </si>
  <si>
    <t>Safeguard Implementation Management</t>
  </si>
  <si>
    <t>Safeguard Validation Management</t>
  </si>
  <si>
    <t>Third-Party Risk Management</t>
  </si>
  <si>
    <t>Risk Communication Management</t>
  </si>
  <si>
    <t>Resilience Management</t>
  </si>
  <si>
    <t>Physical Security Management</t>
  </si>
  <si>
    <t>Privacy Management</t>
  </si>
  <si>
    <t>Identity Management</t>
  </si>
  <si>
    <t>Privileged Account Management</t>
  </si>
  <si>
    <t>Data Management</t>
  </si>
  <si>
    <t>Access Management</t>
  </si>
  <si>
    <t>Log Management</t>
  </si>
  <si>
    <t>Network Device Management</t>
  </si>
  <si>
    <t>Perimeter Network Access Management</t>
  </si>
  <si>
    <t>Internal Network Access Management</t>
  </si>
  <si>
    <t>Cloud Service Provider Management</t>
  </si>
  <si>
    <t>Email Management</t>
  </si>
  <si>
    <t>Software Development Management</t>
  </si>
  <si>
    <t>Software Development Vulnerability Management</t>
  </si>
  <si>
    <t>CRF Safeguards - Maturity Scores</t>
  </si>
  <si>
    <t>Overall Safeguard Maturity</t>
  </si>
  <si>
    <t>Safeguard Implementation Maturity</t>
  </si>
  <si>
    <t>Level 1 Maturity</t>
  </si>
  <si>
    <t>Level 2 Maturity</t>
  </si>
  <si>
    <t>Level 3 Maturity</t>
  </si>
  <si>
    <t>Level 4 Maturity</t>
  </si>
  <si>
    <t>Level 5 Maturity</t>
  </si>
  <si>
    <t>Overall Maturity</t>
  </si>
  <si>
    <t>Not Applicable</t>
  </si>
  <si>
    <t>Endpoints</t>
  </si>
  <si>
    <t>Governance Safeguards</t>
  </si>
  <si>
    <t>Safeguard Implementation Score</t>
  </si>
  <si>
    <t>Eucation Management</t>
  </si>
  <si>
    <t>Operations Safeguards</t>
  </si>
  <si>
    <t>Identity &amp; Access Safeguards</t>
  </si>
  <si>
    <t>Computing Systems Safeguards</t>
  </si>
  <si>
    <t>System Protection Management</t>
  </si>
  <si>
    <t>Software Management</t>
  </si>
  <si>
    <t>Configuration Management</t>
  </si>
  <si>
    <t>Vulnerability Management</t>
  </si>
  <si>
    <t>Mobile Device Management</t>
  </si>
  <si>
    <t>Network Safeguards</t>
  </si>
  <si>
    <t>Cloud Safeguards</t>
  </si>
  <si>
    <t>Development Safeguards</t>
  </si>
  <si>
    <t>Software Developemnt Vulnerability Management</t>
  </si>
  <si>
    <t>CRF Safeguards - Data Values</t>
  </si>
  <si>
    <t>DO NOT CHANGE THESE VALUES</t>
  </si>
  <si>
    <t>Policy Status</t>
  </si>
  <si>
    <t>Question Not Answered</t>
  </si>
  <si>
    <t>No Policy</t>
  </si>
  <si>
    <t>Undocumented Policy</t>
  </si>
  <si>
    <t>Partial Documented Policy</t>
  </si>
  <si>
    <t>Fully Documented Policy</t>
  </si>
  <si>
    <t>Approved Documented Policy</t>
  </si>
  <si>
    <t>Implementation Status</t>
  </si>
  <si>
    <t>Not Implemented</t>
  </si>
  <si>
    <t>Parts of Safeguard Implemented</t>
  </si>
  <si>
    <t>Implemented on Some Systems</t>
  </si>
  <si>
    <t>Implemented on Most Systems</t>
  </si>
  <si>
    <t>Implemented on All Systems</t>
  </si>
  <si>
    <t>CRF Safeguards - Governance</t>
  </si>
  <si>
    <t>Level</t>
  </si>
  <si>
    <t>Safeguard ID</t>
  </si>
  <si>
    <t>Safeguard Description</t>
  </si>
  <si>
    <t>Safeguard Status</t>
  </si>
  <si>
    <t>S</t>
  </si>
  <si>
    <t>F</t>
  </si>
  <si>
    <t>H</t>
  </si>
  <si>
    <t>G</t>
  </si>
  <si>
    <t>C</t>
  </si>
  <si>
    <t>M</t>
  </si>
  <si>
    <t>Governed (Level 3)</t>
  </si>
  <si>
    <t>PRG-01</t>
  </si>
  <si>
    <t>Maintain a cybersecurity program charter that authorizes the existence of a program and gives authority to the program team to use organizational resources to achieve the program objectives.</t>
  </si>
  <si>
    <t>PRG-02</t>
  </si>
  <si>
    <t>PRG-03</t>
  </si>
  <si>
    <t>Ensure that the organization's cybersecurity program charter defines the ultimate goal of the cybersecurity program as the confidentiality, integrity, and availability of the organization's information systems.</t>
  </si>
  <si>
    <t>PRG-04</t>
  </si>
  <si>
    <t>Ensure that the organization's cybersecurity program charter defines all the cybersecurity regulations and standards it shall use to define its goals for specific cybersecurity safeguards.</t>
  </si>
  <si>
    <t>PRG-05</t>
  </si>
  <si>
    <t>Ensure that the organization's cybersecurity program charter or supporting documentation formally defines the organization's approach to cybersecurity governance and risk management.</t>
  </si>
  <si>
    <t>PRG-06</t>
  </si>
  <si>
    <t>Ensure that the organization's cybersecurity program charter defines the executive leadership sponsor for the organization's cybersecurity program.</t>
  </si>
  <si>
    <t>PRG-07</t>
  </si>
  <si>
    <t>Ensure that the organization's cybersecurity program charter establishes the authority of the stakeholder committee responsible for the program.</t>
  </si>
  <si>
    <t>PRG-08</t>
  </si>
  <si>
    <t>Ensure that the organization's cybersecurity program charter or supporting documentation lists the specific stakeholder committee members responsible for the organization's cybersecurity program.</t>
  </si>
  <si>
    <t>PRG-09</t>
  </si>
  <si>
    <t>Ensure that the organization's cybersecurity program charter or supporting documentation lists the specific members of the stakeholder committee responsible for its cybersecurity program and that they are from a diverse set of business units, not simply the technology teams.</t>
  </si>
  <si>
    <t>PRG-10</t>
  </si>
  <si>
    <t>Ensure that the organization's cybersecurity program charter or supporting documentation defines the roles and responsibilities of the stakeholder committee members responsible for the organization's cybersecurity program.</t>
  </si>
  <si>
    <t>PRG-11</t>
  </si>
  <si>
    <t>Ensure that the organization's cybersecurity program charter or supporting documentation defines the logistics details (such as meeting cadence and rules of order) for the stakeholder committee responsible for the organization's cybersecurity program.</t>
  </si>
  <si>
    <t>PRG-12</t>
  </si>
  <si>
    <t>Ensure that the organization's cybersecurity program charter has been formally reviewed and updated by the organization's board of directors or executive leadership team.</t>
  </si>
  <si>
    <t>PRG-13</t>
  </si>
  <si>
    <t>Ensure that the organization's board has formally approved the organization's cybersecurity program charter of directors or executive leadership team.</t>
  </si>
  <si>
    <t>Controlled (Level 4)</t>
  </si>
  <si>
    <t>SAF-01</t>
  </si>
  <si>
    <t>Maintain a detailed and documented taxonomy of all cybersecurity threats that could harm the organization's information systems.</t>
  </si>
  <si>
    <t>SAF-02</t>
  </si>
  <si>
    <t>Regularly evaluate cybersecurity threats to the organization and define, document, and approve cybersecurity safeguards to address these threats.</t>
  </si>
  <si>
    <t>SAF-03</t>
  </si>
  <si>
    <t>Maintain subscriptions to relevant cybersecurity threat intelligence feeds to ensure the organization's threat taxonomy is updated with the latest cybersecurity threats.</t>
  </si>
  <si>
    <t>SAF-04</t>
  </si>
  <si>
    <t>Maintain a detailed and documented list of characteristics that will be used to model each threat in the organization's cybersecurity threat taxonomy.</t>
  </si>
  <si>
    <t>SAF-05</t>
  </si>
  <si>
    <t>Ensure that the organization's threat model prioritizes each of the threats in the organization's cybersecurity threat taxonomy.</t>
  </si>
  <si>
    <t>SAF-06</t>
  </si>
  <si>
    <t>Maintain a documented board of directors-level cybersecurity policy that defines the high-level categories of cybersecurity safeguards that will be implemented to achieve the goals defined in the organization's cybersecurity program charter.</t>
  </si>
  <si>
    <t>SAF-07</t>
  </si>
  <si>
    <t>Maintain a detailed and documented list of all appropriate cybersecurity safeguards the organization must implement to achieve the goals defined in its cybersecurity program charter.</t>
  </si>
  <si>
    <t>SAF-08</t>
  </si>
  <si>
    <t>Ensure that the organization has aspirationally defined a complete list of the appropriate cybersecurity safeguards it must implement to achieve the goals defined in its cybersecurity program charter.</t>
  </si>
  <si>
    <t>SAF-09</t>
  </si>
  <si>
    <t>Ensure that the organization's cybersecurity safeguard documentation clearly defines the scope of applicability for each documented cybersecurity safeguard.</t>
  </si>
  <si>
    <t>SAF-10</t>
  </si>
  <si>
    <t>Ensure that the organization's cybersecurity safeguard documentation clearly defines the sanctions imposed if the documented cybersecurity safeguards are violated.</t>
  </si>
  <si>
    <t>SAF-11</t>
  </si>
  <si>
    <t>Ensure that the organization's cybersecurity safeguard documentation clearly defines mappings to regulatory or standards-based requirements for each documented cybersecurity safeguard.</t>
  </si>
  <si>
    <t>SAF-12</t>
  </si>
  <si>
    <t>Ensure that the organization's cybersecurity safeguard documentation clearly defines a business stakeholder responsible for each documented cybersecurity safeguard.</t>
  </si>
  <si>
    <t>SAF-13</t>
  </si>
  <si>
    <t>Ensure that the organization's cybersecurity safeguard documentation clearly defines the job roles that must be aware of each of the documented cybersecurity safeguards.</t>
  </si>
  <si>
    <t>SAF-14</t>
  </si>
  <si>
    <t>Ensure that the organization's cybersecurity safeguard documentation clearly defines a quantifiable measure of compliance for each of the documented cybersecurity safeguards.</t>
  </si>
  <si>
    <t>SAF-15</t>
  </si>
  <si>
    <t>Maintain detailed and documented acceptable use statements that define how an organization's workforce members shall appropriately utilize information systems.</t>
  </si>
  <si>
    <t>SAF-16</t>
  </si>
  <si>
    <t>Ensure that each prioritized threat in the organization's cybersecurity threat model is mapped against each of the corresponding cybersecurity safeguards in the organization's list of documented safeguards.</t>
  </si>
  <si>
    <t>SAF-17</t>
  </si>
  <si>
    <t>EDU-01</t>
  </si>
  <si>
    <t>Ensure that all workforce members have access to the documentation defining the cybersecurity safeguards related to their roles and responsibilities.</t>
  </si>
  <si>
    <t>EDU-02</t>
  </si>
  <si>
    <t>Maintain a technology platform for delivering cybersecurity-related education to workforce members (such as a Learning Management System (LMS)).</t>
  </si>
  <si>
    <t>EDU-03</t>
  </si>
  <si>
    <t>Maintain a technology platform (such as a Learning Management System (LMS)) for tracking cybersecurity-related education delivered to workforce members.</t>
  </si>
  <si>
    <t>EDU-04</t>
  </si>
  <si>
    <t>Ensure that all workforce members (including engineers, developers, and privileged users) regularly receive appropriate education on cybersecurity safeguards related to their roles and responsibilities.</t>
  </si>
  <si>
    <t>EDU-05</t>
  </si>
  <si>
    <t>EDU-06</t>
  </si>
  <si>
    <t>Ensure that the organization's cybersecurity education program appropriately educates workforce members on securely authenticating to information systems.</t>
  </si>
  <si>
    <t>EDU-07</t>
  </si>
  <si>
    <t>Ensure the organization's cybersecurity education program appropriately educates workforce members on securely communicating over untrusted networks.</t>
  </si>
  <si>
    <t>EDU-08</t>
  </si>
  <si>
    <t>Ensure that the organization's cybersecurity education program appropriately educates workforce members on securely handling data, including the most likely reasons data may be exposed.</t>
  </si>
  <si>
    <t>EDU-09</t>
  </si>
  <si>
    <t>Ensure the organization's cybersecurity education program appropriately educates workforce members on securely responding to social engineering techniques, including identifying and handling such activities.</t>
  </si>
  <si>
    <t>EDU-10</t>
  </si>
  <si>
    <t>Ensure the organization's cybersecurity education program appropriately educates workforce members on securely reporting cybersecurity safeguard failures.</t>
  </si>
  <si>
    <t>EDU-11</t>
  </si>
  <si>
    <t>Ensure that the organization's cybersecurity education program appropriately educates workforce members on securely reporting potential cybersecurity incidents to the organization.</t>
  </si>
  <si>
    <t>EDU-12</t>
  </si>
  <si>
    <t>Regularly perform educational activities that reinforce the organization's cybersecurity education program and validate the effectiveness of the program.</t>
  </si>
  <si>
    <t>EDU-13</t>
  </si>
  <si>
    <t>Regularly validate the effectiveness of the organization's cybersecurity education program using quantifiable measures that can be reported to business stakeholders.</t>
  </si>
  <si>
    <t>EDU-14</t>
  </si>
  <si>
    <t>Hygiene (Level 2)</t>
  </si>
  <si>
    <t>AST-01</t>
  </si>
  <si>
    <t>Maintain one centralized information system asset inventory tracking system to track each of the organization's logical computing information systems.</t>
  </si>
  <si>
    <t>AST-02</t>
  </si>
  <si>
    <t>Ensure the organization's asset tracking system includes all endpoint computing devices (such as workstations or laptops), whether onsite or remote.</t>
  </si>
  <si>
    <t>AST-03</t>
  </si>
  <si>
    <t>Ensure that the organization's asset tracking system includes all server computing devices (such as physical or virtualized server instances), whether onsite or remote.</t>
  </si>
  <si>
    <t>AST-04</t>
  </si>
  <si>
    <t>Ensure the organization's asset tracking system includes all mobile computing devices (such as phones and tablets), whether onsite or remote.</t>
  </si>
  <si>
    <t>AST-05</t>
  </si>
  <si>
    <t>Ensure that the organization's asset tracking system records essential technical information about each information asset (including name, hardware address, and network address).</t>
  </si>
  <si>
    <t>AST-06</t>
  </si>
  <si>
    <t>Ensure that the organization's asset tracking system records essential business information about each information asset (including business owner, criticality, business unit, and approvals).</t>
  </si>
  <si>
    <t>AST-07</t>
  </si>
  <si>
    <t>Maintain an automated asset discovery platform to discover information assets (actively or passively) to ensure the organization's asset tracking system is accurate and automatically updated regularly.</t>
  </si>
  <si>
    <t>AST-08</t>
  </si>
  <si>
    <t>Define a process the organization shall use to approve each information asset in the organization's asset tracking system.</t>
  </si>
  <si>
    <t>AST-09</t>
  </si>
  <si>
    <t>Define a process the organization shall use to remove unauthorized information assets from the organization's network and decommission unauthorized assets.</t>
  </si>
  <si>
    <t>IMP-01</t>
  </si>
  <si>
    <t>Define a process the organization will use to document and track each of its cybersecurity projects (such as a formal Project Management Office (PMO)).</t>
  </si>
  <si>
    <t>IMP-02</t>
  </si>
  <si>
    <t>Maintain a cybersecurity project tracking system (such as a Project Management Office (PMO) tool) to track each organization's cybersecurity projects.</t>
  </si>
  <si>
    <t>IMP-03</t>
  </si>
  <si>
    <t>Ensure the organization's cybersecurity project tracking system is used to document each of the organization's active cybersecurity projects.</t>
  </si>
  <si>
    <t>IMP-04</t>
  </si>
  <si>
    <t>IMP-05</t>
  </si>
  <si>
    <t>IMP-06</t>
  </si>
  <si>
    <t>Ensure the organization's cybersecurity project tracking system is used to track the personnel implementation costs for each organization's active cybersecurity project.</t>
  </si>
  <si>
    <t>IMP-07</t>
  </si>
  <si>
    <t>Ensure the organization's cybersecurity project tracking system is used to track the status of each organization's active cybersecurity project.</t>
  </si>
  <si>
    <t>IMP-08</t>
  </si>
  <si>
    <t>Define a process the organization shall use to document and track each of the organization's approved cybersecurity exceptions when these cause information systems or software applications to be out of compliance with the organization's approved cybersecurity safeguards.</t>
  </si>
  <si>
    <t>IMP-09</t>
  </si>
  <si>
    <t>Define a process the organization shall use to document which business stakeholder(s) are authorized to approve cybersecurity exceptions in the organization's cybersecurity exception process.</t>
  </si>
  <si>
    <t>IMP-10</t>
  </si>
  <si>
    <t>Maintain a system to track all approved and documented cybersecurity exceptions to the organization's approved cybersecurity safeguards (such as a Governance, Risk, and Compliance (GRC) system or risk register).</t>
  </si>
  <si>
    <t>IMP-11</t>
  </si>
  <si>
    <t>Define a process the organization shall use to document and track each of the organization's issues (or defects) when these cause information systems or software applications to be out of compliance with the organization's approved cybersecurity safeguards.</t>
  </si>
  <si>
    <t>IMP-12</t>
  </si>
  <si>
    <t>Ensure that the organization assigns appropriate resources to address each of its cybersecurity projects and issues in a timely manner.</t>
  </si>
  <si>
    <t xml:space="preserve"> Monitored (Level 5)</t>
  </si>
  <si>
    <t>IMP-13</t>
  </si>
  <si>
    <t>Regularly review each of the cybersecurity projects, cybersecurity exceptions, and cybersecurity issues to the organization's approved cybersecurity safeguards and report the status of each to the organization's leadership team.</t>
  </si>
  <si>
    <t>VAL-01</t>
  </si>
  <si>
    <t>Maintain a cybersecurity safeguard validation (audit) plan that documents the assessments the organization shall perform to validate the quality of the organization's cybersecurity safeguards.</t>
  </si>
  <si>
    <t>VAL-02</t>
  </si>
  <si>
    <t>VAL-03</t>
  </si>
  <si>
    <t>Ensure that the organization's cybersecurity safeguard validation (audit) plan establishes criticality rankings for each of the assessment scopes in its assessment plan.</t>
  </si>
  <si>
    <t>VAL-04</t>
  </si>
  <si>
    <t>Ensure that the organization's cybersecurity safeguard validation (audit) plan defines who should perform each assessment scope in its assessment plan.</t>
  </si>
  <si>
    <t>VAL-05</t>
  </si>
  <si>
    <t>Ensure that the organization's cybersecurity safeguard validation (audit) plan includes each of the cybersecurity penetration testing scopes it should assess regularly.</t>
  </si>
  <si>
    <t>VAL-06</t>
  </si>
  <si>
    <t>Ensure that the organization's cybersecurity safeguard validation (audit) plan includes software application penetration tests in its assessment plan.</t>
  </si>
  <si>
    <t>VAL-07</t>
  </si>
  <si>
    <t>Ensure that the organization's cybersecurity safeguard validation (audit) plan includes red team cybersecurity assessments in its assessment plan.</t>
  </si>
  <si>
    <t>VAL-08</t>
  </si>
  <si>
    <t>Ensure that the organization's cybersecurity safeguard validation (audit) plan defines where cybersecurity penetration testing should be performed only against test systems due to the sensitivity of such systems.</t>
  </si>
  <si>
    <t>VAL-09</t>
  </si>
  <si>
    <t>Ensure that the organization's cybersecurity safeguard validation (audit) plan defines how cybersecurity penetration testing should utilize vulnerability scanners as a part of the assessments.</t>
  </si>
  <si>
    <t>VAL-10</t>
  </si>
  <si>
    <t>Ensure that the organization's cybersecurity safeguard validation (audit) plan defines when cybersecurity penetration testing should be documented in machine-readable formats (such as SCAP).</t>
  </si>
  <si>
    <t>VAL-11</t>
  </si>
  <si>
    <t>Ensure that the organization's cybersecurity safeguard validation (audit) plan defines how the organization will monitor user accounts during cybersecurity penetration tests.</t>
  </si>
  <si>
    <t>VAL-12</t>
  </si>
  <si>
    <t>Ensure that the organization's leadership stakeholders regularly approve the organization's cybersecurity safeguard validation (audit) plan.</t>
  </si>
  <si>
    <t>VAL-13</t>
  </si>
  <si>
    <t>VAL-14</t>
  </si>
  <si>
    <t>Ensure that the organization documents the results of each cybersecurity assessment in a central software platform (such as a Governance, Risk, and Compliance (GRC) tool).</t>
  </si>
  <si>
    <t>VAL-15</t>
  </si>
  <si>
    <t>Ensure that the organization tracks the progress of each cybersecurity assessment in a central software platform (such as a Governance, Risk, and Compliance (GRC) tool).</t>
  </si>
  <si>
    <t>VAL-16</t>
  </si>
  <si>
    <t>Ensure that the organization regularly reports the results of each cybersecurity assessment to its leadership stakeholders.</t>
  </si>
  <si>
    <t>TPR-01</t>
  </si>
  <si>
    <t>Maintain a process for approving each of the organization's third parties that store or process any of the organization's technology systems or data.</t>
  </si>
  <si>
    <t>TPR-02</t>
  </si>
  <si>
    <t>Maintain a Governance, Risk, and Compliance (GRC) or similar platform to document and inventory each of the organization's third parties that store or process any of the organization's technology systems or data.</t>
  </si>
  <si>
    <t>TPR-03</t>
  </si>
  <si>
    <t>Ensure that the organization's Governance, Risk, and Compliance (GRC) or similar platform to document and inventory each of the organization's third parties that store or process any of the organization's technology systems or data maintains a complete inventory of all such third parties.</t>
  </si>
  <si>
    <t>TPR-04</t>
  </si>
  <si>
    <t>Ensure that the organization's Governance, Risk, and Compliance (GRC) or similar platform to document and inventory each of the organization's third parties that store or process any of the organization's technology systems or data documents the demographics of all such third parties (such as business owner, criticality, whether data is shared).</t>
  </si>
  <si>
    <t>TPR-05</t>
  </si>
  <si>
    <t>Ensure that the organization's Governance, Risk, and Compliance (GRC) or similar platform to document and inventory each of the organization's third parties that store or process any of the organization's technology systems or data maintains a complete data inventory of all data stored or processed by such third-parties.</t>
  </si>
  <si>
    <t>TPR-06</t>
  </si>
  <si>
    <t>Maintain consistent, appropriate, and approved contract language for each organization's third parties that store or process any of the organization's technology systems or data.</t>
  </si>
  <si>
    <t>TPR-07</t>
  </si>
  <si>
    <t xml:space="preserve">Ensure that the organization's third-party contract language includes provisions requiring any third party that experiences a significant cybersecurity event (such as a data breach) to promptly report it to the organization. </t>
  </si>
  <si>
    <t>TPR-08</t>
  </si>
  <si>
    <t>Ensure that the organization's third-party contract language includes provisions that all third parties must implement cybersecurity safeguards.</t>
  </si>
  <si>
    <t>TPR-09</t>
  </si>
  <si>
    <t>TPR-10</t>
  </si>
  <si>
    <t>Ensure that each of the organization's third parties that store or process any of the organization's technology systems or data signs the agreed-upon contract terms.</t>
  </si>
  <si>
    <t>TPR-11</t>
  </si>
  <si>
    <t>TPR-12</t>
  </si>
  <si>
    <t>Ensure that each of the organization's third parties that store or process any of the organization's technology systems or data is monitored for significant cybersecurity events.</t>
  </si>
  <si>
    <t>TPR-13</t>
  </si>
  <si>
    <t>Ensure that each of the organization's third parties that store or process any of its technology systems or data are given an aggregate cybersecurity rating based on their criticality, implementation of appropriate cybersecurity safeguards, and occurrence of significant cybersecurity events.</t>
  </si>
  <si>
    <t>TPR-14</t>
  </si>
  <si>
    <t>Ensure that each of the organization's third parties that store or process any of the organization's technology systems or data are appropriately decommissioned when there is no longer a need for the third party to perform such services.</t>
  </si>
  <si>
    <t>COM-01</t>
  </si>
  <si>
    <t>Maintain a Governance, Risk, and Compliance (GRC) or similar cybersecurity business intelligence software platform to document, track, and report on the organization's cybersecurity risks.</t>
  </si>
  <si>
    <t>COM-02</t>
  </si>
  <si>
    <t>Ensure the organization's Governance, Risk, and Compliance (GRC) or similar cybersecurity business intelligence software platform maps its cybersecurity tools against approved and prioritized cybersecurity safeguards.</t>
  </si>
  <si>
    <t>COM-03</t>
  </si>
  <si>
    <t>Ensure that the organization's Governance, Risk, and Compliance (GRC) or similar cybersecurity business intelligence software platform automatically integrates with all appropriate cybersecurity technologies to aggregate data regarding potential cybersecurity risks.</t>
  </si>
  <si>
    <t>COM-04</t>
  </si>
  <si>
    <t>Ensure that the organization's Governance, Risk, and Compliance (GRC) or similar cybersecurity business intelligence software platform manually records the status of cybersecurity safeguards that cannot be automatically entered into the system.</t>
  </si>
  <si>
    <t>COM-05</t>
  </si>
  <si>
    <t>Ensure the organization's Governance, Risk, and Compliance (GRC) or similar cybersecurity business intelligence software platform defines quality thresholds for each aggregated, quantified data point.</t>
  </si>
  <si>
    <t>COM-06</t>
  </si>
  <si>
    <t>Ensure that the organization's Governance, Risk, and Compliance (GRC) or similar cybersecurity business intelligence software platform utilizes dashboards that report cybersecurity risk on a safeguard basis.</t>
  </si>
  <si>
    <t>COM-07</t>
  </si>
  <si>
    <t>Ensure that the organization's Governance, Risk, and Compliance (GRC) or similar cybersecurity business intelligence software platform utilizes dashboards that report cybersecurity risk per business unit.</t>
  </si>
  <si>
    <t>COM-08</t>
  </si>
  <si>
    <t>Ensure that the organization's Governance, Risk, and Compliance (GRC) or similar cybersecurity business intelligence software platform utilizes dashboards that report cybersecurity risk in a way that takes approved exceptions into account and in a way that does not take approved exceptions into account.</t>
  </si>
  <si>
    <t>COM-09</t>
  </si>
  <si>
    <t>Ensure that the organization's Governance, Risk, and Compliance (GRC) or similar cybersecurity business intelligence software platform regularly reports cybersecurity risk to executive leadership stakeholders.</t>
  </si>
  <si>
    <t>COM-10</t>
  </si>
  <si>
    <t>Ensure that the organization's Governance, Risk, and Compliance (GRC) or similar cybersecurity business intelligence software platform regularly reports cybersecurity risk to business stakeholders.</t>
  </si>
  <si>
    <t>COM-11</t>
  </si>
  <si>
    <t>Ensure that the organization's Governance, Risk, and Compliance (GRC) or similar cybersecurity business intelligence software platform regularly reports cybersecurity risk to technical stakeholders.</t>
  </si>
  <si>
    <t>CRF Safeguards - Operations</t>
  </si>
  <si>
    <t>RES-01</t>
  </si>
  <si>
    <t>Maintain a documented Business Continuity and Disaster Recovery (BCP / DR) program that documents the organization's safeguards to address business continuity.</t>
  </si>
  <si>
    <t>RES-02</t>
  </si>
  <si>
    <t>Maintain a documented cybersecurity Incident Management (IM) program that documents the organization's safeguards to address cybersecurity incident management.</t>
  </si>
  <si>
    <t>RES-03</t>
  </si>
  <si>
    <t>Ensure that the organization's documented Incident Management (IM) plan defines workforce members' roles and responsibilities during a cybersecurity incident.</t>
  </si>
  <si>
    <t>RES-04</t>
  </si>
  <si>
    <t>RES-05</t>
  </si>
  <si>
    <t>Ensure that the organization's documented Incident Management (IM) plan defines a communications plan the organization should use during a cybersecurity incident.</t>
  </si>
  <si>
    <t>RES-06</t>
  </si>
  <si>
    <t>Ensure that the organization's documented Incident Management (IM) plan defines how incidents should be reported to the organization (including how to handle whistleblowing cases).</t>
  </si>
  <si>
    <t>RES-07</t>
  </si>
  <si>
    <t>Ensure that the organization's documented Incident Management (IM) plan defines how to report to external groups (such as partners, law enforcement, regulators, and others) during a cybersecurity incident.</t>
  </si>
  <si>
    <t>RES-08</t>
  </si>
  <si>
    <t>Ensure that the organization's documented Incident Management (IM) plan defines how to report a cybersecurity incident to those impacted by the incident.</t>
  </si>
  <si>
    <t>RES-09</t>
  </si>
  <si>
    <t>Ensure that the organization's documented Incident Management (IM) plan defines the roles and responsibilities of the technical incident response team or security operations center during a cybersecurity incident.</t>
  </si>
  <si>
    <t>RES-10</t>
  </si>
  <si>
    <t>Ensure the organization's documented Incident Management (IM) plan defines how and where to document cybersecurity incidents.</t>
  </si>
  <si>
    <t>RES-11</t>
  </si>
  <si>
    <t>Ensure that the organization's documented Incident Management (IM) plan defines categories or classifications levels of cybersecurity incidents and how to classify incidents at each level.</t>
  </si>
  <si>
    <t>RES-12</t>
  </si>
  <si>
    <t>RES-13</t>
  </si>
  <si>
    <t>Define a process the organization shall use to ensure that the organization's documented Incident Management (IM) plan defines how the documentation will be regularly reviewed and updated.</t>
  </si>
  <si>
    <t>RES-14</t>
  </si>
  <si>
    <t>Define a process for regularly testing the organization's Incident Management (IM) plans.</t>
  </si>
  <si>
    <t>RES-15</t>
  </si>
  <si>
    <t>Regularly perform tabletop exercises with key stakeholders to test the organization's Business Continuity and Disaster Recovery (BCP / DR) and Incident Management (IM) plans.</t>
  </si>
  <si>
    <t>RES-16</t>
  </si>
  <si>
    <t>Define a process the organization shall use to report Incident Management (IM) statistics to the organization's business stakeholders.</t>
  </si>
  <si>
    <t>RES-17</t>
  </si>
  <si>
    <t>Maintain technical cybersecurity tools to help the organization detect and respond to cybersecurity incidents as described in the organization's Incident Management (IM) plans.</t>
  </si>
  <si>
    <t>RES-18</t>
  </si>
  <si>
    <t>Regularly test the organization's cybersecurity Incident Management (IM) tools to ensure they function as expected to help it detect and respond to cybersecurity incidents.</t>
  </si>
  <si>
    <t>RES-19</t>
  </si>
  <si>
    <t>Maintain a cybersecurity forensics and threat-hunting program to help the organization detect and respond to cybersecurity incidents.</t>
  </si>
  <si>
    <t>RES-20</t>
  </si>
  <si>
    <t>Maintain cybersecurity forensics tools to help the organization create forensics images of computing systems to detect and respond to cybersecurity incidents.</t>
  </si>
  <si>
    <t>RES-21</t>
  </si>
  <si>
    <t>Define a process the organization shall use to update its Business Continuity and Disaster Recovery (BCP / DR) and Incident Management (IM) documentation after changes to its information technologies.</t>
  </si>
  <si>
    <t>Foundational (Level 1)</t>
  </si>
  <si>
    <t>RES-22</t>
  </si>
  <si>
    <t>Maintain an enterprise backup architecture to regularly create backups of the organization's computing systems and data.</t>
  </si>
  <si>
    <t>RES-23</t>
  </si>
  <si>
    <t>Maintain a trusted system image for each class of computing endpoint to ensure that it can be quickly restored in the case of a cybersecurity incident.</t>
  </si>
  <si>
    <t>RES-24</t>
  </si>
  <si>
    <t>Maintain a trusted system image for each computing server to ensure that it can be quickly restored in the case of a cybersecurity incident.</t>
  </si>
  <si>
    <t>RES-25</t>
  </si>
  <si>
    <t>Maintain technical access controls on each of the organization's backups to ensure that only authorized users have access to them (including encrypting physical access controls).</t>
  </si>
  <si>
    <t>RES-26</t>
  </si>
  <si>
    <t xml:space="preserve">Maintain immutable backups for each of the organization's computing systems and data to ensure they cannot be accidentally deleted or by malicious individuals. </t>
  </si>
  <si>
    <t>RES-27</t>
  </si>
  <si>
    <t>Define a process the organization shall use to test the organization's backups regularly.</t>
  </si>
  <si>
    <t>PHY-01</t>
  </si>
  <si>
    <t>Maintain a documented physical security program for the organization that documents the safeguards it will implement to address physical security.</t>
  </si>
  <si>
    <t>PHY-02</t>
  </si>
  <si>
    <t>Define a process the organization shall use to monitor and detect violations of the organization's physical security program.</t>
  </si>
  <si>
    <t>PHY-03</t>
  </si>
  <si>
    <t>Ensure that the organization's documented physical security program defines safeguards for securely disposing of physical assets.</t>
  </si>
  <si>
    <t>PHY-04</t>
  </si>
  <si>
    <t>Ensure that the organization's documented physical security program defines safeguards for perimeter access controls to the organization's facilities.</t>
  </si>
  <si>
    <t>PHY-05</t>
  </si>
  <si>
    <t>Ensure that the organization's documented physical security program defines safeguards for authorizing, identifying, and monitoring visitors at the organization's facilities.</t>
  </si>
  <si>
    <t>PHY-06</t>
  </si>
  <si>
    <t>Ensure that the organization's documented physical security program defines safeguards for addressing internal physical access controls at the organization's facilities.</t>
  </si>
  <si>
    <t>PHY-07</t>
  </si>
  <si>
    <t>Ensure the organization's documented physical security program defines safeguards for securely handling physical access devices (such as keys or cards).</t>
  </si>
  <si>
    <t>PHY-08</t>
  </si>
  <si>
    <t>Ensure that the organization's documented physical security program defines safeguards to visibly mark the classification level of the organization's technology assets.</t>
  </si>
  <si>
    <t>PHY-09</t>
  </si>
  <si>
    <t>Ensure that the organization's documented physical security program defines environmental safeguards to protect the organization's facilities and technology assets.</t>
  </si>
  <si>
    <t>PHY-10</t>
  </si>
  <si>
    <t>Ensure the organization's documented physical security program defines safeguards to address access controls for physical computing devices.</t>
  </si>
  <si>
    <t>PHY-11</t>
  </si>
  <si>
    <t>Ensure that the organization's documented physical security program defines safeguards for how individuals can remove technology assets from the organization's facilities.</t>
  </si>
  <si>
    <t>PHY-12</t>
  </si>
  <si>
    <t>Ensure that the organization's documented physical security program defines safeguards and how the organization will secure unattended spaces (such as clean desk policies).</t>
  </si>
  <si>
    <t>PHY-13</t>
  </si>
  <si>
    <t>Ensure the organization's documented physical security program defines safeguards to secure technology assets such as printers, copiers, or multi-function devices.</t>
  </si>
  <si>
    <t>PHY-14</t>
  </si>
  <si>
    <t>Ensure that the organization's documented physical security program defines safeguards for logging physical access to its facilities.</t>
  </si>
  <si>
    <t>PHY-15</t>
  </si>
  <si>
    <t>Regularly perform physical penetration tests at each facility to ensure the organization's physical security safeguards operate as expected.</t>
  </si>
  <si>
    <t>PRV-01</t>
  </si>
  <si>
    <t>Maintain a transparent, documented privacy program that documents the organization's safeguards to address data privacy.</t>
  </si>
  <si>
    <t>PRV-02</t>
  </si>
  <si>
    <t>Ensure that the organization's documented privacy program defines a process for performing data processing authorizations (authorizing, maintaining, and revoking).</t>
  </si>
  <si>
    <t>PRV-03</t>
  </si>
  <si>
    <t>Ensure that the organization's documented privacy program defines a process for reviewing, transferring, disclosing, modifying, or deleting data from the organization's information systems for privacy purposes.</t>
  </si>
  <si>
    <t>PRV-04</t>
  </si>
  <si>
    <t>Ensure that the organization's documented privacy program defines a process for recording and maintaining an individual's privacy preferences.</t>
  </si>
  <si>
    <t>PRV-05</t>
  </si>
  <si>
    <t>Ensure that the organization's documented privacy program defines a process for recording, maintaining, and reviewing stakeholder goals for data privacy.</t>
  </si>
  <si>
    <t>PRV-06</t>
  </si>
  <si>
    <t>Ensure that the organization's documented privacy program defines a process for evaluating the organization's use of data for bias.</t>
  </si>
  <si>
    <t>PRV-07</t>
  </si>
  <si>
    <t>Ensure that the organization's documented privacy program defines a process for recording and evaluating data provenance and lineage.</t>
  </si>
  <si>
    <t>PRV-08</t>
  </si>
  <si>
    <t>Ensure that the organization's documented privacy program defines a process for limiting the identification or inference of individuals when processing data.</t>
  </si>
  <si>
    <t>PRV-09</t>
  </si>
  <si>
    <t>Ensure that the organization's documented privacy program defines a process for replacing attribute values with attribute references in the organization's information systems for privacy purposes.</t>
  </si>
  <si>
    <t>PRV-10</t>
  </si>
  <si>
    <t>Ensure that the organization's documented privacy program defines a process for informing customers and external business partners about how their data is being used and the organization's privacy goals.</t>
  </si>
  <si>
    <t>PRV-11</t>
  </si>
  <si>
    <t>Ensure that the organization's documented privacy program defines a process to obtain feedback from individuals regarding the organization's use of data and the associated privacy risks.</t>
  </si>
  <si>
    <t>PRV-12</t>
  </si>
  <si>
    <t>Ensure that the organization's documented privacy program defines a process to allow individuals to request data corrections to their data.</t>
  </si>
  <si>
    <t>PRV-13</t>
  </si>
  <si>
    <t>Ensure that the organization's documented privacy program defines a process to allow individuals to request data deletions of their data (right to be forgotten).</t>
  </si>
  <si>
    <t>PRV-14</t>
  </si>
  <si>
    <t>Ensure that the organization's documented privacy program defines a process for sharing only appropriate data with third parties.</t>
  </si>
  <si>
    <t>PRV-15</t>
  </si>
  <si>
    <t>Maintain a technology platform to record the organization's efforts related to its data privacy program.</t>
  </si>
  <si>
    <t>PRV-16</t>
  </si>
  <si>
    <t>Ensure the organization's privacy record system tracks individuals' stated privacy preferences.</t>
  </si>
  <si>
    <t>PRV-17</t>
  </si>
  <si>
    <t>Ensure that the organization's privacy record system tracks data correction and deletion requests and the organization's response.</t>
  </si>
  <si>
    <t>PRV-18</t>
  </si>
  <si>
    <t>Ensure the organization's privacy record system tracks data disclosures or sharing personal information with third-parties.</t>
  </si>
  <si>
    <t>CRF Safeguards - Identity - Access</t>
  </si>
  <si>
    <t>ID-01</t>
  </si>
  <si>
    <t>ID-02</t>
  </si>
  <si>
    <t>Maintain a Human Resources Information System (HRIS) to track the status of each organization's workforce member.</t>
  </si>
  <si>
    <t>ID-03</t>
  </si>
  <si>
    <t>Ensure that the organization's Human Resources (HR) program performs background screening for each workforce member.</t>
  </si>
  <si>
    <t>ID-04</t>
  </si>
  <si>
    <t>Ensure that the organization's Human Resources (HR) program requires workforce members to agree to the organization's terms and conditions of employment or similar appropriate contracts.</t>
  </si>
  <si>
    <t>ID-05</t>
  </si>
  <si>
    <t>Ensure that the organization's Human Resources (HR) program includes a process for workforce members to return physical assets after their work with the organization.</t>
  </si>
  <si>
    <t>ID-06</t>
  </si>
  <si>
    <t>Ensure that the organization's Human Resources (HR) program includes a process for workforce members to return information assets after their work with the organization.</t>
  </si>
  <si>
    <t>ID-07</t>
  </si>
  <si>
    <t>Ensure that the organization's Human Resources (HR) program includes a process for workforce members to return authentication credentials after their work with the organization.</t>
  </si>
  <si>
    <t>ID-08</t>
  </si>
  <si>
    <t>Maintain an inventory of each Identity Provider (IDP) the organization approves.</t>
  </si>
  <si>
    <t>ID-09</t>
  </si>
  <si>
    <t>Ensure that the organization minimizes the number of Identity Providers (IDPs) it uses and utilizes centralized Single Sign On (SSO) solutions whenever possible.</t>
  </si>
  <si>
    <t>ID-10</t>
  </si>
  <si>
    <t>Maintain an inventory of each user account authorized by the Identity Provider (IDP).</t>
  </si>
  <si>
    <t>ID-11</t>
  </si>
  <si>
    <t>Maintain a configuration benchmark for each of the organization's authorized Identity Providers (IDPs).</t>
  </si>
  <si>
    <t>ID-12</t>
  </si>
  <si>
    <t>Ensure that the configuration benchmarks for each of the organization's Identity Providers (IDPs) do not allow workforce members to share accounts.</t>
  </si>
  <si>
    <t>ID-13</t>
  </si>
  <si>
    <t>Ensure that the configuration benchmarks for each organization's Identity Providers (IDPs) do not allow concurrent account logins.</t>
  </si>
  <si>
    <t>ID-14</t>
  </si>
  <si>
    <t>Ensure that the configuration benchmarks for each organization's Identity Providers (IDPs) do not allow account names to be reused within a defined period of time.</t>
  </si>
  <si>
    <t>ID-15</t>
  </si>
  <si>
    <t>Define a process the organization shall use to regularly perform identity reviews of each of the organization's Identity Providers (IDPs) to ensure only authorized accounts exist in the system.</t>
  </si>
  <si>
    <t>ID-16</t>
  </si>
  <si>
    <t>Maintain an identity management system to provision accounts for workforce members once automatically added to the organization's Human Resources Information System (HRIS).</t>
  </si>
  <si>
    <t>ID-17</t>
  </si>
  <si>
    <t>Maintain an identity management system to automatically de-provision accounts for workforce members once they are tagged as inactive in the organization's Human Resources Information System (HRIS).</t>
  </si>
  <si>
    <t>ID-18</t>
  </si>
  <si>
    <t>Ensure that the configuration benchmarks for each of the organization's Identity Providers (IDPs) require strong passwords.</t>
  </si>
  <si>
    <t>ID-19</t>
  </si>
  <si>
    <t>Ensure that the configuration benchmarks for each of the organization's Identity Providers (IDPs) require account lockouts if a defined threshold of failed login attempts is exceeded.</t>
  </si>
  <si>
    <t>ID-20</t>
  </si>
  <si>
    <t>Ensure that the configuration benchmarks for each organization's Identity Providers (IDPs) require that passwords be stored encrypted and hashed using salts.</t>
  </si>
  <si>
    <t>ID-21</t>
  </si>
  <si>
    <t>Ensure that the configuration benchmarks for each of the organization's Identity Providers (IDPs) require passwords to be transmitted only when encrypted.</t>
  </si>
  <si>
    <t>ID-22</t>
  </si>
  <si>
    <t>Ensure that the configuration benchmarks for each of the organization's Identity Providers (IDPs) require a process for secure password provisioning by the organization's helpdesk.</t>
  </si>
  <si>
    <t>ID-23</t>
  </si>
  <si>
    <t>Ensure that the configuration benchmarks for each of the organization's Identity Providers (IDPs) require using Multi-Factor Authentication (MFA).</t>
  </si>
  <si>
    <t>ID-24</t>
  </si>
  <si>
    <t>Ensure that the configuration benchmarks for each of the organization's Identity Providers (IDPs) require that unused accounts are automatically disabled after a period of not being used and/or require the use of expiration dates on each account.</t>
  </si>
  <si>
    <t>ID-25</t>
  </si>
  <si>
    <t>Ensure that the configuration benchmarks for each of the organization's Identity Providers (IDPs) require logging logon events for standard accounts (whether successful or failed).</t>
  </si>
  <si>
    <t>ID-26</t>
  </si>
  <si>
    <t>Ensure that the configuration benchmarks for each of the organization's Identity Providers (IDPs) require logging access to deactivated accounts.</t>
  </si>
  <si>
    <t>ID-27</t>
  </si>
  <si>
    <t>Ensure that the configuration benchmarks for each of the organization's Identity Providers (IDPs) require logging User Behavior Analytics (UBA) events.</t>
  </si>
  <si>
    <t>PAM-01</t>
  </si>
  <si>
    <t>Maintain an inventory of all privileged accounts configured on endpoint computing systems.</t>
  </si>
  <si>
    <t>PAM-02</t>
  </si>
  <si>
    <t>Maintain an inventory of all privileged accounts configured on server computing systems.</t>
  </si>
  <si>
    <t>PAM-03</t>
  </si>
  <si>
    <t>Maintain an inventory of all privileged accounts configured on network devices.</t>
  </si>
  <si>
    <t>PAM-04</t>
  </si>
  <si>
    <t>Maintain an inventory of all privileged accounts configured on enterprise business applications.</t>
  </si>
  <si>
    <t>PAM-05</t>
  </si>
  <si>
    <t>Ensure all privileged accounts on endpoint computing systems are authorized and dedicated privileged accounts are required.</t>
  </si>
  <si>
    <t>PAM-06</t>
  </si>
  <si>
    <t>Ensure that all privileged accounts on server computing systems are authorized and require dedicated privileged accounts.</t>
  </si>
  <si>
    <t>PAM-07</t>
  </si>
  <si>
    <t>Ensure all privileged accounts on network devices are authorized and require dedicated privileged accounts.</t>
  </si>
  <si>
    <t>PAM-08</t>
  </si>
  <si>
    <t>Ensure that all privileged accounts on enterprise business applications are authorized and require dedicated privileged accounts.</t>
  </si>
  <si>
    <t>PAM-09</t>
  </si>
  <si>
    <t>Ensure that all default privileged accounts are not using their default system credentials to authenticate to the system.</t>
  </si>
  <si>
    <t>PAM-10</t>
  </si>
  <si>
    <t>Ensure that the organization does not allow shared privileged accounts for workforce members except in documented cases for emergency access or via a Privileged Account Management (PAM) system.</t>
  </si>
  <si>
    <t>PAM-11</t>
  </si>
  <si>
    <t>Maintain a Privileged Account Management (PAM) or Password Manager (PM) system for documenting service, shared accounts, or shared secrets between workforce members.</t>
  </si>
  <si>
    <t>PAM-12</t>
  </si>
  <si>
    <t>Maintain a Privileged Account Management (PAM) system to automatically rotate the credentials (using unique credentials) for each endpoint or server computing system.</t>
  </si>
  <si>
    <t>PAM-13</t>
  </si>
  <si>
    <t>Maintain a Privileged Account Management (PAM) system to automatically rotate the credentials (using unique credentials) for each network device.</t>
  </si>
  <si>
    <t>PAM-14</t>
  </si>
  <si>
    <t>Ensure the organization's Identity Providers (IDPs) require Multi-Factor Authentication (MFA) for all privileged accounts.</t>
  </si>
  <si>
    <t>PAM-15</t>
  </si>
  <si>
    <t>Ensure the organization's Identity Providers (IDPs) logs and alerts when changes are made to privileged group memberships.</t>
  </si>
  <si>
    <t>PAM-16</t>
  </si>
  <si>
    <t>Ensure the organization's Identity Providers (IDPs) log and alert account logon events (successful and failed) for all privileged accounts.</t>
  </si>
  <si>
    <t>Data Inventory Management</t>
  </si>
  <si>
    <t>DTA-01</t>
  </si>
  <si>
    <t>Maintain a data inventory management system to track data managed by the organization.</t>
  </si>
  <si>
    <t>DTA-02</t>
  </si>
  <si>
    <t>Ensure the organization's data inventory management system maintains an Inventory of data managed by the organization and under its control.</t>
  </si>
  <si>
    <t>DTA-03</t>
  </si>
  <si>
    <t>Ensure the organization's data inventory management system maintains an Inventory of data managed by the organization and under the control of third parties.</t>
  </si>
  <si>
    <t>DTA-04</t>
  </si>
  <si>
    <t>DTA-05</t>
  </si>
  <si>
    <t>DTA-06</t>
  </si>
  <si>
    <t>Ensure the organization's data inventory management system tracks the necessity of the data managed by the organization when the organization's data owners approve it.</t>
  </si>
  <si>
    <t>DTA-07</t>
  </si>
  <si>
    <t>Ensure the organization's data inventory management system tracks the business purpose of all data managed by the organization.</t>
  </si>
  <si>
    <t>DTA-08</t>
  </si>
  <si>
    <t>Ensure the organization's data inventory management system tracks data that should be masked in information systems.</t>
  </si>
  <si>
    <t>DTA-09</t>
  </si>
  <si>
    <t>DTA-10</t>
  </si>
  <si>
    <t>Ensure the organization's data inventory management system documents the location of all data managed during the processing lifecycle.</t>
  </si>
  <si>
    <t>DTA-11</t>
  </si>
  <si>
    <t>Maintain a system to automatically inventory and classify items managed by the organization (whether onsite or located at a third party).</t>
  </si>
  <si>
    <t>DTA-12</t>
  </si>
  <si>
    <t>Ensure that the organization's data inventory system automatically discovers data managed by the organization (whether onsite or at a third party).</t>
  </si>
  <si>
    <t>DTA-13</t>
  </si>
  <si>
    <t>Ensure that the organization's data inventory system automatically classifies and labels data managed by the organization (whether onsite or located at a third party).</t>
  </si>
  <si>
    <t>DTA-14</t>
  </si>
  <si>
    <t>Ensure that the organization's data inventory system automatically discovers when its private data is located in publicly available locations.</t>
  </si>
  <si>
    <t>DTA-15</t>
  </si>
  <si>
    <t>Ensure that the organization's data inventory system is integrated with the organization's asset inventory system.</t>
  </si>
  <si>
    <t>DTA-16</t>
  </si>
  <si>
    <t>DTA-17</t>
  </si>
  <si>
    <t>Ensure that the organization's data inventory system logs and alerts events related to the system configuration files managed by the organization (such as access, changes, and deletions).</t>
  </si>
  <si>
    <t>DTA-18</t>
  </si>
  <si>
    <t>Define a process the organization shall use to define data retention periods for different types of data managed by the organization.</t>
  </si>
  <si>
    <t>DTA-19</t>
  </si>
  <si>
    <t>Define a process the organization shall use to archive data managed by the organization whenever possible.</t>
  </si>
  <si>
    <t>AM-01</t>
  </si>
  <si>
    <t>Define a process for creating and documenting roles and responsibilities for each of the organization's workforce members.</t>
  </si>
  <si>
    <t>AM-02</t>
  </si>
  <si>
    <t>Ensure that the organization's documented roles and responsibilities for workforce members consider the principle of separation of duties when defining roles.</t>
  </si>
  <si>
    <t>AM-03</t>
  </si>
  <si>
    <t>Maintain documented Access Control Lists (ACLs) for each computing system and business application system.</t>
  </si>
  <si>
    <t>AM-04</t>
  </si>
  <si>
    <t>Ensure that the organization's documented Access Control Lists (ACLs) for computing systems and business applications are based on the organization's defined roles for workforce members.</t>
  </si>
  <si>
    <t>AM-05</t>
  </si>
  <si>
    <t>Maintain Access Control Lists (ACLs) on computing system objects based on approved documentation, roles, and the principle of least privilege.</t>
  </si>
  <si>
    <t>AM-06</t>
  </si>
  <si>
    <t>Maintain Access Control Lists (ACLs) on computing system functions based on approved documentation, roles, and the principle of least privilege.</t>
  </si>
  <si>
    <t>AM-07</t>
  </si>
  <si>
    <t>Maintain Access Control Lists (ACLs) on code repositories based on approved documentation, roles, and the principle of least privilege.</t>
  </si>
  <si>
    <t>AM-08</t>
  </si>
  <si>
    <t>Ensure that the organization's Access Control Lists (ACLs) enforce encryption of data at rest on each of the organization's computing systems.</t>
  </si>
  <si>
    <t>AM-09</t>
  </si>
  <si>
    <t>Ensure that the organization's Access Control Lists (ACLs) enforce data encryption in transit on each computing system.</t>
  </si>
  <si>
    <t>AM-10</t>
  </si>
  <si>
    <t>Define a process for reviewing the organization's documented Access Control Lists (ACLs) on a regular basis.</t>
  </si>
  <si>
    <t>AM-11</t>
  </si>
  <si>
    <t>Define a process for reviewing the organization's Access Control List (ACL) documentation on a regular basis.</t>
  </si>
  <si>
    <t>AM-12</t>
  </si>
  <si>
    <t>AM-13</t>
  </si>
  <si>
    <t>Ensure the organization's information systems log and alert changes to group or role memberships or configured Access Control Lists (ACLs).</t>
  </si>
  <si>
    <t>LOG-01</t>
  </si>
  <si>
    <t>Maintain at least three enterprise-managed time sources that the organization's information systems can use to synchronize time.</t>
  </si>
  <si>
    <t>LOG-02</t>
  </si>
  <si>
    <t>Ensure the organization's operating system configuration benchmarks enable appropriate logging on all computing systems.</t>
  </si>
  <si>
    <t>LOG-03</t>
  </si>
  <si>
    <t>Ensure the organization's network device configuration benchmarks enable appropriate logging on all network devices.</t>
  </si>
  <si>
    <t>LOG-04</t>
  </si>
  <si>
    <t>Ensure the organization's business application configuration benchmarks enable appropriate logging on all business applications.</t>
  </si>
  <si>
    <t>LOG-05</t>
  </si>
  <si>
    <t>Ensure the organization's cloud configuration benchmarks enable appropriate logging on all Cloud Service Providers (CSPs) and Software-as-a-Service (SaaS) platforms.</t>
  </si>
  <si>
    <t>LOG-06</t>
  </si>
  <si>
    <t>Maintain a system to aggregate all appropriate logs from each organization's information system.</t>
  </si>
  <si>
    <t>LOG-07</t>
  </si>
  <si>
    <t>Ensure the organization's aggregated information system logs are only accessible to authorized workforce members.</t>
  </si>
  <si>
    <t>LOG-08</t>
  </si>
  <si>
    <t>Ensure the organization's aggregated information system logs and alerts when logs have not been received from an information system after a defined period.</t>
  </si>
  <si>
    <t>LOG-09</t>
  </si>
  <si>
    <t>Ensure the organization's aggregated information system is regularly tuned to ensure appropriate log events are alerted to the appropriate workforce members.</t>
  </si>
  <si>
    <t>LOG-10</t>
  </si>
  <si>
    <t>Define a process the organization shall use to regularly review the logs aggregated from the organization's information systems.</t>
  </si>
  <si>
    <t>LOG-11</t>
  </si>
  <si>
    <t>Ensure that the organization's regular log review process includes clear Service Level Agreements (SLAs) for who should monitor aggregated information system logs (such as a Security Operations Center (SOC)).</t>
  </si>
  <si>
    <t>LOG-12</t>
  </si>
  <si>
    <t>Define a process the organization shall use to automate the review of aggregated logs.</t>
  </si>
  <si>
    <t>LOG-13</t>
  </si>
  <si>
    <t>Define a process the organization will use to automate alerting on threats discovered by its aggregate log management system.</t>
  </si>
  <si>
    <t>LOG-14</t>
  </si>
  <si>
    <t>Define a process the organization shall use to retain information systems logs over time (including how long to retain logs of particular types).</t>
  </si>
  <si>
    <t>LOG-15</t>
  </si>
  <si>
    <t>CRF Safeguards - Endpoints</t>
  </si>
  <si>
    <t>SYS-01</t>
  </si>
  <si>
    <t>Maintain an Endpoint Detection and Response (EDR) system to detect and alert malicious activity on the organization's computing systems, whether onsite or remote.</t>
  </si>
  <si>
    <t>SYS-02</t>
  </si>
  <si>
    <t>Ensure that the organization's Endpoint Detection and Response (EDR) system utilizes software agents that cannot be disabled by standard computing system users.</t>
  </si>
  <si>
    <t>SYS-03</t>
  </si>
  <si>
    <t>Ensure the organization's Endpoint Detection and Response (EDR) system is centrally managed and cloud-based.</t>
  </si>
  <si>
    <t>SYS-04</t>
  </si>
  <si>
    <t>Ensure that the organization's Endpoint Detection and Response (EDR) system's anti-malware signature is regularly updated on all computing systems.</t>
  </si>
  <si>
    <t>SYS-05</t>
  </si>
  <si>
    <t>Ensure the organization's Endpoint Detection and Response (EDR) system automatically scans removable media for potentially malicious files.</t>
  </si>
  <si>
    <t>SYS-06</t>
  </si>
  <si>
    <t>Ensure that the organization's Endpoint Detection and Response (EDR) system logs and tracks all running processes for cybersecurity incident response.</t>
  </si>
  <si>
    <t>SYS-07</t>
  </si>
  <si>
    <t>Ensure that the organization's Endpoint Detection and Response (EDR) system generates a database of the signatures (hashes) for all the files on each of the organization's computing systems for cybersecurity incident response.</t>
  </si>
  <si>
    <t>SYS-08</t>
  </si>
  <si>
    <t>Ensure that the organization's Endpoint Detection and Response (EDR) system logs and alerts on appropriate events for cybersecurity incident response.</t>
  </si>
  <si>
    <t>SYS-09</t>
  </si>
  <si>
    <t>Maintain host-based firewalls on each of the organization's computing systems.</t>
  </si>
  <si>
    <t>SYS-10</t>
  </si>
  <si>
    <t>Ensure the organization's host-based firewalls are configured with a default rule to deny all network traffic.</t>
  </si>
  <si>
    <t>SYS-11</t>
  </si>
  <si>
    <t>Maintain a whole-disk encryption system on the organization's endpoint computing systems.</t>
  </si>
  <si>
    <t>SYS-12</t>
  </si>
  <si>
    <t>Maintain a host-based Data Loss Prevention (DLP) system on each organization's computing system.</t>
  </si>
  <si>
    <t>SYS-13</t>
  </si>
  <si>
    <t>Maintain removable media safeguards on each of the organization's endpoint computing systems.</t>
  </si>
  <si>
    <t>SYS-14</t>
  </si>
  <si>
    <t>Ensure the organization's removable media safeguard system creates an inventory of authorized storage and peripheral devices.</t>
  </si>
  <si>
    <t>SYS-15</t>
  </si>
  <si>
    <t>Ensure the organization's removable media safeguard system tracks data owners on approved devices responsible for the media.</t>
  </si>
  <si>
    <t>SYS-16</t>
  </si>
  <si>
    <t>Ensure the organization's removable media safeguard system disables removable storage media on computing systems that do not require such devices.</t>
  </si>
  <si>
    <t>SYS-17</t>
  </si>
  <si>
    <t>Ensure the organization's removable media safeguard system disables unauthorized peripheral devices on computing systems that do not require such devices.</t>
  </si>
  <si>
    <t>SYS-18</t>
  </si>
  <si>
    <t>Ensure the organization's removable media safeguard system only allows reading and writing on authorized removable media devices.</t>
  </si>
  <si>
    <t>SYS-19</t>
  </si>
  <si>
    <t>Ensure the organization's removable media safeguard system only allows writing to authorized removable media devices utilizing encryption.</t>
  </si>
  <si>
    <t>SW-01</t>
  </si>
  <si>
    <t>Maintain a system to maintain an inventory of the organization's approved software.</t>
  </si>
  <si>
    <t>SW-02</t>
  </si>
  <si>
    <t>Ensure the organization's software inventory system records appropriate demographics for each software application.</t>
  </si>
  <si>
    <t>SW-03</t>
  </si>
  <si>
    <t>Ensure the organization's software inventory system regularly updates the software inventory via an automated discovery tool.</t>
  </si>
  <si>
    <t>SW-04</t>
  </si>
  <si>
    <t>Ensure the organization's software inventory system correlates the organization's hardware and software inventories in the same system.</t>
  </si>
  <si>
    <t>SW-05</t>
  </si>
  <si>
    <t>Ensure the organization's software inventory system validates that all software in the inventory is still supported by the software vendor.</t>
  </si>
  <si>
    <t>SW-06</t>
  </si>
  <si>
    <t>Ensure the organization's software inventory system validates that all operating system software in the organization's software inventory is kept up to date.</t>
  </si>
  <si>
    <t>SW-07</t>
  </si>
  <si>
    <t>Ensure the organization's software inventory system validates that all application software in the organization's software inventory is kept up to date.</t>
  </si>
  <si>
    <t>SW-08</t>
  </si>
  <si>
    <t>Maintain a Service Level Agreement (SLA) for the organization to define how often software updates must be performed on each software application.</t>
  </si>
  <si>
    <t>SW-09</t>
  </si>
  <si>
    <t>Define a process the organization shall use to ensure all software adheres to the organization's approved software-update Service Level Agreement (SLA).</t>
  </si>
  <si>
    <t>SW-10</t>
  </si>
  <si>
    <t>Maintain a software application control system on each organization's computing systems to ensure that only authorized software can execute.</t>
  </si>
  <si>
    <t>SW-11</t>
  </si>
  <si>
    <t>Ensure the organization's application control system only allows the execution of authorized binaries on each of the organization's computing systems.</t>
  </si>
  <si>
    <t>SW-12</t>
  </si>
  <si>
    <t>Ensure the organization's application control system only allows authorized software libraries (such as DLLs) on each of the organization's computing systems.</t>
  </si>
  <si>
    <t>SW-13</t>
  </si>
  <si>
    <t>Ensure the organization's application control system only allows the use of authorized software scripts on each of the organization's computing systems.</t>
  </si>
  <si>
    <t>SW-14</t>
  </si>
  <si>
    <t>Ensure the organization's application control system only allows the use of authorized operating system shells (such as Microsoft PowerShell or BASH) on each of its computing systems.</t>
  </si>
  <si>
    <t>SW-15</t>
  </si>
  <si>
    <t>Define a process the organization shall use to remove unauthorized software from each of its computing systems in a timely manner.</t>
  </si>
  <si>
    <t>CFG-01</t>
  </si>
  <si>
    <t>CFG-02</t>
  </si>
  <si>
    <t>Ensure that the organization's approved operating system configuration benchmark defines the organization as able to disable all unnecessary services in the operating system.</t>
  </si>
  <si>
    <t>CFG-03</t>
  </si>
  <si>
    <t>Ensure that the organization's approved operating system configuration benchmark defines that the organization shall define configuration benchmarks for each necessary service, including databases, SMB services, tiny services, VoIP, and similar services.</t>
  </si>
  <si>
    <t>CFG-04</t>
  </si>
  <si>
    <t>Ensure that the organization's approved operating system configuration benchmark defines the organization as having unnecessary scripting languages in the operating system.</t>
  </si>
  <si>
    <t>CFG-05</t>
  </si>
  <si>
    <t>Ensure that the organization's approved operating system configuration benchmark defines it as enabling advanced logging for operating system shells (such as Microsoft PowerShell or BASH).</t>
  </si>
  <si>
    <t>CFG-06</t>
  </si>
  <si>
    <t>Ensure that the organization's approved operating system configuration benchmark defines that the organization shall enforce cybersecurity services such as Data Execution Protection (DEP), Address Space Layout Randomization (ASLR), and User Account Control (UAC).</t>
  </si>
  <si>
    <t>CFG-07</t>
  </si>
  <si>
    <t>Ensure that the organization's approved operating system configuration benchmark defines its ability to disable autorun on its operating system.</t>
  </si>
  <si>
    <t>CFG-08</t>
  </si>
  <si>
    <t>Ensure that the organization's approved operating system configuration benchmark defines that the organization shall enable machine locks (screensavers) after a defined period of inactivity.</t>
  </si>
  <si>
    <t>CFG-09</t>
  </si>
  <si>
    <t>Ensure that the organization's approved operating system configuration benchmark defines the organization as requiring a secure boot process to verify the integrity of the operating system before loading (such as UEFI).</t>
  </si>
  <si>
    <t>CFG-10</t>
  </si>
  <si>
    <t>Ensure that the organization's approved operating system configuration benchmark defines that the organization shall disable unnecessary wireless protocols and networks on the organization's endpoints.</t>
  </si>
  <si>
    <t>CFG-11</t>
  </si>
  <si>
    <t>Maintain a library of approved software application configuration benchmarks that will be used to ensure that each of the organization's software applications is configured securely.</t>
  </si>
  <si>
    <t>CFG-12</t>
  </si>
  <si>
    <t>Maintain a configuration enforcement system to enforce the organization's approved operating system and application configurations on each of the organization's computing systems.</t>
  </si>
  <si>
    <t>CFG-13</t>
  </si>
  <si>
    <t>Ensure that the organization's configuration enforcement system enforces the organization's approved operating system and application configurations, regardless of the computing system's location (whether onsite or operating remotely).</t>
  </si>
  <si>
    <t>VUL-01</t>
  </si>
  <si>
    <t>Maintain a Vulnerability Management (VM) system to detect and track weaknesses in the organization's information systems.</t>
  </si>
  <si>
    <t>VUL-02</t>
  </si>
  <si>
    <t>Ensure the organization's Vulnerability Management (VM) system uses agents and/or authenticated scans to detect weaknesses in the organization's information systems.</t>
  </si>
  <si>
    <t>VUL-03</t>
  </si>
  <si>
    <t>Ensure the organization's Vulnerability Management (VM) system scans for weaknesses caused by outdated, vulnerable software (based on CVEs).</t>
  </si>
  <si>
    <t>VUL-04</t>
  </si>
  <si>
    <t>Ensure the organization's Vulnerability Management (VM) system scans for weaknesses caused by software misconfigurations (based on CCEs).</t>
  </si>
  <si>
    <t>VUL-05</t>
  </si>
  <si>
    <t>Ensure the organization's Vulnerability Management (VM) system scans for open, dangerous network ports or services.</t>
  </si>
  <si>
    <t>VUL-06</t>
  </si>
  <si>
    <t>Ensure the organization's Vulnerability Management (VM) system prioritizes the vulnerabilities it detects in its information systems.</t>
  </si>
  <si>
    <t>VUL-07</t>
  </si>
  <si>
    <t>Ensure the organization's Vulnerability Management (VM) system compares the results of consecutive vulnerability scans to track the progress of remediation efforts over time.</t>
  </si>
  <si>
    <t>VUL-08</t>
  </si>
  <si>
    <t>Ensure the organization's Vulnerability Management (VM) system tracks open vulnerabilities in the organization's information systems.</t>
  </si>
  <si>
    <t>VUL-09</t>
  </si>
  <si>
    <t>Ensure the organization's Vulnerability Management (VM) system tracks approved exceptions when vulnerabilities are discovered on the organization's information systems.</t>
  </si>
  <si>
    <t>VUL-10</t>
  </si>
  <si>
    <t>Ensure the organization's Vulnerability Management (VM) system reports discovered vulnerabilities to the organization's technical staff regularly.</t>
  </si>
  <si>
    <t>VUL-11</t>
  </si>
  <si>
    <t>Ensure the organization's Vulnerability Management (VM) system regularly reports discovered vulnerabilities to the organization's business unit staff.</t>
  </si>
  <si>
    <t>VUL-12</t>
  </si>
  <si>
    <t>Ensure the organization's Vulnerability Management (VM) system reports discovered vulnerabilities to the organization's business leadership staff regularly.</t>
  </si>
  <si>
    <t>MDM-01</t>
  </si>
  <si>
    <t>Maintain a Mobile Device Management (MDM) system to enforce cybersecurity safeguards on each organization's mobile device (such as phones and tablets).</t>
  </si>
  <si>
    <t>MDM-02</t>
  </si>
  <si>
    <t>Ensure the organization's Mobile Device Management (MDM) system limits enterprise data on mobile devices to containerized, enterprise-managed applications.</t>
  </si>
  <si>
    <t>MDM-03</t>
  </si>
  <si>
    <t>Ensure the organization's Mobile Device Management (MDM) system enforces approved configurations on each of the organization's approved enterprise applications.</t>
  </si>
  <si>
    <t>MDM-04</t>
  </si>
  <si>
    <t>Ensure the organization's Mobile Device Management (MDM) system enforces application control on the organization's managed mobile devices, only allowing authorized applications (including mobile application stores) to execute on the devices.</t>
  </si>
  <si>
    <t>MDM-05</t>
  </si>
  <si>
    <t>Ensure the organization's Mobile Device Management (MDM) system enforces an unlock code to access each of the organization's mobile devices (6 characters or longer).</t>
  </si>
  <si>
    <t>MDM-06</t>
  </si>
  <si>
    <t>Ensure the organization's Mobile Device Management (MDM) system enforces mobile operating system updates on each of the organization's mobile devices.</t>
  </si>
  <si>
    <t>MDM-07</t>
  </si>
  <si>
    <t>Ensure the organization's Mobile Device Management (MDM) system enforces application updates on each mobile device.</t>
  </si>
  <si>
    <t>MDM-08</t>
  </si>
  <si>
    <t>Ensure the organization's Mobile Device Management (MDM) system detects and blocks jailbroken mobile devices.</t>
  </si>
  <si>
    <t>MDM-09</t>
  </si>
  <si>
    <t>Ensure the organization's Mobile Device Management (MDM) system can remotely wipe data from its mobile devices if they are lost or stolen.</t>
  </si>
  <si>
    <t>CRF Safeguards - Network</t>
  </si>
  <si>
    <t>NDM-01</t>
  </si>
  <si>
    <t>Maintain an inventory of each of the organization's approved network devices.</t>
  </si>
  <si>
    <t>NDM-02</t>
  </si>
  <si>
    <t>Maintain network device cybersecurity configuration benchmarks for the organization's authorized network devices.</t>
  </si>
  <si>
    <t>NDM-03</t>
  </si>
  <si>
    <t>Ensure the organization's network devices are managed from an approved, dedicated management network subnet.</t>
  </si>
  <si>
    <t>NDM-04</t>
  </si>
  <si>
    <t>Ensure the organization's network devices are not managed from a remote (or Internet-based) network.</t>
  </si>
  <si>
    <t>NDM-05</t>
  </si>
  <si>
    <t>Ensure the organization's network devices are managed from an approved Privileged Account Management (PAM) system or management jump box.</t>
  </si>
  <si>
    <t>NDM-06</t>
  </si>
  <si>
    <t>Ensure the organization's network devices require using Multi-Factor Authentication (MFA) to access the device.</t>
  </si>
  <si>
    <t>NDM-07</t>
  </si>
  <si>
    <t>Ensure the organization's network devices use encrypted remote management protocols (such as SSH or TLS).</t>
  </si>
  <si>
    <t>NDM-08</t>
  </si>
  <si>
    <t>Maintain a network device management system to manage each organization's approved network device.</t>
  </si>
  <si>
    <t>NDM-09</t>
  </si>
  <si>
    <t>Ensure the organization's network device management system regularly scans for new network devices to add to the organization's network device inventory.</t>
  </si>
  <si>
    <t>NDM-10</t>
  </si>
  <si>
    <t>Ensure the organization's network device management system monitors each network device's status and logs and alerts when it is offline.</t>
  </si>
  <si>
    <t>NDM-11</t>
  </si>
  <si>
    <t>Ensure the organization's network device management system performs IP Address Management (IPAM) for each network (including DHCP scopes).</t>
  </si>
  <si>
    <t>NDM-12</t>
  </si>
  <si>
    <t>Ensure the organization's network device management system records netflow data from each network device.</t>
  </si>
  <si>
    <t>NDM-13</t>
  </si>
  <si>
    <t>Ensure the organization's network device management system compares each network device's configuration on a regular basis to log and alert any changes to the configuration.</t>
  </si>
  <si>
    <t>NDM-14</t>
  </si>
  <si>
    <t>Ensure the organization's network device management system ensures that each network device utilizes the latest firmware for the network device.</t>
  </si>
  <si>
    <t>PNA-01</t>
  </si>
  <si>
    <t>Maintain an inventory of the organization's approved perimeter network connections (including Internet and third-party connections).</t>
  </si>
  <si>
    <t>PNA-02</t>
  </si>
  <si>
    <t>Maintain documented Access Control Lists (ACLs) for the organization's approved perimeter network connections.</t>
  </si>
  <si>
    <t>PNA-03</t>
  </si>
  <si>
    <t>Maintain perimeter network firewalls at the organization's approved perimeter network connections.</t>
  </si>
  <si>
    <t>PNA-04</t>
  </si>
  <si>
    <t>Ensure the organization's approved perimeter network firewalls perform IP-based filtering of perimeter network connections.</t>
  </si>
  <si>
    <t>PNA-05</t>
  </si>
  <si>
    <t>Ensure the organization's approved perimeter network firewalls perform protocol-based (TCP, UDP, or similar) inbound filtering of perimeter network connections.</t>
  </si>
  <si>
    <t>PNA-06</t>
  </si>
  <si>
    <t>Ensure the organization's approved perimeter network firewalls perform protocol-based (TCP, UDP, or similar) outbound filtering of perimeter network connections.</t>
  </si>
  <si>
    <t>PNA-07</t>
  </si>
  <si>
    <t>Ensure the organization's approved perimeter network firewalls perform application-based filtering of perimeter network connections.</t>
  </si>
  <si>
    <t>PNA-08</t>
  </si>
  <si>
    <t>Ensure that the organization's approved perimeter network firewalls perform user-based filtering of network connections, ensuring that only authorized users can remotely connect to an organization's network.</t>
  </si>
  <si>
    <t>PNA-09</t>
  </si>
  <si>
    <t>Ensure the organization's approved perimeter network firewalls require Multi-Factor Authentication (MFA) when authenticating all remote connections.</t>
  </si>
  <si>
    <t>PNA-10</t>
  </si>
  <si>
    <t>Ensure the organization's approved perimeter network firewalls use encrypted channels (such as TLS) when authenticating all remote connections.</t>
  </si>
  <si>
    <t>PNA-11</t>
  </si>
  <si>
    <t>Ensure the organization's approved perimeter network firewalls require User Behavior Analytics (UBA) when authenticating all remote connections.</t>
  </si>
  <si>
    <t>PNA-12</t>
  </si>
  <si>
    <t>Maintain a system to perform full packet capture for all of the organization's perimeter network traffic.</t>
  </si>
  <si>
    <t>PNA-13</t>
  </si>
  <si>
    <t>Maintain perimeter network Intrusion Detection Systems (IDS) and Intrusion Prevention Systems (IPS) at the organization's approved perimeter network connections.</t>
  </si>
  <si>
    <t>PNA-14</t>
  </si>
  <si>
    <t>Maintain a perimeter web-based URL filtering system at the organization's Internet connections.</t>
  </si>
  <si>
    <t>PNA-15</t>
  </si>
  <si>
    <t>Ensure the organization's web-based URL filtering systems block network connections to unapproved web-based services (such as email, storage, or similar).</t>
  </si>
  <si>
    <t>PNA-16</t>
  </si>
  <si>
    <t>Ensure the organization's web-based URL filtering systems decrypt all TLS-encrypted traffic to facilitate web-based URL filtering.</t>
  </si>
  <si>
    <t>PNA-17</t>
  </si>
  <si>
    <t>Ensure that the organization's web-based URL filtering systems utilize Data Loss Prevention (DLP) on each of its Internet connections.</t>
  </si>
  <si>
    <t>PNA-18</t>
  </si>
  <si>
    <t>Ensure that the organization's perimeter network firewalls log appropriate events observed by the system.</t>
  </si>
  <si>
    <t>PNA-19</t>
  </si>
  <si>
    <t>Ensure that the organization's web-based URL filtering systems log all URLs observed by the system.</t>
  </si>
  <si>
    <t>PNA-20</t>
  </si>
  <si>
    <t>Ensure that the organization's Domain Name System (DNS) systems log all DNS queries observed by the system.</t>
  </si>
  <si>
    <t>PNA-21</t>
  </si>
  <si>
    <t>Ensure that the organization's Intrusion Detection Systems (IDS) or Intrusion Prevention Systems (IPS) systems log all appropriate events observed by the system.</t>
  </si>
  <si>
    <t>PNA-22</t>
  </si>
  <si>
    <t>Ensure that the organization's perimeter network firewalls log all remote user connections observed by the system.</t>
  </si>
  <si>
    <t>PNA-23</t>
  </si>
  <si>
    <t>Maintain network deception technologies at the organization's perimeter network connections to facilitate incident detection and management.</t>
  </si>
  <si>
    <t>INA-01</t>
  </si>
  <si>
    <t>Maintain documented Virtual Local Area Networks (VLANs) for the organization's endpoint computing system networks.</t>
  </si>
  <si>
    <t>INA-02</t>
  </si>
  <si>
    <t>Maintain documented Virtual Local Area Networks (VLANs) for the organization's server computing system networks.</t>
  </si>
  <si>
    <t>INA-03</t>
  </si>
  <si>
    <t>Maintain documented Virtual Local Area Networks (VLANs) for the organization's hypervisor management system networks.</t>
  </si>
  <si>
    <t>INA-04</t>
  </si>
  <si>
    <t>Maintain documented Virtual Local Area Networks (VLANs) for the organization's software development networks.</t>
  </si>
  <si>
    <t>INA-05</t>
  </si>
  <si>
    <t>Maintain dedicated computing systems on dedicated Virtual Local Area Networks (VLANs) for high-risk computing activities.</t>
  </si>
  <si>
    <t>INA-06</t>
  </si>
  <si>
    <t>Maintain network authentication systems (802.1x) for each organization's wired network.</t>
  </si>
  <si>
    <t>INA-07</t>
  </si>
  <si>
    <t>INA-08</t>
  </si>
  <si>
    <t>INA-09</t>
  </si>
  <si>
    <t>INA-10</t>
  </si>
  <si>
    <t>Ensure the organization's network authentication systems (802.1x) for each of the organization's wireless networks require the use of AES-CCMP to encrypt all wireless connections.</t>
  </si>
  <si>
    <t>INA-11</t>
  </si>
  <si>
    <t>Ensure the organization's network authentication systems (802.1x) for each of the organization's wireless networks require the use of a dedicated wireless network for all devices (guests) not managed by the organization.</t>
  </si>
  <si>
    <t>INA-12</t>
  </si>
  <si>
    <t>INA-13</t>
  </si>
  <si>
    <t>Ensure that each of the organization's endpoint computing systems' Virtual Local Area Networks (VLANs) enforces privatization to prevent computing systems from communicating with other systems on the same VLAN.</t>
  </si>
  <si>
    <t>CRF Safeguards - Cloud</t>
  </si>
  <si>
    <t>CSP-01</t>
  </si>
  <si>
    <t>Maintain an inventory of each of the organization's authorized Cloud Service Providers (CSPs).</t>
  </si>
  <si>
    <t>CSP-02</t>
  </si>
  <si>
    <t>Maintain an inventory of each service authorized for use in each authorized Cloud Service Provider (CSP).</t>
  </si>
  <si>
    <t>CSP-03</t>
  </si>
  <si>
    <t>Maintain an inventory of the organization's authorized Software-as-a-Service (SaaS) providers.</t>
  </si>
  <si>
    <t>CSP-04</t>
  </si>
  <si>
    <t>Maintain an inventory of the accounts authorized for use in each of the authorized Cloud Service Providers (CSPs) or Software-as-a-Service (SaaS) providers.</t>
  </si>
  <si>
    <t>CSP-05</t>
  </si>
  <si>
    <t>Maintain a cybersecurity configuration benchmark for each of the organization's authorized Cloud Service Providers (CSPs).</t>
  </si>
  <si>
    <t>CSP-06</t>
  </si>
  <si>
    <t>Maintain a cybersecurity configuration benchmark for each of the services authorized for use in each of the organization's authorized Cloud Service Providers (CSPs).</t>
  </si>
  <si>
    <t>CSP-07</t>
  </si>
  <si>
    <t>Maintain a cybersecurity configuration benchmark for each of the organization's authorized Software-as-a-Service (SaaS) providers.</t>
  </si>
  <si>
    <t>CSP-08</t>
  </si>
  <si>
    <t>Maintain a cloud configuration vulnerability management system to regularly scan each of the organization's authorized Cloud Service Providers (CSPs) or Software-as-a-Service (SaaS) providers for potential cybersecurity vulnerabilities.</t>
  </si>
  <si>
    <t>CSP-09</t>
  </si>
  <si>
    <t>Maintain a Data Loss Prevention (DLP) system to log and alert on potential data loss events in the organization's Cloud Service Providers (CSPs) or Software-as-a-Service (SaaS) providers regularly.</t>
  </si>
  <si>
    <t>CSP-10</t>
  </si>
  <si>
    <t>Ensure that appropriate logs from the organization's authorized Cloud Service Providers (CSPs) or Software-as-a-Service (SaaS) providers are enabled on the cloud platform.</t>
  </si>
  <si>
    <t>CSP-11</t>
  </si>
  <si>
    <t>Ensure that appropriate logs from the organization's authorized Cloud Service Providers (CSPs) or Software-as-a-Service (SaaS) providers are aggregated into the organization's log management system.</t>
  </si>
  <si>
    <t>EM-01</t>
  </si>
  <si>
    <t>Maintain an inventory of each of the domain names authorized to use email.</t>
  </si>
  <si>
    <t>EM-02</t>
  </si>
  <si>
    <t>Maintain an inventory of Mail Transfer Agents (MTAs) authorized for each of the organization's approved email domains.</t>
  </si>
  <si>
    <t>EM-03</t>
  </si>
  <si>
    <t>Maintain appropriate Domain Name System (DNS) records for each of the organization's approved email domains (including SPF, DKIM, and DMARC).</t>
  </si>
  <si>
    <t>EM-04</t>
  </si>
  <si>
    <t>Ensure that the organization's email systems require encrypted connections (TLS) between all email servers, whether internal or external.</t>
  </si>
  <si>
    <t>EM-05</t>
  </si>
  <si>
    <t>EM-06</t>
  </si>
  <si>
    <t>Ensure that the organization's email systems perform spam content filtering for all emails (received by or sent by the organization).</t>
  </si>
  <si>
    <t>EM-07</t>
  </si>
  <si>
    <t>Ensure that the organization's email systems perform malware content filtering for all emails (received by or sent by the organization).</t>
  </si>
  <si>
    <t>EM-08</t>
  </si>
  <si>
    <t>Ensure that the organization's email systems perform anti-phishing content filtering for all emails (received or sent by the organization).</t>
  </si>
  <si>
    <t>EM-09</t>
  </si>
  <si>
    <t>Ensure that the organization's email systems perform anti-phishing URL filtering for all emails (received by or sent by the organization).</t>
  </si>
  <si>
    <t>EM-10</t>
  </si>
  <si>
    <t>EM-11</t>
  </si>
  <si>
    <t>Ensure that the organization's email systems perform attachment filtering for all emails (received by or sent by the organization), including utilizing sandboxes to validate each attachment.</t>
  </si>
  <si>
    <t>EM-12</t>
  </si>
  <si>
    <t>Maintain a file transfer portal system that is separate from the organization's email system and that the organization can use to send large files to individuals outside of the organization.</t>
  </si>
  <si>
    <t>CRF Safeguards - Development</t>
  </si>
  <si>
    <t>SDM-01</t>
  </si>
  <si>
    <t xml:space="preserve">Ensure the organization's software development program adheres to the organization's cybersecurity governance safeguards. </t>
  </si>
  <si>
    <t>SDM-02</t>
  </si>
  <si>
    <t>Ensure that each of the organization's software application development teams is governed by the organization's approved cybersecurity governance program.</t>
  </si>
  <si>
    <t>SDM-03</t>
  </si>
  <si>
    <t>Maintain a documented Software Development Lifecycle (SDLC) to govern the organization's development and maintenance of software applications.</t>
  </si>
  <si>
    <t>SDM-04</t>
  </si>
  <si>
    <t>Ensure that each of the organization's software application development teams follows the organization's approved Software Development Lifecycle (SDLC).</t>
  </si>
  <si>
    <t>SDM-05</t>
  </si>
  <si>
    <t>Maintain an approved inventory of each software development coding language used by the organization's software application development teams (by team).</t>
  </si>
  <si>
    <t>SDM-06</t>
  </si>
  <si>
    <t>Maintain a documented set of coding standards for each software development coding language used by the organization's software application development teams.</t>
  </si>
  <si>
    <t>SDM-07</t>
  </si>
  <si>
    <t>Ensure that each organization's software development coding standards define how software application developers perform input validation in their software applications.</t>
  </si>
  <si>
    <t>SDM-08</t>
  </si>
  <si>
    <t>Ensure that each organization's software development coding standards define how software application developers will only utilize organization and industry-approved encryption algorithms in their software applications.</t>
  </si>
  <si>
    <t>SDM-09</t>
  </si>
  <si>
    <t>SDM-10</t>
  </si>
  <si>
    <t>Ensure that each of the organization's software development coding standards specifically defines how software application developers will perform error handling in their software applications.</t>
  </si>
  <si>
    <t>SDM-11</t>
  </si>
  <si>
    <t>Ensure that each of the organization's software development coding standards defines how software application developers will include data privacy values in their software applications.</t>
  </si>
  <si>
    <t>SDM-12</t>
  </si>
  <si>
    <t>Maintain technical safeguards to create separation between the organization's development and production application systems.</t>
  </si>
  <si>
    <t>SDM-13</t>
  </si>
  <si>
    <t>Ensure that the organization's non-production application systems do not contain any sensitive or personally identifiable information.</t>
  </si>
  <si>
    <t>SDM-14</t>
  </si>
  <si>
    <t>Ensure that the organization's software application development teams do not have privileged access to the organization's production application systems.</t>
  </si>
  <si>
    <t>SDV-01</t>
  </si>
  <si>
    <t>Maintain an issue-tracking system for each cybersecurity vulnerability identified in the organization's custom software applications.</t>
  </si>
  <si>
    <t>SDV-02</t>
  </si>
  <si>
    <t>Ensure that the organization's issue-tracking system tracks cybersecurity vulnerabilities identified in its custom software applications and tracks the criticality of each custom software application to assist the organization with threat modeling.</t>
  </si>
  <si>
    <t>SDV-03</t>
  </si>
  <si>
    <t>SDV-04</t>
  </si>
  <si>
    <t>Maintain a software application code vulnerability scanner to scan each organization's custom software application for cybersecurity vulnerabilities.</t>
  </si>
  <si>
    <t>SDV-05</t>
  </si>
  <si>
    <t>Ensure that each of the organization's software application development teams is utilizing its software application code vulnerability scanner to scan each of their custom software applications.</t>
  </si>
  <si>
    <t>SDV-06</t>
  </si>
  <si>
    <t>Ensure that each cybersecurity vulnerability identified by the software application code vulnerability scanner is reported to the organization's issue-tracking system.</t>
  </si>
  <si>
    <t>SDV-07</t>
  </si>
  <si>
    <t>Maintain an approved inventory of each software library and third-party module used by the organization's software application development teams.</t>
  </si>
  <si>
    <t>SDV-08</t>
  </si>
  <si>
    <t>SDV-09</t>
  </si>
  <si>
    <t>SDV-10</t>
  </si>
  <si>
    <t>Ensure that each of the approved software libraries and third-party modules used by the organization's software application development teams is scanned regularly for cybersecurity vulnerabilities.</t>
  </si>
  <si>
    <t>SDV-11</t>
  </si>
  <si>
    <t>Ensure that each cybersecurity vulnerability identified by the software library and third-party module scanner is reported to the organization's issue-tracking system.</t>
  </si>
  <si>
    <t>SDV-12</t>
  </si>
  <si>
    <t>Maintain a process for individuals inside or outside the organization to report software application vulnerabilities to the organization's issue-tracking system.</t>
  </si>
  <si>
    <t>SDV-13</t>
  </si>
  <si>
    <t xml:space="preserve">Maintain documented Service Level Agreements (SLAs) that define the organization's timing targets for mitigating cybersecurity vulnerabilities discovered in the organization's custom software applications. </t>
  </si>
  <si>
    <t>SDV-14</t>
  </si>
  <si>
    <t>Ensure that each of the cybersecurity vulnerabilities tracked by the organization's issue tracking system are remediated in accordance with the organization's documented Service Level Agreements (SLAs).</t>
  </si>
  <si>
    <t>SDV-15</t>
  </si>
  <si>
    <t>CRF Safeguards (v2025) - Cybersecurity Maturity Scores</t>
  </si>
  <si>
    <t>Ensure that the organization's cybersecurity program charter defines its scope and applicability to each of its business units or related entities.</t>
  </si>
  <si>
    <t>Regularly review the documentation used to define the organization's cybersecurity safeguards to ensure they are appropriate and up-to-date.</t>
  </si>
  <si>
    <t>Ensure that all workforce members regularly receive appropriate cybersecurity awareness training related to their roles and responsibilities.</t>
  </si>
  <si>
    <t>Regularly report the results of validating the effectiveness of the organization's cybersecurity education program to business stakeholders.</t>
  </si>
  <si>
    <t>Ensure the organization's cybersecurity project tracking system prioritizes each active cybersecurity project.</t>
  </si>
  <si>
    <t xml:space="preserve">Ensure the organization's cybersecurity project tracking system tracks the capital implementation costs for each active cybersecurity project.	</t>
  </si>
  <si>
    <t>Ensure that the organization's cybersecurity safeguard validation (audit) plan is a multi-year plan that regularly addresses all the scopes the organization should assess.</t>
  </si>
  <si>
    <t>Ensure that the organization's leadership stakeholders regularly allocate and assign resources to the safeguard validation (audit) plan and complete each assessment according to the defined schedule.</t>
  </si>
  <si>
    <t xml:space="preserve">Ensure that the organization's third-party contract language includes provisions requiring all third parties to implement a defined set of cybersecurity safeguards, also defining which safeguards are optional versus mandatory.	</t>
  </si>
  <si>
    <t>Ensure that each of the organization's third parties that store or process any of the organization's technology systems or data is regularly assessed for the appropriate cybersecurity safeguards (utilizing third-party reports such as SOC2 where appropriate).</t>
  </si>
  <si>
    <t>Ensure that the organization's documented Incident Management (IM) plan defines workforce members' leadership and decision-making responsibilities during a cybersecurity incident.</t>
  </si>
  <si>
    <t>Ensure that the organization's documented Incident Management (IM) plan requires the organization to perform a root cause analysis of each cybersecurity incident.</t>
  </si>
  <si>
    <t>AI-01</t>
  </si>
  <si>
    <t xml:space="preserve">Maintain an artificial intelligence acceptable use standard to govern the organization's adoption and use of artificial intelligence technologies.  </t>
  </si>
  <si>
    <t>AI-02</t>
  </si>
  <si>
    <t xml:space="preserve">Ensure the organization's artificial intelligence acceptable use standard defines the types of data that may be entered into AI systems, ensuring compliance with the organization's data classification requirements.  </t>
  </si>
  <si>
    <t>AI-03</t>
  </si>
  <si>
    <t xml:space="preserve">Ensure the organization's artificial intelligence acceptable use standard establishes guidelines distinguishing between AI systems maintained on-premises and publicly available AI solutions, in alignment with the organization's data classification requirements.  </t>
  </si>
  <si>
    <t>AI-04</t>
  </si>
  <si>
    <t>Ensure the organization's artificial intelligence acceptable use standard defines criteria for evaluating and approving new AI technologies before they are adopted within the organization.</t>
  </si>
  <si>
    <t>AI-05</t>
  </si>
  <si>
    <t xml:space="preserve">Ensure the organization's artificial intelligence acceptable use standard defines the acceptable use of AI embedded in software in accordance with the organization's software inventory requirements.  </t>
  </si>
  <si>
    <t>AI-06</t>
  </si>
  <si>
    <t>Ensure the organization's artificial intelligence acceptable use standard defines the authorization requirements for AI usage, ensuring that only authorized users can access and utilize AI systems in accordance with the organization's access control policies.</t>
  </si>
  <si>
    <t>AI-07</t>
  </si>
  <si>
    <t xml:space="preserve">Ensure the organization's artificial intelligence acceptable use standard addresses intellectual property and copyright considerations to ensure compliance with legal and regulatory requirements.  </t>
  </si>
  <si>
    <t>AI-08</t>
  </si>
  <si>
    <t xml:space="preserve">Ensure the organization's artificial intelligence acceptable use standard includes provisions for managing the use of high-risk AI systems to mitigate potential security, privacy, and operational risks. </t>
  </si>
  <si>
    <t>AI-09</t>
  </si>
  <si>
    <t xml:space="preserve">Ensure the organization's artificial intelligence acceptable use standard defines guidelines for identifying, mitigating, and addressing bias in AI systems.  </t>
  </si>
  <si>
    <t>AI-10</t>
  </si>
  <si>
    <t xml:space="preserve">Ensure the organization's artificial intelligence acceptable use standard ensures that all AI usage aligns with ethical guidelines and principles to prevent misuse or unintended consequences.  </t>
  </si>
  <si>
    <t>AI-11</t>
  </si>
  <si>
    <t xml:space="preserve">Ensure the organization's artificial intelligence acceptable use standard defines monitoring requirements to detect and prevent AI misuse, abuse, or unintended consequences, including mechanisms for reporting and responding to incidents.  </t>
  </si>
  <si>
    <t>AI-12</t>
  </si>
  <si>
    <t>Ensure the organization's artificial intelligence acceptable use standard defines the necessity of human oversight in AI-assisted decision-making, including requirements for human intervention, review, and curation of AI-generated outputs where appropriate.</t>
  </si>
  <si>
    <t>AI-13</t>
  </si>
  <si>
    <t xml:space="preserve">Maintain an approved artificial intelligence software inventory to track and manage authorized AI solutions.  </t>
  </si>
  <si>
    <t>AI-14</t>
  </si>
  <si>
    <t xml:space="preserve">Ensure the organization's artificial intelligence inventory includes AI solutions developed and managed by the organization to ensure proper governance and oversight.  </t>
  </si>
  <si>
    <t>AI-15</t>
  </si>
  <si>
    <t xml:space="preserve">Ensure the organization's artificial intelligence inventory tracks Software-as-a-Service (SaaS) AI solutions utilized within the organization.  </t>
  </si>
  <si>
    <t>AI-16</t>
  </si>
  <si>
    <t xml:space="preserve">Ensure the organization's artificial intelligence inventory accounts for AI capabilities embedded within approved software applications to maintain visibility and control over AI use.  </t>
  </si>
  <si>
    <t>AI-17</t>
  </si>
  <si>
    <t>Ensure the organization's artificial intelligence inventory tracks third-party AI use to ensure acceptable use of AI by such third parties, especially as it relates to the use of the organization's data.</t>
  </si>
  <si>
    <t>Artificial Intelligence Management</t>
  </si>
  <si>
    <t>Maintain a library of approved operating system configuration benchmarks to ensure that each of the organization's operating systems are configured securely.</t>
  </si>
  <si>
    <t>Maintain a Human Resources (HR) program to formally manage the organization's workforce members.</t>
  </si>
  <si>
    <t>Ensure the organization's data inventory management system maintains documented definitions of the categories of data it manages.</t>
  </si>
  <si>
    <t>Ensure the organization's data inventory management system defines data owners for all data the organization manages.</t>
  </si>
  <si>
    <t>Ensure the organization's data inventory management system tracks the classification, criticality, and sensitivity of all data it manages.</t>
  </si>
  <si>
    <t>Ensure that the organization's data inventory system logs and alerts events related to the data it manages (such as access, changes, and deletions).</t>
  </si>
  <si>
    <t>Define a process the organization shall use to regularly review the organization's group or role membership used by the organization's Access Control Lists (ACLs) on a regular basis.</t>
  </si>
  <si>
    <t>Ensure that the organization's network authentication systems (802.1x) for each wired network require certificate-based authentication.</t>
  </si>
  <si>
    <t>Maintain network authentication systems (802.1x) for each of the organization's wireless networks.</t>
  </si>
  <si>
    <t>Ensure that the organization's network authentication systems (802.1x) for each wireless network require certificate-based authentication.</t>
  </si>
  <si>
    <t>Ensure the organization's network authentication systems (802.1x) for each of its wired or wireless networks require health checks of computing systems before allowing them access to the network.</t>
  </si>
  <si>
    <t>Ensure that the organization's email systems block emails from domains not utilizing the appropriate Domain Name System (DNS) records (including SPF, DKIM, and DMARC).</t>
  </si>
  <si>
    <t>Ensure that the organization's email systems filter data content for all emails (received by or sent by the organization).</t>
  </si>
  <si>
    <t>Ensure that each organization's software development coding standard defines how software application developers will only utilize organization and industry-approved data exchange protocols in their software applications.</t>
  </si>
  <si>
    <t xml:space="preserve">Ensure that the organization's issue-tracking system tracks cybersecurity vulnerabilities identified in its custom software application, calculating the criticality of each vulnerability to assist the organization with threat modeling.	</t>
  </si>
  <si>
    <t>Ensure that each of the approved software libraries and third-party modules used by the organization's software application development teams is maintained and supported by its creator.</t>
  </si>
  <si>
    <t xml:space="preserve">Ensure that each of the approved software libraries and third-party modules used by the organization's software application development teams is updated with the latest cybersecurity-related updates.	</t>
  </si>
  <si>
    <t>Ensure that each cybersecurity vulnerability tracked by the organization's issue-tracking system is reported to the appropriate stakeholders on a regular basis.</t>
  </si>
  <si>
    <t>Maintain a log management system (such as a SIEM, SOAR, or service management platform) to track the status of alerts generated by the organization's log management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</si>
</sst>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1"/>
      <name val="Aptos Narrow"/>
      <family val="2"/>
      <scheme val="minor"/>
    </font>
    <font>
      <sz val="14"/>
      <color theme="0"/>
      <name val="Aptos Narrow"/>
      <family val="2"/>
      <scheme val="minor"/>
    </font>
    <font>
      <b/>
      <sz val="24"/>
      <color theme="0"/>
      <name val="Aptos Narrow"/>
      <scheme val="minor"/>
    </font>
    <font>
      <b/>
      <sz val="11"/>
      <color theme="0"/>
      <name val="Aptos Narrow"/>
      <family val="2"/>
      <scheme val="minor"/>
    </font>
    <font>
      <sz val="12"/>
      <color rgb="FF000000"/>
      <name val="Aptos Narrow"/>
      <family val="2"/>
      <scheme val="minor"/>
    </font>
    <font>
      <b/>
      <sz val="16"/>
      <color theme="0"/>
      <name val="Aptos Narrow"/>
      <scheme val="minor"/>
    </font>
    <font>
      <b/>
      <sz val="16"/>
      <color rgb="FFFFFFFF"/>
      <name val="Aptos Narrow"/>
      <scheme val="minor"/>
    </font>
    <font>
      <sz val="14"/>
      <color rgb="FFFFFFFF"/>
      <name val="Aptos Narrow"/>
      <family val="2"/>
      <scheme val="minor"/>
    </font>
    <font>
      <b/>
      <sz val="12"/>
      <color theme="1"/>
      <name val="Aptos Narrow"/>
      <scheme val="minor"/>
    </font>
    <font>
      <b/>
      <sz val="16"/>
      <color theme="1"/>
      <name val="Aptos Narrow"/>
      <scheme val="minor"/>
    </font>
  </fonts>
  <fills count="7">
    <fill>
      <patternFill patternType="none"/>
    </fill>
    <fill>
      <patternFill patternType="gray125"/>
    </fill>
    <fill>
      <patternFill patternType="solid">
        <fgColor rgb="FF314D76"/>
        <bgColor indexed="64"/>
      </patternFill>
    </fill>
    <fill>
      <patternFill patternType="solid">
        <fgColor rgb="FF5789BB"/>
        <bgColor indexed="64"/>
      </patternFill>
    </fill>
    <fill>
      <patternFill patternType="solid">
        <fgColor rgb="FFC00000"/>
        <bgColor indexed="64"/>
      </patternFill>
    </fill>
    <fill>
      <patternFill patternType="solid">
        <fgColor rgb="FF5789BB"/>
        <bgColor rgb="FF000000"/>
      </patternFill>
    </fill>
    <fill>
      <patternFill patternType="solid">
        <fgColor rgb="FF314D76"/>
        <bgColor rgb="FF000000"/>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Alignment="1">
      <alignment horizontal="center"/>
    </xf>
    <xf numFmtId="0" fontId="0" fillId="0" borderId="0" xfId="0" applyAlignment="1">
      <alignment horizontal="center" vertical="center"/>
    </xf>
    <xf numFmtId="0" fontId="2" fillId="2" borderId="0" xfId="0" applyFont="1" applyFill="1" applyAlignment="1">
      <alignment horizontal="center" vertical="center"/>
    </xf>
    <xf numFmtId="0" fontId="4" fillId="4" borderId="0" xfId="0" applyFont="1" applyFill="1" applyAlignment="1">
      <alignment horizontal="center"/>
    </xf>
    <xf numFmtId="0" fontId="0" fillId="0" borderId="0" xfId="0" applyAlignment="1">
      <alignment horizontal="left" vertical="center" wrapText="1"/>
    </xf>
    <xf numFmtId="9" fontId="0" fillId="0" borderId="0" xfId="1" applyFont="1" applyAlignment="1">
      <alignment horizontal="center" vertical="center"/>
    </xf>
    <xf numFmtId="9" fontId="0" fillId="0" borderId="0" xfId="0" applyNumberFormat="1" applyAlignment="1">
      <alignment horizontal="center" vertical="center"/>
    </xf>
    <xf numFmtId="2" fontId="0" fillId="0" borderId="0" xfId="0" applyNumberFormat="1" applyAlignment="1">
      <alignment horizontal="center" vertical="center"/>
    </xf>
    <xf numFmtId="0" fontId="8" fillId="6" borderId="0" xfId="0" applyFont="1" applyFill="1" applyAlignment="1">
      <alignment horizontal="center" vertical="center"/>
    </xf>
    <xf numFmtId="0" fontId="5" fillId="0" borderId="0" xfId="0" applyFont="1"/>
    <xf numFmtId="9" fontId="5" fillId="0" borderId="0" xfId="0" applyNumberFormat="1"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2" fontId="10" fillId="0" borderId="0" xfId="0" applyNumberFormat="1" applyFont="1" applyAlignment="1">
      <alignment horizontal="center" vertical="center"/>
    </xf>
    <xf numFmtId="0" fontId="3" fillId="3" borderId="0" xfId="0" applyFont="1" applyFill="1" applyAlignment="1">
      <alignment horizontal="center" vertical="center"/>
    </xf>
    <xf numFmtId="0" fontId="6" fillId="3" borderId="0" xfId="0" applyFont="1" applyFill="1" applyAlignment="1">
      <alignment horizontal="center"/>
    </xf>
    <xf numFmtId="0" fontId="7" fillId="5" borderId="0" xfId="0" applyFont="1" applyFill="1" applyAlignment="1">
      <alignment horizontal="center"/>
    </xf>
  </cellXfs>
  <cellStyles count="2">
    <cellStyle name="Normal" xfId="0" builtinId="0"/>
    <cellStyle name="Percent" xfId="1" builtinId="5"/>
  </cellStyles>
  <dxfs count="65">
    <dxf>
      <font>
        <b/>
        <i val="0"/>
        <color theme="0"/>
      </font>
      <fill>
        <patternFill>
          <bgColor rgb="FF5789BB"/>
        </patternFill>
      </fill>
    </dxf>
    <dxf>
      <font>
        <b/>
        <i val="0"/>
        <color theme="0"/>
      </font>
      <fill>
        <patternFill>
          <bgColor rgb="FFBABFC6"/>
        </patternFill>
      </fill>
    </dxf>
    <dxf>
      <font>
        <b/>
        <i val="0"/>
        <color theme="0"/>
      </font>
      <fill>
        <patternFill>
          <bgColor rgb="FFDE425B"/>
        </patternFill>
      </fill>
    </dxf>
    <dxf>
      <font>
        <b/>
        <i val="0"/>
        <color theme="0"/>
      </font>
      <fill>
        <patternFill>
          <bgColor rgb="FFEE9C66"/>
        </patternFill>
      </fill>
    </dxf>
    <dxf>
      <font>
        <b/>
        <i val="0"/>
        <color theme="0"/>
      </font>
      <fill>
        <patternFill>
          <bgColor rgb="FFFFECB0"/>
        </patternFill>
      </fill>
    </dxf>
    <dxf>
      <font>
        <b/>
        <i val="0"/>
        <color theme="0"/>
      </font>
      <fill>
        <patternFill>
          <bgColor rgb="FFADBC67"/>
        </patternFill>
      </fill>
    </dxf>
    <dxf>
      <font>
        <b/>
        <i val="0"/>
        <color theme="0"/>
      </font>
      <fill>
        <patternFill>
          <bgColor rgb="FF488F31"/>
        </patternFill>
      </fill>
    </dxf>
    <dxf>
      <font>
        <b/>
        <i val="0"/>
        <color theme="0"/>
      </font>
      <fill>
        <patternFill>
          <bgColor rgb="FF5789BB"/>
        </patternFill>
      </fill>
    </dxf>
    <dxf>
      <font>
        <b/>
        <i val="0"/>
        <color theme="0"/>
      </font>
      <fill>
        <patternFill>
          <bgColor rgb="FFBABFC6"/>
        </patternFill>
      </fill>
    </dxf>
    <dxf>
      <font>
        <b/>
        <i val="0"/>
        <color theme="0"/>
      </font>
      <fill>
        <patternFill>
          <bgColor rgb="FFDE425B"/>
        </patternFill>
      </fill>
    </dxf>
    <dxf>
      <font>
        <b/>
        <i val="0"/>
        <color theme="0"/>
      </font>
      <fill>
        <patternFill>
          <bgColor rgb="FFEE9C66"/>
        </patternFill>
      </fill>
    </dxf>
    <dxf>
      <font>
        <b/>
        <i val="0"/>
        <color theme="0"/>
      </font>
      <fill>
        <patternFill>
          <bgColor rgb="FFFFECB0"/>
        </patternFill>
      </fill>
    </dxf>
    <dxf>
      <font>
        <b/>
        <i val="0"/>
        <color theme="0"/>
      </font>
      <fill>
        <patternFill>
          <bgColor rgb="FFADBC67"/>
        </patternFill>
      </fill>
    </dxf>
    <dxf>
      <font>
        <b/>
        <i val="0"/>
        <color theme="0"/>
      </font>
      <fill>
        <patternFill>
          <bgColor rgb="FF488F31"/>
        </patternFill>
      </fill>
    </dxf>
    <dxf>
      <font>
        <b/>
        <i val="0"/>
        <color theme="0"/>
      </font>
      <fill>
        <patternFill>
          <bgColor rgb="FF5789BB"/>
        </patternFill>
      </fill>
    </dxf>
    <dxf>
      <font>
        <b/>
        <i val="0"/>
        <color theme="0"/>
      </font>
      <fill>
        <patternFill>
          <bgColor rgb="FF5789BB"/>
        </patternFill>
      </fill>
    </dxf>
    <dxf>
      <font>
        <b/>
        <i val="0"/>
        <color theme="0"/>
      </font>
      <fill>
        <patternFill>
          <bgColor rgb="FF5789BB"/>
        </patternFill>
      </fill>
    </dxf>
    <dxf>
      <font>
        <b/>
        <i val="0"/>
        <color theme="0"/>
      </font>
      <fill>
        <patternFill>
          <bgColor rgb="FF5789BB"/>
        </patternFill>
      </fill>
    </dxf>
    <dxf>
      <font>
        <b/>
        <i val="0"/>
        <color theme="0"/>
      </font>
      <fill>
        <patternFill>
          <bgColor rgb="FF5789BB"/>
        </patternFill>
      </fill>
    </dxf>
    <dxf>
      <font>
        <b/>
        <i val="0"/>
        <color theme="0"/>
      </font>
      <fill>
        <patternFill>
          <bgColor rgb="FF5789BB"/>
        </patternFill>
      </fill>
    </dxf>
    <dxf>
      <font>
        <b/>
        <i val="0"/>
        <color theme="0"/>
      </font>
      <fill>
        <patternFill>
          <bgColor rgb="FFBABFC6"/>
        </patternFill>
      </fill>
    </dxf>
    <dxf>
      <font>
        <b/>
        <i val="0"/>
        <color theme="0"/>
      </font>
      <fill>
        <patternFill>
          <bgColor rgb="FFDE425B"/>
        </patternFill>
      </fill>
    </dxf>
    <dxf>
      <font>
        <b/>
        <i val="0"/>
        <color theme="0"/>
      </font>
      <fill>
        <patternFill>
          <bgColor rgb="FFEE9C66"/>
        </patternFill>
      </fill>
    </dxf>
    <dxf>
      <font>
        <b/>
        <i val="0"/>
        <color theme="0"/>
      </font>
      <fill>
        <patternFill>
          <bgColor rgb="FFFFECB0"/>
        </patternFill>
      </fill>
    </dxf>
    <dxf>
      <font>
        <b/>
        <i val="0"/>
        <color theme="0"/>
      </font>
      <fill>
        <patternFill>
          <bgColor rgb="FFADBC67"/>
        </patternFill>
      </fill>
    </dxf>
    <dxf>
      <font>
        <b/>
        <i val="0"/>
        <color theme="0"/>
      </font>
      <fill>
        <patternFill>
          <bgColor rgb="FF488F31"/>
        </patternFill>
      </fill>
    </dxf>
    <dxf>
      <font>
        <b/>
        <i val="0"/>
        <color theme="0"/>
      </font>
      <fill>
        <patternFill>
          <bgColor rgb="FF5789BB"/>
        </patternFill>
      </fill>
    </dxf>
    <dxf>
      <font>
        <b/>
        <i val="0"/>
        <color theme="0"/>
      </font>
      <fill>
        <patternFill>
          <bgColor rgb="FF5789BB"/>
        </patternFill>
      </fill>
    </dxf>
    <dxf>
      <font>
        <b/>
        <i val="0"/>
        <color theme="0"/>
      </font>
      <fill>
        <patternFill>
          <bgColor rgb="FF5789BB"/>
        </patternFill>
      </fill>
    </dxf>
    <dxf>
      <font>
        <b/>
        <i val="0"/>
        <color theme="0"/>
      </font>
      <fill>
        <patternFill>
          <bgColor rgb="FF5789BB"/>
        </patternFill>
      </fill>
    </dxf>
    <dxf>
      <font>
        <b/>
        <i val="0"/>
        <color theme="0"/>
      </font>
      <fill>
        <patternFill>
          <bgColor rgb="FF5789BB"/>
        </patternFill>
      </fill>
    </dxf>
    <dxf>
      <font>
        <b/>
        <i val="0"/>
        <color theme="0"/>
      </font>
      <fill>
        <patternFill>
          <bgColor rgb="FFBABFC6"/>
        </patternFill>
      </fill>
    </dxf>
    <dxf>
      <font>
        <b/>
        <i val="0"/>
        <color theme="0"/>
      </font>
      <fill>
        <patternFill>
          <bgColor rgb="FFDE425B"/>
        </patternFill>
      </fill>
    </dxf>
    <dxf>
      <font>
        <b/>
        <i val="0"/>
        <color theme="0"/>
      </font>
      <fill>
        <patternFill>
          <bgColor rgb="FFEE9C66"/>
        </patternFill>
      </fill>
    </dxf>
    <dxf>
      <font>
        <b/>
        <i val="0"/>
        <color theme="0"/>
      </font>
      <fill>
        <patternFill>
          <bgColor rgb="FFFFECB0"/>
        </patternFill>
      </fill>
    </dxf>
    <dxf>
      <font>
        <b/>
        <i val="0"/>
        <color theme="0"/>
      </font>
      <fill>
        <patternFill>
          <bgColor rgb="FFADBC67"/>
        </patternFill>
      </fill>
    </dxf>
    <dxf>
      <font>
        <b/>
        <i val="0"/>
        <color theme="0"/>
      </font>
      <fill>
        <patternFill>
          <bgColor rgb="FF488F31"/>
        </patternFill>
      </fill>
    </dxf>
    <dxf>
      <font>
        <b/>
        <i val="0"/>
        <color theme="0"/>
      </font>
      <fill>
        <patternFill>
          <bgColor rgb="FF5789BB"/>
        </patternFill>
      </fill>
    </dxf>
    <dxf>
      <font>
        <b/>
        <i val="0"/>
        <color theme="0"/>
      </font>
      <fill>
        <patternFill>
          <bgColor rgb="FF5789BB"/>
        </patternFill>
      </fill>
    </dxf>
    <dxf>
      <font>
        <b/>
        <i val="0"/>
        <color theme="0"/>
      </font>
      <fill>
        <patternFill>
          <bgColor rgb="FF5789BB"/>
        </patternFill>
      </fill>
    </dxf>
    <dxf>
      <font>
        <b/>
        <i val="0"/>
        <color theme="0"/>
      </font>
      <fill>
        <patternFill>
          <bgColor rgb="FFBABFC6"/>
        </patternFill>
      </fill>
    </dxf>
    <dxf>
      <font>
        <b/>
        <i val="0"/>
        <color theme="0"/>
      </font>
      <fill>
        <patternFill>
          <bgColor rgb="FFDE425B"/>
        </patternFill>
      </fill>
    </dxf>
    <dxf>
      <font>
        <b/>
        <i val="0"/>
        <color theme="0"/>
      </font>
      <fill>
        <patternFill>
          <bgColor rgb="FFEE9C66"/>
        </patternFill>
      </fill>
    </dxf>
    <dxf>
      <font>
        <b/>
        <i val="0"/>
        <color theme="0"/>
      </font>
      <fill>
        <patternFill>
          <bgColor rgb="FFFFECB0"/>
        </patternFill>
      </fill>
    </dxf>
    <dxf>
      <font>
        <b/>
        <i val="0"/>
        <color theme="0"/>
      </font>
      <fill>
        <patternFill>
          <bgColor rgb="FFADBC67"/>
        </patternFill>
      </fill>
    </dxf>
    <dxf>
      <font>
        <b/>
        <i val="0"/>
        <color theme="0"/>
      </font>
      <fill>
        <patternFill>
          <bgColor rgb="FF488F31"/>
        </patternFill>
      </fill>
    </dxf>
    <dxf>
      <font>
        <b/>
        <i val="0"/>
        <color theme="0"/>
      </font>
      <fill>
        <patternFill>
          <bgColor rgb="FF5789BB"/>
        </patternFill>
      </fill>
    </dxf>
    <dxf>
      <font>
        <b/>
        <i val="0"/>
        <color theme="0"/>
      </font>
      <fill>
        <patternFill>
          <bgColor rgb="FF5789BB"/>
        </patternFill>
      </fill>
    </dxf>
    <dxf>
      <font>
        <b/>
        <i val="0"/>
        <color theme="0"/>
      </font>
      <fill>
        <patternFill>
          <bgColor rgb="FF5789BB"/>
        </patternFill>
      </fill>
    </dxf>
    <dxf>
      <font>
        <b/>
        <i val="0"/>
        <color theme="0"/>
      </font>
      <fill>
        <patternFill>
          <bgColor rgb="FF5789BB"/>
        </patternFill>
      </fill>
    </dxf>
    <dxf>
      <font>
        <b/>
        <i val="0"/>
        <color theme="0"/>
      </font>
      <fill>
        <patternFill>
          <bgColor rgb="FFBABFC6"/>
        </patternFill>
      </fill>
    </dxf>
    <dxf>
      <font>
        <b/>
        <i val="0"/>
        <color theme="0"/>
      </font>
      <fill>
        <patternFill>
          <bgColor rgb="FFDE425B"/>
        </patternFill>
      </fill>
    </dxf>
    <dxf>
      <font>
        <b/>
        <i val="0"/>
        <color theme="0"/>
      </font>
      <fill>
        <patternFill>
          <bgColor rgb="FFEE9C66"/>
        </patternFill>
      </fill>
    </dxf>
    <dxf>
      <font>
        <b/>
        <i val="0"/>
        <color theme="0"/>
      </font>
      <fill>
        <patternFill>
          <bgColor rgb="FFFFECB0"/>
        </patternFill>
      </fill>
    </dxf>
    <dxf>
      <font>
        <b/>
        <i val="0"/>
        <color theme="0"/>
      </font>
      <fill>
        <patternFill>
          <bgColor rgb="FFADBC67"/>
        </patternFill>
      </fill>
    </dxf>
    <dxf>
      <font>
        <b/>
        <i val="0"/>
        <color theme="0"/>
      </font>
      <fill>
        <patternFill>
          <bgColor rgb="FF488F31"/>
        </patternFill>
      </fill>
    </dxf>
    <dxf>
      <font>
        <b/>
        <i val="0"/>
        <color theme="0"/>
      </font>
      <fill>
        <patternFill>
          <bgColor rgb="FF5789BB"/>
        </patternFill>
      </fill>
    </dxf>
    <dxf>
      <font>
        <b/>
        <i val="0"/>
        <color theme="0"/>
      </font>
      <fill>
        <patternFill>
          <bgColor rgb="FF5789BB"/>
        </patternFill>
      </fill>
    </dxf>
    <dxf>
      <font>
        <b/>
        <i val="0"/>
        <color theme="0"/>
      </font>
      <fill>
        <patternFill>
          <bgColor rgb="FF5789BB"/>
        </patternFill>
      </fill>
    </dxf>
    <dxf>
      <font>
        <b/>
        <i val="0"/>
        <color theme="0"/>
      </font>
      <fill>
        <patternFill>
          <bgColor rgb="FFBABFC6"/>
        </patternFill>
      </fill>
    </dxf>
    <dxf>
      <font>
        <b/>
        <i val="0"/>
        <color theme="0"/>
      </font>
      <fill>
        <patternFill>
          <bgColor rgb="FFDE425B"/>
        </patternFill>
      </fill>
    </dxf>
    <dxf>
      <font>
        <b/>
        <i val="0"/>
        <color theme="0"/>
      </font>
      <fill>
        <patternFill>
          <bgColor rgb="FFEE9C66"/>
        </patternFill>
      </fill>
    </dxf>
    <dxf>
      <font>
        <b/>
        <i val="0"/>
        <color theme="0"/>
      </font>
      <fill>
        <patternFill>
          <bgColor rgb="FFFFECB0"/>
        </patternFill>
      </fill>
    </dxf>
    <dxf>
      <font>
        <b/>
        <i val="0"/>
        <color theme="0"/>
      </font>
      <fill>
        <patternFill>
          <bgColor rgb="FFADBC67"/>
        </patternFill>
      </fill>
    </dxf>
    <dxf>
      <font>
        <b/>
        <i val="0"/>
        <color theme="0"/>
      </font>
      <fill>
        <patternFill>
          <bgColor rgb="FF488F31"/>
        </patternFill>
      </fill>
    </dxf>
  </dxfs>
  <tableStyles count="0" defaultTableStyle="TableStyleMedium2" defaultPivotStyle="PivotStyleLight16"/>
  <colors>
    <mruColors>
      <color rgb="FF488F31"/>
      <color rgb="FFADBC67"/>
      <color rgb="FFFFECB0"/>
      <color rgb="FFEE9C66"/>
      <color rgb="FFDE425B"/>
      <color rgb="FFBABFC6"/>
      <color rgb="FF5789BB"/>
      <color rgb="FF314D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Maturity Scores (by</a:t>
            </a:r>
            <a:r>
              <a:rPr lang="en-US" baseline="0"/>
              <a:t> Scope)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Dashboard!$B$3</c:f>
              <c:strCache>
                <c:ptCount val="1"/>
                <c:pt idx="0">
                  <c:v>Maturity Score</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Dashboard!$A$4:$A$10</c:f>
              <c:strCache>
                <c:ptCount val="7"/>
                <c:pt idx="0">
                  <c:v>Governance</c:v>
                </c:pt>
                <c:pt idx="1">
                  <c:v>Operations</c:v>
                </c:pt>
                <c:pt idx="2">
                  <c:v>Identity - Access</c:v>
                </c:pt>
                <c:pt idx="3">
                  <c:v>Computing Systems</c:v>
                </c:pt>
                <c:pt idx="4">
                  <c:v>Network</c:v>
                </c:pt>
                <c:pt idx="5">
                  <c:v>Cloud</c:v>
                </c:pt>
                <c:pt idx="6">
                  <c:v>Development</c:v>
                </c:pt>
              </c:strCache>
            </c:strRef>
          </c:cat>
          <c:val>
            <c:numRef>
              <c:f>Dashboard!$B$4:$B$10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FA9B-3048-A025-1CCD82577CCC}"/>
            </c:ext>
          </c:extLst>
        </c:ser>
        <c:dLbls>
          <c:dLblPos val="inEnd"/>
          <c:showLegendKey val="0"/>
          <c:showVal val="1"/>
          <c:showCatName val="0"/>
          <c:showSerName val="0"/>
          <c:showPercent val="0"/>
          <c:showBubbleSize val="0"/>
        </c:dLbls>
        <c:gapWidth val="164"/>
        <c:overlap val="-22"/>
        <c:axId val="1642190671"/>
        <c:axId val="1642147087"/>
      </c:barChart>
      <c:catAx>
        <c:axId val="164219067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147087"/>
        <c:crossesAt val="0"/>
        <c:auto val="1"/>
        <c:lblAlgn val="ctr"/>
        <c:lblOffset val="100"/>
        <c:noMultiLvlLbl val="0"/>
      </c:catAx>
      <c:valAx>
        <c:axId val="1642147087"/>
        <c:scaling>
          <c:orientation val="minMax"/>
          <c:max val="5"/>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190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Maturity Scores by Safeguard Domain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bar"/>
        <c:grouping val="clustered"/>
        <c:varyColors val="0"/>
        <c:ser>
          <c:idx val="0"/>
          <c:order val="0"/>
          <c:tx>
            <c:strRef>
              <c:f>Dashboard!$B$22</c:f>
              <c:strCache>
                <c:ptCount val="1"/>
                <c:pt idx="0">
                  <c:v>Maturity Score</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Dashboard!$A$23:$A$51</c:f>
              <c:strCache>
                <c:ptCount val="29"/>
                <c:pt idx="0">
                  <c:v>Program Management</c:v>
                </c:pt>
                <c:pt idx="1">
                  <c:v>Safeguard Selection Management</c:v>
                </c:pt>
                <c:pt idx="2">
                  <c:v>Education Management</c:v>
                </c:pt>
                <c:pt idx="3">
                  <c:v>Asset Management</c:v>
                </c:pt>
                <c:pt idx="4">
                  <c:v>Safeguard Implementation Management</c:v>
                </c:pt>
                <c:pt idx="5">
                  <c:v>Safeguard Validation Management</c:v>
                </c:pt>
                <c:pt idx="6">
                  <c:v>Third-Party Risk Management</c:v>
                </c:pt>
                <c:pt idx="7">
                  <c:v>Risk Communication Management</c:v>
                </c:pt>
                <c:pt idx="8">
                  <c:v>Resilience Management</c:v>
                </c:pt>
                <c:pt idx="9">
                  <c:v>Artificial Intelligence Management</c:v>
                </c:pt>
                <c:pt idx="10">
                  <c:v>Physical Security Management</c:v>
                </c:pt>
                <c:pt idx="11">
                  <c:v>Privacy Management</c:v>
                </c:pt>
                <c:pt idx="12">
                  <c:v>Identity Management</c:v>
                </c:pt>
                <c:pt idx="13">
                  <c:v>Privileged Account Management</c:v>
                </c:pt>
                <c:pt idx="14">
                  <c:v>Data Management</c:v>
                </c:pt>
                <c:pt idx="15">
                  <c:v>Access Management</c:v>
                </c:pt>
                <c:pt idx="16">
                  <c:v>Log Management</c:v>
                </c:pt>
                <c:pt idx="17">
                  <c:v>System Protection Management</c:v>
                </c:pt>
                <c:pt idx="18">
                  <c:v>Software Management</c:v>
                </c:pt>
                <c:pt idx="19">
                  <c:v>Configuration Management</c:v>
                </c:pt>
                <c:pt idx="20">
                  <c:v>Vulnerability Management</c:v>
                </c:pt>
                <c:pt idx="21">
                  <c:v>Mobile Device Management</c:v>
                </c:pt>
                <c:pt idx="22">
                  <c:v>Network Device Management</c:v>
                </c:pt>
                <c:pt idx="23">
                  <c:v>Perimeter Network Access Management</c:v>
                </c:pt>
                <c:pt idx="24">
                  <c:v>Internal Network Access Management</c:v>
                </c:pt>
                <c:pt idx="25">
                  <c:v>Cloud Service Provider Management</c:v>
                </c:pt>
                <c:pt idx="26">
                  <c:v>Email Management</c:v>
                </c:pt>
                <c:pt idx="27">
                  <c:v>Software Development Management</c:v>
                </c:pt>
                <c:pt idx="28">
                  <c:v>Software Development Vulnerability Management</c:v>
                </c:pt>
              </c:strCache>
            </c:strRef>
          </c:cat>
          <c:val>
            <c:numRef>
              <c:f>Dashboard!$B$23:$B$51</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0-EC69-8B47-B30C-0B7B0009959D}"/>
            </c:ext>
          </c:extLst>
        </c:ser>
        <c:dLbls>
          <c:showLegendKey val="0"/>
          <c:showVal val="0"/>
          <c:showCatName val="0"/>
          <c:showSerName val="0"/>
          <c:showPercent val="0"/>
          <c:showBubbleSize val="0"/>
        </c:dLbls>
        <c:gapWidth val="227"/>
        <c:overlap val="-48"/>
        <c:axId val="857582928"/>
        <c:axId val="857636048"/>
      </c:barChart>
      <c:catAx>
        <c:axId val="857582928"/>
        <c:scaling>
          <c:orientation val="maxMin"/>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636048"/>
        <c:crosses val="autoZero"/>
        <c:auto val="1"/>
        <c:lblAlgn val="ctr"/>
        <c:lblOffset val="100"/>
        <c:noMultiLvlLbl val="0"/>
      </c:catAx>
      <c:valAx>
        <c:axId val="857636048"/>
        <c:scaling>
          <c:orientation val="minMax"/>
          <c:max val="5"/>
        </c:scaling>
        <c:delete val="0"/>
        <c:axPos val="t"/>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82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Maturity Score (By Level)</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Dashboard!$B$13</c:f>
              <c:strCache>
                <c:ptCount val="1"/>
                <c:pt idx="0">
                  <c:v>Maturity Score</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Dashboard!$A$14:$A$18</c:f>
              <c:strCache>
                <c:ptCount val="5"/>
                <c:pt idx="0">
                  <c:v>Level One - Foundational</c:v>
                </c:pt>
                <c:pt idx="1">
                  <c:v>Level Two - Hygiene</c:v>
                </c:pt>
                <c:pt idx="2">
                  <c:v>Level Three - Governed</c:v>
                </c:pt>
                <c:pt idx="3">
                  <c:v>Level Four - Controlled</c:v>
                </c:pt>
                <c:pt idx="4">
                  <c:v>Level Five - Monitored</c:v>
                </c:pt>
              </c:strCache>
            </c:strRef>
          </c:cat>
          <c:val>
            <c:numRef>
              <c:f>Dashboard!$B$14:$B$18</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2778-1848-B0D6-67632EFE669B}"/>
            </c:ext>
          </c:extLst>
        </c:ser>
        <c:dLbls>
          <c:showLegendKey val="0"/>
          <c:showVal val="0"/>
          <c:showCatName val="0"/>
          <c:showSerName val="0"/>
          <c:showPercent val="0"/>
          <c:showBubbleSize val="0"/>
        </c:dLbls>
        <c:gapWidth val="164"/>
        <c:overlap val="-22"/>
        <c:axId val="1641801055"/>
        <c:axId val="1617724015"/>
      </c:barChart>
      <c:catAx>
        <c:axId val="164180105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724015"/>
        <c:crosses val="autoZero"/>
        <c:auto val="1"/>
        <c:lblAlgn val="ctr"/>
        <c:lblOffset val="100"/>
        <c:noMultiLvlLbl val="0"/>
      </c:catAx>
      <c:valAx>
        <c:axId val="1617724015"/>
        <c:scaling>
          <c:orientation val="minMax"/>
          <c:max val="5"/>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8010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6350</xdr:colOff>
      <xdr:row>2</xdr:row>
      <xdr:rowOff>0</xdr:rowOff>
    </xdr:from>
    <xdr:to>
      <xdr:col>13</xdr:col>
      <xdr:colOff>0</xdr:colOff>
      <xdr:row>10</xdr:row>
      <xdr:rowOff>10584</xdr:rowOff>
    </xdr:to>
    <xdr:graphicFrame macro="">
      <xdr:nvGraphicFramePr>
        <xdr:cNvPr id="5" name="Chart 4">
          <a:extLst>
            <a:ext uri="{FF2B5EF4-FFF2-40B4-BE49-F238E27FC236}">
              <a16:creationId xmlns:a16="http://schemas.microsoft.com/office/drawing/2014/main" id="{F121C008-6B9F-2F47-F6A1-2C24A9B6A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8466</xdr:colOff>
      <xdr:row>21</xdr:row>
      <xdr:rowOff>4233</xdr:rowOff>
    </xdr:from>
    <xdr:to>
      <xdr:col>12</xdr:col>
      <xdr:colOff>802216</xdr:colOff>
      <xdr:row>51</xdr:row>
      <xdr:rowOff>31750</xdr:rowOff>
    </xdr:to>
    <xdr:graphicFrame macro="">
      <xdr:nvGraphicFramePr>
        <xdr:cNvPr id="6" name="Chart 5">
          <a:extLst>
            <a:ext uri="{FF2B5EF4-FFF2-40B4-BE49-F238E27FC236}">
              <a16:creationId xmlns:a16="http://schemas.microsoft.com/office/drawing/2014/main" id="{06A9DE59-5D04-ED53-1628-09B55E083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374649</xdr:colOff>
      <xdr:row>0</xdr:row>
      <xdr:rowOff>122767</xdr:rowOff>
    </xdr:from>
    <xdr:to>
      <xdr:col>0</xdr:col>
      <xdr:colOff>2952750</xdr:colOff>
      <xdr:row>0</xdr:row>
      <xdr:rowOff>605557</xdr:rowOff>
    </xdr:to>
    <xdr:pic>
      <xdr:nvPicPr>
        <xdr:cNvPr id="7" name="Picture 6">
          <a:extLst>
            <a:ext uri="{FF2B5EF4-FFF2-40B4-BE49-F238E27FC236}">
              <a16:creationId xmlns:a16="http://schemas.microsoft.com/office/drawing/2014/main" id="{412F350B-D2C8-B043-9D60-34908E5BC6F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74649" y="122767"/>
          <a:ext cx="2578101" cy="482790"/>
        </a:xfrm>
        <a:prstGeom prst="rect">
          <a:avLst/>
        </a:prstGeom>
      </xdr:spPr>
    </xdr:pic>
    <xdr:clientData/>
  </xdr:twoCellAnchor>
  <xdr:twoCellAnchor>
    <xdr:from>
      <xdr:col>3</xdr:col>
      <xdr:colOff>10583</xdr:colOff>
      <xdr:row>12</xdr:row>
      <xdr:rowOff>10585</xdr:rowOff>
    </xdr:from>
    <xdr:to>
      <xdr:col>13</xdr:col>
      <xdr:colOff>10583</xdr:colOff>
      <xdr:row>20</xdr:row>
      <xdr:rowOff>10585</xdr:rowOff>
    </xdr:to>
    <xdr:graphicFrame macro="">
      <xdr:nvGraphicFramePr>
        <xdr:cNvPr id="2" name="Chart 1">
          <a:extLst>
            <a:ext uri="{FF2B5EF4-FFF2-40B4-BE49-F238E27FC236}">
              <a16:creationId xmlns:a16="http://schemas.microsoft.com/office/drawing/2014/main" id="{40E996F3-72A1-CE13-2949-E0E0E795B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88900</xdr:colOff>
      <xdr:row>0</xdr:row>
      <xdr:rowOff>101600</xdr:rowOff>
    </xdr:from>
    <xdr:to>
      <xdr:col>0</xdr:col>
      <xdr:colOff>2400300</xdr:colOff>
      <xdr:row>0</xdr:row>
      <xdr:rowOff>534446</xdr:rowOff>
    </xdr:to>
    <xdr:pic>
      <xdr:nvPicPr>
        <xdr:cNvPr id="2" name="Picture 1">
          <a:extLst>
            <a:ext uri="{FF2B5EF4-FFF2-40B4-BE49-F238E27FC236}">
              <a16:creationId xmlns:a16="http://schemas.microsoft.com/office/drawing/2014/main" id="{CABE80A8-0DB1-6C45-82E9-73E7258239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00" y="101600"/>
          <a:ext cx="2311400" cy="4328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457200</xdr:colOff>
      <xdr:row>0</xdr:row>
      <xdr:rowOff>127000</xdr:rowOff>
    </xdr:from>
    <xdr:to>
      <xdr:col>0</xdr:col>
      <xdr:colOff>2768600</xdr:colOff>
      <xdr:row>0</xdr:row>
      <xdr:rowOff>559846</xdr:rowOff>
    </xdr:to>
    <xdr:pic>
      <xdr:nvPicPr>
        <xdr:cNvPr id="3" name="Picture 2">
          <a:extLst>
            <a:ext uri="{FF2B5EF4-FFF2-40B4-BE49-F238E27FC236}">
              <a16:creationId xmlns:a16="http://schemas.microsoft.com/office/drawing/2014/main" id="{CA448C87-4062-6447-A588-E9F8BE51C8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 y="127000"/>
          <a:ext cx="2311400" cy="4328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139700</xdr:colOff>
      <xdr:row>0</xdr:row>
      <xdr:rowOff>101600</xdr:rowOff>
    </xdr:from>
    <xdr:to>
      <xdr:col>0</xdr:col>
      <xdr:colOff>2451100</xdr:colOff>
      <xdr:row>0</xdr:row>
      <xdr:rowOff>534446</xdr:rowOff>
    </xdr:to>
    <xdr:pic>
      <xdr:nvPicPr>
        <xdr:cNvPr id="3" name="Picture 2">
          <a:extLst>
            <a:ext uri="{FF2B5EF4-FFF2-40B4-BE49-F238E27FC236}">
              <a16:creationId xmlns:a16="http://schemas.microsoft.com/office/drawing/2014/main" id="{A68353A8-8E14-D245-97F3-C745B982FA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700" y="101600"/>
          <a:ext cx="2311400" cy="4328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101600</xdr:rowOff>
    </xdr:from>
    <xdr:to>
      <xdr:col>0</xdr:col>
      <xdr:colOff>2400300</xdr:colOff>
      <xdr:row>0</xdr:row>
      <xdr:rowOff>534446</xdr:rowOff>
    </xdr:to>
    <xdr:pic>
      <xdr:nvPicPr>
        <xdr:cNvPr id="2" name="Picture 1">
          <a:extLst>
            <a:ext uri="{FF2B5EF4-FFF2-40B4-BE49-F238E27FC236}">
              <a16:creationId xmlns:a16="http://schemas.microsoft.com/office/drawing/2014/main" id="{0BABC3D5-D867-644C-81D9-066CC876B5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00" y="101600"/>
          <a:ext cx="2311400" cy="43284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88900</xdr:colOff>
      <xdr:row>0</xdr:row>
      <xdr:rowOff>101600</xdr:rowOff>
    </xdr:from>
    <xdr:to>
      <xdr:col>0</xdr:col>
      <xdr:colOff>2400300</xdr:colOff>
      <xdr:row>0</xdr:row>
      <xdr:rowOff>534446</xdr:rowOff>
    </xdr:to>
    <xdr:pic>
      <xdr:nvPicPr>
        <xdr:cNvPr id="2" name="Picture 1">
          <a:extLst>
            <a:ext uri="{FF2B5EF4-FFF2-40B4-BE49-F238E27FC236}">
              <a16:creationId xmlns:a16="http://schemas.microsoft.com/office/drawing/2014/main" id="{A38D776C-2166-D941-BD02-356BD31CA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00" y="101600"/>
          <a:ext cx="2311400" cy="4328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88900</xdr:colOff>
      <xdr:row>0</xdr:row>
      <xdr:rowOff>101600</xdr:rowOff>
    </xdr:from>
    <xdr:to>
      <xdr:col>0</xdr:col>
      <xdr:colOff>2400300</xdr:colOff>
      <xdr:row>0</xdr:row>
      <xdr:rowOff>534446</xdr:rowOff>
    </xdr:to>
    <xdr:pic>
      <xdr:nvPicPr>
        <xdr:cNvPr id="2" name="Picture 1">
          <a:extLst>
            <a:ext uri="{FF2B5EF4-FFF2-40B4-BE49-F238E27FC236}">
              <a16:creationId xmlns:a16="http://schemas.microsoft.com/office/drawing/2014/main" id="{861D5F38-C124-794F-9BE3-7059CEAB1E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00" y="101600"/>
          <a:ext cx="2311400" cy="43284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88900</xdr:colOff>
      <xdr:row>0</xdr:row>
      <xdr:rowOff>101600</xdr:rowOff>
    </xdr:from>
    <xdr:to>
      <xdr:col>0</xdr:col>
      <xdr:colOff>2400300</xdr:colOff>
      <xdr:row>0</xdr:row>
      <xdr:rowOff>534446</xdr:rowOff>
    </xdr:to>
    <xdr:pic>
      <xdr:nvPicPr>
        <xdr:cNvPr id="2" name="Picture 1">
          <a:extLst>
            <a:ext uri="{FF2B5EF4-FFF2-40B4-BE49-F238E27FC236}">
              <a16:creationId xmlns:a16="http://schemas.microsoft.com/office/drawing/2014/main" id="{B9DBDEEF-05F4-D643-BB3B-7DD072B47D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00" y="101600"/>
          <a:ext cx="2311400" cy="43284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88900</xdr:colOff>
      <xdr:row>0</xdr:row>
      <xdr:rowOff>101600</xdr:rowOff>
    </xdr:from>
    <xdr:to>
      <xdr:col>0</xdr:col>
      <xdr:colOff>2400300</xdr:colOff>
      <xdr:row>0</xdr:row>
      <xdr:rowOff>534446</xdr:rowOff>
    </xdr:to>
    <xdr:pic>
      <xdr:nvPicPr>
        <xdr:cNvPr id="2" name="Picture 1">
          <a:extLst>
            <a:ext uri="{FF2B5EF4-FFF2-40B4-BE49-F238E27FC236}">
              <a16:creationId xmlns:a16="http://schemas.microsoft.com/office/drawing/2014/main" id="{543BB8AA-0BA8-CF4F-A70D-626D0C8EA8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00" y="101600"/>
          <a:ext cx="2311400" cy="43284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88900</xdr:colOff>
      <xdr:row>0</xdr:row>
      <xdr:rowOff>101600</xdr:rowOff>
    </xdr:from>
    <xdr:to>
      <xdr:col>0</xdr:col>
      <xdr:colOff>2400300</xdr:colOff>
      <xdr:row>0</xdr:row>
      <xdr:rowOff>534446</xdr:rowOff>
    </xdr:to>
    <xdr:pic>
      <xdr:nvPicPr>
        <xdr:cNvPr id="2" name="Picture 1">
          <a:extLst>
            <a:ext uri="{FF2B5EF4-FFF2-40B4-BE49-F238E27FC236}">
              <a16:creationId xmlns:a16="http://schemas.microsoft.com/office/drawing/2014/main" id="{A3405865-BC9C-934A-8C2D-28C28F32D3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00" y="101600"/>
          <a:ext cx="2311400" cy="432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4EF61-8CBF-DA45-A507-4E71470E6069}">
  <dimension ref="A1:M51"/>
  <sheetViews>
    <sheetView tabSelected="1" zoomScale="120" zoomScaleNormal="120" workbookViewId="0">
      <selection activeCell="A2" sqref="A2"/>
    </sheetView>
  </sheetViews>
  <sheetFormatPr baseColWidth="10" defaultColWidth="11" defaultRowHeight="16" x14ac:dyDescent="0.2"/>
  <cols>
    <col min="1" max="1" width="41.6640625" bestFit="1" customWidth="1"/>
    <col min="2" max="2" width="21.1640625" customWidth="1"/>
  </cols>
  <sheetData>
    <row r="1" spans="1:13" ht="55" customHeight="1" x14ac:dyDescent="0.2">
      <c r="A1" s="15" t="s">
        <v>927</v>
      </c>
      <c r="B1" s="15"/>
      <c r="C1" s="15"/>
      <c r="D1" s="15"/>
      <c r="E1" s="15"/>
      <c r="F1" s="15"/>
      <c r="G1" s="15"/>
      <c r="H1" s="15"/>
      <c r="I1" s="15"/>
      <c r="J1" s="15"/>
      <c r="K1" s="15"/>
      <c r="L1" s="15"/>
      <c r="M1" s="15"/>
    </row>
    <row r="3" spans="1:13" ht="19" x14ac:dyDescent="0.2">
      <c r="A3" s="3" t="s">
        <v>0</v>
      </c>
      <c r="B3" s="3" t="s">
        <v>1</v>
      </c>
    </row>
    <row r="4" spans="1:13" x14ac:dyDescent="0.2">
      <c r="A4" s="2" t="s">
        <v>2</v>
      </c>
      <c r="B4" s="8">
        <f>'Dashboard Data'!H5</f>
        <v>0</v>
      </c>
    </row>
    <row r="5" spans="1:13" x14ac:dyDescent="0.2">
      <c r="A5" s="2" t="s">
        <v>3</v>
      </c>
      <c r="B5" s="8">
        <f>'Dashboard Data'!H6</f>
        <v>0</v>
      </c>
    </row>
    <row r="6" spans="1:13" x14ac:dyDescent="0.2">
      <c r="A6" s="2" t="s">
        <v>4</v>
      </c>
      <c r="B6" s="8">
        <f>'Dashboard Data'!H7</f>
        <v>0</v>
      </c>
    </row>
    <row r="7" spans="1:13" x14ac:dyDescent="0.2">
      <c r="A7" s="2" t="s">
        <v>5</v>
      </c>
      <c r="B7" s="8">
        <f>'Dashboard Data'!H8</f>
        <v>0</v>
      </c>
    </row>
    <row r="8" spans="1:13" x14ac:dyDescent="0.2">
      <c r="A8" s="2" t="s">
        <v>6</v>
      </c>
      <c r="B8" s="8">
        <f>'Dashboard Data'!H9</f>
        <v>0</v>
      </c>
    </row>
    <row r="9" spans="1:13" x14ac:dyDescent="0.2">
      <c r="A9" s="2" t="s">
        <v>7</v>
      </c>
      <c r="B9" s="8">
        <f>'Dashboard Data'!H10</f>
        <v>0</v>
      </c>
    </row>
    <row r="10" spans="1:13" x14ac:dyDescent="0.2">
      <c r="A10" s="2" t="s">
        <v>8</v>
      </c>
      <c r="B10" s="8">
        <f>'Dashboard Data'!H11</f>
        <v>0</v>
      </c>
    </row>
    <row r="11" spans="1:13" ht="22" x14ac:dyDescent="0.2">
      <c r="A11" s="13" t="s">
        <v>9</v>
      </c>
      <c r="B11" s="14">
        <f>'Dashboard Data'!H12</f>
        <v>0</v>
      </c>
    </row>
    <row r="13" spans="1:13" ht="19" x14ac:dyDescent="0.2">
      <c r="A13" s="3" t="s">
        <v>10</v>
      </c>
      <c r="B13" s="3" t="s">
        <v>1</v>
      </c>
    </row>
    <row r="14" spans="1:13" x14ac:dyDescent="0.2">
      <c r="A14" s="2" t="s">
        <v>11</v>
      </c>
      <c r="B14" s="8">
        <f>'Dashboard Data'!C12</f>
        <v>0</v>
      </c>
    </row>
    <row r="15" spans="1:13" x14ac:dyDescent="0.2">
      <c r="A15" s="2" t="s">
        <v>12</v>
      </c>
      <c r="B15" s="8">
        <f>'Dashboard Data'!D12</f>
        <v>0</v>
      </c>
    </row>
    <row r="16" spans="1:13" x14ac:dyDescent="0.2">
      <c r="A16" s="2" t="s">
        <v>13</v>
      </c>
      <c r="B16" s="8">
        <f>'Dashboard Data'!E12</f>
        <v>0</v>
      </c>
    </row>
    <row r="17" spans="1:2" x14ac:dyDescent="0.2">
      <c r="A17" s="2" t="s">
        <v>14</v>
      </c>
      <c r="B17" s="8">
        <f>'Dashboard Data'!F12</f>
        <v>0</v>
      </c>
    </row>
    <row r="18" spans="1:2" x14ac:dyDescent="0.2">
      <c r="A18" s="2" t="s">
        <v>15</v>
      </c>
      <c r="B18" s="8">
        <f>'Dashboard Data'!G12</f>
        <v>0</v>
      </c>
    </row>
    <row r="19" spans="1:2" x14ac:dyDescent="0.2">
      <c r="A19" s="2"/>
      <c r="B19" s="8"/>
    </row>
    <row r="20" spans="1:2" x14ac:dyDescent="0.2">
      <c r="A20" s="2"/>
      <c r="B20" s="8"/>
    </row>
    <row r="21" spans="1:2" ht="22" x14ac:dyDescent="0.2">
      <c r="A21" s="13"/>
      <c r="B21" s="14"/>
    </row>
    <row r="22" spans="1:2" ht="16" customHeight="1" x14ac:dyDescent="0.2">
      <c r="A22" s="3" t="s">
        <v>16</v>
      </c>
      <c r="B22" s="3" t="s">
        <v>1</v>
      </c>
    </row>
    <row r="23" spans="1:2" x14ac:dyDescent="0.2">
      <c r="A23" s="2" t="s">
        <v>17</v>
      </c>
      <c r="B23" s="8">
        <f>'Dashboard Data'!H16</f>
        <v>0</v>
      </c>
    </row>
    <row r="24" spans="1:2" x14ac:dyDescent="0.2">
      <c r="A24" s="2" t="s">
        <v>18</v>
      </c>
      <c r="B24" s="8">
        <f>'Dashboard Data'!H17</f>
        <v>0</v>
      </c>
    </row>
    <row r="25" spans="1:2" x14ac:dyDescent="0.2">
      <c r="A25" s="2" t="s">
        <v>19</v>
      </c>
      <c r="B25" s="8">
        <f>'Dashboard Data'!H18</f>
        <v>0</v>
      </c>
    </row>
    <row r="26" spans="1:2" x14ac:dyDescent="0.2">
      <c r="A26" s="2" t="s">
        <v>20</v>
      </c>
      <c r="B26" s="8">
        <f>'Dashboard Data'!H19</f>
        <v>0</v>
      </c>
    </row>
    <row r="27" spans="1:2" x14ac:dyDescent="0.2">
      <c r="A27" s="2" t="s">
        <v>21</v>
      </c>
      <c r="B27" s="8">
        <f>'Dashboard Data'!H20</f>
        <v>0</v>
      </c>
    </row>
    <row r="28" spans="1:2" x14ac:dyDescent="0.2">
      <c r="A28" s="2" t="s">
        <v>22</v>
      </c>
      <c r="B28" s="8">
        <f>'Dashboard Data'!H21</f>
        <v>0</v>
      </c>
    </row>
    <row r="29" spans="1:2" x14ac:dyDescent="0.2">
      <c r="A29" s="2" t="s">
        <v>23</v>
      </c>
      <c r="B29" s="8">
        <f>'Dashboard Data'!H22</f>
        <v>0</v>
      </c>
    </row>
    <row r="30" spans="1:2" x14ac:dyDescent="0.2">
      <c r="A30" s="2" t="s">
        <v>24</v>
      </c>
      <c r="B30" s="8">
        <f>'Dashboard Data'!H23</f>
        <v>0</v>
      </c>
    </row>
    <row r="31" spans="1:2" x14ac:dyDescent="0.2">
      <c r="A31" s="2" t="s">
        <v>25</v>
      </c>
      <c r="B31" s="8">
        <f>'Dashboard Data'!H27</f>
        <v>0</v>
      </c>
    </row>
    <row r="32" spans="1:2" x14ac:dyDescent="0.2">
      <c r="A32" s="2" t="s">
        <v>974</v>
      </c>
      <c r="B32" s="8">
        <f>'Dashboard Data'!H28</f>
        <v>0</v>
      </c>
    </row>
    <row r="33" spans="1:2" x14ac:dyDescent="0.2">
      <c r="A33" s="2" t="s">
        <v>26</v>
      </c>
      <c r="B33" s="8">
        <f>'Dashboard Data'!H29</f>
        <v>0</v>
      </c>
    </row>
    <row r="34" spans="1:2" x14ac:dyDescent="0.2">
      <c r="A34" s="2" t="s">
        <v>27</v>
      </c>
      <c r="B34" s="8">
        <f>'Dashboard Data'!H30</f>
        <v>0</v>
      </c>
    </row>
    <row r="35" spans="1:2" x14ac:dyDescent="0.2">
      <c r="A35" s="2" t="s">
        <v>28</v>
      </c>
      <c r="B35" s="8">
        <f>'Dashboard Data'!H34</f>
        <v>0</v>
      </c>
    </row>
    <row r="36" spans="1:2" x14ac:dyDescent="0.2">
      <c r="A36" s="2" t="s">
        <v>29</v>
      </c>
      <c r="B36" s="8">
        <f>'Dashboard Data'!H35</f>
        <v>0</v>
      </c>
    </row>
    <row r="37" spans="1:2" x14ac:dyDescent="0.2">
      <c r="A37" s="2" t="s">
        <v>30</v>
      </c>
      <c r="B37" s="8">
        <f>'Dashboard Data'!H36</f>
        <v>0</v>
      </c>
    </row>
    <row r="38" spans="1:2" x14ac:dyDescent="0.2">
      <c r="A38" s="2" t="s">
        <v>31</v>
      </c>
      <c r="B38" s="8">
        <f>'Dashboard Data'!H37</f>
        <v>0</v>
      </c>
    </row>
    <row r="39" spans="1:2" x14ac:dyDescent="0.2">
      <c r="A39" s="2" t="s">
        <v>32</v>
      </c>
      <c r="B39" s="8">
        <f>'Dashboard Data'!H38</f>
        <v>0</v>
      </c>
    </row>
    <row r="40" spans="1:2" x14ac:dyDescent="0.2">
      <c r="A40" s="2" t="s">
        <v>57</v>
      </c>
      <c r="B40" s="8">
        <f>'Dashboard Data'!H42</f>
        <v>0</v>
      </c>
    </row>
    <row r="41" spans="1:2" x14ac:dyDescent="0.2">
      <c r="A41" s="2" t="s">
        <v>58</v>
      </c>
      <c r="B41" s="8">
        <f>'Dashboard Data'!H43</f>
        <v>0</v>
      </c>
    </row>
    <row r="42" spans="1:2" x14ac:dyDescent="0.2">
      <c r="A42" s="2" t="s">
        <v>59</v>
      </c>
      <c r="B42" s="8">
        <f>'Dashboard Data'!H44</f>
        <v>0</v>
      </c>
    </row>
    <row r="43" spans="1:2" x14ac:dyDescent="0.2">
      <c r="A43" s="2" t="s">
        <v>60</v>
      </c>
      <c r="B43" s="8">
        <f>'Dashboard Data'!H45</f>
        <v>0</v>
      </c>
    </row>
    <row r="44" spans="1:2" x14ac:dyDescent="0.2">
      <c r="A44" s="2" t="s">
        <v>61</v>
      </c>
      <c r="B44" s="8">
        <f>'Dashboard Data'!H46</f>
        <v>0</v>
      </c>
    </row>
    <row r="45" spans="1:2" x14ac:dyDescent="0.2">
      <c r="A45" s="2" t="s">
        <v>33</v>
      </c>
      <c r="B45" s="8">
        <f>'Dashboard Data'!H50</f>
        <v>0</v>
      </c>
    </row>
    <row r="46" spans="1:2" x14ac:dyDescent="0.2">
      <c r="A46" s="2" t="s">
        <v>34</v>
      </c>
      <c r="B46" s="8">
        <f>'Dashboard Data'!H51</f>
        <v>0</v>
      </c>
    </row>
    <row r="47" spans="1:2" x14ac:dyDescent="0.2">
      <c r="A47" s="2" t="s">
        <v>35</v>
      </c>
      <c r="B47" s="8">
        <f>'Dashboard Data'!H52</f>
        <v>0</v>
      </c>
    </row>
    <row r="48" spans="1:2" x14ac:dyDescent="0.2">
      <c r="A48" s="2" t="s">
        <v>36</v>
      </c>
      <c r="B48" s="8">
        <f>'Dashboard Data'!H56</f>
        <v>0</v>
      </c>
    </row>
    <row r="49" spans="1:2" x14ac:dyDescent="0.2">
      <c r="A49" s="2" t="s">
        <v>37</v>
      </c>
      <c r="B49" s="8">
        <f>'Dashboard Data'!H57</f>
        <v>0</v>
      </c>
    </row>
    <row r="50" spans="1:2" x14ac:dyDescent="0.2">
      <c r="A50" s="2" t="s">
        <v>38</v>
      </c>
      <c r="B50" s="8">
        <f>'Dashboard Data'!H61</f>
        <v>0</v>
      </c>
    </row>
    <row r="51" spans="1:2" x14ac:dyDescent="0.2">
      <c r="A51" s="2" t="s">
        <v>39</v>
      </c>
      <c r="B51" s="8">
        <f>'Dashboard Data'!H62</f>
        <v>0</v>
      </c>
    </row>
  </sheetData>
  <mergeCells count="1">
    <mergeCell ref="A1:M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68F0D-ACC5-C447-A760-E44FE1224902}">
  <dimension ref="A1:L32"/>
  <sheetViews>
    <sheetView workbookViewId="0">
      <selection activeCell="A2" sqref="A2"/>
    </sheetView>
  </sheetViews>
  <sheetFormatPr baseColWidth="10" defaultColWidth="11" defaultRowHeight="16" x14ac:dyDescent="0.2"/>
  <cols>
    <col min="1" max="1" width="41.6640625" bestFit="1" customWidth="1"/>
    <col min="2" max="2" width="17.1640625" bestFit="1" customWidth="1"/>
    <col min="3" max="3" width="13" bestFit="1" customWidth="1"/>
    <col min="4" max="4" width="76" customWidth="1"/>
    <col min="5" max="5" width="28" customWidth="1"/>
    <col min="7" max="7" width="10.83203125" hidden="1" customWidth="1"/>
    <col min="8" max="12" width="10.83203125" style="2" hidden="1" customWidth="1"/>
  </cols>
  <sheetData>
    <row r="1" spans="1:12" ht="48" customHeight="1" x14ac:dyDescent="0.2">
      <c r="A1" s="15" t="s">
        <v>873</v>
      </c>
      <c r="B1" s="15"/>
      <c r="C1" s="15"/>
      <c r="D1" s="15"/>
      <c r="E1" s="15"/>
    </row>
    <row r="3" spans="1:12" ht="19" x14ac:dyDescent="0.2">
      <c r="A3" s="3" t="s">
        <v>16</v>
      </c>
      <c r="B3" s="3" t="s">
        <v>82</v>
      </c>
      <c r="C3" s="3" t="s">
        <v>83</v>
      </c>
      <c r="D3" s="3" t="s">
        <v>84</v>
      </c>
      <c r="E3" s="3" t="s">
        <v>85</v>
      </c>
      <c r="G3" s="3" t="s">
        <v>86</v>
      </c>
      <c r="H3" s="3" t="s">
        <v>87</v>
      </c>
      <c r="I3" s="3" t="s">
        <v>88</v>
      </c>
      <c r="J3" s="3" t="s">
        <v>89</v>
      </c>
      <c r="K3" s="3" t="s">
        <v>90</v>
      </c>
      <c r="L3" s="3" t="s">
        <v>91</v>
      </c>
    </row>
    <row r="4" spans="1:12" ht="34" x14ac:dyDescent="0.2">
      <c r="A4" s="2" t="s">
        <v>38</v>
      </c>
      <c r="B4" s="2" t="s">
        <v>92</v>
      </c>
      <c r="C4" s="2" t="s">
        <v>874</v>
      </c>
      <c r="D4" s="5" t="s">
        <v>875</v>
      </c>
      <c r="E4" s="2" t="s">
        <v>69</v>
      </c>
      <c r="G4" s="6">
        <f t="shared" ref="G4:G32" si="0">IF(E4="Question Not Answered",0,IF(E4="Not Applicable","",IF(E4="Not Implemented",0,IF(E4="Parts of Safeguard Implemented",0.25,IF(E4="Implemented on Some Systems",0.5,IF(E4="Implemented on Most Systems",0.75,IF(E4="Implemented on All Systems",1,"INVALID")))))))</f>
        <v>0</v>
      </c>
      <c r="J4" s="7">
        <f>G4</f>
        <v>0</v>
      </c>
    </row>
    <row r="5" spans="1:12" ht="34" x14ac:dyDescent="0.2">
      <c r="A5" s="2" t="s">
        <v>38</v>
      </c>
      <c r="B5" s="2" t="s">
        <v>92</v>
      </c>
      <c r="C5" s="2" t="s">
        <v>876</v>
      </c>
      <c r="D5" s="5" t="s">
        <v>877</v>
      </c>
      <c r="E5" s="2" t="s">
        <v>69</v>
      </c>
      <c r="G5" s="6">
        <f t="shared" si="0"/>
        <v>0</v>
      </c>
      <c r="J5" s="7">
        <f>G5</f>
        <v>0</v>
      </c>
    </row>
    <row r="6" spans="1:12" ht="34" x14ac:dyDescent="0.2">
      <c r="A6" s="2" t="s">
        <v>38</v>
      </c>
      <c r="B6" s="2" t="s">
        <v>92</v>
      </c>
      <c r="C6" s="2" t="s">
        <v>878</v>
      </c>
      <c r="D6" s="5" t="s">
        <v>879</v>
      </c>
      <c r="E6" s="2" t="s">
        <v>69</v>
      </c>
      <c r="G6" s="6">
        <f t="shared" si="0"/>
        <v>0</v>
      </c>
      <c r="J6" s="7">
        <f>G6</f>
        <v>0</v>
      </c>
    </row>
    <row r="7" spans="1:12" ht="34" x14ac:dyDescent="0.2">
      <c r="A7" s="2" t="s">
        <v>38</v>
      </c>
      <c r="B7" s="2" t="s">
        <v>92</v>
      </c>
      <c r="C7" s="2" t="s">
        <v>880</v>
      </c>
      <c r="D7" s="5" t="s">
        <v>881</v>
      </c>
      <c r="E7" s="2" t="s">
        <v>69</v>
      </c>
      <c r="G7" s="6">
        <f t="shared" si="0"/>
        <v>0</v>
      </c>
      <c r="J7" s="7">
        <f>G7</f>
        <v>0</v>
      </c>
    </row>
    <row r="8" spans="1:12" ht="34" x14ac:dyDescent="0.2">
      <c r="A8" s="2" t="s">
        <v>38</v>
      </c>
      <c r="B8" s="2" t="s">
        <v>92</v>
      </c>
      <c r="C8" s="2" t="s">
        <v>882</v>
      </c>
      <c r="D8" s="5" t="s">
        <v>883</v>
      </c>
      <c r="E8" s="2" t="s">
        <v>69</v>
      </c>
      <c r="G8" s="6">
        <f t="shared" si="0"/>
        <v>0</v>
      </c>
      <c r="J8" s="7">
        <f>G8</f>
        <v>0</v>
      </c>
    </row>
    <row r="9" spans="1:12" ht="34" x14ac:dyDescent="0.2">
      <c r="A9" s="2" t="s">
        <v>38</v>
      </c>
      <c r="B9" s="2" t="s">
        <v>118</v>
      </c>
      <c r="C9" s="2" t="s">
        <v>884</v>
      </c>
      <c r="D9" s="5" t="s">
        <v>885</v>
      </c>
      <c r="E9" s="2" t="s">
        <v>69</v>
      </c>
      <c r="G9" s="6">
        <f t="shared" si="0"/>
        <v>0</v>
      </c>
      <c r="K9" s="7">
        <f t="shared" ref="K9:K17" si="1">G9</f>
        <v>0</v>
      </c>
    </row>
    <row r="10" spans="1:12" ht="34" x14ac:dyDescent="0.2">
      <c r="A10" s="2" t="s">
        <v>38</v>
      </c>
      <c r="B10" s="2" t="s">
        <v>118</v>
      </c>
      <c r="C10" s="2" t="s">
        <v>886</v>
      </c>
      <c r="D10" s="5" t="s">
        <v>887</v>
      </c>
      <c r="E10" s="2" t="s">
        <v>69</v>
      </c>
      <c r="G10" s="6">
        <f t="shared" si="0"/>
        <v>0</v>
      </c>
      <c r="K10" s="7">
        <f t="shared" si="1"/>
        <v>0</v>
      </c>
    </row>
    <row r="11" spans="1:12" ht="51" x14ac:dyDescent="0.2">
      <c r="A11" s="2" t="s">
        <v>38</v>
      </c>
      <c r="B11" s="2" t="s">
        <v>118</v>
      </c>
      <c r="C11" s="2" t="s">
        <v>888</v>
      </c>
      <c r="D11" s="5" t="s">
        <v>889</v>
      </c>
      <c r="E11" s="2" t="s">
        <v>69</v>
      </c>
      <c r="G11" s="6">
        <f t="shared" si="0"/>
        <v>0</v>
      </c>
      <c r="K11" s="7">
        <f t="shared" si="1"/>
        <v>0</v>
      </c>
    </row>
    <row r="12" spans="1:12" ht="51" x14ac:dyDescent="0.2">
      <c r="A12" s="2" t="s">
        <v>38</v>
      </c>
      <c r="B12" s="2" t="s">
        <v>118</v>
      </c>
      <c r="C12" s="2" t="s">
        <v>890</v>
      </c>
      <c r="D12" s="5" t="s">
        <v>988</v>
      </c>
      <c r="E12" s="2" t="s">
        <v>69</v>
      </c>
      <c r="G12" s="6">
        <f t="shared" si="0"/>
        <v>0</v>
      </c>
      <c r="K12" s="7">
        <f t="shared" si="1"/>
        <v>0</v>
      </c>
    </row>
    <row r="13" spans="1:12" ht="51" x14ac:dyDescent="0.2">
      <c r="A13" s="2" t="s">
        <v>38</v>
      </c>
      <c r="B13" s="2" t="s">
        <v>118</v>
      </c>
      <c r="C13" s="2" t="s">
        <v>891</v>
      </c>
      <c r="D13" s="5" t="s">
        <v>892</v>
      </c>
      <c r="E13" s="2" t="s">
        <v>69</v>
      </c>
      <c r="G13" s="6">
        <f t="shared" si="0"/>
        <v>0</v>
      </c>
      <c r="K13" s="7">
        <f t="shared" si="1"/>
        <v>0</v>
      </c>
    </row>
    <row r="14" spans="1:12" ht="51" x14ac:dyDescent="0.2">
      <c r="A14" s="2" t="s">
        <v>38</v>
      </c>
      <c r="B14" s="2" t="s">
        <v>118</v>
      </c>
      <c r="C14" s="2" t="s">
        <v>893</v>
      </c>
      <c r="D14" s="5" t="s">
        <v>894</v>
      </c>
      <c r="E14" s="2" t="s">
        <v>69</v>
      </c>
      <c r="G14" s="6">
        <f t="shared" si="0"/>
        <v>0</v>
      </c>
      <c r="K14" s="7">
        <f t="shared" si="1"/>
        <v>0</v>
      </c>
    </row>
    <row r="15" spans="1:12" ht="34" x14ac:dyDescent="0.2">
      <c r="A15" s="2" t="s">
        <v>38</v>
      </c>
      <c r="B15" s="2" t="s">
        <v>118</v>
      </c>
      <c r="C15" s="2" t="s">
        <v>895</v>
      </c>
      <c r="D15" s="5" t="s">
        <v>896</v>
      </c>
      <c r="E15" s="2" t="s">
        <v>69</v>
      </c>
      <c r="G15" s="6">
        <f t="shared" si="0"/>
        <v>0</v>
      </c>
      <c r="K15" s="7">
        <f t="shared" si="1"/>
        <v>0</v>
      </c>
    </row>
    <row r="16" spans="1:12" ht="34" x14ac:dyDescent="0.2">
      <c r="A16" s="2" t="s">
        <v>38</v>
      </c>
      <c r="B16" s="2" t="s">
        <v>118</v>
      </c>
      <c r="C16" s="2" t="s">
        <v>897</v>
      </c>
      <c r="D16" s="5" t="s">
        <v>898</v>
      </c>
      <c r="E16" s="2" t="s">
        <v>69</v>
      </c>
      <c r="G16" s="6">
        <f t="shared" si="0"/>
        <v>0</v>
      </c>
      <c r="K16" s="7">
        <f t="shared" si="1"/>
        <v>0</v>
      </c>
    </row>
    <row r="17" spans="1:12" ht="34" x14ac:dyDescent="0.2">
      <c r="A17" s="2" t="s">
        <v>38</v>
      </c>
      <c r="B17" s="2" t="s">
        <v>118</v>
      </c>
      <c r="C17" s="2" t="s">
        <v>899</v>
      </c>
      <c r="D17" s="5" t="s">
        <v>900</v>
      </c>
      <c r="E17" s="2" t="s">
        <v>69</v>
      </c>
      <c r="G17" s="6">
        <f t="shared" si="0"/>
        <v>0</v>
      </c>
      <c r="K17" s="7">
        <f t="shared" si="1"/>
        <v>0</v>
      </c>
    </row>
    <row r="18" spans="1:12" ht="34" x14ac:dyDescent="0.2">
      <c r="A18" s="2" t="s">
        <v>39</v>
      </c>
      <c r="B18" s="2" t="s">
        <v>92</v>
      </c>
      <c r="C18" s="2" t="s">
        <v>901</v>
      </c>
      <c r="D18" s="5" t="s">
        <v>902</v>
      </c>
      <c r="E18" s="2" t="s">
        <v>69</v>
      </c>
      <c r="G18" s="6">
        <f t="shared" si="0"/>
        <v>0</v>
      </c>
      <c r="J18" s="7">
        <f>G18</f>
        <v>0</v>
      </c>
    </row>
    <row r="19" spans="1:12" ht="51" x14ac:dyDescent="0.2">
      <c r="A19" s="2" t="s">
        <v>39</v>
      </c>
      <c r="B19" s="2" t="s">
        <v>92</v>
      </c>
      <c r="C19" s="2" t="s">
        <v>903</v>
      </c>
      <c r="D19" s="5" t="s">
        <v>904</v>
      </c>
      <c r="E19" s="2" t="s">
        <v>69</v>
      </c>
      <c r="G19" s="6">
        <f t="shared" si="0"/>
        <v>0</v>
      </c>
      <c r="J19" s="7">
        <f>G19</f>
        <v>0</v>
      </c>
    </row>
    <row r="20" spans="1:12" ht="51" x14ac:dyDescent="0.2">
      <c r="A20" s="2" t="s">
        <v>39</v>
      </c>
      <c r="B20" s="2" t="s">
        <v>92</v>
      </c>
      <c r="C20" s="2" t="s">
        <v>905</v>
      </c>
      <c r="D20" s="5" t="s">
        <v>989</v>
      </c>
      <c r="E20" s="2" t="s">
        <v>69</v>
      </c>
      <c r="G20" s="6">
        <f t="shared" si="0"/>
        <v>0</v>
      </c>
      <c r="J20" s="7">
        <f>G20</f>
        <v>0</v>
      </c>
    </row>
    <row r="21" spans="1:12" ht="34" x14ac:dyDescent="0.2">
      <c r="A21" s="2" t="s">
        <v>39</v>
      </c>
      <c r="B21" s="2" t="s">
        <v>178</v>
      </c>
      <c r="C21" s="2" t="s">
        <v>906</v>
      </c>
      <c r="D21" s="5" t="s">
        <v>907</v>
      </c>
      <c r="E21" s="2" t="s">
        <v>69</v>
      </c>
      <c r="G21" s="6">
        <f t="shared" si="0"/>
        <v>0</v>
      </c>
      <c r="I21" s="7">
        <f>G21</f>
        <v>0</v>
      </c>
    </row>
    <row r="22" spans="1:12" ht="51" x14ac:dyDescent="0.2">
      <c r="A22" s="2" t="s">
        <v>39</v>
      </c>
      <c r="B22" s="2" t="s">
        <v>178</v>
      </c>
      <c r="C22" s="2" t="s">
        <v>908</v>
      </c>
      <c r="D22" s="5" t="s">
        <v>909</v>
      </c>
      <c r="E22" s="2" t="s">
        <v>69</v>
      </c>
      <c r="G22" s="6">
        <f t="shared" si="0"/>
        <v>0</v>
      </c>
      <c r="I22" s="7">
        <f>G22</f>
        <v>0</v>
      </c>
    </row>
    <row r="23" spans="1:12" ht="34" x14ac:dyDescent="0.2">
      <c r="A23" s="2" t="s">
        <v>39</v>
      </c>
      <c r="B23" s="2" t="s">
        <v>92</v>
      </c>
      <c r="C23" s="2" t="s">
        <v>910</v>
      </c>
      <c r="D23" s="5" t="s">
        <v>911</v>
      </c>
      <c r="E23" s="2" t="s">
        <v>69</v>
      </c>
      <c r="G23" s="6">
        <f t="shared" si="0"/>
        <v>0</v>
      </c>
      <c r="J23" s="7">
        <f>G23</f>
        <v>0</v>
      </c>
    </row>
    <row r="24" spans="1:12" ht="34" x14ac:dyDescent="0.2">
      <c r="A24" s="2" t="s">
        <v>39</v>
      </c>
      <c r="B24" s="2" t="s">
        <v>92</v>
      </c>
      <c r="C24" s="2" t="s">
        <v>912</v>
      </c>
      <c r="D24" s="5" t="s">
        <v>913</v>
      </c>
      <c r="E24" s="2" t="s">
        <v>69</v>
      </c>
      <c r="G24" s="6">
        <f t="shared" si="0"/>
        <v>0</v>
      </c>
      <c r="J24" s="7">
        <f>G24</f>
        <v>0</v>
      </c>
    </row>
    <row r="25" spans="1:12" ht="51" x14ac:dyDescent="0.2">
      <c r="A25" s="2" t="s">
        <v>39</v>
      </c>
      <c r="B25" s="2" t="s">
        <v>118</v>
      </c>
      <c r="C25" s="2" t="s">
        <v>914</v>
      </c>
      <c r="D25" s="5" t="s">
        <v>990</v>
      </c>
      <c r="E25" s="2" t="s">
        <v>69</v>
      </c>
      <c r="G25" s="6">
        <f t="shared" si="0"/>
        <v>0</v>
      </c>
      <c r="K25" s="7">
        <f>G25</f>
        <v>0</v>
      </c>
    </row>
    <row r="26" spans="1:12" ht="51" x14ac:dyDescent="0.2">
      <c r="A26" s="2" t="s">
        <v>39</v>
      </c>
      <c r="B26" s="2" t="s">
        <v>118</v>
      </c>
      <c r="C26" s="2" t="s">
        <v>915</v>
      </c>
      <c r="D26" s="5" t="s">
        <v>991</v>
      </c>
      <c r="E26" s="2" t="s">
        <v>69</v>
      </c>
      <c r="G26" s="6">
        <f t="shared" si="0"/>
        <v>0</v>
      </c>
      <c r="K26" s="7">
        <f>G26</f>
        <v>0</v>
      </c>
    </row>
    <row r="27" spans="1:12" ht="51" x14ac:dyDescent="0.2">
      <c r="A27" s="2" t="s">
        <v>39</v>
      </c>
      <c r="B27" s="2" t="s">
        <v>118</v>
      </c>
      <c r="C27" s="2" t="s">
        <v>916</v>
      </c>
      <c r="D27" s="5" t="s">
        <v>917</v>
      </c>
      <c r="E27" s="2" t="s">
        <v>69</v>
      </c>
      <c r="G27" s="6">
        <f t="shared" si="0"/>
        <v>0</v>
      </c>
      <c r="K27" s="7">
        <f>G27</f>
        <v>0</v>
      </c>
    </row>
    <row r="28" spans="1:12" ht="34" x14ac:dyDescent="0.2">
      <c r="A28" s="2" t="s">
        <v>39</v>
      </c>
      <c r="B28" s="2" t="s">
        <v>118</v>
      </c>
      <c r="C28" s="2" t="s">
        <v>918</v>
      </c>
      <c r="D28" s="5" t="s">
        <v>919</v>
      </c>
      <c r="E28" s="2" t="s">
        <v>69</v>
      </c>
      <c r="G28" s="6">
        <f t="shared" si="0"/>
        <v>0</v>
      </c>
      <c r="K28" s="7">
        <f>G28</f>
        <v>0</v>
      </c>
    </row>
    <row r="29" spans="1:12" ht="34" x14ac:dyDescent="0.2">
      <c r="A29" s="2" t="s">
        <v>39</v>
      </c>
      <c r="B29" s="2" t="s">
        <v>118</v>
      </c>
      <c r="C29" s="2" t="s">
        <v>920</v>
      </c>
      <c r="D29" s="5" t="s">
        <v>921</v>
      </c>
      <c r="E29" s="2" t="s">
        <v>69</v>
      </c>
      <c r="G29" s="6">
        <f t="shared" si="0"/>
        <v>0</v>
      </c>
      <c r="K29" s="7">
        <f>G29</f>
        <v>0</v>
      </c>
    </row>
    <row r="30" spans="1:12" ht="51" x14ac:dyDescent="0.2">
      <c r="A30" s="2" t="s">
        <v>39</v>
      </c>
      <c r="B30" s="2" t="s">
        <v>219</v>
      </c>
      <c r="C30" s="2" t="s">
        <v>922</v>
      </c>
      <c r="D30" s="5" t="s">
        <v>923</v>
      </c>
      <c r="E30" s="2" t="s">
        <v>69</v>
      </c>
      <c r="G30" s="6">
        <f t="shared" si="0"/>
        <v>0</v>
      </c>
      <c r="L30" s="7">
        <f>G30</f>
        <v>0</v>
      </c>
    </row>
    <row r="31" spans="1:12" ht="51" x14ac:dyDescent="0.2">
      <c r="A31" s="2" t="s">
        <v>39</v>
      </c>
      <c r="B31" s="2" t="s">
        <v>219</v>
      </c>
      <c r="C31" s="2" t="s">
        <v>924</v>
      </c>
      <c r="D31" s="5" t="s">
        <v>925</v>
      </c>
      <c r="E31" s="2" t="s">
        <v>69</v>
      </c>
      <c r="G31" s="6">
        <f t="shared" si="0"/>
        <v>0</v>
      </c>
      <c r="L31" s="7">
        <f>G31</f>
        <v>0</v>
      </c>
    </row>
    <row r="32" spans="1:12" ht="34" x14ac:dyDescent="0.2">
      <c r="A32" s="2" t="s">
        <v>39</v>
      </c>
      <c r="B32" s="2" t="s">
        <v>219</v>
      </c>
      <c r="C32" s="2" t="s">
        <v>926</v>
      </c>
      <c r="D32" s="5" t="s">
        <v>992</v>
      </c>
      <c r="E32" s="2" t="s">
        <v>69</v>
      </c>
      <c r="G32" s="6">
        <f t="shared" si="0"/>
        <v>0</v>
      </c>
      <c r="L32" s="7">
        <f>G32</f>
        <v>0</v>
      </c>
    </row>
  </sheetData>
  <autoFilter ref="A3:E32" xr:uid="{76F542FB-6DC6-8944-86D6-79720557790A}"/>
  <mergeCells count="1">
    <mergeCell ref="A1:E1"/>
  </mergeCells>
  <conditionalFormatting sqref="E4:E32">
    <cfRule type="containsText" dxfId="6" priority="3" operator="containsText" text="Implemented on All Systems">
      <formula>NOT(ISERROR(SEARCH("Implemented on All Systems",E4)))</formula>
    </cfRule>
    <cfRule type="containsText" dxfId="5" priority="4" operator="containsText" text="Implemented on Most Systems">
      <formula>NOT(ISERROR(SEARCH("Implemented on Most Systems",E4)))</formula>
    </cfRule>
    <cfRule type="containsText" dxfId="4" priority="5" operator="containsText" text="Implemented on Some Systems">
      <formula>NOT(ISERROR(SEARCH("Implemented on Some Systems",E4)))</formula>
    </cfRule>
    <cfRule type="containsText" dxfId="3" priority="6" operator="containsText" text="Parts of Safeguard Implemented">
      <formula>NOT(ISERROR(SEARCH("Parts of Safeguard Implemented",E4)))</formula>
    </cfRule>
    <cfRule type="containsText" dxfId="2" priority="7" operator="containsText" text="Not Implemented">
      <formula>NOT(ISERROR(SEARCH("Not Implemented",E4)))</formula>
    </cfRule>
    <cfRule type="containsText" dxfId="1" priority="13" stopIfTrue="1" operator="containsText" text="Not Applicable">
      <formula>NOT(ISERROR(SEARCH("Not Applicable",E4)))</formula>
    </cfRule>
    <cfRule type="containsText" dxfId="0" priority="15" operator="containsText" text="Question Not Answered">
      <formula>NOT(ISERROR(SEARCH("Question Not Answered",E4)))</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DF49001A-3D0C-8647-AE06-DCA0CC54A53C}">
          <x14:formula1>
            <xm:f>Values!$A$15:$A$21</xm:f>
          </x14:formula1>
          <xm:sqref>E4:E32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A6BD-9EE3-BF45-BB52-36D3A0E2AD89}">
  <dimension ref="A1:H62"/>
  <sheetViews>
    <sheetView workbookViewId="0">
      <selection activeCell="I6" sqref="I6"/>
    </sheetView>
  </sheetViews>
  <sheetFormatPr baseColWidth="10" defaultColWidth="11" defaultRowHeight="16" x14ac:dyDescent="0.2"/>
  <cols>
    <col min="1" max="1" width="41.6640625" bestFit="1" customWidth="1"/>
    <col min="2" max="2" width="34.83203125" customWidth="1"/>
    <col min="3" max="8" width="21.1640625" customWidth="1"/>
  </cols>
  <sheetData>
    <row r="1" spans="1:8" ht="48" customHeight="1" x14ac:dyDescent="0.2">
      <c r="A1" s="15" t="s">
        <v>40</v>
      </c>
      <c r="B1" s="15"/>
      <c r="C1" s="15"/>
      <c r="D1" s="15"/>
      <c r="E1" s="15"/>
      <c r="F1" s="15"/>
      <c r="G1" s="15"/>
      <c r="H1" s="15"/>
    </row>
    <row r="3" spans="1:8" ht="22" x14ac:dyDescent="0.3">
      <c r="A3" s="16" t="s">
        <v>41</v>
      </c>
      <c r="B3" s="16"/>
      <c r="C3" s="16"/>
      <c r="D3" s="16"/>
      <c r="E3" s="16"/>
      <c r="F3" s="16"/>
      <c r="G3" s="16"/>
      <c r="H3" s="16"/>
    </row>
    <row r="4" spans="1:8" ht="19" x14ac:dyDescent="0.2">
      <c r="A4" s="3" t="s">
        <v>16</v>
      </c>
      <c r="B4" s="3" t="s">
        <v>42</v>
      </c>
      <c r="C4" s="3" t="s">
        <v>43</v>
      </c>
      <c r="D4" s="3" t="s">
        <v>44</v>
      </c>
      <c r="E4" s="3" t="s">
        <v>45</v>
      </c>
      <c r="F4" s="3" t="s">
        <v>46</v>
      </c>
      <c r="G4" s="3" t="s">
        <v>47</v>
      </c>
      <c r="H4" s="3" t="s">
        <v>48</v>
      </c>
    </row>
    <row r="5" spans="1:8" x14ac:dyDescent="0.2">
      <c r="A5" s="2" t="s">
        <v>2</v>
      </c>
      <c r="B5" s="7">
        <f>AVERAGE(B16:B23)</f>
        <v>0</v>
      </c>
      <c r="C5" s="11" t="s">
        <v>49</v>
      </c>
      <c r="D5" s="8">
        <f>AVERAGE(D16:D23)</f>
        <v>0</v>
      </c>
      <c r="E5" s="8">
        <f>AVERAGE(E16:E23)</f>
        <v>0</v>
      </c>
      <c r="F5" s="8">
        <f>AVERAGE(F16:F23)</f>
        <v>0</v>
      </c>
      <c r="G5" s="8">
        <f>AVERAGE(G16:G23)</f>
        <v>0</v>
      </c>
      <c r="H5" s="8">
        <f>AVERAGE(H16:H23)</f>
        <v>0</v>
      </c>
    </row>
    <row r="6" spans="1:8" x14ac:dyDescent="0.2">
      <c r="A6" s="2" t="s">
        <v>3</v>
      </c>
      <c r="B6" s="7">
        <f t="shared" ref="B6:H6" si="0">AVERAGE(B27:B30)</f>
        <v>0</v>
      </c>
      <c r="C6" s="8">
        <f t="shared" si="0"/>
        <v>0</v>
      </c>
      <c r="D6" s="8">
        <f t="shared" si="0"/>
        <v>0</v>
      </c>
      <c r="E6" s="8">
        <f t="shared" si="0"/>
        <v>0</v>
      </c>
      <c r="F6" s="8">
        <f t="shared" si="0"/>
        <v>0</v>
      </c>
      <c r="G6" s="8">
        <f t="shared" si="0"/>
        <v>0</v>
      </c>
      <c r="H6" s="8">
        <f t="shared" si="0"/>
        <v>0</v>
      </c>
    </row>
    <row r="7" spans="1:8" x14ac:dyDescent="0.2">
      <c r="A7" s="2" t="s">
        <v>4</v>
      </c>
      <c r="B7" s="7">
        <f t="shared" ref="B7:H7" si="1">AVERAGE(B34:B38)</f>
        <v>0</v>
      </c>
      <c r="C7" s="8">
        <f t="shared" si="1"/>
        <v>0</v>
      </c>
      <c r="D7" s="8">
        <f t="shared" si="1"/>
        <v>0</v>
      </c>
      <c r="E7" s="8">
        <f t="shared" si="1"/>
        <v>0</v>
      </c>
      <c r="F7" s="8">
        <f t="shared" si="1"/>
        <v>0</v>
      </c>
      <c r="G7" s="8">
        <f t="shared" si="1"/>
        <v>0</v>
      </c>
      <c r="H7" s="8">
        <f t="shared" si="1"/>
        <v>0</v>
      </c>
    </row>
    <row r="8" spans="1:8" x14ac:dyDescent="0.2">
      <c r="A8" s="2" t="s">
        <v>50</v>
      </c>
      <c r="B8" s="7">
        <f t="shared" ref="B8:H8" si="2">AVERAGE(B42:B46)</f>
        <v>0</v>
      </c>
      <c r="C8" s="8">
        <f t="shared" si="2"/>
        <v>0</v>
      </c>
      <c r="D8" s="8">
        <f t="shared" si="2"/>
        <v>0</v>
      </c>
      <c r="E8" s="8">
        <f t="shared" si="2"/>
        <v>0</v>
      </c>
      <c r="F8" s="8">
        <f t="shared" si="2"/>
        <v>0</v>
      </c>
      <c r="G8" s="8">
        <f t="shared" si="2"/>
        <v>0</v>
      </c>
      <c r="H8" s="8">
        <f t="shared" si="2"/>
        <v>0</v>
      </c>
    </row>
    <row r="9" spans="1:8" x14ac:dyDescent="0.2">
      <c r="A9" s="2" t="s">
        <v>6</v>
      </c>
      <c r="B9" s="7">
        <f t="shared" ref="B9:H9" si="3">AVERAGE(B50:B52)</f>
        <v>0</v>
      </c>
      <c r="C9" s="8">
        <f t="shared" si="3"/>
        <v>0</v>
      </c>
      <c r="D9" s="8">
        <f t="shared" si="3"/>
        <v>0</v>
      </c>
      <c r="E9" s="8">
        <f t="shared" si="3"/>
        <v>0</v>
      </c>
      <c r="F9" s="8">
        <f t="shared" si="3"/>
        <v>0</v>
      </c>
      <c r="G9" s="8">
        <f t="shared" si="3"/>
        <v>0</v>
      </c>
      <c r="H9" s="8">
        <f t="shared" si="3"/>
        <v>0</v>
      </c>
    </row>
    <row r="10" spans="1:8" x14ac:dyDescent="0.2">
      <c r="A10" s="2" t="s">
        <v>7</v>
      </c>
      <c r="B10" s="7">
        <f t="shared" ref="B10:H10" si="4">AVERAGE(B56:B57)</f>
        <v>0</v>
      </c>
      <c r="C10" s="8">
        <f t="shared" si="4"/>
        <v>0</v>
      </c>
      <c r="D10" s="8">
        <f t="shared" si="4"/>
        <v>0</v>
      </c>
      <c r="E10" s="8">
        <f t="shared" si="4"/>
        <v>0</v>
      </c>
      <c r="F10" s="8">
        <f t="shared" si="4"/>
        <v>0</v>
      </c>
      <c r="G10" s="8">
        <f t="shared" si="4"/>
        <v>0</v>
      </c>
      <c r="H10" s="8">
        <f t="shared" si="4"/>
        <v>0</v>
      </c>
    </row>
    <row r="11" spans="1:8" x14ac:dyDescent="0.2">
      <c r="A11" s="2" t="s">
        <v>8</v>
      </c>
      <c r="B11" s="7">
        <f>AVERAGE(B61:B62)</f>
        <v>0</v>
      </c>
      <c r="C11" s="11" t="s">
        <v>49</v>
      </c>
      <c r="D11" s="8">
        <f>AVERAGE(D61:D62)</f>
        <v>0</v>
      </c>
      <c r="E11" s="8">
        <f>AVERAGE(E61:E62)</f>
        <v>0</v>
      </c>
      <c r="F11" s="8">
        <f>AVERAGE(F61:F62)</f>
        <v>0</v>
      </c>
      <c r="G11" s="8">
        <f>AVERAGE(G61:G62)</f>
        <v>0</v>
      </c>
      <c r="H11" s="8">
        <f>AVERAGE(H61:H62)</f>
        <v>0</v>
      </c>
    </row>
    <row r="12" spans="1:8" x14ac:dyDescent="0.2">
      <c r="A12" s="12" t="s">
        <v>9</v>
      </c>
      <c r="B12" s="7">
        <f t="shared" ref="B12:H12" si="5">AVERAGE(B5:B11)</f>
        <v>0</v>
      </c>
      <c r="C12" s="8">
        <f t="shared" si="5"/>
        <v>0</v>
      </c>
      <c r="D12" s="8">
        <f t="shared" si="5"/>
        <v>0</v>
      </c>
      <c r="E12" s="8">
        <f t="shared" si="5"/>
        <v>0</v>
      </c>
      <c r="F12" s="8">
        <f t="shared" si="5"/>
        <v>0</v>
      </c>
      <c r="G12" s="8">
        <f t="shared" si="5"/>
        <v>0</v>
      </c>
      <c r="H12" s="8">
        <f t="shared" si="5"/>
        <v>0</v>
      </c>
    </row>
    <row r="14" spans="1:8" ht="22" x14ac:dyDescent="0.3">
      <c r="A14" s="16" t="s">
        <v>51</v>
      </c>
      <c r="B14" s="16"/>
      <c r="C14" s="16"/>
      <c r="D14" s="16"/>
      <c r="E14" s="16"/>
      <c r="F14" s="16"/>
      <c r="G14" s="16"/>
      <c r="H14" s="16"/>
    </row>
    <row r="15" spans="1:8" ht="19" x14ac:dyDescent="0.2">
      <c r="A15" s="3" t="s">
        <v>16</v>
      </c>
      <c r="B15" s="3" t="s">
        <v>52</v>
      </c>
      <c r="C15" s="3" t="s">
        <v>43</v>
      </c>
      <c r="D15" s="3" t="s">
        <v>44</v>
      </c>
      <c r="E15" s="3" t="s">
        <v>45</v>
      </c>
      <c r="F15" s="3" t="s">
        <v>46</v>
      </c>
      <c r="G15" s="3" t="s">
        <v>47</v>
      </c>
      <c r="H15" s="3" t="s">
        <v>48</v>
      </c>
    </row>
    <row r="16" spans="1:8" x14ac:dyDescent="0.2">
      <c r="A16" s="2" t="s">
        <v>17</v>
      </c>
      <c r="B16" s="7">
        <f>IFERROR(AVERAGE(Governance!G4:G16),"")</f>
        <v>0</v>
      </c>
      <c r="C16" s="11" t="s">
        <v>49</v>
      </c>
      <c r="D16" s="11" t="s">
        <v>49</v>
      </c>
      <c r="E16" s="8">
        <f>IFERROR((AVERAGE(Governance!J4:J16))*5,"")</f>
        <v>0</v>
      </c>
      <c r="F16" s="11" t="s">
        <v>49</v>
      </c>
      <c r="G16" s="11" t="s">
        <v>49</v>
      </c>
      <c r="H16" s="8">
        <f t="shared" ref="H16:H23" si="6">IFERROR(AVERAGE(C16:G16),"")</f>
        <v>0</v>
      </c>
    </row>
    <row r="17" spans="1:8" x14ac:dyDescent="0.2">
      <c r="A17" s="2" t="s">
        <v>18</v>
      </c>
      <c r="B17" s="7">
        <f>IFERROR(AVERAGE(Governance!G17:G33),"")</f>
        <v>0</v>
      </c>
      <c r="C17" s="11" t="s">
        <v>49</v>
      </c>
      <c r="D17" s="11" t="s">
        <v>49</v>
      </c>
      <c r="E17" s="8">
        <f>IFERROR((AVERAGE(Governance!J17:J33))*5,"")</f>
        <v>0</v>
      </c>
      <c r="F17" s="8">
        <f>IFERROR((AVERAGE(Governance!K17:K33))*5,"")</f>
        <v>0</v>
      </c>
      <c r="G17" s="11" t="s">
        <v>49</v>
      </c>
      <c r="H17" s="8">
        <f t="shared" si="6"/>
        <v>0</v>
      </c>
    </row>
    <row r="18" spans="1:8" x14ac:dyDescent="0.2">
      <c r="A18" s="2" t="s">
        <v>53</v>
      </c>
      <c r="B18" s="7">
        <f>IFERROR(AVERAGE(Governance!G34:G47),"")</f>
        <v>0</v>
      </c>
      <c r="C18" s="11" t="s">
        <v>49</v>
      </c>
      <c r="D18" s="11" t="s">
        <v>49</v>
      </c>
      <c r="E18" s="8">
        <f>IFERROR((AVERAGE(Governance!J34:J47))*5,"")</f>
        <v>0</v>
      </c>
      <c r="F18" s="11" t="s">
        <v>49</v>
      </c>
      <c r="G18" s="11" t="s">
        <v>49</v>
      </c>
      <c r="H18" s="8">
        <f t="shared" si="6"/>
        <v>0</v>
      </c>
    </row>
    <row r="19" spans="1:8" x14ac:dyDescent="0.2">
      <c r="A19" s="2" t="s">
        <v>20</v>
      </c>
      <c r="B19" s="7">
        <f>IFERROR(AVERAGE(Governance!G48:G56),"")</f>
        <v>0</v>
      </c>
      <c r="C19" s="11" t="s">
        <v>49</v>
      </c>
      <c r="D19" s="8">
        <f>IFERROR(AVERAGE(Governance!I48:I56)*5,"")</f>
        <v>0</v>
      </c>
      <c r="E19" s="8">
        <f>IFERROR((AVERAGE(Governance!J48:J56))*5,"")</f>
        <v>0</v>
      </c>
      <c r="F19" s="11" t="s">
        <v>49</v>
      </c>
      <c r="G19" s="11" t="s">
        <v>49</v>
      </c>
      <c r="H19" s="8">
        <f t="shared" si="6"/>
        <v>0</v>
      </c>
    </row>
    <row r="20" spans="1:8" x14ac:dyDescent="0.2">
      <c r="A20" s="2" t="s">
        <v>21</v>
      </c>
      <c r="B20" s="7">
        <f>IFERROR(AVERAGE(Governance!G57:G69),"")</f>
        <v>0</v>
      </c>
      <c r="C20" s="11" t="s">
        <v>49</v>
      </c>
      <c r="D20" s="11" t="s">
        <v>49</v>
      </c>
      <c r="E20" s="8">
        <f>IFERROR((AVERAGE(Governance!J57:J69))*5,"")</f>
        <v>0</v>
      </c>
      <c r="F20" s="11" t="s">
        <v>49</v>
      </c>
      <c r="G20" s="8">
        <f>IFERROR((AVERAGE(Governance!L57:L69))*5,"")</f>
        <v>0</v>
      </c>
      <c r="H20" s="8">
        <f t="shared" si="6"/>
        <v>0</v>
      </c>
    </row>
    <row r="21" spans="1:8" x14ac:dyDescent="0.2">
      <c r="A21" s="2" t="s">
        <v>22</v>
      </c>
      <c r="B21" s="7">
        <f>IFERROR(AVERAGE(Governance!G70:G85),"")</f>
        <v>0</v>
      </c>
      <c r="C21" s="11" t="s">
        <v>49</v>
      </c>
      <c r="D21" s="11" t="s">
        <v>49</v>
      </c>
      <c r="E21" s="11" t="s">
        <v>49</v>
      </c>
      <c r="F21" s="11" t="s">
        <v>49</v>
      </c>
      <c r="G21" s="8">
        <f>IFERROR((AVERAGE(Governance!L70:L85))*5,"")</f>
        <v>0</v>
      </c>
      <c r="H21" s="8">
        <f t="shared" si="6"/>
        <v>0</v>
      </c>
    </row>
    <row r="22" spans="1:8" x14ac:dyDescent="0.2">
      <c r="A22" s="2" t="s">
        <v>23</v>
      </c>
      <c r="B22" s="7">
        <f>IFERROR(AVERAGE(Governance!G86:G99),"")</f>
        <v>0</v>
      </c>
      <c r="C22" s="11" t="s">
        <v>49</v>
      </c>
      <c r="D22" s="11" t="s">
        <v>49</v>
      </c>
      <c r="E22" s="8">
        <f>IFERROR((AVERAGE(Governance!J86:J99))*5,"")</f>
        <v>0</v>
      </c>
      <c r="F22" s="8">
        <f>IFERROR((AVERAGE(Governance!K86:K99))*5,"")</f>
        <v>0</v>
      </c>
      <c r="G22" s="8">
        <f>IFERROR((AVERAGE(Governance!L86:L99))*5,"")</f>
        <v>0</v>
      </c>
      <c r="H22" s="8">
        <f t="shared" si="6"/>
        <v>0</v>
      </c>
    </row>
    <row r="23" spans="1:8" x14ac:dyDescent="0.2">
      <c r="A23" s="2" t="s">
        <v>24</v>
      </c>
      <c r="B23" s="7">
        <f>IFERROR(AVERAGE(Governance!G100:G110),"")</f>
        <v>0</v>
      </c>
      <c r="C23" s="11" t="s">
        <v>49</v>
      </c>
      <c r="D23" s="11" t="s">
        <v>49</v>
      </c>
      <c r="E23" s="11" t="s">
        <v>49</v>
      </c>
      <c r="F23" s="11" t="s">
        <v>49</v>
      </c>
      <c r="G23" s="8">
        <f>IFERROR((AVERAGE(Governance!L100:L110))*5,"")</f>
        <v>0</v>
      </c>
      <c r="H23" s="8">
        <f t="shared" si="6"/>
        <v>0</v>
      </c>
    </row>
    <row r="25" spans="1:8" ht="22" x14ac:dyDescent="0.3">
      <c r="A25" s="16" t="s">
        <v>54</v>
      </c>
      <c r="B25" s="16"/>
      <c r="C25" s="16"/>
      <c r="D25" s="16"/>
      <c r="E25" s="16"/>
      <c r="F25" s="16"/>
      <c r="G25" s="16"/>
      <c r="H25" s="16"/>
    </row>
    <row r="26" spans="1:8" ht="19" x14ac:dyDescent="0.2">
      <c r="A26" s="3" t="s">
        <v>16</v>
      </c>
      <c r="B26" s="3" t="s">
        <v>52</v>
      </c>
      <c r="C26" s="3" t="s">
        <v>43</v>
      </c>
      <c r="D26" s="3" t="s">
        <v>44</v>
      </c>
      <c r="E26" s="3" t="s">
        <v>45</v>
      </c>
      <c r="F26" s="3" t="s">
        <v>46</v>
      </c>
      <c r="G26" s="3" t="s">
        <v>47</v>
      </c>
      <c r="H26" s="3" t="s">
        <v>48</v>
      </c>
    </row>
    <row r="27" spans="1:8" x14ac:dyDescent="0.2">
      <c r="A27" s="2" t="s">
        <v>25</v>
      </c>
      <c r="B27" s="7">
        <f>IFERROR(AVERAGE(Operations!G4:G30),"")</f>
        <v>0</v>
      </c>
      <c r="C27" s="8">
        <f>IFERROR((AVERAGE(Operations!H4:H30))*5,"")</f>
        <v>0</v>
      </c>
      <c r="D27" s="8">
        <f>IFERROR((AVERAGE(Operations!I4:I30))*5,"")</f>
        <v>0</v>
      </c>
      <c r="E27" s="8">
        <f>IFERROR((AVERAGE(Operations!J4:J30))*5,"")</f>
        <v>0</v>
      </c>
      <c r="F27" s="8">
        <f>IFERROR((AVERAGE(Operations!K4:K30))*5,"")</f>
        <v>0</v>
      </c>
      <c r="G27" s="8">
        <f>IFERROR((AVERAGE(Operations!L4:L30))*5,"")</f>
        <v>0</v>
      </c>
      <c r="H27" s="8">
        <f>IFERROR(AVERAGE(C27:G27),"")</f>
        <v>0</v>
      </c>
    </row>
    <row r="28" spans="1:8" x14ac:dyDescent="0.2">
      <c r="A28" s="2" t="s">
        <v>974</v>
      </c>
      <c r="B28" s="7">
        <f>IFERROR(AVERAGE(Operations!G31:G47),"")</f>
        <v>0</v>
      </c>
      <c r="C28" s="11" t="s">
        <v>49</v>
      </c>
      <c r="D28" s="11" t="s">
        <v>49</v>
      </c>
      <c r="E28" s="11" t="s">
        <v>49</v>
      </c>
      <c r="F28" s="8">
        <f>IFERROR((AVERAGE(Operations!K31:K47))*5,"")</f>
        <v>0</v>
      </c>
      <c r="G28" s="11" t="s">
        <v>49</v>
      </c>
      <c r="H28" s="8">
        <f>IFERROR(AVERAGE(C28:G28),"")</f>
        <v>0</v>
      </c>
    </row>
    <row r="29" spans="1:8" x14ac:dyDescent="0.2">
      <c r="A29" s="2" t="s">
        <v>26</v>
      </c>
      <c r="B29" s="7">
        <f>IFERROR(AVERAGE(Operations!G48:G62),"")</f>
        <v>0</v>
      </c>
      <c r="C29" s="11" t="s">
        <v>49</v>
      </c>
      <c r="D29" s="8">
        <f>IFERROR((AVERAGE(Operations!I48:I62))*5,"")</f>
        <v>0</v>
      </c>
      <c r="E29" s="8">
        <f>IFERROR((AVERAGE(Operations!J48:J62))*5,"")</f>
        <v>0</v>
      </c>
      <c r="F29" s="8">
        <f>IFERROR((AVERAGE(Operations!K48:K62))*5,"")</f>
        <v>0</v>
      </c>
      <c r="G29" s="8">
        <f>IFERROR(AVERAGE(Operations!L48:L62)*5,"")</f>
        <v>0</v>
      </c>
      <c r="H29" s="8">
        <f>IFERROR(AVERAGE(C29:G29),"")</f>
        <v>0</v>
      </c>
    </row>
    <row r="30" spans="1:8" x14ac:dyDescent="0.2">
      <c r="A30" s="2" t="s">
        <v>27</v>
      </c>
      <c r="B30" s="7">
        <f>IFERROR(AVERAGE(Operations!G63:G80),"")</f>
        <v>0</v>
      </c>
      <c r="C30" s="11" t="s">
        <v>49</v>
      </c>
      <c r="D30" s="11" t="s">
        <v>49</v>
      </c>
      <c r="E30" s="8">
        <f>IFERROR((AVERAGE(Operations!J63:J80))*5,"")</f>
        <v>0</v>
      </c>
      <c r="F30" s="8">
        <f>IFERROR((AVERAGE(Operations!K63:K80))*5,"")</f>
        <v>0</v>
      </c>
      <c r="G30" s="11" t="s">
        <v>49</v>
      </c>
      <c r="H30" s="8">
        <f>IFERROR(AVERAGE(C30:G30),"")</f>
        <v>0</v>
      </c>
    </row>
    <row r="31" spans="1:8" x14ac:dyDescent="0.2">
      <c r="A31" s="2"/>
    </row>
    <row r="32" spans="1:8" ht="22" x14ac:dyDescent="0.3">
      <c r="A32" s="17" t="s">
        <v>55</v>
      </c>
      <c r="B32" s="17"/>
      <c r="C32" s="17"/>
      <c r="D32" s="17"/>
      <c r="E32" s="17"/>
      <c r="F32" s="17"/>
      <c r="G32" s="17"/>
      <c r="H32" s="17"/>
    </row>
    <row r="33" spans="1:8" ht="19" x14ac:dyDescent="0.2">
      <c r="A33" s="3" t="s">
        <v>16</v>
      </c>
      <c r="B33" s="9" t="s">
        <v>52</v>
      </c>
      <c r="C33" s="3" t="s">
        <v>43</v>
      </c>
      <c r="D33" s="3" t="s">
        <v>44</v>
      </c>
      <c r="E33" s="3" t="s">
        <v>45</v>
      </c>
      <c r="F33" s="3" t="s">
        <v>46</v>
      </c>
      <c r="G33" s="3" t="s">
        <v>47</v>
      </c>
      <c r="H33" s="3" t="s">
        <v>48</v>
      </c>
    </row>
    <row r="34" spans="1:8" x14ac:dyDescent="0.2">
      <c r="A34" s="2" t="s">
        <v>28</v>
      </c>
      <c r="B34" s="11">
        <f>IFERROR(AVERAGE('Identity - Access'!G4:G30),"")</f>
        <v>0</v>
      </c>
      <c r="C34" s="8">
        <f>IFERROR((AVERAGE('Identity - Access'!H4:H30))*5,"")</f>
        <v>0</v>
      </c>
      <c r="D34" s="8">
        <f>IFERROR((AVERAGE('Identity - Access'!I4:I30))*5,"")</f>
        <v>0</v>
      </c>
      <c r="E34" s="8">
        <f>IFERROR((AVERAGE('Identity - Access'!J4:J30))*5,"")</f>
        <v>0</v>
      </c>
      <c r="F34" s="8">
        <f>IFERROR((AVERAGE('Identity - Access'!K4:K30))*5,"")</f>
        <v>0</v>
      </c>
      <c r="G34" s="8">
        <f>IFERROR((AVERAGE('Identity - Access'!L4:L30))*5,"")</f>
        <v>0</v>
      </c>
      <c r="H34" s="8">
        <f>IFERROR(AVERAGE(C34:G34),"")</f>
        <v>0</v>
      </c>
    </row>
    <row r="35" spans="1:8" x14ac:dyDescent="0.2">
      <c r="A35" s="2" t="s">
        <v>29</v>
      </c>
      <c r="B35" s="11">
        <f>IFERROR(AVERAGE('Identity - Access'!G31:G46),"")</f>
        <v>0</v>
      </c>
      <c r="C35" s="11" t="s">
        <v>49</v>
      </c>
      <c r="D35" s="8">
        <f>IFERROR((AVERAGE('Identity - Access'!I31:I46))*5,"")</f>
        <v>0</v>
      </c>
      <c r="E35" s="8">
        <f>IFERROR((AVERAGE('Identity - Access'!J31:J46))*5,"")</f>
        <v>0</v>
      </c>
      <c r="F35" s="8">
        <f>IFERROR((AVERAGE('Identity - Access'!K31:K46))*5,"")</f>
        <v>0</v>
      </c>
      <c r="G35" s="8">
        <f>IFERROR((AVERAGE('Identity - Access'!L31:L46))*5,"")</f>
        <v>0</v>
      </c>
      <c r="H35" s="8">
        <f>IFERROR(AVERAGE(C35:G35),"")</f>
        <v>0</v>
      </c>
    </row>
    <row r="36" spans="1:8" x14ac:dyDescent="0.2">
      <c r="A36" s="2" t="s">
        <v>30</v>
      </c>
      <c r="B36" s="11">
        <f>IFERROR(AVERAGE('Identity - Access'!G47:G65),"")</f>
        <v>0</v>
      </c>
      <c r="C36" s="11" t="s">
        <v>49</v>
      </c>
      <c r="D36" s="11" t="s">
        <v>49</v>
      </c>
      <c r="E36" s="11" t="s">
        <v>49</v>
      </c>
      <c r="F36" s="8">
        <f>IFERROR((AVERAGE('Identity - Access'!K47:K65))*5,"")</f>
        <v>0</v>
      </c>
      <c r="G36" s="8">
        <f>IFERROR((AVERAGE('Identity - Access'!L47:L65))*5,"")</f>
        <v>0</v>
      </c>
      <c r="H36" s="8">
        <f>IFERROR(AVERAGE(C36:G36),"")</f>
        <v>0</v>
      </c>
    </row>
    <row r="37" spans="1:8" x14ac:dyDescent="0.2">
      <c r="A37" s="2" t="s">
        <v>31</v>
      </c>
      <c r="B37" s="11">
        <f>IFERROR(AVERAGE('Identity - Access'!G66:G78),"")</f>
        <v>0</v>
      </c>
      <c r="C37" s="11" t="s">
        <v>49</v>
      </c>
      <c r="D37" s="8">
        <f>IFERROR((AVERAGE('Identity - Access'!I66:I78))*5,"")</f>
        <v>0</v>
      </c>
      <c r="E37" s="8">
        <f>IFERROR((AVERAGE('Identity - Access'!J66:J78))*5,"")</f>
        <v>0</v>
      </c>
      <c r="F37" s="8">
        <f>IFERROR((AVERAGE('Identity - Access'!K66:K78))*5,"")</f>
        <v>0</v>
      </c>
      <c r="G37" s="11" t="s">
        <v>49</v>
      </c>
      <c r="H37" s="8">
        <f>IFERROR(AVERAGE(C37:G37),"")</f>
        <v>0</v>
      </c>
    </row>
    <row r="38" spans="1:8" x14ac:dyDescent="0.2">
      <c r="A38" s="2" t="s">
        <v>32</v>
      </c>
      <c r="B38" s="11">
        <f>IFERROR(AVERAGE('Identity - Access'!G79:G93),"")</f>
        <v>0</v>
      </c>
      <c r="C38" s="11" t="s">
        <v>49</v>
      </c>
      <c r="D38" s="8">
        <f>IFERROR((AVERAGE('Identity - Access'!I79:I93))*5,"")</f>
        <v>0</v>
      </c>
      <c r="E38" s="11" t="s">
        <v>49</v>
      </c>
      <c r="F38" s="8">
        <f>IFERROR((AVERAGE('Identity - Access'!K79:K93))*5,"")</f>
        <v>0</v>
      </c>
      <c r="G38" s="8">
        <f>IFERROR((AVERAGE('Identity - Access'!L79:L93))*5,"")</f>
        <v>0</v>
      </c>
      <c r="H38" s="8">
        <f>IFERROR(AVERAGE(C38:G38),"")</f>
        <v>0</v>
      </c>
    </row>
    <row r="40" spans="1:8" ht="22" x14ac:dyDescent="0.3">
      <c r="A40" s="16" t="s">
        <v>56</v>
      </c>
      <c r="B40" s="16"/>
      <c r="C40" s="16"/>
      <c r="D40" s="16"/>
      <c r="E40" s="16"/>
      <c r="F40" s="16"/>
      <c r="G40" s="16"/>
      <c r="H40" s="16"/>
    </row>
    <row r="41" spans="1:8" ht="19" x14ac:dyDescent="0.2">
      <c r="A41" s="3" t="s">
        <v>16</v>
      </c>
      <c r="B41" s="3" t="s">
        <v>52</v>
      </c>
      <c r="C41" s="3" t="s">
        <v>43</v>
      </c>
      <c r="D41" s="3" t="s">
        <v>44</v>
      </c>
      <c r="E41" s="3" t="s">
        <v>45</v>
      </c>
      <c r="F41" s="3" t="s">
        <v>46</v>
      </c>
      <c r="G41" s="3" t="s">
        <v>47</v>
      </c>
      <c r="H41" s="3" t="s">
        <v>48</v>
      </c>
    </row>
    <row r="42" spans="1:8" x14ac:dyDescent="0.2">
      <c r="A42" s="2" t="s">
        <v>57</v>
      </c>
      <c r="B42" s="7">
        <f>IFERROR(AVERAGE('Computing Systems'!G4:G22),"")</f>
        <v>0</v>
      </c>
      <c r="C42" s="8">
        <f>IFERROR((AVERAGE('Computing Systems'!H4:H22))*5,"")</f>
        <v>0</v>
      </c>
      <c r="D42" s="8">
        <f>IFERROR((AVERAGE('Computing Systems'!I4:I22))*5,"")</f>
        <v>0</v>
      </c>
      <c r="E42" s="8">
        <f>IFERROR((AVERAGE('Computing Systems'!J4:J22))*5,"")</f>
        <v>0</v>
      </c>
      <c r="F42" s="8">
        <f>IFERROR((AVERAGE('Computing Systems'!K4:K22))*5,"")</f>
        <v>0</v>
      </c>
      <c r="G42" s="8">
        <f>IFERROR((AVERAGE('Computing Systems'!L4:L22))*5,"")</f>
        <v>0</v>
      </c>
      <c r="H42" s="8">
        <f>IFERROR(AVERAGE(C42:G42),"")</f>
        <v>0</v>
      </c>
    </row>
    <row r="43" spans="1:8" x14ac:dyDescent="0.2">
      <c r="A43" s="2" t="s">
        <v>58</v>
      </c>
      <c r="B43" s="7">
        <f>IFERROR(AVERAGE('Computing Systems'!G23:G37),"")</f>
        <v>0</v>
      </c>
      <c r="C43" s="11" t="s">
        <v>49</v>
      </c>
      <c r="D43" s="8">
        <f>IFERROR((AVERAGE('Computing Systems'!I23:I37))*5,"")</f>
        <v>0</v>
      </c>
      <c r="E43" s="8">
        <f>IFERROR((AVERAGE('Computing Systems'!J23:J37))*5,"")</f>
        <v>0</v>
      </c>
      <c r="F43" s="8">
        <f>IFERROR((AVERAGE('Computing Systems'!K23:K37))*5,"")</f>
        <v>0</v>
      </c>
      <c r="G43" s="11" t="s">
        <v>49</v>
      </c>
      <c r="H43" s="8">
        <f>IFERROR(AVERAGE(C43:G43),"")</f>
        <v>0</v>
      </c>
    </row>
    <row r="44" spans="1:8" x14ac:dyDescent="0.2">
      <c r="A44" s="2" t="s">
        <v>59</v>
      </c>
      <c r="B44" s="7">
        <f>IFERROR(AVERAGE('Computing Systems'!G38:G50),"")</f>
        <v>0</v>
      </c>
      <c r="C44" s="11" t="s">
        <v>49</v>
      </c>
      <c r="D44" s="11" t="s">
        <v>49</v>
      </c>
      <c r="E44" s="8">
        <f>IFERROR((AVERAGE('Computing Systems'!J38:J50))*5,"")</f>
        <v>0</v>
      </c>
      <c r="F44" s="8">
        <f>IFERROR((AVERAGE('Computing Systems'!K38:K50))*5,"")</f>
        <v>0</v>
      </c>
      <c r="G44" s="11" t="s">
        <v>49</v>
      </c>
      <c r="H44" s="8">
        <f>IFERROR(AVERAGE(C44:G44),"")</f>
        <v>0</v>
      </c>
    </row>
    <row r="45" spans="1:8" x14ac:dyDescent="0.2">
      <c r="A45" s="2" t="s">
        <v>60</v>
      </c>
      <c r="B45" s="7">
        <f>IFERROR(AVERAGE('Computing Systems'!G51:G62),"")</f>
        <v>0</v>
      </c>
      <c r="C45" s="11" t="s">
        <v>49</v>
      </c>
      <c r="D45" s="8">
        <f>IFERROR((AVERAGE('Computing Systems'!I51:I62))*5,"")</f>
        <v>0</v>
      </c>
      <c r="E45" s="8">
        <f>IFERROR((AVERAGE('Computing Systems'!J51:J62))*5,"")</f>
        <v>0</v>
      </c>
      <c r="F45" s="11" t="s">
        <v>49</v>
      </c>
      <c r="G45" s="8">
        <f>IFERROR((AVERAGE('Computing Systems'!L51:L62))*5,"")</f>
        <v>0</v>
      </c>
      <c r="H45" s="8">
        <f>IFERROR(AVERAGE(C45:G45),"")</f>
        <v>0</v>
      </c>
    </row>
    <row r="46" spans="1:8" x14ac:dyDescent="0.2">
      <c r="A46" s="2" t="s">
        <v>61</v>
      </c>
      <c r="B46" s="7">
        <f>IFERROR(AVERAGE('Computing Systems'!G63:G71),"")</f>
        <v>0</v>
      </c>
      <c r="C46" s="11" t="s">
        <v>49</v>
      </c>
      <c r="D46" s="11" t="s">
        <v>49</v>
      </c>
      <c r="E46" s="11" t="s">
        <v>49</v>
      </c>
      <c r="F46" s="8">
        <f>IFERROR((AVERAGE('Computing Systems'!K63:K71))*5,"")</f>
        <v>0</v>
      </c>
      <c r="G46" s="11" t="s">
        <v>49</v>
      </c>
      <c r="H46" s="8">
        <f>IFERROR(AVERAGE(C46:G46),"")</f>
        <v>0</v>
      </c>
    </row>
    <row r="48" spans="1:8" ht="22" x14ac:dyDescent="0.3">
      <c r="A48" s="17" t="s">
        <v>62</v>
      </c>
      <c r="B48" s="17"/>
      <c r="C48" s="17"/>
      <c r="D48" s="17"/>
      <c r="E48" s="17"/>
      <c r="F48" s="17"/>
      <c r="G48" s="17"/>
      <c r="H48" s="17"/>
    </row>
    <row r="49" spans="1:8" ht="19" x14ac:dyDescent="0.2">
      <c r="A49" s="3" t="s">
        <v>16</v>
      </c>
      <c r="B49" s="9" t="s">
        <v>52</v>
      </c>
      <c r="C49" s="3" t="s">
        <v>43</v>
      </c>
      <c r="D49" s="3" t="s">
        <v>44</v>
      </c>
      <c r="E49" s="3" t="s">
        <v>45</v>
      </c>
      <c r="F49" s="3" t="s">
        <v>46</v>
      </c>
      <c r="G49" s="3" t="s">
        <v>47</v>
      </c>
      <c r="H49" s="3" t="s">
        <v>48</v>
      </c>
    </row>
    <row r="50" spans="1:8" x14ac:dyDescent="0.2">
      <c r="A50" s="2" t="s">
        <v>33</v>
      </c>
      <c r="B50" s="11">
        <f>IFERROR(AVERAGE(Network!G4:G17),"")</f>
        <v>0</v>
      </c>
      <c r="C50" s="11" t="s">
        <v>49</v>
      </c>
      <c r="D50" s="8">
        <f>IFERROR((AVERAGE(Network!I4:I17))*5,"")</f>
        <v>0</v>
      </c>
      <c r="E50" s="8">
        <f>IFERROR((AVERAGE(Network!J4:J17))*5,"")</f>
        <v>0</v>
      </c>
      <c r="F50" s="8">
        <f>IFERROR((AVERAGE(Network!K4:K17))*5,"")</f>
        <v>0</v>
      </c>
      <c r="G50" s="8">
        <f>IFERROR((AVERAGE(Network!L4:L17))*5,"")</f>
        <v>0</v>
      </c>
      <c r="H50" s="8">
        <f>IFERROR(AVERAGE(C50:G50),"")</f>
        <v>0</v>
      </c>
    </row>
    <row r="51" spans="1:8" x14ac:dyDescent="0.2">
      <c r="A51" s="2" t="s">
        <v>34</v>
      </c>
      <c r="B51" s="11">
        <f>IFERROR(AVERAGE(Network!G18:G40),"")</f>
        <v>0</v>
      </c>
      <c r="C51" s="8">
        <f>IFERROR((AVERAGE(Network!H18:H40))*5,"")</f>
        <v>0</v>
      </c>
      <c r="D51" s="8">
        <f>IFERROR((AVERAGE(Network!I18:I40))*5,"")</f>
        <v>0</v>
      </c>
      <c r="E51" s="8">
        <f>IFERROR((AVERAGE(Network!J18:J40))*5,"")</f>
        <v>0</v>
      </c>
      <c r="F51" s="8">
        <f>IFERROR((AVERAGE(Network!K18:K40))*5,"")</f>
        <v>0</v>
      </c>
      <c r="G51" s="8">
        <f>IFERROR((AVERAGE(Network!L18:L40))*5,"")</f>
        <v>0</v>
      </c>
      <c r="H51" s="8">
        <f>IFERROR(AVERAGE(C51:G51),"")</f>
        <v>0</v>
      </c>
    </row>
    <row r="52" spans="1:8" x14ac:dyDescent="0.2">
      <c r="A52" s="2" t="s">
        <v>35</v>
      </c>
      <c r="B52" s="11">
        <f>IFERROR(AVERAGE(Network!G41:G53),"")</f>
        <v>0</v>
      </c>
      <c r="C52" s="8">
        <f>IFERROR((AVERAGE(Network!H41:H53))*5,"")</f>
        <v>0</v>
      </c>
      <c r="D52" s="11" t="s">
        <v>49</v>
      </c>
      <c r="E52" s="8">
        <f>IFERROR((AVERAGE(Network!J41:J53))*5,"")</f>
        <v>0</v>
      </c>
      <c r="F52" s="8">
        <f>IFERROR((AVERAGE(Network!K41:K53))*5,"")</f>
        <v>0</v>
      </c>
      <c r="G52" s="11" t="s">
        <v>49</v>
      </c>
      <c r="H52" s="8">
        <f>IFERROR(AVERAGE(C52:G52),"")</f>
        <v>0</v>
      </c>
    </row>
    <row r="53" spans="1:8" x14ac:dyDescent="0.2">
      <c r="A53" s="2"/>
      <c r="B53" s="10"/>
      <c r="C53" s="10"/>
    </row>
    <row r="54" spans="1:8" ht="22" x14ac:dyDescent="0.3">
      <c r="A54" s="17" t="s">
        <v>63</v>
      </c>
      <c r="B54" s="17"/>
      <c r="C54" s="17"/>
      <c r="D54" s="17"/>
      <c r="E54" s="17"/>
      <c r="F54" s="17"/>
      <c r="G54" s="17"/>
      <c r="H54" s="17"/>
    </row>
    <row r="55" spans="1:8" ht="19" x14ac:dyDescent="0.2">
      <c r="A55" s="3" t="s">
        <v>16</v>
      </c>
      <c r="B55" s="9" t="s">
        <v>52</v>
      </c>
      <c r="C55" s="3" t="s">
        <v>43</v>
      </c>
      <c r="D55" s="3" t="s">
        <v>44</v>
      </c>
      <c r="E55" s="3" t="s">
        <v>45</v>
      </c>
      <c r="F55" s="3" t="s">
        <v>46</v>
      </c>
      <c r="G55" s="3" t="s">
        <v>47</v>
      </c>
      <c r="H55" s="3" t="s">
        <v>48</v>
      </c>
    </row>
    <row r="56" spans="1:8" x14ac:dyDescent="0.2">
      <c r="A56" s="2" t="s">
        <v>36</v>
      </c>
      <c r="B56" s="11">
        <f>IFERROR(AVERAGE(Cloud!G4:G14),"")</f>
        <v>0</v>
      </c>
      <c r="C56" s="11" t="s">
        <v>49</v>
      </c>
      <c r="D56" s="11" t="s">
        <v>49</v>
      </c>
      <c r="E56" s="8">
        <f>IFERROR((AVERAGE(Cloud!J4:J14))*5,"")</f>
        <v>0</v>
      </c>
      <c r="F56" s="8">
        <f>IFERROR((AVERAGE(Cloud!K4:K14))*5,"")</f>
        <v>0</v>
      </c>
      <c r="G56" s="8">
        <f>IFERROR((AVERAGE(Cloud!L4:L14))*5,"")</f>
        <v>0</v>
      </c>
      <c r="H56" s="8">
        <f>IFERROR(AVERAGE(C56:G56),"")</f>
        <v>0</v>
      </c>
    </row>
    <row r="57" spans="1:8" x14ac:dyDescent="0.2">
      <c r="A57" s="2" t="s">
        <v>37</v>
      </c>
      <c r="B57" s="11">
        <f>IFERROR(AVERAGE(Cloud!G15:G26),"")</f>
        <v>0</v>
      </c>
      <c r="C57" s="8">
        <f>IFERROR((AVERAGE(Cloud!H15:H26))*5,"")</f>
        <v>0</v>
      </c>
      <c r="D57" s="8">
        <f>IFERROR((AVERAGE(Cloud!I15:I26))*5,"")</f>
        <v>0</v>
      </c>
      <c r="E57" s="8">
        <f>IFERROR((AVERAGE(Cloud!J15:J26))*5,"")</f>
        <v>0</v>
      </c>
      <c r="F57" s="8">
        <f>IFERROR((AVERAGE(Cloud!K15:K26))*5,"")</f>
        <v>0</v>
      </c>
      <c r="G57" s="11" t="s">
        <v>49</v>
      </c>
      <c r="H57" s="8">
        <f>IFERROR(AVERAGE(C57:G57),"")</f>
        <v>0</v>
      </c>
    </row>
    <row r="58" spans="1:8" x14ac:dyDescent="0.2">
      <c r="A58" s="2"/>
      <c r="B58" s="10"/>
      <c r="C58" s="10"/>
    </row>
    <row r="59" spans="1:8" ht="22" x14ac:dyDescent="0.3">
      <c r="A59" s="17" t="s">
        <v>64</v>
      </c>
      <c r="B59" s="17"/>
      <c r="C59" s="17"/>
      <c r="D59" s="17"/>
      <c r="E59" s="17"/>
      <c r="F59" s="17"/>
      <c r="G59" s="17"/>
      <c r="H59" s="17"/>
    </row>
    <row r="60" spans="1:8" ht="19" x14ac:dyDescent="0.2">
      <c r="A60" s="3" t="s">
        <v>16</v>
      </c>
      <c r="B60" s="9" t="s">
        <v>52</v>
      </c>
      <c r="C60" s="3" t="s">
        <v>43</v>
      </c>
      <c r="D60" s="3" t="s">
        <v>44</v>
      </c>
      <c r="E60" s="3" t="s">
        <v>45</v>
      </c>
      <c r="F60" s="3" t="s">
        <v>46</v>
      </c>
      <c r="G60" s="3" t="s">
        <v>47</v>
      </c>
      <c r="H60" s="3" t="s">
        <v>48</v>
      </c>
    </row>
    <row r="61" spans="1:8" x14ac:dyDescent="0.2">
      <c r="A61" s="2" t="s">
        <v>38</v>
      </c>
      <c r="B61" s="11">
        <f>IFERROR(AVERAGE(Development!G4:G17),"")</f>
        <v>0</v>
      </c>
      <c r="C61" s="11" t="s">
        <v>49</v>
      </c>
      <c r="D61" s="11" t="s">
        <v>49</v>
      </c>
      <c r="E61" s="8">
        <f>IFERROR((AVERAGE(Development!J4:J17))*5,"")</f>
        <v>0</v>
      </c>
      <c r="F61" s="8">
        <f>IFERROR((AVERAGE(Development!K4:K17))*5,"")</f>
        <v>0</v>
      </c>
      <c r="G61" s="11" t="s">
        <v>49</v>
      </c>
      <c r="H61" s="8">
        <f>IFERROR(AVERAGE(C61:G61),"")</f>
        <v>0</v>
      </c>
    </row>
    <row r="62" spans="1:8" x14ac:dyDescent="0.2">
      <c r="A62" s="2" t="s">
        <v>65</v>
      </c>
      <c r="B62" s="11">
        <f>IFERROR(AVERAGE(Development!G18:G32),"")</f>
        <v>0</v>
      </c>
      <c r="C62" s="11" t="s">
        <v>49</v>
      </c>
      <c r="D62" s="8">
        <f>IFERROR((AVERAGE(Development!I18:I32))*5,"")</f>
        <v>0</v>
      </c>
      <c r="E62" s="8">
        <f>IFERROR((AVERAGE(Development!J18:J32))*5,"")</f>
        <v>0</v>
      </c>
      <c r="F62" s="8">
        <f>IFERROR((AVERAGE(Development!K18:K32))*5,"")</f>
        <v>0</v>
      </c>
      <c r="G62" s="8">
        <f>IFERROR((AVERAGE(Development!L18:L32))*5,"")</f>
        <v>0</v>
      </c>
      <c r="H62" s="8">
        <f>IFERROR(AVERAGE(C62:G62),"")</f>
        <v>0</v>
      </c>
    </row>
  </sheetData>
  <mergeCells count="9">
    <mergeCell ref="A25:H25"/>
    <mergeCell ref="A14:H14"/>
    <mergeCell ref="A1:H1"/>
    <mergeCell ref="A3:H3"/>
    <mergeCell ref="A59:H59"/>
    <mergeCell ref="A54:H54"/>
    <mergeCell ref="A48:H48"/>
    <mergeCell ref="A40:H40"/>
    <mergeCell ref="A32:H3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632F4-7EA2-D441-94E5-DB0AB8FD82C9}">
  <dimension ref="A1:C21"/>
  <sheetViews>
    <sheetView workbookViewId="0">
      <selection activeCell="B11" sqref="B11"/>
    </sheetView>
  </sheetViews>
  <sheetFormatPr baseColWidth="10" defaultColWidth="11" defaultRowHeight="16" x14ac:dyDescent="0.2"/>
  <cols>
    <col min="1" max="3" width="50.83203125" customWidth="1"/>
  </cols>
  <sheetData>
    <row r="1" spans="1:3" ht="48" customHeight="1" x14ac:dyDescent="0.2">
      <c r="A1" s="15" t="s">
        <v>66</v>
      </c>
      <c r="B1" s="15"/>
      <c r="C1" s="15"/>
    </row>
    <row r="3" spans="1:3" x14ac:dyDescent="0.2">
      <c r="A3" s="4" t="s">
        <v>67</v>
      </c>
    </row>
    <row r="5" spans="1:3" ht="19" x14ac:dyDescent="0.2">
      <c r="A5" s="3" t="s">
        <v>68</v>
      </c>
    </row>
    <row r="6" spans="1:3" x14ac:dyDescent="0.2">
      <c r="A6" s="1" t="s">
        <v>69</v>
      </c>
    </row>
    <row r="7" spans="1:3" x14ac:dyDescent="0.2">
      <c r="A7" s="1" t="s">
        <v>49</v>
      </c>
    </row>
    <row r="8" spans="1:3" x14ac:dyDescent="0.2">
      <c r="A8" s="1" t="s">
        <v>70</v>
      </c>
    </row>
    <row r="9" spans="1:3" x14ac:dyDescent="0.2">
      <c r="A9" s="1" t="s">
        <v>71</v>
      </c>
    </row>
    <row r="10" spans="1:3" x14ac:dyDescent="0.2">
      <c r="A10" s="1" t="s">
        <v>72</v>
      </c>
    </row>
    <row r="11" spans="1:3" x14ac:dyDescent="0.2">
      <c r="A11" s="1" t="s">
        <v>73</v>
      </c>
    </row>
    <row r="12" spans="1:3" x14ac:dyDescent="0.2">
      <c r="A12" s="1" t="s">
        <v>74</v>
      </c>
    </row>
    <row r="14" spans="1:3" ht="19" x14ac:dyDescent="0.2">
      <c r="A14" s="3" t="s">
        <v>75</v>
      </c>
    </row>
    <row r="15" spans="1:3" x14ac:dyDescent="0.2">
      <c r="A15" s="1" t="s">
        <v>69</v>
      </c>
    </row>
    <row r="16" spans="1:3" x14ac:dyDescent="0.2">
      <c r="A16" s="1" t="s">
        <v>49</v>
      </c>
    </row>
    <row r="17" spans="1:1" x14ac:dyDescent="0.2">
      <c r="A17" s="1" t="s">
        <v>76</v>
      </c>
    </row>
    <row r="18" spans="1:1" x14ac:dyDescent="0.2">
      <c r="A18" s="1" t="s">
        <v>77</v>
      </c>
    </row>
    <row r="19" spans="1:1" x14ac:dyDescent="0.2">
      <c r="A19" s="1" t="s">
        <v>78</v>
      </c>
    </row>
    <row r="20" spans="1:1" x14ac:dyDescent="0.2">
      <c r="A20" s="1" t="s">
        <v>79</v>
      </c>
    </row>
    <row r="21" spans="1:1" x14ac:dyDescent="0.2">
      <c r="A21" s="1" t="s">
        <v>80</v>
      </c>
    </row>
  </sheetData>
  <mergeCells count="1">
    <mergeCell ref="A1:C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542FB-6DC6-8944-86D6-79720557790A}">
  <dimension ref="A1:L110"/>
  <sheetViews>
    <sheetView workbookViewId="0">
      <selection activeCell="A2" sqref="A2"/>
    </sheetView>
  </sheetViews>
  <sheetFormatPr baseColWidth="10" defaultColWidth="11" defaultRowHeight="16" x14ac:dyDescent="0.2"/>
  <cols>
    <col min="1" max="1" width="33.83203125" bestFit="1" customWidth="1"/>
    <col min="2" max="2" width="17.1640625" bestFit="1" customWidth="1"/>
    <col min="3" max="3" width="13" bestFit="1" customWidth="1"/>
    <col min="4" max="4" width="76" customWidth="1"/>
    <col min="5" max="5" width="28" customWidth="1"/>
    <col min="7" max="12" width="10.83203125" hidden="1" customWidth="1"/>
  </cols>
  <sheetData>
    <row r="1" spans="1:12" ht="48" customHeight="1" x14ac:dyDescent="0.2">
      <c r="A1" s="15" t="s">
        <v>81</v>
      </c>
      <c r="B1" s="15"/>
      <c r="C1" s="15"/>
      <c r="D1" s="15"/>
      <c r="E1" s="15"/>
    </row>
    <row r="3" spans="1:12" ht="19" x14ac:dyDescent="0.2">
      <c r="A3" s="3" t="s">
        <v>16</v>
      </c>
      <c r="B3" s="3" t="s">
        <v>82</v>
      </c>
      <c r="C3" s="3" t="s">
        <v>83</v>
      </c>
      <c r="D3" s="3" t="s">
        <v>84</v>
      </c>
      <c r="E3" s="3" t="s">
        <v>85</v>
      </c>
      <c r="G3" s="3" t="s">
        <v>86</v>
      </c>
      <c r="H3" s="3" t="s">
        <v>87</v>
      </c>
      <c r="I3" s="3" t="s">
        <v>88</v>
      </c>
      <c r="J3" s="3" t="s">
        <v>89</v>
      </c>
      <c r="K3" s="3" t="s">
        <v>90</v>
      </c>
      <c r="L3" s="3" t="s">
        <v>91</v>
      </c>
    </row>
    <row r="4" spans="1:12" ht="51" x14ac:dyDescent="0.2">
      <c r="A4" s="2" t="s">
        <v>17</v>
      </c>
      <c r="B4" s="2" t="s">
        <v>92</v>
      </c>
      <c r="C4" s="2" t="s">
        <v>93</v>
      </c>
      <c r="D4" s="5" t="s">
        <v>94</v>
      </c>
      <c r="E4" s="2" t="s">
        <v>69</v>
      </c>
      <c r="G4" s="6">
        <f t="shared" ref="G4:G35" si="0">IF(E4="Question Not Answered",0,IF(E4="Not Applicable","",IF(E4="Not Implemented",0,IF(E4="Parts of Safeguard Implemented",0.25,IF(E4="Implemented on Some Systems",0.5,IF(E4="Implemented on Most Systems",0.75,IF(E4="Implemented on All Systems",1,"INVALID")))))))</f>
        <v>0</v>
      </c>
      <c r="J4" s="7">
        <f t="shared" ref="J4:J16" si="1">G4</f>
        <v>0</v>
      </c>
    </row>
    <row r="5" spans="1:12" ht="34" x14ac:dyDescent="0.2">
      <c r="A5" s="2" t="s">
        <v>17</v>
      </c>
      <c r="B5" s="2" t="s">
        <v>92</v>
      </c>
      <c r="C5" s="2" t="s">
        <v>95</v>
      </c>
      <c r="D5" s="5" t="s">
        <v>928</v>
      </c>
      <c r="E5" s="2" t="s">
        <v>69</v>
      </c>
      <c r="G5" s="6">
        <f t="shared" si="0"/>
        <v>0</v>
      </c>
      <c r="J5" s="7">
        <f t="shared" si="1"/>
        <v>0</v>
      </c>
    </row>
    <row r="6" spans="1:12" ht="51" x14ac:dyDescent="0.2">
      <c r="A6" s="2" t="s">
        <v>17</v>
      </c>
      <c r="B6" s="2" t="s">
        <v>92</v>
      </c>
      <c r="C6" s="2" t="s">
        <v>96</v>
      </c>
      <c r="D6" s="5" t="s">
        <v>97</v>
      </c>
      <c r="E6" s="2" t="s">
        <v>69</v>
      </c>
      <c r="G6" s="6">
        <f t="shared" si="0"/>
        <v>0</v>
      </c>
      <c r="J6" s="7">
        <f t="shared" si="1"/>
        <v>0</v>
      </c>
    </row>
    <row r="7" spans="1:12" ht="51" x14ac:dyDescent="0.2">
      <c r="A7" s="2" t="s">
        <v>17</v>
      </c>
      <c r="B7" s="2" t="s">
        <v>92</v>
      </c>
      <c r="C7" s="2" t="s">
        <v>98</v>
      </c>
      <c r="D7" s="5" t="s">
        <v>99</v>
      </c>
      <c r="E7" s="2" t="s">
        <v>69</v>
      </c>
      <c r="G7" s="6">
        <f t="shared" si="0"/>
        <v>0</v>
      </c>
      <c r="J7" s="7">
        <f t="shared" si="1"/>
        <v>0</v>
      </c>
    </row>
    <row r="8" spans="1:12" ht="51" x14ac:dyDescent="0.2">
      <c r="A8" s="2" t="s">
        <v>17</v>
      </c>
      <c r="B8" s="2" t="s">
        <v>92</v>
      </c>
      <c r="C8" s="2" t="s">
        <v>100</v>
      </c>
      <c r="D8" s="5" t="s">
        <v>101</v>
      </c>
      <c r="E8" s="2" t="s">
        <v>69</v>
      </c>
      <c r="G8" s="6">
        <f t="shared" si="0"/>
        <v>0</v>
      </c>
      <c r="J8" s="7">
        <f t="shared" si="1"/>
        <v>0</v>
      </c>
    </row>
    <row r="9" spans="1:12" ht="34" x14ac:dyDescent="0.2">
      <c r="A9" s="2" t="s">
        <v>17</v>
      </c>
      <c r="B9" s="2" t="s">
        <v>92</v>
      </c>
      <c r="C9" s="2" t="s">
        <v>102</v>
      </c>
      <c r="D9" s="5" t="s">
        <v>103</v>
      </c>
      <c r="E9" s="2" t="s">
        <v>69</v>
      </c>
      <c r="G9" s="6">
        <f t="shared" si="0"/>
        <v>0</v>
      </c>
      <c r="J9" s="7">
        <f t="shared" si="1"/>
        <v>0</v>
      </c>
    </row>
    <row r="10" spans="1:12" ht="34" x14ac:dyDescent="0.2">
      <c r="A10" s="2" t="s">
        <v>17</v>
      </c>
      <c r="B10" s="2" t="s">
        <v>92</v>
      </c>
      <c r="C10" s="2" t="s">
        <v>104</v>
      </c>
      <c r="D10" s="5" t="s">
        <v>105</v>
      </c>
      <c r="E10" s="2" t="s">
        <v>69</v>
      </c>
      <c r="G10" s="6">
        <f t="shared" si="0"/>
        <v>0</v>
      </c>
      <c r="J10" s="7">
        <f t="shared" si="1"/>
        <v>0</v>
      </c>
    </row>
    <row r="11" spans="1:12" ht="51" x14ac:dyDescent="0.2">
      <c r="A11" s="2" t="s">
        <v>17</v>
      </c>
      <c r="B11" s="2" t="s">
        <v>92</v>
      </c>
      <c r="C11" s="2" t="s">
        <v>106</v>
      </c>
      <c r="D11" s="5" t="s">
        <v>107</v>
      </c>
      <c r="E11" s="2" t="s">
        <v>69</v>
      </c>
      <c r="G11" s="6">
        <f t="shared" si="0"/>
        <v>0</v>
      </c>
      <c r="J11" s="7">
        <f t="shared" si="1"/>
        <v>0</v>
      </c>
    </row>
    <row r="12" spans="1:12" ht="68" x14ac:dyDescent="0.2">
      <c r="A12" s="2" t="s">
        <v>17</v>
      </c>
      <c r="B12" s="2" t="s">
        <v>92</v>
      </c>
      <c r="C12" s="2" t="s">
        <v>108</v>
      </c>
      <c r="D12" s="5" t="s">
        <v>109</v>
      </c>
      <c r="E12" s="2" t="s">
        <v>69</v>
      </c>
      <c r="G12" s="6">
        <f t="shared" si="0"/>
        <v>0</v>
      </c>
      <c r="J12" s="7">
        <f t="shared" si="1"/>
        <v>0</v>
      </c>
    </row>
    <row r="13" spans="1:12" ht="51" x14ac:dyDescent="0.2">
      <c r="A13" s="2" t="s">
        <v>17</v>
      </c>
      <c r="B13" s="2" t="s">
        <v>92</v>
      </c>
      <c r="C13" s="2" t="s">
        <v>110</v>
      </c>
      <c r="D13" s="5" t="s">
        <v>111</v>
      </c>
      <c r="E13" s="2" t="s">
        <v>69</v>
      </c>
      <c r="G13" s="6">
        <f t="shared" si="0"/>
        <v>0</v>
      </c>
      <c r="J13" s="7">
        <f t="shared" si="1"/>
        <v>0</v>
      </c>
    </row>
    <row r="14" spans="1:12" ht="51" x14ac:dyDescent="0.2">
      <c r="A14" s="2" t="s">
        <v>17</v>
      </c>
      <c r="B14" s="2" t="s">
        <v>92</v>
      </c>
      <c r="C14" s="2" t="s">
        <v>112</v>
      </c>
      <c r="D14" s="5" t="s">
        <v>113</v>
      </c>
      <c r="E14" s="2" t="s">
        <v>69</v>
      </c>
      <c r="G14" s="6">
        <f t="shared" si="0"/>
        <v>0</v>
      </c>
      <c r="J14" s="7">
        <f t="shared" si="1"/>
        <v>0</v>
      </c>
    </row>
    <row r="15" spans="1:12" ht="34" x14ac:dyDescent="0.2">
      <c r="A15" s="2" t="s">
        <v>17</v>
      </c>
      <c r="B15" s="2" t="s">
        <v>92</v>
      </c>
      <c r="C15" s="2" t="s">
        <v>114</v>
      </c>
      <c r="D15" s="5" t="s">
        <v>115</v>
      </c>
      <c r="E15" s="2" t="s">
        <v>69</v>
      </c>
      <c r="G15" s="6">
        <f t="shared" si="0"/>
        <v>0</v>
      </c>
      <c r="J15" s="7">
        <f t="shared" si="1"/>
        <v>0</v>
      </c>
    </row>
    <row r="16" spans="1:12" ht="34" x14ac:dyDescent="0.2">
      <c r="A16" s="2" t="s">
        <v>17</v>
      </c>
      <c r="B16" s="2" t="s">
        <v>92</v>
      </c>
      <c r="C16" s="2" t="s">
        <v>116</v>
      </c>
      <c r="D16" s="5" t="s">
        <v>117</v>
      </c>
      <c r="E16" s="2" t="s">
        <v>69</v>
      </c>
      <c r="G16" s="6">
        <f t="shared" si="0"/>
        <v>0</v>
      </c>
      <c r="J16" s="7">
        <f t="shared" si="1"/>
        <v>0</v>
      </c>
    </row>
    <row r="17" spans="1:11" ht="34" x14ac:dyDescent="0.2">
      <c r="A17" s="2" t="s">
        <v>18</v>
      </c>
      <c r="B17" s="2" t="s">
        <v>118</v>
      </c>
      <c r="C17" s="2" t="s">
        <v>119</v>
      </c>
      <c r="D17" s="5" t="s">
        <v>120</v>
      </c>
      <c r="E17" s="2" t="s">
        <v>69</v>
      </c>
      <c r="G17" s="6">
        <f t="shared" si="0"/>
        <v>0</v>
      </c>
      <c r="K17" s="7">
        <f>G17</f>
        <v>0</v>
      </c>
    </row>
    <row r="18" spans="1:11" ht="34" x14ac:dyDescent="0.2">
      <c r="A18" s="2" t="s">
        <v>18</v>
      </c>
      <c r="B18" s="2" t="s">
        <v>118</v>
      </c>
      <c r="C18" s="2" t="s">
        <v>121</v>
      </c>
      <c r="D18" s="5" t="s">
        <v>122</v>
      </c>
      <c r="E18" s="2" t="s">
        <v>69</v>
      </c>
      <c r="G18" s="6">
        <f t="shared" si="0"/>
        <v>0</v>
      </c>
      <c r="K18" s="7">
        <f>G18</f>
        <v>0</v>
      </c>
    </row>
    <row r="19" spans="1:11" ht="34" x14ac:dyDescent="0.2">
      <c r="A19" s="2" t="s">
        <v>18</v>
      </c>
      <c r="B19" s="2" t="s">
        <v>118</v>
      </c>
      <c r="C19" s="2" t="s">
        <v>123</v>
      </c>
      <c r="D19" s="5" t="s">
        <v>124</v>
      </c>
      <c r="E19" s="2" t="s">
        <v>69</v>
      </c>
      <c r="G19" s="6">
        <f t="shared" si="0"/>
        <v>0</v>
      </c>
      <c r="K19" s="7">
        <f>G19</f>
        <v>0</v>
      </c>
    </row>
    <row r="20" spans="1:11" ht="34" x14ac:dyDescent="0.2">
      <c r="A20" s="2" t="s">
        <v>18</v>
      </c>
      <c r="B20" s="2" t="s">
        <v>118</v>
      </c>
      <c r="C20" s="2" t="s">
        <v>125</v>
      </c>
      <c r="D20" s="5" t="s">
        <v>126</v>
      </c>
      <c r="E20" s="2" t="s">
        <v>69</v>
      </c>
      <c r="G20" s="6">
        <f t="shared" si="0"/>
        <v>0</v>
      </c>
      <c r="K20" s="7">
        <f>G20</f>
        <v>0</v>
      </c>
    </row>
    <row r="21" spans="1:11" ht="34" x14ac:dyDescent="0.2">
      <c r="A21" s="2" t="s">
        <v>18</v>
      </c>
      <c r="B21" s="2" t="s">
        <v>118</v>
      </c>
      <c r="C21" s="2" t="s">
        <v>127</v>
      </c>
      <c r="D21" s="5" t="s">
        <v>128</v>
      </c>
      <c r="E21" s="2" t="s">
        <v>69</v>
      </c>
      <c r="G21" s="6">
        <f t="shared" si="0"/>
        <v>0</v>
      </c>
      <c r="K21" s="7">
        <f>G21</f>
        <v>0</v>
      </c>
    </row>
    <row r="22" spans="1:11" ht="51" x14ac:dyDescent="0.2">
      <c r="A22" s="2" t="s">
        <v>18</v>
      </c>
      <c r="B22" s="2" t="s">
        <v>92</v>
      </c>
      <c r="C22" s="2" t="s">
        <v>129</v>
      </c>
      <c r="D22" s="5" t="s">
        <v>130</v>
      </c>
      <c r="E22" s="2" t="s">
        <v>69</v>
      </c>
      <c r="G22" s="6">
        <f t="shared" si="0"/>
        <v>0</v>
      </c>
      <c r="J22" s="7">
        <f t="shared" ref="J22:J31" si="2">G22</f>
        <v>0</v>
      </c>
    </row>
    <row r="23" spans="1:11" ht="51" x14ac:dyDescent="0.2">
      <c r="A23" s="2" t="s">
        <v>18</v>
      </c>
      <c r="B23" s="2" t="s">
        <v>92</v>
      </c>
      <c r="C23" s="2" t="s">
        <v>131</v>
      </c>
      <c r="D23" s="5" t="s">
        <v>132</v>
      </c>
      <c r="E23" s="2" t="s">
        <v>69</v>
      </c>
      <c r="G23" s="6">
        <f t="shared" si="0"/>
        <v>0</v>
      </c>
      <c r="J23" s="7">
        <f t="shared" si="2"/>
        <v>0</v>
      </c>
    </row>
    <row r="24" spans="1:11" ht="51" x14ac:dyDescent="0.2">
      <c r="A24" s="2" t="s">
        <v>18</v>
      </c>
      <c r="B24" s="2" t="s">
        <v>92</v>
      </c>
      <c r="C24" s="2" t="s">
        <v>133</v>
      </c>
      <c r="D24" s="5" t="s">
        <v>134</v>
      </c>
      <c r="E24" s="2" t="s">
        <v>69</v>
      </c>
      <c r="G24" s="6">
        <f t="shared" si="0"/>
        <v>0</v>
      </c>
      <c r="J24" s="7">
        <f t="shared" si="2"/>
        <v>0</v>
      </c>
    </row>
    <row r="25" spans="1:11" ht="34" x14ac:dyDescent="0.2">
      <c r="A25" s="2" t="s">
        <v>18</v>
      </c>
      <c r="B25" s="2" t="s">
        <v>92</v>
      </c>
      <c r="C25" s="2" t="s">
        <v>135</v>
      </c>
      <c r="D25" s="5" t="s">
        <v>136</v>
      </c>
      <c r="E25" s="2" t="s">
        <v>69</v>
      </c>
      <c r="G25" s="6">
        <f t="shared" si="0"/>
        <v>0</v>
      </c>
      <c r="J25" s="7">
        <f t="shared" si="2"/>
        <v>0</v>
      </c>
    </row>
    <row r="26" spans="1:11" ht="34" x14ac:dyDescent="0.2">
      <c r="A26" s="2" t="s">
        <v>18</v>
      </c>
      <c r="B26" s="2" t="s">
        <v>92</v>
      </c>
      <c r="C26" s="2" t="s">
        <v>137</v>
      </c>
      <c r="D26" s="5" t="s">
        <v>138</v>
      </c>
      <c r="E26" s="2" t="s">
        <v>69</v>
      </c>
      <c r="G26" s="6">
        <f t="shared" si="0"/>
        <v>0</v>
      </c>
      <c r="J26" s="7">
        <f t="shared" si="2"/>
        <v>0</v>
      </c>
    </row>
    <row r="27" spans="1:11" ht="51" x14ac:dyDescent="0.2">
      <c r="A27" s="2" t="s">
        <v>18</v>
      </c>
      <c r="B27" s="2" t="s">
        <v>92</v>
      </c>
      <c r="C27" s="2" t="s">
        <v>139</v>
      </c>
      <c r="D27" s="5" t="s">
        <v>140</v>
      </c>
      <c r="E27" s="2" t="s">
        <v>69</v>
      </c>
      <c r="G27" s="6">
        <f t="shared" si="0"/>
        <v>0</v>
      </c>
      <c r="J27" s="7">
        <f t="shared" si="2"/>
        <v>0</v>
      </c>
    </row>
    <row r="28" spans="1:11" ht="34" x14ac:dyDescent="0.2">
      <c r="A28" s="2" t="s">
        <v>18</v>
      </c>
      <c r="B28" s="2" t="s">
        <v>92</v>
      </c>
      <c r="C28" s="2" t="s">
        <v>141</v>
      </c>
      <c r="D28" s="5" t="s">
        <v>142</v>
      </c>
      <c r="E28" s="2" t="s">
        <v>69</v>
      </c>
      <c r="G28" s="6">
        <f t="shared" si="0"/>
        <v>0</v>
      </c>
      <c r="J28" s="7">
        <f t="shared" si="2"/>
        <v>0</v>
      </c>
    </row>
    <row r="29" spans="1:11" ht="34" x14ac:dyDescent="0.2">
      <c r="A29" s="2" t="s">
        <v>18</v>
      </c>
      <c r="B29" s="2" t="s">
        <v>92</v>
      </c>
      <c r="C29" s="2" t="s">
        <v>143</v>
      </c>
      <c r="D29" s="5" t="s">
        <v>144</v>
      </c>
      <c r="E29" s="2" t="s">
        <v>69</v>
      </c>
      <c r="G29" s="6">
        <f t="shared" si="0"/>
        <v>0</v>
      </c>
      <c r="J29" s="7">
        <f t="shared" si="2"/>
        <v>0</v>
      </c>
    </row>
    <row r="30" spans="1:11" ht="34" x14ac:dyDescent="0.2">
      <c r="A30" s="2" t="s">
        <v>18</v>
      </c>
      <c r="B30" s="2" t="s">
        <v>92</v>
      </c>
      <c r="C30" s="2" t="s">
        <v>145</v>
      </c>
      <c r="D30" s="5" t="s">
        <v>146</v>
      </c>
      <c r="E30" s="2" t="s">
        <v>69</v>
      </c>
      <c r="G30" s="6">
        <f t="shared" si="0"/>
        <v>0</v>
      </c>
      <c r="J30" s="7">
        <f t="shared" si="2"/>
        <v>0</v>
      </c>
    </row>
    <row r="31" spans="1:11" ht="34" x14ac:dyDescent="0.2">
      <c r="A31" s="2" t="s">
        <v>18</v>
      </c>
      <c r="B31" s="2" t="s">
        <v>92</v>
      </c>
      <c r="C31" s="2" t="s">
        <v>147</v>
      </c>
      <c r="D31" s="5" t="s">
        <v>148</v>
      </c>
      <c r="E31" s="2" t="s">
        <v>69</v>
      </c>
      <c r="G31" s="6">
        <f t="shared" si="0"/>
        <v>0</v>
      </c>
      <c r="J31" s="7">
        <f t="shared" si="2"/>
        <v>0</v>
      </c>
    </row>
    <row r="32" spans="1:11" ht="51" x14ac:dyDescent="0.2">
      <c r="A32" s="2" t="s">
        <v>18</v>
      </c>
      <c r="B32" s="2" t="s">
        <v>118</v>
      </c>
      <c r="C32" s="2" t="s">
        <v>149</v>
      </c>
      <c r="D32" s="5" t="s">
        <v>150</v>
      </c>
      <c r="E32" s="2" t="s">
        <v>69</v>
      </c>
      <c r="G32" s="6">
        <f t="shared" si="0"/>
        <v>0</v>
      </c>
      <c r="K32" s="7">
        <f>G32</f>
        <v>0</v>
      </c>
    </row>
    <row r="33" spans="1:10" ht="34" x14ac:dyDescent="0.2">
      <c r="A33" s="2" t="s">
        <v>18</v>
      </c>
      <c r="B33" s="2" t="s">
        <v>92</v>
      </c>
      <c r="C33" s="2" t="s">
        <v>151</v>
      </c>
      <c r="D33" s="5" t="s">
        <v>929</v>
      </c>
      <c r="E33" s="2" t="s">
        <v>69</v>
      </c>
      <c r="G33" s="6">
        <f t="shared" si="0"/>
        <v>0</v>
      </c>
      <c r="J33" s="7">
        <f t="shared" ref="J33:J47" si="3">G33</f>
        <v>0</v>
      </c>
    </row>
    <row r="34" spans="1:10" ht="34" x14ac:dyDescent="0.2">
      <c r="A34" s="2" t="s">
        <v>19</v>
      </c>
      <c r="B34" s="2" t="s">
        <v>92</v>
      </c>
      <c r="C34" s="2" t="s">
        <v>152</v>
      </c>
      <c r="D34" s="5" t="s">
        <v>153</v>
      </c>
      <c r="E34" s="2" t="s">
        <v>69</v>
      </c>
      <c r="G34" s="6">
        <f t="shared" si="0"/>
        <v>0</v>
      </c>
      <c r="J34" s="7">
        <f t="shared" si="3"/>
        <v>0</v>
      </c>
    </row>
    <row r="35" spans="1:10" ht="34" x14ac:dyDescent="0.2">
      <c r="A35" s="2" t="s">
        <v>19</v>
      </c>
      <c r="B35" s="2" t="s">
        <v>92</v>
      </c>
      <c r="C35" s="2" t="s">
        <v>154</v>
      </c>
      <c r="D35" s="5" t="s">
        <v>155</v>
      </c>
      <c r="E35" s="2" t="s">
        <v>69</v>
      </c>
      <c r="G35" s="6">
        <f t="shared" si="0"/>
        <v>0</v>
      </c>
      <c r="J35" s="7">
        <f t="shared" si="3"/>
        <v>0</v>
      </c>
    </row>
    <row r="36" spans="1:10" ht="34" x14ac:dyDescent="0.2">
      <c r="A36" s="2" t="s">
        <v>19</v>
      </c>
      <c r="B36" s="2" t="s">
        <v>92</v>
      </c>
      <c r="C36" s="2" t="s">
        <v>156</v>
      </c>
      <c r="D36" s="5" t="s">
        <v>157</v>
      </c>
      <c r="E36" s="2" t="s">
        <v>69</v>
      </c>
      <c r="G36" s="6">
        <f t="shared" ref="G36:G66" si="4">IF(E36="Question Not Answered",0,IF(E36="Not Applicable","",IF(E36="Not Implemented",0,IF(E36="Parts of Safeguard Implemented",0.25,IF(E36="Implemented on Some Systems",0.5,IF(E36="Implemented on Most Systems",0.75,IF(E36="Implemented on All Systems",1,"INVALID")))))))</f>
        <v>0</v>
      </c>
      <c r="J36" s="7">
        <f t="shared" si="3"/>
        <v>0</v>
      </c>
    </row>
    <row r="37" spans="1:10" ht="51" x14ac:dyDescent="0.2">
      <c r="A37" s="2" t="s">
        <v>19</v>
      </c>
      <c r="B37" s="2" t="s">
        <v>92</v>
      </c>
      <c r="C37" s="2" t="s">
        <v>158</v>
      </c>
      <c r="D37" s="5" t="s">
        <v>159</v>
      </c>
      <c r="E37" s="2" t="s">
        <v>69</v>
      </c>
      <c r="G37" s="6">
        <f t="shared" si="4"/>
        <v>0</v>
      </c>
      <c r="J37" s="7">
        <f t="shared" si="3"/>
        <v>0</v>
      </c>
    </row>
    <row r="38" spans="1:10" ht="34" x14ac:dyDescent="0.2">
      <c r="A38" s="2" t="s">
        <v>19</v>
      </c>
      <c r="B38" s="2" t="s">
        <v>92</v>
      </c>
      <c r="C38" s="2" t="s">
        <v>160</v>
      </c>
      <c r="D38" s="5" t="s">
        <v>930</v>
      </c>
      <c r="E38" s="2" t="s">
        <v>69</v>
      </c>
      <c r="G38" s="6">
        <f t="shared" si="4"/>
        <v>0</v>
      </c>
      <c r="J38" s="7">
        <f t="shared" si="3"/>
        <v>0</v>
      </c>
    </row>
    <row r="39" spans="1:10" ht="34" x14ac:dyDescent="0.2">
      <c r="A39" s="2" t="s">
        <v>19</v>
      </c>
      <c r="B39" s="2" t="s">
        <v>92</v>
      </c>
      <c r="C39" s="2" t="s">
        <v>161</v>
      </c>
      <c r="D39" s="5" t="s">
        <v>162</v>
      </c>
      <c r="E39" s="2" t="s">
        <v>69</v>
      </c>
      <c r="G39" s="6">
        <f t="shared" si="4"/>
        <v>0</v>
      </c>
      <c r="J39" s="7">
        <f t="shared" si="3"/>
        <v>0</v>
      </c>
    </row>
    <row r="40" spans="1:10" ht="34" x14ac:dyDescent="0.2">
      <c r="A40" s="2" t="s">
        <v>19</v>
      </c>
      <c r="B40" s="2" t="s">
        <v>92</v>
      </c>
      <c r="C40" s="2" t="s">
        <v>163</v>
      </c>
      <c r="D40" s="5" t="s">
        <v>164</v>
      </c>
      <c r="E40" s="2" t="s">
        <v>69</v>
      </c>
      <c r="G40" s="6">
        <f t="shared" si="4"/>
        <v>0</v>
      </c>
      <c r="J40" s="7">
        <f t="shared" si="3"/>
        <v>0</v>
      </c>
    </row>
    <row r="41" spans="1:10" ht="51" x14ac:dyDescent="0.2">
      <c r="A41" s="2" t="s">
        <v>19</v>
      </c>
      <c r="B41" s="2" t="s">
        <v>92</v>
      </c>
      <c r="C41" s="2" t="s">
        <v>165</v>
      </c>
      <c r="D41" s="5" t="s">
        <v>166</v>
      </c>
      <c r="E41" s="2" t="s">
        <v>69</v>
      </c>
      <c r="G41" s="6">
        <f t="shared" si="4"/>
        <v>0</v>
      </c>
      <c r="J41" s="7">
        <f t="shared" si="3"/>
        <v>0</v>
      </c>
    </row>
    <row r="42" spans="1:10" ht="51" x14ac:dyDescent="0.2">
      <c r="A42" s="2" t="s">
        <v>19</v>
      </c>
      <c r="B42" s="2" t="s">
        <v>92</v>
      </c>
      <c r="C42" s="2" t="s">
        <v>167</v>
      </c>
      <c r="D42" s="5" t="s">
        <v>168</v>
      </c>
      <c r="E42" s="2" t="s">
        <v>69</v>
      </c>
      <c r="G42" s="6">
        <f t="shared" si="4"/>
        <v>0</v>
      </c>
      <c r="J42" s="7">
        <f t="shared" si="3"/>
        <v>0</v>
      </c>
    </row>
    <row r="43" spans="1:10" ht="34" x14ac:dyDescent="0.2">
      <c r="A43" s="2" t="s">
        <v>19</v>
      </c>
      <c r="B43" s="2" t="s">
        <v>92</v>
      </c>
      <c r="C43" s="2" t="s">
        <v>169</v>
      </c>
      <c r="D43" s="5" t="s">
        <v>170</v>
      </c>
      <c r="E43" s="2" t="s">
        <v>69</v>
      </c>
      <c r="G43" s="6">
        <f t="shared" si="4"/>
        <v>0</v>
      </c>
      <c r="J43" s="7">
        <f t="shared" si="3"/>
        <v>0</v>
      </c>
    </row>
    <row r="44" spans="1:10" ht="51" x14ac:dyDescent="0.2">
      <c r="A44" s="2" t="s">
        <v>19</v>
      </c>
      <c r="B44" s="2" t="s">
        <v>92</v>
      </c>
      <c r="C44" s="2" t="s">
        <v>171</v>
      </c>
      <c r="D44" s="5" t="s">
        <v>172</v>
      </c>
      <c r="E44" s="2" t="s">
        <v>69</v>
      </c>
      <c r="G44" s="6">
        <f t="shared" si="4"/>
        <v>0</v>
      </c>
      <c r="J44" s="7">
        <f t="shared" si="3"/>
        <v>0</v>
      </c>
    </row>
    <row r="45" spans="1:10" ht="34" x14ac:dyDescent="0.2">
      <c r="A45" s="2" t="s">
        <v>19</v>
      </c>
      <c r="B45" s="2" t="s">
        <v>92</v>
      </c>
      <c r="C45" s="2" t="s">
        <v>173</v>
      </c>
      <c r="D45" s="5" t="s">
        <v>174</v>
      </c>
      <c r="E45" s="2" t="s">
        <v>69</v>
      </c>
      <c r="G45" s="6">
        <f t="shared" si="4"/>
        <v>0</v>
      </c>
      <c r="J45" s="7">
        <f t="shared" si="3"/>
        <v>0</v>
      </c>
    </row>
    <row r="46" spans="1:10" ht="34" x14ac:dyDescent="0.2">
      <c r="A46" s="2" t="s">
        <v>19</v>
      </c>
      <c r="B46" s="2" t="s">
        <v>92</v>
      </c>
      <c r="C46" s="2" t="s">
        <v>175</v>
      </c>
      <c r="D46" s="5" t="s">
        <v>176</v>
      </c>
      <c r="E46" s="2" t="s">
        <v>69</v>
      </c>
      <c r="G46" s="6">
        <f t="shared" si="4"/>
        <v>0</v>
      </c>
      <c r="J46" s="7">
        <f t="shared" si="3"/>
        <v>0</v>
      </c>
    </row>
    <row r="47" spans="1:10" ht="34" x14ac:dyDescent="0.2">
      <c r="A47" s="2" t="s">
        <v>19</v>
      </c>
      <c r="B47" s="2" t="s">
        <v>92</v>
      </c>
      <c r="C47" s="2" t="s">
        <v>177</v>
      </c>
      <c r="D47" s="5" t="s">
        <v>931</v>
      </c>
      <c r="E47" s="2" t="s">
        <v>69</v>
      </c>
      <c r="G47" s="6">
        <f t="shared" si="4"/>
        <v>0</v>
      </c>
      <c r="J47" s="7">
        <f t="shared" si="3"/>
        <v>0</v>
      </c>
    </row>
    <row r="48" spans="1:10" ht="34" x14ac:dyDescent="0.2">
      <c r="A48" s="2" t="s">
        <v>20</v>
      </c>
      <c r="B48" s="2" t="s">
        <v>178</v>
      </c>
      <c r="C48" s="2" t="s">
        <v>179</v>
      </c>
      <c r="D48" s="5" t="s">
        <v>180</v>
      </c>
      <c r="E48" s="2" t="s">
        <v>69</v>
      </c>
      <c r="G48" s="6">
        <f t="shared" si="4"/>
        <v>0</v>
      </c>
      <c r="I48" s="6">
        <f t="shared" ref="I48:I54" si="5">G48</f>
        <v>0</v>
      </c>
    </row>
    <row r="49" spans="1:10" ht="34" x14ac:dyDescent="0.2">
      <c r="A49" s="2" t="s">
        <v>20</v>
      </c>
      <c r="B49" s="2" t="s">
        <v>178</v>
      </c>
      <c r="C49" s="2" t="s">
        <v>181</v>
      </c>
      <c r="D49" s="5" t="s">
        <v>182</v>
      </c>
      <c r="E49" s="2" t="s">
        <v>69</v>
      </c>
      <c r="G49" s="6">
        <f t="shared" si="4"/>
        <v>0</v>
      </c>
      <c r="I49" s="6">
        <f t="shared" si="5"/>
        <v>0</v>
      </c>
    </row>
    <row r="50" spans="1:10" ht="34" x14ac:dyDescent="0.2">
      <c r="A50" s="2" t="s">
        <v>20</v>
      </c>
      <c r="B50" s="2" t="s">
        <v>178</v>
      </c>
      <c r="C50" s="2" t="s">
        <v>183</v>
      </c>
      <c r="D50" s="5" t="s">
        <v>184</v>
      </c>
      <c r="E50" s="2" t="s">
        <v>69</v>
      </c>
      <c r="G50" s="6">
        <f t="shared" si="4"/>
        <v>0</v>
      </c>
      <c r="I50" s="6">
        <f t="shared" si="5"/>
        <v>0</v>
      </c>
    </row>
    <row r="51" spans="1:10" ht="34" x14ac:dyDescent="0.2">
      <c r="A51" s="2" t="s">
        <v>20</v>
      </c>
      <c r="B51" s="2" t="s">
        <v>178</v>
      </c>
      <c r="C51" s="2" t="s">
        <v>185</v>
      </c>
      <c r="D51" s="5" t="s">
        <v>186</v>
      </c>
      <c r="E51" s="2" t="s">
        <v>69</v>
      </c>
      <c r="G51" s="6">
        <f t="shared" si="4"/>
        <v>0</v>
      </c>
      <c r="I51" s="6">
        <f t="shared" si="5"/>
        <v>0</v>
      </c>
    </row>
    <row r="52" spans="1:10" ht="51" x14ac:dyDescent="0.2">
      <c r="A52" s="2" t="s">
        <v>20</v>
      </c>
      <c r="B52" s="2" t="s">
        <v>178</v>
      </c>
      <c r="C52" s="2" t="s">
        <v>187</v>
      </c>
      <c r="D52" s="5" t="s">
        <v>188</v>
      </c>
      <c r="E52" s="2" t="s">
        <v>69</v>
      </c>
      <c r="G52" s="6">
        <f t="shared" si="4"/>
        <v>0</v>
      </c>
      <c r="I52" s="6">
        <f t="shared" si="5"/>
        <v>0</v>
      </c>
    </row>
    <row r="53" spans="1:10" ht="51" x14ac:dyDescent="0.2">
      <c r="A53" s="2" t="s">
        <v>20</v>
      </c>
      <c r="B53" s="2" t="s">
        <v>178</v>
      </c>
      <c r="C53" s="2" t="s">
        <v>189</v>
      </c>
      <c r="D53" s="5" t="s">
        <v>190</v>
      </c>
      <c r="E53" s="2" t="s">
        <v>69</v>
      </c>
      <c r="G53" s="6">
        <f t="shared" si="4"/>
        <v>0</v>
      </c>
      <c r="I53" s="6">
        <f t="shared" si="5"/>
        <v>0</v>
      </c>
    </row>
    <row r="54" spans="1:10" ht="51" x14ac:dyDescent="0.2">
      <c r="A54" s="2" t="s">
        <v>20</v>
      </c>
      <c r="B54" s="2" t="s">
        <v>178</v>
      </c>
      <c r="C54" s="2" t="s">
        <v>191</v>
      </c>
      <c r="D54" s="5" t="s">
        <v>192</v>
      </c>
      <c r="E54" s="2" t="s">
        <v>69</v>
      </c>
      <c r="G54" s="6">
        <f t="shared" si="4"/>
        <v>0</v>
      </c>
      <c r="I54" s="6">
        <f t="shared" si="5"/>
        <v>0</v>
      </c>
    </row>
    <row r="55" spans="1:10" ht="34" x14ac:dyDescent="0.2">
      <c r="A55" s="2" t="s">
        <v>20</v>
      </c>
      <c r="B55" s="2" t="s">
        <v>92</v>
      </c>
      <c r="C55" s="2" t="s">
        <v>193</v>
      </c>
      <c r="D55" s="5" t="s">
        <v>194</v>
      </c>
      <c r="E55" s="2" t="s">
        <v>69</v>
      </c>
      <c r="G55" s="6">
        <f t="shared" si="4"/>
        <v>0</v>
      </c>
      <c r="J55" s="7">
        <f t="shared" ref="J55:J68" si="6">G55</f>
        <v>0</v>
      </c>
    </row>
    <row r="56" spans="1:10" ht="34" x14ac:dyDescent="0.2">
      <c r="A56" s="2" t="s">
        <v>20</v>
      </c>
      <c r="B56" s="2" t="s">
        <v>92</v>
      </c>
      <c r="C56" s="2" t="s">
        <v>195</v>
      </c>
      <c r="D56" s="5" t="s">
        <v>196</v>
      </c>
      <c r="E56" s="2" t="s">
        <v>69</v>
      </c>
      <c r="G56" s="6">
        <f t="shared" si="4"/>
        <v>0</v>
      </c>
      <c r="J56" s="7">
        <f t="shared" si="6"/>
        <v>0</v>
      </c>
    </row>
    <row r="57" spans="1:10" ht="34" x14ac:dyDescent="0.2">
      <c r="A57" s="2" t="s">
        <v>21</v>
      </c>
      <c r="B57" s="2" t="s">
        <v>92</v>
      </c>
      <c r="C57" s="2" t="s">
        <v>197</v>
      </c>
      <c r="D57" s="5" t="s">
        <v>198</v>
      </c>
      <c r="E57" s="2" t="s">
        <v>69</v>
      </c>
      <c r="G57" s="6">
        <f t="shared" si="4"/>
        <v>0</v>
      </c>
      <c r="J57" s="7">
        <f t="shared" si="6"/>
        <v>0</v>
      </c>
    </row>
    <row r="58" spans="1:10" ht="34" x14ac:dyDescent="0.2">
      <c r="A58" s="2" t="s">
        <v>21</v>
      </c>
      <c r="B58" s="2" t="s">
        <v>92</v>
      </c>
      <c r="C58" s="2" t="s">
        <v>199</v>
      </c>
      <c r="D58" s="5" t="s">
        <v>200</v>
      </c>
      <c r="E58" s="2" t="s">
        <v>69</v>
      </c>
      <c r="G58" s="6">
        <f t="shared" si="4"/>
        <v>0</v>
      </c>
      <c r="J58" s="7">
        <f t="shared" si="6"/>
        <v>0</v>
      </c>
    </row>
    <row r="59" spans="1:10" ht="34" x14ac:dyDescent="0.2">
      <c r="A59" s="2" t="s">
        <v>21</v>
      </c>
      <c r="B59" s="2" t="s">
        <v>92</v>
      </c>
      <c r="C59" s="2" t="s">
        <v>201</v>
      </c>
      <c r="D59" s="5" t="s">
        <v>202</v>
      </c>
      <c r="E59" s="2" t="s">
        <v>69</v>
      </c>
      <c r="G59" s="6">
        <f t="shared" si="4"/>
        <v>0</v>
      </c>
      <c r="J59" s="7">
        <f t="shared" si="6"/>
        <v>0</v>
      </c>
    </row>
    <row r="60" spans="1:10" ht="34" x14ac:dyDescent="0.2">
      <c r="A60" s="2" t="s">
        <v>21</v>
      </c>
      <c r="B60" s="2" t="s">
        <v>92</v>
      </c>
      <c r="C60" s="2" t="s">
        <v>203</v>
      </c>
      <c r="D60" s="5" t="s">
        <v>932</v>
      </c>
      <c r="E60" s="2" t="s">
        <v>69</v>
      </c>
      <c r="G60" s="6">
        <f t="shared" si="4"/>
        <v>0</v>
      </c>
      <c r="J60" s="7">
        <f t="shared" si="6"/>
        <v>0</v>
      </c>
    </row>
    <row r="61" spans="1:10" ht="34" x14ac:dyDescent="0.2">
      <c r="A61" s="2" t="s">
        <v>21</v>
      </c>
      <c r="B61" s="2" t="s">
        <v>92</v>
      </c>
      <c r="C61" s="2" t="s">
        <v>204</v>
      </c>
      <c r="D61" s="5" t="s">
        <v>933</v>
      </c>
      <c r="E61" s="2" t="s">
        <v>69</v>
      </c>
      <c r="G61" s="6">
        <f t="shared" si="4"/>
        <v>0</v>
      </c>
      <c r="J61" s="7">
        <f t="shared" si="6"/>
        <v>0</v>
      </c>
    </row>
    <row r="62" spans="1:10" ht="34" x14ac:dyDescent="0.2">
      <c r="A62" s="2" t="s">
        <v>21</v>
      </c>
      <c r="B62" s="2" t="s">
        <v>92</v>
      </c>
      <c r="C62" s="2" t="s">
        <v>205</v>
      </c>
      <c r="D62" s="5" t="s">
        <v>206</v>
      </c>
      <c r="E62" s="2" t="s">
        <v>69</v>
      </c>
      <c r="G62" s="6">
        <f t="shared" si="4"/>
        <v>0</v>
      </c>
      <c r="J62" s="7">
        <f t="shared" si="6"/>
        <v>0</v>
      </c>
    </row>
    <row r="63" spans="1:10" ht="34" x14ac:dyDescent="0.2">
      <c r="A63" s="2" t="s">
        <v>21</v>
      </c>
      <c r="B63" s="2" t="s">
        <v>92</v>
      </c>
      <c r="C63" s="2" t="s">
        <v>207</v>
      </c>
      <c r="D63" s="5" t="s">
        <v>208</v>
      </c>
      <c r="E63" s="2" t="s">
        <v>69</v>
      </c>
      <c r="G63" s="6">
        <f t="shared" si="4"/>
        <v>0</v>
      </c>
      <c r="J63" s="7">
        <f t="shared" si="6"/>
        <v>0</v>
      </c>
    </row>
    <row r="64" spans="1:10" ht="68" x14ac:dyDescent="0.2">
      <c r="A64" s="2" t="s">
        <v>21</v>
      </c>
      <c r="B64" s="2" t="s">
        <v>92</v>
      </c>
      <c r="C64" s="2" t="s">
        <v>209</v>
      </c>
      <c r="D64" s="5" t="s">
        <v>210</v>
      </c>
      <c r="E64" s="2" t="s">
        <v>69</v>
      </c>
      <c r="G64" s="6">
        <f t="shared" si="4"/>
        <v>0</v>
      </c>
      <c r="J64" s="7">
        <f t="shared" si="6"/>
        <v>0</v>
      </c>
    </row>
    <row r="65" spans="1:12" ht="51" x14ac:dyDescent="0.2">
      <c r="A65" s="2" t="s">
        <v>21</v>
      </c>
      <c r="B65" s="2" t="s">
        <v>92</v>
      </c>
      <c r="C65" s="2" t="s">
        <v>211</v>
      </c>
      <c r="D65" s="5" t="s">
        <v>212</v>
      </c>
      <c r="E65" s="2" t="s">
        <v>69</v>
      </c>
      <c r="G65" s="6">
        <f t="shared" si="4"/>
        <v>0</v>
      </c>
      <c r="J65" s="7">
        <f t="shared" si="6"/>
        <v>0</v>
      </c>
    </row>
    <row r="66" spans="1:12" ht="51" x14ac:dyDescent="0.2">
      <c r="A66" s="2" t="s">
        <v>21</v>
      </c>
      <c r="B66" s="2" t="s">
        <v>92</v>
      </c>
      <c r="C66" s="2" t="s">
        <v>213</v>
      </c>
      <c r="D66" s="5" t="s">
        <v>214</v>
      </c>
      <c r="E66" s="2" t="s">
        <v>69</v>
      </c>
      <c r="G66" s="6">
        <f t="shared" si="4"/>
        <v>0</v>
      </c>
      <c r="J66" s="7">
        <f t="shared" si="6"/>
        <v>0</v>
      </c>
    </row>
    <row r="67" spans="1:12" ht="68" x14ac:dyDescent="0.2">
      <c r="A67" s="2" t="s">
        <v>21</v>
      </c>
      <c r="B67" s="2" t="s">
        <v>92</v>
      </c>
      <c r="C67" s="2" t="s">
        <v>215</v>
      </c>
      <c r="D67" s="5" t="s">
        <v>216</v>
      </c>
      <c r="E67" s="2" t="s">
        <v>69</v>
      </c>
      <c r="G67" s="6">
        <f t="shared" ref="G67:G98" si="7">IF(E67="Question Not Answered",0,IF(E67="Not Applicable","",IF(E67="Not Implemented",0,IF(E67="Parts of Safeguard Implemented",0.25,IF(E67="Implemented on Some Systems",0.5,IF(E67="Implemented on Most Systems",0.75,IF(E67="Implemented on All Systems",1,"INVALID")))))))</f>
        <v>0</v>
      </c>
      <c r="J67" s="7">
        <f t="shared" si="6"/>
        <v>0</v>
      </c>
    </row>
    <row r="68" spans="1:12" ht="34" x14ac:dyDescent="0.2">
      <c r="A68" s="2" t="s">
        <v>21</v>
      </c>
      <c r="B68" s="2" t="s">
        <v>92</v>
      </c>
      <c r="C68" s="2" t="s">
        <v>217</v>
      </c>
      <c r="D68" s="5" t="s">
        <v>218</v>
      </c>
      <c r="E68" s="2" t="s">
        <v>69</v>
      </c>
      <c r="G68" s="6">
        <f t="shared" si="7"/>
        <v>0</v>
      </c>
      <c r="J68" s="7">
        <f t="shared" si="6"/>
        <v>0</v>
      </c>
    </row>
    <row r="69" spans="1:12" ht="51" x14ac:dyDescent="0.2">
      <c r="A69" s="2" t="s">
        <v>21</v>
      </c>
      <c r="B69" s="2" t="s">
        <v>219</v>
      </c>
      <c r="C69" s="2" t="s">
        <v>220</v>
      </c>
      <c r="D69" s="5" t="s">
        <v>221</v>
      </c>
      <c r="E69" s="2" t="s">
        <v>69</v>
      </c>
      <c r="G69" s="6">
        <f t="shared" si="7"/>
        <v>0</v>
      </c>
      <c r="L69" s="7">
        <f t="shared" ref="L69:L85" si="8">G69</f>
        <v>0</v>
      </c>
    </row>
    <row r="70" spans="1:12" ht="51" x14ac:dyDescent="0.2">
      <c r="A70" s="2" t="s">
        <v>22</v>
      </c>
      <c r="B70" s="2" t="s">
        <v>219</v>
      </c>
      <c r="C70" s="2" t="s">
        <v>222</v>
      </c>
      <c r="D70" s="5" t="s">
        <v>223</v>
      </c>
      <c r="E70" s="2" t="s">
        <v>69</v>
      </c>
      <c r="G70" s="6">
        <f t="shared" si="7"/>
        <v>0</v>
      </c>
      <c r="L70" s="7">
        <f t="shared" si="8"/>
        <v>0</v>
      </c>
    </row>
    <row r="71" spans="1:12" ht="34" x14ac:dyDescent="0.2">
      <c r="A71" s="2" t="s">
        <v>22</v>
      </c>
      <c r="B71" s="2" t="s">
        <v>219</v>
      </c>
      <c r="C71" s="2" t="s">
        <v>224</v>
      </c>
      <c r="D71" s="5" t="s">
        <v>934</v>
      </c>
      <c r="E71" s="2" t="s">
        <v>69</v>
      </c>
      <c r="G71" s="6">
        <f t="shared" si="7"/>
        <v>0</v>
      </c>
      <c r="L71" s="7">
        <f t="shared" si="8"/>
        <v>0</v>
      </c>
    </row>
    <row r="72" spans="1:12" ht="34" x14ac:dyDescent="0.2">
      <c r="A72" s="2" t="s">
        <v>22</v>
      </c>
      <c r="B72" s="2" t="s">
        <v>219</v>
      </c>
      <c r="C72" s="2" t="s">
        <v>225</v>
      </c>
      <c r="D72" s="5" t="s">
        <v>226</v>
      </c>
      <c r="E72" s="2" t="s">
        <v>69</v>
      </c>
      <c r="G72" s="6">
        <f t="shared" si="7"/>
        <v>0</v>
      </c>
      <c r="L72" s="7">
        <f t="shared" si="8"/>
        <v>0</v>
      </c>
    </row>
    <row r="73" spans="1:12" ht="34" x14ac:dyDescent="0.2">
      <c r="A73" s="2" t="s">
        <v>22</v>
      </c>
      <c r="B73" s="2" t="s">
        <v>219</v>
      </c>
      <c r="C73" s="2" t="s">
        <v>227</v>
      </c>
      <c r="D73" s="5" t="s">
        <v>228</v>
      </c>
      <c r="E73" s="2" t="s">
        <v>69</v>
      </c>
      <c r="G73" s="6">
        <f t="shared" si="7"/>
        <v>0</v>
      </c>
      <c r="L73" s="7">
        <f t="shared" si="8"/>
        <v>0</v>
      </c>
    </row>
    <row r="74" spans="1:12" ht="34" x14ac:dyDescent="0.2">
      <c r="A74" s="2" t="s">
        <v>22</v>
      </c>
      <c r="B74" s="2" t="s">
        <v>219</v>
      </c>
      <c r="C74" s="2" t="s">
        <v>229</v>
      </c>
      <c r="D74" s="5" t="s">
        <v>230</v>
      </c>
      <c r="E74" s="2" t="s">
        <v>69</v>
      </c>
      <c r="G74" s="6">
        <f t="shared" si="7"/>
        <v>0</v>
      </c>
      <c r="L74" s="7">
        <f t="shared" si="8"/>
        <v>0</v>
      </c>
    </row>
    <row r="75" spans="1:12" ht="34" x14ac:dyDescent="0.2">
      <c r="A75" s="2" t="s">
        <v>22</v>
      </c>
      <c r="B75" s="2" t="s">
        <v>219</v>
      </c>
      <c r="C75" s="2" t="s">
        <v>231</v>
      </c>
      <c r="D75" s="5" t="s">
        <v>232</v>
      </c>
      <c r="E75" s="2" t="s">
        <v>69</v>
      </c>
      <c r="G75" s="6">
        <f t="shared" si="7"/>
        <v>0</v>
      </c>
      <c r="L75" s="7">
        <f t="shared" si="8"/>
        <v>0</v>
      </c>
    </row>
    <row r="76" spans="1:12" ht="34" x14ac:dyDescent="0.2">
      <c r="A76" s="2" t="s">
        <v>22</v>
      </c>
      <c r="B76" s="2" t="s">
        <v>219</v>
      </c>
      <c r="C76" s="2" t="s">
        <v>233</v>
      </c>
      <c r="D76" s="5" t="s">
        <v>234</v>
      </c>
      <c r="E76" s="2" t="s">
        <v>69</v>
      </c>
      <c r="G76" s="6">
        <f t="shared" si="7"/>
        <v>0</v>
      </c>
      <c r="L76" s="7">
        <f t="shared" si="8"/>
        <v>0</v>
      </c>
    </row>
    <row r="77" spans="1:12" ht="51" x14ac:dyDescent="0.2">
      <c r="A77" s="2" t="s">
        <v>22</v>
      </c>
      <c r="B77" s="2" t="s">
        <v>219</v>
      </c>
      <c r="C77" s="2" t="s">
        <v>235</v>
      </c>
      <c r="D77" s="5" t="s">
        <v>236</v>
      </c>
      <c r="E77" s="2" t="s">
        <v>69</v>
      </c>
      <c r="G77" s="6">
        <f t="shared" si="7"/>
        <v>0</v>
      </c>
      <c r="L77" s="7">
        <f t="shared" si="8"/>
        <v>0</v>
      </c>
    </row>
    <row r="78" spans="1:12" ht="51" x14ac:dyDescent="0.2">
      <c r="A78" s="2" t="s">
        <v>22</v>
      </c>
      <c r="B78" s="2" t="s">
        <v>219</v>
      </c>
      <c r="C78" s="2" t="s">
        <v>237</v>
      </c>
      <c r="D78" s="5" t="s">
        <v>238</v>
      </c>
      <c r="E78" s="2" t="s">
        <v>69</v>
      </c>
      <c r="G78" s="6">
        <f t="shared" si="7"/>
        <v>0</v>
      </c>
      <c r="L78" s="7">
        <f t="shared" si="8"/>
        <v>0</v>
      </c>
    </row>
    <row r="79" spans="1:12" ht="51" x14ac:dyDescent="0.2">
      <c r="A79" s="2" t="s">
        <v>22</v>
      </c>
      <c r="B79" s="2" t="s">
        <v>219</v>
      </c>
      <c r="C79" s="2" t="s">
        <v>239</v>
      </c>
      <c r="D79" s="5" t="s">
        <v>240</v>
      </c>
      <c r="E79" s="2" t="s">
        <v>69</v>
      </c>
      <c r="G79" s="6">
        <f t="shared" si="7"/>
        <v>0</v>
      </c>
      <c r="L79" s="7">
        <f t="shared" si="8"/>
        <v>0</v>
      </c>
    </row>
    <row r="80" spans="1:12" ht="34" x14ac:dyDescent="0.2">
      <c r="A80" s="2" t="s">
        <v>22</v>
      </c>
      <c r="B80" s="2" t="s">
        <v>219</v>
      </c>
      <c r="C80" s="2" t="s">
        <v>241</v>
      </c>
      <c r="D80" s="5" t="s">
        <v>242</v>
      </c>
      <c r="E80" s="2" t="s">
        <v>69</v>
      </c>
      <c r="G80" s="6">
        <f t="shared" si="7"/>
        <v>0</v>
      </c>
      <c r="L80" s="7">
        <f t="shared" si="8"/>
        <v>0</v>
      </c>
    </row>
    <row r="81" spans="1:12" ht="34" x14ac:dyDescent="0.2">
      <c r="A81" s="2" t="s">
        <v>22</v>
      </c>
      <c r="B81" s="2" t="s">
        <v>219</v>
      </c>
      <c r="C81" s="2" t="s">
        <v>243</v>
      </c>
      <c r="D81" s="5" t="s">
        <v>244</v>
      </c>
      <c r="E81" s="2" t="s">
        <v>69</v>
      </c>
      <c r="G81" s="6">
        <f t="shared" si="7"/>
        <v>0</v>
      </c>
      <c r="L81" s="7">
        <f t="shared" si="8"/>
        <v>0</v>
      </c>
    </row>
    <row r="82" spans="1:12" ht="51" x14ac:dyDescent="0.2">
      <c r="A82" s="2" t="s">
        <v>22</v>
      </c>
      <c r="B82" s="2" t="s">
        <v>219</v>
      </c>
      <c r="C82" s="2" t="s">
        <v>245</v>
      </c>
      <c r="D82" s="5" t="s">
        <v>935</v>
      </c>
      <c r="E82" s="2" t="s">
        <v>69</v>
      </c>
      <c r="G82" s="6">
        <f t="shared" si="7"/>
        <v>0</v>
      </c>
      <c r="L82" s="7">
        <f t="shared" si="8"/>
        <v>0</v>
      </c>
    </row>
    <row r="83" spans="1:12" ht="34" x14ac:dyDescent="0.2">
      <c r="A83" s="2" t="s">
        <v>22</v>
      </c>
      <c r="B83" s="2" t="s">
        <v>219</v>
      </c>
      <c r="C83" s="2" t="s">
        <v>246</v>
      </c>
      <c r="D83" s="5" t="s">
        <v>247</v>
      </c>
      <c r="E83" s="2" t="s">
        <v>69</v>
      </c>
      <c r="G83" s="6">
        <f t="shared" si="7"/>
        <v>0</v>
      </c>
      <c r="L83" s="7">
        <f t="shared" si="8"/>
        <v>0</v>
      </c>
    </row>
    <row r="84" spans="1:12" ht="34" x14ac:dyDescent="0.2">
      <c r="A84" s="2" t="s">
        <v>22</v>
      </c>
      <c r="B84" s="2" t="s">
        <v>219</v>
      </c>
      <c r="C84" s="2" t="s">
        <v>248</v>
      </c>
      <c r="D84" s="5" t="s">
        <v>249</v>
      </c>
      <c r="E84" s="2" t="s">
        <v>69</v>
      </c>
      <c r="G84" s="6">
        <f t="shared" si="7"/>
        <v>0</v>
      </c>
      <c r="L84" s="7">
        <f t="shared" si="8"/>
        <v>0</v>
      </c>
    </row>
    <row r="85" spans="1:12" ht="34" x14ac:dyDescent="0.2">
      <c r="A85" s="2" t="s">
        <v>22</v>
      </c>
      <c r="B85" s="2" t="s">
        <v>219</v>
      </c>
      <c r="C85" s="2" t="s">
        <v>250</v>
      </c>
      <c r="D85" s="5" t="s">
        <v>251</v>
      </c>
      <c r="E85" s="2" t="s">
        <v>69</v>
      </c>
      <c r="G85" s="6">
        <f t="shared" si="7"/>
        <v>0</v>
      </c>
      <c r="L85" s="7">
        <f t="shared" si="8"/>
        <v>0</v>
      </c>
    </row>
    <row r="86" spans="1:12" ht="34" x14ac:dyDescent="0.2">
      <c r="A86" s="2" t="s">
        <v>23</v>
      </c>
      <c r="B86" s="2" t="s">
        <v>92</v>
      </c>
      <c r="C86" s="2" t="s">
        <v>252</v>
      </c>
      <c r="D86" s="5" t="s">
        <v>253</v>
      </c>
      <c r="E86" s="2" t="s">
        <v>69</v>
      </c>
      <c r="G86" s="6">
        <f t="shared" si="7"/>
        <v>0</v>
      </c>
      <c r="J86" s="7">
        <f t="shared" ref="J86:J95" si="9">G86</f>
        <v>0</v>
      </c>
    </row>
    <row r="87" spans="1:12" ht="51" x14ac:dyDescent="0.2">
      <c r="A87" s="2" t="s">
        <v>23</v>
      </c>
      <c r="B87" s="2" t="s">
        <v>92</v>
      </c>
      <c r="C87" s="2" t="s">
        <v>254</v>
      </c>
      <c r="D87" s="5" t="s">
        <v>255</v>
      </c>
      <c r="E87" s="2" t="s">
        <v>69</v>
      </c>
      <c r="G87" s="6">
        <f t="shared" si="7"/>
        <v>0</v>
      </c>
      <c r="J87" s="7">
        <f t="shared" si="9"/>
        <v>0</v>
      </c>
    </row>
    <row r="88" spans="1:12" ht="68" x14ac:dyDescent="0.2">
      <c r="A88" s="2" t="s">
        <v>23</v>
      </c>
      <c r="B88" s="2" t="s">
        <v>92</v>
      </c>
      <c r="C88" s="2" t="s">
        <v>256</v>
      </c>
      <c r="D88" s="5" t="s">
        <v>257</v>
      </c>
      <c r="E88" s="2" t="s">
        <v>69</v>
      </c>
      <c r="G88" s="6">
        <f t="shared" si="7"/>
        <v>0</v>
      </c>
      <c r="J88" s="7">
        <f t="shared" si="9"/>
        <v>0</v>
      </c>
    </row>
    <row r="89" spans="1:12" ht="68" x14ac:dyDescent="0.2">
      <c r="A89" s="2" t="s">
        <v>23</v>
      </c>
      <c r="B89" s="2" t="s">
        <v>92</v>
      </c>
      <c r="C89" s="2" t="s">
        <v>258</v>
      </c>
      <c r="D89" s="5" t="s">
        <v>259</v>
      </c>
      <c r="E89" s="2" t="s">
        <v>69</v>
      </c>
      <c r="G89" s="6">
        <f t="shared" si="7"/>
        <v>0</v>
      </c>
      <c r="J89" s="7">
        <f t="shared" si="9"/>
        <v>0</v>
      </c>
    </row>
    <row r="90" spans="1:12" ht="68" x14ac:dyDescent="0.2">
      <c r="A90" s="2" t="s">
        <v>23</v>
      </c>
      <c r="B90" s="2" t="s">
        <v>92</v>
      </c>
      <c r="C90" s="2" t="s">
        <v>260</v>
      </c>
      <c r="D90" s="5" t="s">
        <v>261</v>
      </c>
      <c r="E90" s="2" t="s">
        <v>69</v>
      </c>
      <c r="G90" s="6">
        <f t="shared" si="7"/>
        <v>0</v>
      </c>
      <c r="J90" s="7">
        <f t="shared" si="9"/>
        <v>0</v>
      </c>
    </row>
    <row r="91" spans="1:12" ht="34" x14ac:dyDescent="0.2">
      <c r="A91" s="2" t="s">
        <v>23</v>
      </c>
      <c r="B91" s="2" t="s">
        <v>92</v>
      </c>
      <c r="C91" s="2" t="s">
        <v>262</v>
      </c>
      <c r="D91" s="5" t="s">
        <v>263</v>
      </c>
      <c r="E91" s="2" t="s">
        <v>69</v>
      </c>
      <c r="G91" s="6">
        <f t="shared" si="7"/>
        <v>0</v>
      </c>
      <c r="J91" s="7">
        <f t="shared" si="9"/>
        <v>0</v>
      </c>
    </row>
    <row r="92" spans="1:12" ht="51" x14ac:dyDescent="0.2">
      <c r="A92" s="2" t="s">
        <v>23</v>
      </c>
      <c r="B92" s="2" t="s">
        <v>92</v>
      </c>
      <c r="C92" s="2" t="s">
        <v>264</v>
      </c>
      <c r="D92" s="5" t="s">
        <v>265</v>
      </c>
      <c r="E92" s="2" t="s">
        <v>69</v>
      </c>
      <c r="G92" s="6">
        <f t="shared" si="7"/>
        <v>0</v>
      </c>
      <c r="J92" s="7">
        <f t="shared" si="9"/>
        <v>0</v>
      </c>
    </row>
    <row r="93" spans="1:12" ht="34" x14ac:dyDescent="0.2">
      <c r="A93" s="2" t="s">
        <v>23</v>
      </c>
      <c r="B93" s="2" t="s">
        <v>92</v>
      </c>
      <c r="C93" s="2" t="s">
        <v>266</v>
      </c>
      <c r="D93" s="5" t="s">
        <v>267</v>
      </c>
      <c r="E93" s="2" t="s">
        <v>69</v>
      </c>
      <c r="G93" s="6">
        <f t="shared" si="7"/>
        <v>0</v>
      </c>
      <c r="J93" s="7">
        <f t="shared" si="9"/>
        <v>0</v>
      </c>
    </row>
    <row r="94" spans="1:12" ht="51" x14ac:dyDescent="0.2">
      <c r="A94" s="2" t="s">
        <v>23</v>
      </c>
      <c r="B94" s="2" t="s">
        <v>92</v>
      </c>
      <c r="C94" s="2" t="s">
        <v>268</v>
      </c>
      <c r="D94" s="5" t="s">
        <v>936</v>
      </c>
      <c r="E94" s="2" t="s">
        <v>69</v>
      </c>
      <c r="G94" s="6">
        <f t="shared" si="7"/>
        <v>0</v>
      </c>
      <c r="J94" s="7">
        <f t="shared" si="9"/>
        <v>0</v>
      </c>
    </row>
    <row r="95" spans="1:12" ht="34" x14ac:dyDescent="0.2">
      <c r="A95" s="2" t="s">
        <v>23</v>
      </c>
      <c r="B95" s="2" t="s">
        <v>92</v>
      </c>
      <c r="C95" s="2" t="s">
        <v>269</v>
      </c>
      <c r="D95" s="5" t="s">
        <v>270</v>
      </c>
      <c r="E95" s="2" t="s">
        <v>69</v>
      </c>
      <c r="G95" s="6">
        <f t="shared" si="7"/>
        <v>0</v>
      </c>
      <c r="J95" s="7">
        <f t="shared" si="9"/>
        <v>0</v>
      </c>
    </row>
    <row r="96" spans="1:12" ht="51" x14ac:dyDescent="0.2">
      <c r="A96" s="2" t="s">
        <v>23</v>
      </c>
      <c r="B96" s="2" t="s">
        <v>219</v>
      </c>
      <c r="C96" s="2" t="s">
        <v>271</v>
      </c>
      <c r="D96" s="5" t="s">
        <v>937</v>
      </c>
      <c r="E96" s="2" t="s">
        <v>69</v>
      </c>
      <c r="G96" s="6">
        <f t="shared" si="7"/>
        <v>0</v>
      </c>
      <c r="L96" s="7">
        <f>G96</f>
        <v>0</v>
      </c>
    </row>
    <row r="97" spans="1:12" ht="34" x14ac:dyDescent="0.2">
      <c r="A97" s="2" t="s">
        <v>23</v>
      </c>
      <c r="B97" s="2" t="s">
        <v>219</v>
      </c>
      <c r="C97" s="2" t="s">
        <v>272</v>
      </c>
      <c r="D97" s="5" t="s">
        <v>273</v>
      </c>
      <c r="E97" s="2" t="s">
        <v>69</v>
      </c>
      <c r="G97" s="6">
        <f t="shared" si="7"/>
        <v>0</v>
      </c>
      <c r="L97" s="7">
        <f>G97</f>
        <v>0</v>
      </c>
    </row>
    <row r="98" spans="1:12" ht="68" x14ac:dyDescent="0.2">
      <c r="A98" s="2" t="s">
        <v>23</v>
      </c>
      <c r="B98" s="2" t="s">
        <v>219</v>
      </c>
      <c r="C98" s="2" t="s">
        <v>274</v>
      </c>
      <c r="D98" s="5" t="s">
        <v>275</v>
      </c>
      <c r="E98" s="2" t="s">
        <v>69</v>
      </c>
      <c r="G98" s="6">
        <f t="shared" si="7"/>
        <v>0</v>
      </c>
      <c r="L98" s="7">
        <f>G98</f>
        <v>0</v>
      </c>
    </row>
    <row r="99" spans="1:12" ht="51" x14ac:dyDescent="0.2">
      <c r="A99" s="2" t="s">
        <v>23</v>
      </c>
      <c r="B99" s="2" t="s">
        <v>118</v>
      </c>
      <c r="C99" s="2" t="s">
        <v>276</v>
      </c>
      <c r="D99" s="5" t="s">
        <v>277</v>
      </c>
      <c r="E99" s="2" t="s">
        <v>69</v>
      </c>
      <c r="G99" s="6">
        <f t="shared" ref="G99:G108" si="10">IF(E99="Question Not Answered",0,IF(E99="Not Applicable","",IF(E99="Not Implemented",0,IF(E99="Parts of Safeguard Implemented",0.25,IF(E99="Implemented on Some Systems",0.5,IF(E99="Implemented on Most Systems",0.75,IF(E99="Implemented on All Systems",1,"INVALID")))))))</f>
        <v>0</v>
      </c>
      <c r="K99" s="7">
        <f>G99</f>
        <v>0</v>
      </c>
    </row>
    <row r="100" spans="1:12" ht="51" x14ac:dyDescent="0.2">
      <c r="A100" s="2" t="s">
        <v>24</v>
      </c>
      <c r="B100" s="2" t="s">
        <v>219</v>
      </c>
      <c r="C100" s="2" t="s">
        <v>278</v>
      </c>
      <c r="D100" s="5" t="s">
        <v>279</v>
      </c>
      <c r="E100" s="2" t="s">
        <v>69</v>
      </c>
      <c r="G100" s="6">
        <f t="shared" si="10"/>
        <v>0</v>
      </c>
      <c r="L100" s="7">
        <f t="shared" ref="L100:L110" si="11">G100</f>
        <v>0</v>
      </c>
    </row>
    <row r="101" spans="1:12" ht="51" x14ac:dyDescent="0.2">
      <c r="A101" s="2" t="s">
        <v>24</v>
      </c>
      <c r="B101" s="2" t="s">
        <v>219</v>
      </c>
      <c r="C101" s="2" t="s">
        <v>280</v>
      </c>
      <c r="D101" s="5" t="s">
        <v>281</v>
      </c>
      <c r="E101" s="2" t="s">
        <v>69</v>
      </c>
      <c r="G101" s="6">
        <f t="shared" si="10"/>
        <v>0</v>
      </c>
      <c r="L101" s="7">
        <f t="shared" si="11"/>
        <v>0</v>
      </c>
    </row>
    <row r="102" spans="1:12" ht="68" x14ac:dyDescent="0.2">
      <c r="A102" s="2" t="s">
        <v>24</v>
      </c>
      <c r="B102" s="2" t="s">
        <v>219</v>
      </c>
      <c r="C102" s="2" t="s">
        <v>282</v>
      </c>
      <c r="D102" s="5" t="s">
        <v>283</v>
      </c>
      <c r="E102" s="2" t="s">
        <v>69</v>
      </c>
      <c r="G102" s="6">
        <f t="shared" si="10"/>
        <v>0</v>
      </c>
      <c r="L102" s="7">
        <f t="shared" si="11"/>
        <v>0</v>
      </c>
    </row>
    <row r="103" spans="1:12" ht="51" x14ac:dyDescent="0.2">
      <c r="A103" s="2" t="s">
        <v>24</v>
      </c>
      <c r="B103" s="2" t="s">
        <v>219</v>
      </c>
      <c r="C103" s="2" t="s">
        <v>284</v>
      </c>
      <c r="D103" s="5" t="s">
        <v>285</v>
      </c>
      <c r="E103" s="2" t="s">
        <v>69</v>
      </c>
      <c r="G103" s="6">
        <f t="shared" si="10"/>
        <v>0</v>
      </c>
      <c r="L103" s="7">
        <f t="shared" si="11"/>
        <v>0</v>
      </c>
    </row>
    <row r="104" spans="1:12" ht="51" x14ac:dyDescent="0.2">
      <c r="A104" s="2" t="s">
        <v>24</v>
      </c>
      <c r="B104" s="2" t="s">
        <v>219</v>
      </c>
      <c r="C104" s="2" t="s">
        <v>286</v>
      </c>
      <c r="D104" s="5" t="s">
        <v>287</v>
      </c>
      <c r="E104" s="2" t="s">
        <v>69</v>
      </c>
      <c r="G104" s="6">
        <f t="shared" si="10"/>
        <v>0</v>
      </c>
      <c r="L104" s="7">
        <f t="shared" si="11"/>
        <v>0</v>
      </c>
    </row>
    <row r="105" spans="1:12" ht="51" x14ac:dyDescent="0.2">
      <c r="A105" s="2" t="s">
        <v>24</v>
      </c>
      <c r="B105" s="2" t="s">
        <v>219</v>
      </c>
      <c r="C105" s="2" t="s">
        <v>288</v>
      </c>
      <c r="D105" s="5" t="s">
        <v>289</v>
      </c>
      <c r="E105" s="2" t="s">
        <v>69</v>
      </c>
      <c r="G105" s="6">
        <f t="shared" si="10"/>
        <v>0</v>
      </c>
      <c r="L105" s="7">
        <f t="shared" si="11"/>
        <v>0</v>
      </c>
    </row>
    <row r="106" spans="1:12" ht="51" x14ac:dyDescent="0.2">
      <c r="A106" s="2" t="s">
        <v>24</v>
      </c>
      <c r="B106" s="2" t="s">
        <v>219</v>
      </c>
      <c r="C106" s="2" t="s">
        <v>290</v>
      </c>
      <c r="D106" s="5" t="s">
        <v>291</v>
      </c>
      <c r="E106" s="2" t="s">
        <v>69</v>
      </c>
      <c r="G106" s="6">
        <f t="shared" si="10"/>
        <v>0</v>
      </c>
      <c r="L106" s="7">
        <f t="shared" si="11"/>
        <v>0</v>
      </c>
    </row>
    <row r="107" spans="1:12" ht="68" x14ac:dyDescent="0.2">
      <c r="A107" s="2" t="s">
        <v>24</v>
      </c>
      <c r="B107" s="2" t="s">
        <v>219</v>
      </c>
      <c r="C107" s="2" t="s">
        <v>292</v>
      </c>
      <c r="D107" s="5" t="s">
        <v>293</v>
      </c>
      <c r="E107" s="2" t="s">
        <v>69</v>
      </c>
      <c r="G107" s="6">
        <f t="shared" si="10"/>
        <v>0</v>
      </c>
      <c r="L107" s="7">
        <f t="shared" si="11"/>
        <v>0</v>
      </c>
    </row>
    <row r="108" spans="1:12" ht="51" x14ac:dyDescent="0.2">
      <c r="A108" s="2" t="s">
        <v>24</v>
      </c>
      <c r="B108" s="2" t="s">
        <v>219</v>
      </c>
      <c r="C108" s="2" t="s">
        <v>294</v>
      </c>
      <c r="D108" s="5" t="s">
        <v>295</v>
      </c>
      <c r="E108" s="2" t="s">
        <v>69</v>
      </c>
      <c r="G108" s="6">
        <f t="shared" si="10"/>
        <v>0</v>
      </c>
      <c r="L108" s="7">
        <f t="shared" si="11"/>
        <v>0</v>
      </c>
    </row>
    <row r="109" spans="1:12" ht="51" x14ac:dyDescent="0.2">
      <c r="A109" s="2" t="s">
        <v>24</v>
      </c>
      <c r="B109" s="2" t="s">
        <v>219</v>
      </c>
      <c r="C109" s="2" t="s">
        <v>296</v>
      </c>
      <c r="D109" s="5" t="s">
        <v>297</v>
      </c>
      <c r="E109" s="2" t="s">
        <v>69</v>
      </c>
      <c r="G109" s="6">
        <f t="shared" ref="G109:G110" si="12">IF(E109="Question Not Answered",0,IF(E109="Not Applicable","",IF(E109="Not Implemented",0,IF(E109="Parts of Safeguard Implemented",0.25,IF(E109="Implemented on Some Systems",0.5,IF(E109="Implemented on Most Systems",0.75,IF(E109="Implemented on All Systems",1,"INVALID")))))))</f>
        <v>0</v>
      </c>
      <c r="L109" s="7">
        <f t="shared" si="11"/>
        <v>0</v>
      </c>
    </row>
    <row r="110" spans="1:12" ht="51" x14ac:dyDescent="0.2">
      <c r="A110" s="2" t="s">
        <v>24</v>
      </c>
      <c r="B110" s="2" t="s">
        <v>219</v>
      </c>
      <c r="C110" s="2" t="s">
        <v>298</v>
      </c>
      <c r="D110" s="5" t="s">
        <v>299</v>
      </c>
      <c r="E110" s="2" t="s">
        <v>69</v>
      </c>
      <c r="G110" s="6">
        <f t="shared" si="12"/>
        <v>0</v>
      </c>
      <c r="L110" s="7">
        <f t="shared" si="11"/>
        <v>0</v>
      </c>
    </row>
  </sheetData>
  <autoFilter ref="A3:E110" xr:uid="{76F542FB-6DC6-8944-86D6-79720557790A}"/>
  <mergeCells count="1">
    <mergeCell ref="A1:E1"/>
  </mergeCells>
  <conditionalFormatting sqref="E4:E110">
    <cfRule type="containsText" dxfId="64" priority="14" operator="containsText" text="Implemented on All Systems">
      <formula>NOT(ISERROR(SEARCH("Implemented on All Systems",E4)))</formula>
    </cfRule>
    <cfRule type="containsText" dxfId="63" priority="15" operator="containsText" text="Implemented on Most Systems">
      <formula>NOT(ISERROR(SEARCH("Implemented on Most Systems",E4)))</formula>
    </cfRule>
    <cfRule type="containsText" dxfId="62" priority="16" operator="containsText" text="Implemented on Some Systems">
      <formula>NOT(ISERROR(SEARCH("Implemented on Some Systems",E4)))</formula>
    </cfRule>
    <cfRule type="containsText" dxfId="61" priority="17" operator="containsText" text="Parts of Safeguard Implemented">
      <formula>NOT(ISERROR(SEARCH("Parts of Safeguard Implemented",E4)))</formula>
    </cfRule>
    <cfRule type="containsText" dxfId="60" priority="18" operator="containsText" text="Not Implemented">
      <formula>NOT(ISERROR(SEARCH("Not Implemented",E4)))</formula>
    </cfRule>
    <cfRule type="containsText" dxfId="59" priority="24" stopIfTrue="1" operator="containsText" text="Not Applicable">
      <formula>NOT(ISERROR(SEARCH("Not Applicable",E4)))</formula>
    </cfRule>
    <cfRule type="containsText" dxfId="58" priority="26" operator="containsText" text="Question Not Answered">
      <formula>NOT(ISERROR(SEARCH("Question Not Answered",E4)))</formula>
    </cfRule>
  </conditionalFormatting>
  <conditionalFormatting sqref="E5:E6">
    <cfRule type="containsText" dxfId="57" priority="9" operator="containsText" text="Question Not Answered">
      <formula>NOT(ISERROR(SEARCH("Question Not Answered",E5)))</formula>
    </cfRule>
  </conditionalFormatting>
  <conditionalFormatting sqref="E9:E16">
    <cfRule type="containsText" dxfId="56" priority="1" operator="containsText" text="Question Not Answered">
      <formula>NOT(ISERROR(SEARCH("Question Not Answered",E9)))</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1A26CA9C-5E38-BC4D-9387-0996522D251B}">
          <x14:formula1>
            <xm:f>Values!$A$15:$A$21</xm:f>
          </x14:formula1>
          <xm:sqref>E4:E110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30AEF-DFBF-B542-A349-0E89676151F9}">
  <dimension ref="A1:L80"/>
  <sheetViews>
    <sheetView topLeftCell="A71" workbookViewId="0">
      <selection activeCell="J47" sqref="J47"/>
    </sheetView>
  </sheetViews>
  <sheetFormatPr baseColWidth="10" defaultColWidth="11" defaultRowHeight="16" x14ac:dyDescent="0.2"/>
  <cols>
    <col min="1" max="1" width="33.83203125" bestFit="1" customWidth="1"/>
    <col min="2" max="2" width="19.1640625" bestFit="1" customWidth="1"/>
    <col min="3" max="3" width="13" bestFit="1" customWidth="1"/>
    <col min="4" max="4" width="76" customWidth="1"/>
    <col min="5" max="5" width="28" customWidth="1"/>
    <col min="7" max="7" width="10.83203125" customWidth="1"/>
    <col min="8" max="12" width="10.83203125" style="2" customWidth="1"/>
  </cols>
  <sheetData>
    <row r="1" spans="1:12" ht="48" customHeight="1" x14ac:dyDescent="0.2">
      <c r="A1" s="15" t="s">
        <v>300</v>
      </c>
      <c r="B1" s="15"/>
      <c r="C1" s="15"/>
      <c r="D1" s="15"/>
      <c r="E1" s="15"/>
    </row>
    <row r="3" spans="1:12" ht="19" x14ac:dyDescent="0.2">
      <c r="A3" s="3" t="s">
        <v>16</v>
      </c>
      <c r="B3" s="3" t="s">
        <v>82</v>
      </c>
      <c r="C3" s="3" t="s">
        <v>83</v>
      </c>
      <c r="D3" s="3" t="s">
        <v>84</v>
      </c>
      <c r="E3" s="3" t="s">
        <v>85</v>
      </c>
      <c r="G3" s="3" t="s">
        <v>86</v>
      </c>
      <c r="H3" s="3" t="s">
        <v>87</v>
      </c>
      <c r="I3" s="3" t="s">
        <v>88</v>
      </c>
      <c r="J3" s="3" t="s">
        <v>89</v>
      </c>
      <c r="K3" s="3" t="s">
        <v>90</v>
      </c>
      <c r="L3" s="3" t="s">
        <v>91</v>
      </c>
    </row>
    <row r="4" spans="1:12" ht="34" x14ac:dyDescent="0.2">
      <c r="A4" s="2" t="s">
        <v>25</v>
      </c>
      <c r="B4" s="2" t="s">
        <v>92</v>
      </c>
      <c r="C4" s="2" t="s">
        <v>301</v>
      </c>
      <c r="D4" s="5" t="s">
        <v>302</v>
      </c>
      <c r="E4" s="2" t="s">
        <v>69</v>
      </c>
      <c r="G4" s="6">
        <f t="shared" ref="G4:G52" si="0">IF(E4="Question Not Answered",0,IF(E4="Not Applicable","",IF(E4="Not Implemented",0,IF(E4="Parts of Safeguard Implemented",0.25,IF(E4="Implemented on Some Systems",0.5,IF(E4="Implemented on Most Systems",0.75,IF(E4="Implemented on All Systems",1,"INVALID")))))))</f>
        <v>0</v>
      </c>
      <c r="J4" s="7">
        <f t="shared" ref="J4:J16" si="1">G4</f>
        <v>0</v>
      </c>
    </row>
    <row r="5" spans="1:12" ht="34" x14ac:dyDescent="0.2">
      <c r="A5" s="2" t="s">
        <v>25</v>
      </c>
      <c r="B5" s="2" t="s">
        <v>92</v>
      </c>
      <c r="C5" s="2" t="s">
        <v>303</v>
      </c>
      <c r="D5" s="5" t="s">
        <v>304</v>
      </c>
      <c r="E5" s="2" t="s">
        <v>69</v>
      </c>
      <c r="G5" s="6">
        <f t="shared" si="0"/>
        <v>0</v>
      </c>
      <c r="J5" s="7">
        <f t="shared" si="1"/>
        <v>0</v>
      </c>
    </row>
    <row r="6" spans="1:12" ht="34" x14ac:dyDescent="0.2">
      <c r="A6" s="2" t="s">
        <v>25</v>
      </c>
      <c r="B6" s="2" t="s">
        <v>92</v>
      </c>
      <c r="C6" s="2" t="s">
        <v>305</v>
      </c>
      <c r="D6" s="5" t="s">
        <v>306</v>
      </c>
      <c r="E6" s="2" t="s">
        <v>69</v>
      </c>
      <c r="G6" s="6">
        <f t="shared" si="0"/>
        <v>0</v>
      </c>
      <c r="J6" s="7">
        <f t="shared" si="1"/>
        <v>0</v>
      </c>
    </row>
    <row r="7" spans="1:12" ht="51" x14ac:dyDescent="0.2">
      <c r="A7" s="2" t="s">
        <v>25</v>
      </c>
      <c r="B7" s="2" t="s">
        <v>92</v>
      </c>
      <c r="C7" s="2" t="s">
        <v>307</v>
      </c>
      <c r="D7" s="5" t="s">
        <v>938</v>
      </c>
      <c r="E7" s="2" t="s">
        <v>69</v>
      </c>
      <c r="G7" s="6">
        <f t="shared" si="0"/>
        <v>0</v>
      </c>
      <c r="J7" s="7">
        <f t="shared" si="1"/>
        <v>0</v>
      </c>
    </row>
    <row r="8" spans="1:12" ht="34" x14ac:dyDescent="0.2">
      <c r="A8" s="2" t="s">
        <v>25</v>
      </c>
      <c r="B8" s="2" t="s">
        <v>92</v>
      </c>
      <c r="C8" s="2" t="s">
        <v>308</v>
      </c>
      <c r="D8" s="5" t="s">
        <v>309</v>
      </c>
      <c r="E8" s="2" t="s">
        <v>69</v>
      </c>
      <c r="G8" s="6">
        <f t="shared" si="0"/>
        <v>0</v>
      </c>
      <c r="J8" s="7">
        <f t="shared" si="1"/>
        <v>0</v>
      </c>
    </row>
    <row r="9" spans="1:12" ht="51" x14ac:dyDescent="0.2">
      <c r="A9" s="2" t="s">
        <v>25</v>
      </c>
      <c r="B9" s="2" t="s">
        <v>92</v>
      </c>
      <c r="C9" s="2" t="s">
        <v>310</v>
      </c>
      <c r="D9" s="5" t="s">
        <v>311</v>
      </c>
      <c r="E9" s="2" t="s">
        <v>69</v>
      </c>
      <c r="G9" s="6">
        <f t="shared" si="0"/>
        <v>0</v>
      </c>
      <c r="J9" s="7">
        <f t="shared" si="1"/>
        <v>0</v>
      </c>
    </row>
    <row r="10" spans="1:12" ht="51" x14ac:dyDescent="0.2">
      <c r="A10" s="2" t="s">
        <v>25</v>
      </c>
      <c r="B10" s="2" t="s">
        <v>92</v>
      </c>
      <c r="C10" s="2" t="s">
        <v>312</v>
      </c>
      <c r="D10" s="5" t="s">
        <v>313</v>
      </c>
      <c r="E10" s="2" t="s">
        <v>69</v>
      </c>
      <c r="G10" s="6">
        <f t="shared" si="0"/>
        <v>0</v>
      </c>
      <c r="J10" s="7">
        <f t="shared" si="1"/>
        <v>0</v>
      </c>
    </row>
    <row r="11" spans="1:12" ht="34" x14ac:dyDescent="0.2">
      <c r="A11" s="2" t="s">
        <v>25</v>
      </c>
      <c r="B11" s="2" t="s">
        <v>92</v>
      </c>
      <c r="C11" s="2" t="s">
        <v>314</v>
      </c>
      <c r="D11" s="5" t="s">
        <v>315</v>
      </c>
      <c r="E11" s="2" t="s">
        <v>69</v>
      </c>
      <c r="G11" s="6">
        <f t="shared" si="0"/>
        <v>0</v>
      </c>
      <c r="J11" s="7">
        <f t="shared" si="1"/>
        <v>0</v>
      </c>
    </row>
    <row r="12" spans="1:12" ht="51" x14ac:dyDescent="0.2">
      <c r="A12" s="2" t="s">
        <v>25</v>
      </c>
      <c r="B12" s="2" t="s">
        <v>92</v>
      </c>
      <c r="C12" s="2" t="s">
        <v>316</v>
      </c>
      <c r="D12" s="5" t="s">
        <v>317</v>
      </c>
      <c r="E12" s="2" t="s">
        <v>69</v>
      </c>
      <c r="G12" s="6">
        <f t="shared" si="0"/>
        <v>0</v>
      </c>
      <c r="J12" s="7">
        <f t="shared" si="1"/>
        <v>0</v>
      </c>
    </row>
    <row r="13" spans="1:12" ht="34" x14ac:dyDescent="0.2">
      <c r="A13" s="2" t="s">
        <v>25</v>
      </c>
      <c r="B13" s="2" t="s">
        <v>92</v>
      </c>
      <c r="C13" s="2" t="s">
        <v>318</v>
      </c>
      <c r="D13" s="5" t="s">
        <v>319</v>
      </c>
      <c r="E13" s="2" t="s">
        <v>69</v>
      </c>
      <c r="G13" s="6">
        <f t="shared" si="0"/>
        <v>0</v>
      </c>
      <c r="J13" s="7">
        <f t="shared" si="1"/>
        <v>0</v>
      </c>
    </row>
    <row r="14" spans="1:12" ht="51" x14ac:dyDescent="0.2">
      <c r="A14" s="2" t="s">
        <v>25</v>
      </c>
      <c r="B14" s="2" t="s">
        <v>92</v>
      </c>
      <c r="C14" s="2" t="s">
        <v>320</v>
      </c>
      <c r="D14" s="5" t="s">
        <v>321</v>
      </c>
      <c r="E14" s="2" t="s">
        <v>69</v>
      </c>
      <c r="G14" s="6">
        <f t="shared" si="0"/>
        <v>0</v>
      </c>
      <c r="J14" s="7">
        <f t="shared" si="1"/>
        <v>0</v>
      </c>
    </row>
    <row r="15" spans="1:12" ht="34" x14ac:dyDescent="0.2">
      <c r="A15" s="2" t="s">
        <v>25</v>
      </c>
      <c r="B15" s="2" t="s">
        <v>92</v>
      </c>
      <c r="C15" s="2" t="s">
        <v>322</v>
      </c>
      <c r="D15" s="5" t="s">
        <v>939</v>
      </c>
      <c r="E15" s="2" t="s">
        <v>69</v>
      </c>
      <c r="G15" s="6">
        <f t="shared" si="0"/>
        <v>0</v>
      </c>
      <c r="J15" s="7">
        <f t="shared" si="1"/>
        <v>0</v>
      </c>
    </row>
    <row r="16" spans="1:12" ht="51" x14ac:dyDescent="0.2">
      <c r="A16" s="2" t="s">
        <v>25</v>
      </c>
      <c r="B16" s="2" t="s">
        <v>92</v>
      </c>
      <c r="C16" s="2" t="s">
        <v>323</v>
      </c>
      <c r="D16" s="5" t="s">
        <v>324</v>
      </c>
      <c r="E16" s="2" t="s">
        <v>69</v>
      </c>
      <c r="G16" s="6">
        <f t="shared" si="0"/>
        <v>0</v>
      </c>
      <c r="J16" s="7">
        <f t="shared" si="1"/>
        <v>0</v>
      </c>
    </row>
    <row r="17" spans="1:12" ht="17" x14ac:dyDescent="0.2">
      <c r="A17" s="2" t="s">
        <v>25</v>
      </c>
      <c r="B17" s="2" t="s">
        <v>118</v>
      </c>
      <c r="C17" s="2" t="s">
        <v>325</v>
      </c>
      <c r="D17" s="5" t="s">
        <v>326</v>
      </c>
      <c r="E17" s="2" t="s">
        <v>69</v>
      </c>
      <c r="G17" s="6">
        <f t="shared" si="0"/>
        <v>0</v>
      </c>
      <c r="K17" s="7">
        <f>G17</f>
        <v>0</v>
      </c>
    </row>
    <row r="18" spans="1:12" ht="51" x14ac:dyDescent="0.2">
      <c r="A18" s="2" t="s">
        <v>25</v>
      </c>
      <c r="B18" s="2" t="s">
        <v>118</v>
      </c>
      <c r="C18" s="2" t="s">
        <v>327</v>
      </c>
      <c r="D18" s="5" t="s">
        <v>328</v>
      </c>
      <c r="E18" s="2" t="s">
        <v>69</v>
      </c>
      <c r="G18" s="6">
        <f t="shared" si="0"/>
        <v>0</v>
      </c>
      <c r="K18" s="7">
        <f>G18</f>
        <v>0</v>
      </c>
    </row>
    <row r="19" spans="1:12" ht="34" x14ac:dyDescent="0.2">
      <c r="A19" s="2" t="s">
        <v>25</v>
      </c>
      <c r="B19" s="2" t="s">
        <v>219</v>
      </c>
      <c r="C19" s="2" t="s">
        <v>329</v>
      </c>
      <c r="D19" s="5" t="s">
        <v>330</v>
      </c>
      <c r="E19" s="2" t="s">
        <v>69</v>
      </c>
      <c r="G19" s="6">
        <f t="shared" si="0"/>
        <v>0</v>
      </c>
      <c r="L19" s="7">
        <f>G19</f>
        <v>0</v>
      </c>
    </row>
    <row r="20" spans="1:12" ht="34" x14ac:dyDescent="0.2">
      <c r="A20" s="2" t="s">
        <v>25</v>
      </c>
      <c r="B20" s="2" t="s">
        <v>118</v>
      </c>
      <c r="C20" s="2" t="s">
        <v>331</v>
      </c>
      <c r="D20" s="5" t="s">
        <v>332</v>
      </c>
      <c r="E20" s="2" t="s">
        <v>69</v>
      </c>
      <c r="G20" s="6">
        <f t="shared" si="0"/>
        <v>0</v>
      </c>
      <c r="K20" s="7">
        <f>G20</f>
        <v>0</v>
      </c>
    </row>
    <row r="21" spans="1:12" ht="34" x14ac:dyDescent="0.2">
      <c r="A21" s="2" t="s">
        <v>25</v>
      </c>
      <c r="B21" s="2" t="s">
        <v>118</v>
      </c>
      <c r="C21" s="2" t="s">
        <v>333</v>
      </c>
      <c r="D21" s="5" t="s">
        <v>334</v>
      </c>
      <c r="E21" s="2" t="s">
        <v>69</v>
      </c>
      <c r="G21" s="6">
        <f t="shared" si="0"/>
        <v>0</v>
      </c>
      <c r="K21" s="7">
        <f>G21</f>
        <v>0</v>
      </c>
    </row>
    <row r="22" spans="1:12" ht="34" x14ac:dyDescent="0.2">
      <c r="A22" s="2" t="s">
        <v>25</v>
      </c>
      <c r="B22" s="2" t="s">
        <v>219</v>
      </c>
      <c r="C22" s="2" t="s">
        <v>335</v>
      </c>
      <c r="D22" s="5" t="s">
        <v>336</v>
      </c>
      <c r="E22" s="2" t="s">
        <v>69</v>
      </c>
      <c r="G22" s="6">
        <f t="shared" si="0"/>
        <v>0</v>
      </c>
      <c r="L22" s="7">
        <f>G22</f>
        <v>0</v>
      </c>
    </row>
    <row r="23" spans="1:12" ht="34" x14ac:dyDescent="0.2">
      <c r="A23" s="2" t="s">
        <v>25</v>
      </c>
      <c r="B23" s="2" t="s">
        <v>219</v>
      </c>
      <c r="C23" s="2" t="s">
        <v>337</v>
      </c>
      <c r="D23" s="5" t="s">
        <v>338</v>
      </c>
      <c r="E23" s="2" t="s">
        <v>69</v>
      </c>
      <c r="G23" s="6">
        <f t="shared" si="0"/>
        <v>0</v>
      </c>
      <c r="L23" s="7">
        <f>G23</f>
        <v>0</v>
      </c>
    </row>
    <row r="24" spans="1:12" ht="51" x14ac:dyDescent="0.2">
      <c r="A24" s="2" t="s">
        <v>25</v>
      </c>
      <c r="B24" s="2" t="s">
        <v>92</v>
      </c>
      <c r="C24" s="2" t="s">
        <v>339</v>
      </c>
      <c r="D24" s="5" t="s">
        <v>340</v>
      </c>
      <c r="E24" s="2" t="s">
        <v>69</v>
      </c>
      <c r="G24" s="6">
        <f t="shared" si="0"/>
        <v>0</v>
      </c>
      <c r="J24" s="7">
        <f>G24</f>
        <v>0</v>
      </c>
    </row>
    <row r="25" spans="1:12" ht="34" x14ac:dyDescent="0.2">
      <c r="A25" s="2" t="s">
        <v>25</v>
      </c>
      <c r="B25" s="2" t="s">
        <v>341</v>
      </c>
      <c r="C25" s="2" t="s">
        <v>342</v>
      </c>
      <c r="D25" s="5" t="s">
        <v>343</v>
      </c>
      <c r="E25" s="2" t="s">
        <v>69</v>
      </c>
      <c r="G25" s="6">
        <f t="shared" si="0"/>
        <v>0</v>
      </c>
      <c r="H25" s="7">
        <f>G25</f>
        <v>0</v>
      </c>
    </row>
    <row r="26" spans="1:12" ht="34" x14ac:dyDescent="0.2">
      <c r="A26" s="2" t="s">
        <v>25</v>
      </c>
      <c r="B26" s="2" t="s">
        <v>341</v>
      </c>
      <c r="C26" s="2" t="s">
        <v>344</v>
      </c>
      <c r="D26" s="5" t="s">
        <v>345</v>
      </c>
      <c r="E26" s="2" t="s">
        <v>69</v>
      </c>
      <c r="G26" s="6">
        <f t="shared" si="0"/>
        <v>0</v>
      </c>
      <c r="H26" s="7">
        <f>G26</f>
        <v>0</v>
      </c>
    </row>
    <row r="27" spans="1:12" ht="34" x14ac:dyDescent="0.2">
      <c r="A27" s="2" t="s">
        <v>25</v>
      </c>
      <c r="B27" s="2" t="s">
        <v>341</v>
      </c>
      <c r="C27" s="2" t="s">
        <v>346</v>
      </c>
      <c r="D27" s="5" t="s">
        <v>347</v>
      </c>
      <c r="E27" s="2" t="s">
        <v>69</v>
      </c>
      <c r="G27" s="6">
        <f t="shared" si="0"/>
        <v>0</v>
      </c>
      <c r="H27" s="7">
        <f>G27</f>
        <v>0</v>
      </c>
    </row>
    <row r="28" spans="1:12" ht="34" x14ac:dyDescent="0.2">
      <c r="A28" s="2" t="s">
        <v>25</v>
      </c>
      <c r="B28" s="2" t="s">
        <v>178</v>
      </c>
      <c r="C28" s="2" t="s">
        <v>348</v>
      </c>
      <c r="D28" s="5" t="s">
        <v>349</v>
      </c>
      <c r="E28" s="2" t="s">
        <v>69</v>
      </c>
      <c r="G28" s="6">
        <f t="shared" si="0"/>
        <v>0</v>
      </c>
      <c r="I28" s="7">
        <f>G28</f>
        <v>0</v>
      </c>
    </row>
    <row r="29" spans="1:12" ht="34" x14ac:dyDescent="0.2">
      <c r="A29" s="2" t="s">
        <v>25</v>
      </c>
      <c r="B29" s="2" t="s">
        <v>178</v>
      </c>
      <c r="C29" s="2" t="s">
        <v>350</v>
      </c>
      <c r="D29" s="5" t="s">
        <v>351</v>
      </c>
      <c r="E29" s="2" t="s">
        <v>69</v>
      </c>
      <c r="G29" s="6">
        <f t="shared" si="0"/>
        <v>0</v>
      </c>
      <c r="I29" s="7">
        <f>G29</f>
        <v>0</v>
      </c>
    </row>
    <row r="30" spans="1:12" ht="17" x14ac:dyDescent="0.2">
      <c r="A30" s="2" t="s">
        <v>25</v>
      </c>
      <c r="B30" s="2" t="s">
        <v>178</v>
      </c>
      <c r="C30" s="2" t="s">
        <v>352</v>
      </c>
      <c r="D30" s="5" t="s">
        <v>353</v>
      </c>
      <c r="E30" s="2" t="s">
        <v>69</v>
      </c>
      <c r="G30" s="6">
        <f t="shared" si="0"/>
        <v>0</v>
      </c>
      <c r="I30" s="7">
        <f>G30</f>
        <v>0</v>
      </c>
    </row>
    <row r="31" spans="1:12" ht="34" x14ac:dyDescent="0.2">
      <c r="A31" s="2" t="s">
        <v>974</v>
      </c>
      <c r="B31" s="2" t="s">
        <v>118</v>
      </c>
      <c r="C31" s="2" t="s">
        <v>940</v>
      </c>
      <c r="D31" s="5" t="s">
        <v>941</v>
      </c>
      <c r="E31" s="2" t="s">
        <v>69</v>
      </c>
      <c r="G31" s="6">
        <f t="shared" ref="G31:G47" si="2">IF(E31="Question Not Answered",0,IF(E31="Not Applicable","",IF(E31="Not Implemented",0,IF(E31="Parts of Safeguard Implemented",0.25,IF(E31="Implemented on Some Systems",0.5,IF(E31="Implemented on Most Systems",0.75,IF(E31="Implemented on All Systems",1,"INVALID")))))))</f>
        <v>0</v>
      </c>
      <c r="K31" s="7">
        <f t="shared" ref="K31:K47" si="3">G31</f>
        <v>0</v>
      </c>
    </row>
    <row r="32" spans="1:12" ht="51" x14ac:dyDescent="0.2">
      <c r="A32" s="2" t="s">
        <v>974</v>
      </c>
      <c r="B32" s="2" t="s">
        <v>118</v>
      </c>
      <c r="C32" s="2" t="s">
        <v>942</v>
      </c>
      <c r="D32" s="5" t="s">
        <v>943</v>
      </c>
      <c r="E32" s="2" t="s">
        <v>69</v>
      </c>
      <c r="G32" s="6">
        <f t="shared" si="2"/>
        <v>0</v>
      </c>
      <c r="K32" s="7">
        <f t="shared" si="3"/>
        <v>0</v>
      </c>
    </row>
    <row r="33" spans="1:11" ht="51" x14ac:dyDescent="0.2">
      <c r="A33" s="2" t="s">
        <v>974</v>
      </c>
      <c r="B33" s="2" t="s">
        <v>118</v>
      </c>
      <c r="C33" s="2" t="s">
        <v>944</v>
      </c>
      <c r="D33" s="5" t="s">
        <v>945</v>
      </c>
      <c r="E33" s="2" t="s">
        <v>69</v>
      </c>
      <c r="G33" s="6">
        <f t="shared" si="2"/>
        <v>0</v>
      </c>
      <c r="K33" s="7">
        <f t="shared" si="3"/>
        <v>0</v>
      </c>
    </row>
    <row r="34" spans="1:11" ht="51" x14ac:dyDescent="0.2">
      <c r="A34" s="2" t="s">
        <v>974</v>
      </c>
      <c r="B34" s="2" t="s">
        <v>118</v>
      </c>
      <c r="C34" s="2" t="s">
        <v>946</v>
      </c>
      <c r="D34" s="5" t="s">
        <v>947</v>
      </c>
      <c r="E34" s="2" t="s">
        <v>69</v>
      </c>
      <c r="G34" s="6">
        <f t="shared" si="2"/>
        <v>0</v>
      </c>
      <c r="K34" s="7">
        <f t="shared" si="3"/>
        <v>0</v>
      </c>
    </row>
    <row r="35" spans="1:11" ht="51" x14ac:dyDescent="0.2">
      <c r="A35" s="2" t="s">
        <v>974</v>
      </c>
      <c r="B35" s="2" t="s">
        <v>118</v>
      </c>
      <c r="C35" s="2" t="s">
        <v>948</v>
      </c>
      <c r="D35" s="5" t="s">
        <v>949</v>
      </c>
      <c r="E35" s="2" t="s">
        <v>69</v>
      </c>
      <c r="G35" s="6">
        <f t="shared" si="2"/>
        <v>0</v>
      </c>
      <c r="K35" s="7">
        <f t="shared" si="3"/>
        <v>0</v>
      </c>
    </row>
    <row r="36" spans="1:11" ht="51" x14ac:dyDescent="0.2">
      <c r="A36" s="2" t="s">
        <v>974</v>
      </c>
      <c r="B36" s="2" t="s">
        <v>118</v>
      </c>
      <c r="C36" s="2" t="s">
        <v>950</v>
      </c>
      <c r="D36" s="5" t="s">
        <v>951</v>
      </c>
      <c r="E36" s="2" t="s">
        <v>69</v>
      </c>
      <c r="G36" s="6">
        <f t="shared" si="2"/>
        <v>0</v>
      </c>
      <c r="K36" s="7">
        <f t="shared" si="3"/>
        <v>0</v>
      </c>
    </row>
    <row r="37" spans="1:11" ht="51" x14ac:dyDescent="0.2">
      <c r="A37" s="2" t="s">
        <v>974</v>
      </c>
      <c r="B37" s="2" t="s">
        <v>118</v>
      </c>
      <c r="C37" s="2" t="s">
        <v>952</v>
      </c>
      <c r="D37" s="5" t="s">
        <v>953</v>
      </c>
      <c r="E37" s="2" t="s">
        <v>69</v>
      </c>
      <c r="G37" s="6">
        <f t="shared" si="2"/>
        <v>0</v>
      </c>
      <c r="K37" s="7">
        <f t="shared" si="3"/>
        <v>0</v>
      </c>
    </row>
    <row r="38" spans="1:11" ht="51" x14ac:dyDescent="0.2">
      <c r="A38" s="2" t="s">
        <v>974</v>
      </c>
      <c r="B38" s="2" t="s">
        <v>118</v>
      </c>
      <c r="C38" s="2" t="s">
        <v>954</v>
      </c>
      <c r="D38" s="5" t="s">
        <v>955</v>
      </c>
      <c r="E38" s="2" t="s">
        <v>69</v>
      </c>
      <c r="G38" s="6">
        <f t="shared" si="2"/>
        <v>0</v>
      </c>
      <c r="K38" s="7">
        <f t="shared" si="3"/>
        <v>0</v>
      </c>
    </row>
    <row r="39" spans="1:11" ht="34" x14ac:dyDescent="0.2">
      <c r="A39" s="2" t="s">
        <v>974</v>
      </c>
      <c r="B39" s="2" t="s">
        <v>118</v>
      </c>
      <c r="C39" s="2" t="s">
        <v>956</v>
      </c>
      <c r="D39" s="5" t="s">
        <v>957</v>
      </c>
      <c r="E39" s="2" t="s">
        <v>69</v>
      </c>
      <c r="G39" s="6">
        <f t="shared" si="2"/>
        <v>0</v>
      </c>
      <c r="K39" s="7">
        <f t="shared" si="3"/>
        <v>0</v>
      </c>
    </row>
    <row r="40" spans="1:11" ht="51" x14ac:dyDescent="0.2">
      <c r="A40" s="2" t="s">
        <v>974</v>
      </c>
      <c r="B40" s="2" t="s">
        <v>118</v>
      </c>
      <c r="C40" s="2" t="s">
        <v>958</v>
      </c>
      <c r="D40" s="5" t="s">
        <v>959</v>
      </c>
      <c r="E40" s="2" t="s">
        <v>69</v>
      </c>
      <c r="G40" s="6">
        <f t="shared" si="2"/>
        <v>0</v>
      </c>
      <c r="K40" s="7">
        <f t="shared" si="3"/>
        <v>0</v>
      </c>
    </row>
    <row r="41" spans="1:11" ht="51" x14ac:dyDescent="0.2">
      <c r="A41" s="2" t="s">
        <v>974</v>
      </c>
      <c r="B41" s="2" t="s">
        <v>118</v>
      </c>
      <c r="C41" s="2" t="s">
        <v>960</v>
      </c>
      <c r="D41" s="5" t="s">
        <v>961</v>
      </c>
      <c r="E41" s="2" t="s">
        <v>69</v>
      </c>
      <c r="G41" s="6">
        <f t="shared" si="2"/>
        <v>0</v>
      </c>
      <c r="K41" s="7">
        <f t="shared" si="3"/>
        <v>0</v>
      </c>
    </row>
    <row r="42" spans="1:11" ht="51" x14ac:dyDescent="0.2">
      <c r="A42" s="2" t="s">
        <v>974</v>
      </c>
      <c r="B42" s="2" t="s">
        <v>118</v>
      </c>
      <c r="C42" s="2" t="s">
        <v>962</v>
      </c>
      <c r="D42" s="5" t="s">
        <v>963</v>
      </c>
      <c r="E42" s="2" t="s">
        <v>69</v>
      </c>
      <c r="G42" s="6">
        <f t="shared" si="2"/>
        <v>0</v>
      </c>
      <c r="K42" s="7">
        <f t="shared" si="3"/>
        <v>0</v>
      </c>
    </row>
    <row r="43" spans="1:11" ht="34" x14ac:dyDescent="0.2">
      <c r="A43" s="2" t="s">
        <v>974</v>
      </c>
      <c r="B43" s="2" t="s">
        <v>118</v>
      </c>
      <c r="C43" s="2" t="s">
        <v>964</v>
      </c>
      <c r="D43" s="5" t="s">
        <v>965</v>
      </c>
      <c r="E43" s="2" t="s">
        <v>69</v>
      </c>
      <c r="G43" s="6">
        <f t="shared" si="2"/>
        <v>0</v>
      </c>
      <c r="K43" s="7">
        <f t="shared" si="3"/>
        <v>0</v>
      </c>
    </row>
    <row r="44" spans="1:11" ht="34" x14ac:dyDescent="0.2">
      <c r="A44" s="2" t="s">
        <v>974</v>
      </c>
      <c r="B44" s="2" t="s">
        <v>118</v>
      </c>
      <c r="C44" s="2" t="s">
        <v>966</v>
      </c>
      <c r="D44" s="5" t="s">
        <v>967</v>
      </c>
      <c r="E44" s="2" t="s">
        <v>69</v>
      </c>
      <c r="G44" s="6">
        <f t="shared" si="2"/>
        <v>0</v>
      </c>
      <c r="K44" s="7">
        <f t="shared" si="3"/>
        <v>0</v>
      </c>
    </row>
    <row r="45" spans="1:11" ht="34" x14ac:dyDescent="0.2">
      <c r="A45" s="2" t="s">
        <v>974</v>
      </c>
      <c r="B45" s="2" t="s">
        <v>118</v>
      </c>
      <c r="C45" s="2" t="s">
        <v>968</v>
      </c>
      <c r="D45" s="5" t="s">
        <v>969</v>
      </c>
      <c r="E45" s="2" t="s">
        <v>69</v>
      </c>
      <c r="G45" s="6">
        <f t="shared" si="2"/>
        <v>0</v>
      </c>
      <c r="K45" s="7">
        <f t="shared" si="3"/>
        <v>0</v>
      </c>
    </row>
    <row r="46" spans="1:11" ht="51" x14ac:dyDescent="0.2">
      <c r="A46" s="2" t="s">
        <v>974</v>
      </c>
      <c r="B46" s="2" t="s">
        <v>118</v>
      </c>
      <c r="C46" s="2" t="s">
        <v>970</v>
      </c>
      <c r="D46" s="5" t="s">
        <v>971</v>
      </c>
      <c r="E46" s="2" t="s">
        <v>69</v>
      </c>
      <c r="G46" s="6">
        <f t="shared" si="2"/>
        <v>0</v>
      </c>
      <c r="K46" s="7">
        <f t="shared" si="3"/>
        <v>0</v>
      </c>
    </row>
    <row r="47" spans="1:11" ht="51" x14ac:dyDescent="0.2">
      <c r="A47" s="2" t="s">
        <v>974</v>
      </c>
      <c r="B47" s="2" t="s">
        <v>118</v>
      </c>
      <c r="C47" s="2" t="s">
        <v>972</v>
      </c>
      <c r="D47" s="5" t="s">
        <v>973</v>
      </c>
      <c r="E47" s="2" t="s">
        <v>69</v>
      </c>
      <c r="G47" s="6">
        <f t="shared" si="2"/>
        <v>0</v>
      </c>
      <c r="K47" s="7">
        <f t="shared" si="3"/>
        <v>0</v>
      </c>
    </row>
    <row r="48" spans="1:11" ht="34" x14ac:dyDescent="0.2">
      <c r="A48" s="2" t="s">
        <v>26</v>
      </c>
      <c r="B48" s="2" t="s">
        <v>92</v>
      </c>
      <c r="C48" s="2" t="s">
        <v>354</v>
      </c>
      <c r="D48" s="5" t="s">
        <v>355</v>
      </c>
      <c r="E48" s="2" t="s">
        <v>69</v>
      </c>
      <c r="G48" s="6">
        <f t="shared" si="0"/>
        <v>0</v>
      </c>
      <c r="J48" s="7">
        <f>G48</f>
        <v>0</v>
      </c>
    </row>
    <row r="49" spans="1:12" ht="34" x14ac:dyDescent="0.2">
      <c r="A49" s="2" t="s">
        <v>26</v>
      </c>
      <c r="B49" s="2" t="s">
        <v>219</v>
      </c>
      <c r="C49" s="2" t="s">
        <v>356</v>
      </c>
      <c r="D49" s="5" t="s">
        <v>357</v>
      </c>
      <c r="E49" s="2" t="s">
        <v>69</v>
      </c>
      <c r="G49" s="6">
        <f t="shared" si="0"/>
        <v>0</v>
      </c>
      <c r="L49" s="7">
        <f>G49</f>
        <v>0</v>
      </c>
    </row>
    <row r="50" spans="1:12" ht="34" x14ac:dyDescent="0.2">
      <c r="A50" s="2" t="s">
        <v>26</v>
      </c>
      <c r="B50" s="2" t="s">
        <v>178</v>
      </c>
      <c r="C50" s="2" t="s">
        <v>358</v>
      </c>
      <c r="D50" s="5" t="s">
        <v>359</v>
      </c>
      <c r="E50" s="2" t="s">
        <v>69</v>
      </c>
      <c r="G50" s="6">
        <f t="shared" si="0"/>
        <v>0</v>
      </c>
      <c r="I50" s="7">
        <f>G50</f>
        <v>0</v>
      </c>
    </row>
    <row r="51" spans="1:12" ht="34" x14ac:dyDescent="0.2">
      <c r="A51" s="2" t="s">
        <v>26</v>
      </c>
      <c r="B51" s="2" t="s">
        <v>178</v>
      </c>
      <c r="C51" s="2" t="s">
        <v>360</v>
      </c>
      <c r="D51" s="5" t="s">
        <v>361</v>
      </c>
      <c r="E51" s="2" t="s">
        <v>69</v>
      </c>
      <c r="G51" s="6">
        <f t="shared" si="0"/>
        <v>0</v>
      </c>
      <c r="I51" s="7">
        <f>G51</f>
        <v>0</v>
      </c>
    </row>
    <row r="52" spans="1:12" ht="34" x14ac:dyDescent="0.2">
      <c r="A52" s="2" t="s">
        <v>26</v>
      </c>
      <c r="B52" s="2" t="s">
        <v>219</v>
      </c>
      <c r="C52" s="2" t="s">
        <v>362</v>
      </c>
      <c r="D52" s="5" t="s">
        <v>363</v>
      </c>
      <c r="E52" s="2" t="s">
        <v>69</v>
      </c>
      <c r="G52" s="6">
        <f t="shared" si="0"/>
        <v>0</v>
      </c>
      <c r="L52" s="7">
        <f>G52</f>
        <v>0</v>
      </c>
    </row>
    <row r="53" spans="1:12" ht="34" x14ac:dyDescent="0.2">
      <c r="A53" s="2" t="s">
        <v>26</v>
      </c>
      <c r="B53" s="2" t="s">
        <v>118</v>
      </c>
      <c r="C53" s="2" t="s">
        <v>364</v>
      </c>
      <c r="D53" s="5" t="s">
        <v>365</v>
      </c>
      <c r="E53" s="2" t="s">
        <v>69</v>
      </c>
      <c r="G53" s="6">
        <f t="shared" ref="G53:G80" si="4">IF(E53="Question Not Answered",0,IF(E53="Not Applicable","",IF(E53="Not Implemented",0,IF(E53="Parts of Safeguard Implemented",0.25,IF(E53="Implemented on Some Systems",0.5,IF(E53="Implemented on Most Systems",0.75,IF(E53="Implemented on All Systems",1,"INVALID")))))))</f>
        <v>0</v>
      </c>
      <c r="K53" s="7">
        <f>G53</f>
        <v>0</v>
      </c>
    </row>
    <row r="54" spans="1:12" ht="34" x14ac:dyDescent="0.2">
      <c r="A54" s="2" t="s">
        <v>26</v>
      </c>
      <c r="B54" s="2" t="s">
        <v>178</v>
      </c>
      <c r="C54" s="2" t="s">
        <v>366</v>
      </c>
      <c r="D54" s="5" t="s">
        <v>367</v>
      </c>
      <c r="E54" s="2" t="s">
        <v>69</v>
      </c>
      <c r="G54" s="6">
        <f t="shared" si="4"/>
        <v>0</v>
      </c>
      <c r="I54" s="7">
        <f>G54</f>
        <v>0</v>
      </c>
    </row>
    <row r="55" spans="1:12" ht="34" x14ac:dyDescent="0.2">
      <c r="A55" s="2" t="s">
        <v>26</v>
      </c>
      <c r="B55" s="2" t="s">
        <v>118</v>
      </c>
      <c r="C55" s="2" t="s">
        <v>368</v>
      </c>
      <c r="D55" s="5" t="s">
        <v>369</v>
      </c>
      <c r="E55" s="2" t="s">
        <v>69</v>
      </c>
      <c r="G55" s="6">
        <f t="shared" si="4"/>
        <v>0</v>
      </c>
      <c r="K55" s="7">
        <f>G55</f>
        <v>0</v>
      </c>
    </row>
    <row r="56" spans="1:12" ht="34" x14ac:dyDescent="0.2">
      <c r="A56" s="2" t="s">
        <v>26</v>
      </c>
      <c r="B56" s="2" t="s">
        <v>178</v>
      </c>
      <c r="C56" s="2" t="s">
        <v>370</v>
      </c>
      <c r="D56" s="5" t="s">
        <v>371</v>
      </c>
      <c r="E56" s="2" t="s">
        <v>69</v>
      </c>
      <c r="G56" s="6">
        <f t="shared" si="4"/>
        <v>0</v>
      </c>
      <c r="I56" s="7">
        <f>G56</f>
        <v>0</v>
      </c>
    </row>
    <row r="57" spans="1:12" ht="34" x14ac:dyDescent="0.2">
      <c r="A57" s="2" t="s">
        <v>26</v>
      </c>
      <c r="B57" s="2" t="s">
        <v>118</v>
      </c>
      <c r="C57" s="2" t="s">
        <v>372</v>
      </c>
      <c r="D57" s="5" t="s">
        <v>373</v>
      </c>
      <c r="E57" s="2" t="s">
        <v>69</v>
      </c>
      <c r="G57" s="6">
        <f t="shared" si="4"/>
        <v>0</v>
      </c>
      <c r="K57" s="7">
        <f>G57</f>
        <v>0</v>
      </c>
    </row>
    <row r="58" spans="1:12" ht="34" x14ac:dyDescent="0.2">
      <c r="A58" s="2" t="s">
        <v>26</v>
      </c>
      <c r="B58" s="2" t="s">
        <v>92</v>
      </c>
      <c r="C58" s="2" t="s">
        <v>374</v>
      </c>
      <c r="D58" s="5" t="s">
        <v>375</v>
      </c>
      <c r="E58" s="2" t="s">
        <v>69</v>
      </c>
      <c r="G58" s="6">
        <f t="shared" si="4"/>
        <v>0</v>
      </c>
      <c r="J58" s="7">
        <f>G58</f>
        <v>0</v>
      </c>
    </row>
    <row r="59" spans="1:12" ht="34" x14ac:dyDescent="0.2">
      <c r="A59" s="2" t="s">
        <v>26</v>
      </c>
      <c r="B59" s="2" t="s">
        <v>92</v>
      </c>
      <c r="C59" s="2" t="s">
        <v>376</v>
      </c>
      <c r="D59" s="5" t="s">
        <v>377</v>
      </c>
      <c r="E59" s="2" t="s">
        <v>69</v>
      </c>
      <c r="G59" s="6">
        <f t="shared" si="4"/>
        <v>0</v>
      </c>
      <c r="J59" s="7">
        <f>G59</f>
        <v>0</v>
      </c>
    </row>
    <row r="60" spans="1:12" ht="34" x14ac:dyDescent="0.2">
      <c r="A60" s="2" t="s">
        <v>26</v>
      </c>
      <c r="B60" s="2" t="s">
        <v>118</v>
      </c>
      <c r="C60" s="2" t="s">
        <v>378</v>
      </c>
      <c r="D60" s="5" t="s">
        <v>379</v>
      </c>
      <c r="E60" s="2" t="s">
        <v>69</v>
      </c>
      <c r="G60" s="6">
        <f t="shared" si="4"/>
        <v>0</v>
      </c>
      <c r="K60" s="7">
        <f>G60</f>
        <v>0</v>
      </c>
    </row>
    <row r="61" spans="1:12" ht="34" x14ac:dyDescent="0.2">
      <c r="A61" s="2" t="s">
        <v>26</v>
      </c>
      <c r="B61" s="2" t="s">
        <v>219</v>
      </c>
      <c r="C61" s="2" t="s">
        <v>380</v>
      </c>
      <c r="D61" s="5" t="s">
        <v>381</v>
      </c>
      <c r="E61" s="2" t="s">
        <v>69</v>
      </c>
      <c r="G61" s="6">
        <f t="shared" si="4"/>
        <v>0</v>
      </c>
      <c r="L61" s="7">
        <f>G61</f>
        <v>0</v>
      </c>
    </row>
    <row r="62" spans="1:12" ht="34" x14ac:dyDescent="0.2">
      <c r="A62" s="2" t="s">
        <v>26</v>
      </c>
      <c r="B62" s="2" t="s">
        <v>219</v>
      </c>
      <c r="C62" s="2" t="s">
        <v>382</v>
      </c>
      <c r="D62" s="5" t="s">
        <v>383</v>
      </c>
      <c r="E62" s="2" t="s">
        <v>69</v>
      </c>
      <c r="G62" s="6">
        <f t="shared" si="4"/>
        <v>0</v>
      </c>
      <c r="L62" s="7">
        <f>G62</f>
        <v>0</v>
      </c>
    </row>
    <row r="63" spans="1:12" ht="34" x14ac:dyDescent="0.2">
      <c r="A63" s="2" t="s">
        <v>27</v>
      </c>
      <c r="B63" s="2" t="s">
        <v>92</v>
      </c>
      <c r="C63" s="2" t="s">
        <v>384</v>
      </c>
      <c r="D63" s="5" t="s">
        <v>385</v>
      </c>
      <c r="E63" s="2" t="s">
        <v>69</v>
      </c>
      <c r="G63" s="6">
        <f t="shared" si="4"/>
        <v>0</v>
      </c>
      <c r="J63" s="7">
        <f>G63</f>
        <v>0</v>
      </c>
    </row>
    <row r="64" spans="1:12" ht="34" x14ac:dyDescent="0.2">
      <c r="A64" s="2" t="s">
        <v>27</v>
      </c>
      <c r="B64" s="2" t="s">
        <v>92</v>
      </c>
      <c r="C64" s="2" t="s">
        <v>386</v>
      </c>
      <c r="D64" s="5" t="s">
        <v>387</v>
      </c>
      <c r="E64" s="2" t="s">
        <v>69</v>
      </c>
      <c r="G64" s="6">
        <f t="shared" si="4"/>
        <v>0</v>
      </c>
      <c r="J64" s="7">
        <f>G64</f>
        <v>0</v>
      </c>
    </row>
    <row r="65" spans="1:11" ht="51" x14ac:dyDescent="0.2">
      <c r="A65" s="2" t="s">
        <v>27</v>
      </c>
      <c r="B65" s="2" t="s">
        <v>92</v>
      </c>
      <c r="C65" s="2" t="s">
        <v>388</v>
      </c>
      <c r="D65" s="5" t="s">
        <v>389</v>
      </c>
      <c r="E65" s="2" t="s">
        <v>69</v>
      </c>
      <c r="G65" s="6">
        <f t="shared" si="4"/>
        <v>0</v>
      </c>
      <c r="J65" s="7">
        <f>G65</f>
        <v>0</v>
      </c>
    </row>
    <row r="66" spans="1:11" ht="34" x14ac:dyDescent="0.2">
      <c r="A66" s="2" t="s">
        <v>27</v>
      </c>
      <c r="B66" s="2" t="s">
        <v>92</v>
      </c>
      <c r="C66" s="2" t="s">
        <v>390</v>
      </c>
      <c r="D66" s="5" t="s">
        <v>391</v>
      </c>
      <c r="E66" s="2" t="s">
        <v>69</v>
      </c>
      <c r="G66" s="6">
        <f t="shared" si="4"/>
        <v>0</v>
      </c>
      <c r="J66" s="7">
        <f>G66</f>
        <v>0</v>
      </c>
    </row>
    <row r="67" spans="1:11" ht="34" x14ac:dyDescent="0.2">
      <c r="A67" s="2" t="s">
        <v>27</v>
      </c>
      <c r="B67" s="2" t="s">
        <v>92</v>
      </c>
      <c r="C67" s="2" t="s">
        <v>392</v>
      </c>
      <c r="D67" s="5" t="s">
        <v>393</v>
      </c>
      <c r="E67" s="2" t="s">
        <v>69</v>
      </c>
      <c r="G67" s="6">
        <f t="shared" si="4"/>
        <v>0</v>
      </c>
      <c r="J67" s="7">
        <f>G67</f>
        <v>0</v>
      </c>
    </row>
    <row r="68" spans="1:11" ht="34" x14ac:dyDescent="0.2">
      <c r="A68" s="2" t="s">
        <v>27</v>
      </c>
      <c r="B68" s="2" t="s">
        <v>118</v>
      </c>
      <c r="C68" s="2" t="s">
        <v>394</v>
      </c>
      <c r="D68" s="5" t="s">
        <v>395</v>
      </c>
      <c r="E68" s="2" t="s">
        <v>69</v>
      </c>
      <c r="G68" s="6">
        <f t="shared" si="4"/>
        <v>0</v>
      </c>
      <c r="K68" s="7">
        <f>G68</f>
        <v>0</v>
      </c>
    </row>
    <row r="69" spans="1:11" ht="34" x14ac:dyDescent="0.2">
      <c r="A69" s="2" t="s">
        <v>27</v>
      </c>
      <c r="B69" s="2" t="s">
        <v>118</v>
      </c>
      <c r="C69" s="2" t="s">
        <v>396</v>
      </c>
      <c r="D69" s="5" t="s">
        <v>397</v>
      </c>
      <c r="E69" s="2" t="s">
        <v>69</v>
      </c>
      <c r="G69" s="6">
        <f t="shared" si="4"/>
        <v>0</v>
      </c>
      <c r="K69" s="7">
        <f>G69</f>
        <v>0</v>
      </c>
    </row>
    <row r="70" spans="1:11" ht="34" x14ac:dyDescent="0.2">
      <c r="A70" s="2" t="s">
        <v>27</v>
      </c>
      <c r="B70" s="2" t="s">
        <v>118</v>
      </c>
      <c r="C70" s="2" t="s">
        <v>398</v>
      </c>
      <c r="D70" s="5" t="s">
        <v>399</v>
      </c>
      <c r="E70" s="2" t="s">
        <v>69</v>
      </c>
      <c r="G70" s="6">
        <f t="shared" si="4"/>
        <v>0</v>
      </c>
      <c r="K70" s="7">
        <f>G70</f>
        <v>0</v>
      </c>
    </row>
    <row r="71" spans="1:11" ht="51" x14ac:dyDescent="0.2">
      <c r="A71" s="2" t="s">
        <v>27</v>
      </c>
      <c r="B71" s="2" t="s">
        <v>118</v>
      </c>
      <c r="C71" s="2" t="s">
        <v>400</v>
      </c>
      <c r="D71" s="5" t="s">
        <v>401</v>
      </c>
      <c r="E71" s="2" t="s">
        <v>69</v>
      </c>
      <c r="G71" s="6">
        <f t="shared" si="4"/>
        <v>0</v>
      </c>
      <c r="K71" s="7">
        <f>G71</f>
        <v>0</v>
      </c>
    </row>
    <row r="72" spans="1:11" ht="51" x14ac:dyDescent="0.2">
      <c r="A72" s="2" t="s">
        <v>27</v>
      </c>
      <c r="B72" s="2" t="s">
        <v>92</v>
      </c>
      <c r="C72" s="2" t="s">
        <v>402</v>
      </c>
      <c r="D72" s="5" t="s">
        <v>403</v>
      </c>
      <c r="E72" s="2" t="s">
        <v>69</v>
      </c>
      <c r="G72" s="6">
        <f t="shared" si="4"/>
        <v>0</v>
      </c>
      <c r="J72" s="7">
        <f t="shared" ref="J72:J80" si="5">G72</f>
        <v>0</v>
      </c>
    </row>
    <row r="73" spans="1:11" ht="51" x14ac:dyDescent="0.2">
      <c r="A73" s="2" t="s">
        <v>27</v>
      </c>
      <c r="B73" s="2" t="s">
        <v>92</v>
      </c>
      <c r="C73" s="2" t="s">
        <v>404</v>
      </c>
      <c r="D73" s="5" t="s">
        <v>405</v>
      </c>
      <c r="E73" s="2" t="s">
        <v>69</v>
      </c>
      <c r="G73" s="6">
        <f t="shared" si="4"/>
        <v>0</v>
      </c>
      <c r="J73" s="7">
        <f t="shared" si="5"/>
        <v>0</v>
      </c>
    </row>
    <row r="74" spans="1:11" ht="34" x14ac:dyDescent="0.2">
      <c r="A74" s="2" t="s">
        <v>27</v>
      </c>
      <c r="B74" s="2" t="s">
        <v>92</v>
      </c>
      <c r="C74" s="2" t="s">
        <v>406</v>
      </c>
      <c r="D74" s="5" t="s">
        <v>407</v>
      </c>
      <c r="E74" s="2" t="s">
        <v>69</v>
      </c>
      <c r="G74" s="6">
        <f t="shared" si="4"/>
        <v>0</v>
      </c>
      <c r="J74" s="7">
        <f t="shared" si="5"/>
        <v>0</v>
      </c>
    </row>
    <row r="75" spans="1:11" ht="34" x14ac:dyDescent="0.2">
      <c r="A75" s="2" t="s">
        <v>27</v>
      </c>
      <c r="B75" s="2" t="s">
        <v>92</v>
      </c>
      <c r="C75" s="2" t="s">
        <v>408</v>
      </c>
      <c r="D75" s="5" t="s">
        <v>409</v>
      </c>
      <c r="E75" s="2" t="s">
        <v>69</v>
      </c>
      <c r="G75" s="6">
        <f t="shared" si="4"/>
        <v>0</v>
      </c>
      <c r="J75" s="7">
        <f t="shared" si="5"/>
        <v>0</v>
      </c>
    </row>
    <row r="76" spans="1:11" ht="34" x14ac:dyDescent="0.2">
      <c r="A76" s="2" t="s">
        <v>27</v>
      </c>
      <c r="B76" s="2" t="s">
        <v>92</v>
      </c>
      <c r="C76" s="2" t="s">
        <v>410</v>
      </c>
      <c r="D76" s="5" t="s">
        <v>411</v>
      </c>
      <c r="E76" s="2" t="s">
        <v>69</v>
      </c>
      <c r="G76" s="6">
        <f t="shared" si="4"/>
        <v>0</v>
      </c>
      <c r="J76" s="7">
        <f t="shared" si="5"/>
        <v>0</v>
      </c>
    </row>
    <row r="77" spans="1:11" ht="34" x14ac:dyDescent="0.2">
      <c r="A77" s="2" t="s">
        <v>27</v>
      </c>
      <c r="B77" s="2" t="s">
        <v>92</v>
      </c>
      <c r="C77" s="2" t="s">
        <v>412</v>
      </c>
      <c r="D77" s="5" t="s">
        <v>413</v>
      </c>
      <c r="E77" s="2" t="s">
        <v>69</v>
      </c>
      <c r="G77" s="6">
        <f t="shared" si="4"/>
        <v>0</v>
      </c>
      <c r="J77" s="7">
        <f t="shared" si="5"/>
        <v>0</v>
      </c>
    </row>
    <row r="78" spans="1:11" ht="34" x14ac:dyDescent="0.2">
      <c r="A78" s="2" t="s">
        <v>27</v>
      </c>
      <c r="B78" s="2" t="s">
        <v>92</v>
      </c>
      <c r="C78" s="2" t="s">
        <v>414</v>
      </c>
      <c r="D78" s="5" t="s">
        <v>415</v>
      </c>
      <c r="E78" s="2" t="s">
        <v>69</v>
      </c>
      <c r="G78" s="6">
        <f t="shared" si="4"/>
        <v>0</v>
      </c>
      <c r="J78" s="7">
        <f t="shared" si="5"/>
        <v>0</v>
      </c>
    </row>
    <row r="79" spans="1:11" ht="34" x14ac:dyDescent="0.2">
      <c r="A79" s="2" t="s">
        <v>27</v>
      </c>
      <c r="B79" s="2" t="s">
        <v>92</v>
      </c>
      <c r="C79" s="2" t="s">
        <v>416</v>
      </c>
      <c r="D79" s="5" t="s">
        <v>417</v>
      </c>
      <c r="E79" s="2" t="s">
        <v>69</v>
      </c>
      <c r="G79" s="6">
        <f t="shared" si="4"/>
        <v>0</v>
      </c>
      <c r="J79" s="7">
        <f t="shared" si="5"/>
        <v>0</v>
      </c>
    </row>
    <row r="80" spans="1:11" ht="34" x14ac:dyDescent="0.2">
      <c r="A80" s="2" t="s">
        <v>27</v>
      </c>
      <c r="B80" s="2" t="s">
        <v>92</v>
      </c>
      <c r="C80" s="2" t="s">
        <v>418</v>
      </c>
      <c r="D80" s="5" t="s">
        <v>419</v>
      </c>
      <c r="E80" s="2" t="s">
        <v>69</v>
      </c>
      <c r="G80" s="6">
        <f t="shared" si="4"/>
        <v>0</v>
      </c>
      <c r="J80" s="7">
        <f t="shared" si="5"/>
        <v>0</v>
      </c>
    </row>
  </sheetData>
  <autoFilter ref="A3:E80" xr:uid="{76F542FB-6DC6-8944-86D6-79720557790A}"/>
  <mergeCells count="1">
    <mergeCell ref="A1:E1"/>
  </mergeCells>
  <conditionalFormatting sqref="E4:E80">
    <cfRule type="containsText" dxfId="55" priority="23" operator="containsText" text="Implemented on All Systems">
      <formula>NOT(ISERROR(SEARCH("Implemented on All Systems",E4)))</formula>
    </cfRule>
    <cfRule type="containsText" dxfId="54" priority="24" operator="containsText" text="Implemented on Most Systems">
      <formula>NOT(ISERROR(SEARCH("Implemented on Most Systems",E4)))</formula>
    </cfRule>
    <cfRule type="containsText" dxfId="53" priority="25" operator="containsText" text="Implemented on Some Systems">
      <formula>NOT(ISERROR(SEARCH("Implemented on Some Systems",E4)))</formula>
    </cfRule>
    <cfRule type="containsText" dxfId="52" priority="26" operator="containsText" text="Parts of Safeguard Implemented">
      <formula>NOT(ISERROR(SEARCH("Parts of Safeguard Implemented",E4)))</formula>
    </cfRule>
    <cfRule type="containsText" dxfId="51" priority="27" operator="containsText" text="Not Implemented">
      <formula>NOT(ISERROR(SEARCH("Not Implemented",E4)))</formula>
    </cfRule>
    <cfRule type="containsText" dxfId="50" priority="33" stopIfTrue="1" operator="containsText" text="Not Applicable">
      <formula>NOT(ISERROR(SEARCH("Not Applicable",E4)))</formula>
    </cfRule>
    <cfRule type="containsText" dxfId="49" priority="35" operator="containsText" text="Question Not Answered">
      <formula>NOT(ISERROR(SEARCH("Question Not Answered",E4)))</formula>
    </cfRule>
  </conditionalFormatting>
  <conditionalFormatting sqref="E5:E16">
    <cfRule type="containsText" dxfId="48" priority="9" operator="containsText" text="Question Not Answered">
      <formula>NOT(ISERROR(SEARCH("Question Not Answered",E5)))</formula>
    </cfRule>
  </conditionalFormatting>
  <conditionalFormatting sqref="E20:E21">
    <cfRule type="containsText" dxfId="47" priority="7" operator="containsText" text="Question Not Answered">
      <formula>NOT(ISERROR(SEARCH("Question Not Answered",E20)))</formula>
    </cfRule>
  </conditionalFormatting>
  <conditionalFormatting sqref="E24:E29">
    <cfRule type="containsText" dxfId="46" priority="1" operator="containsText" text="Question Not Answered">
      <formula>NOT(ISERROR(SEARCH("Question Not Answered",E24)))</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199AB45B-0C7D-7A46-A615-680794951149}">
          <x14:formula1>
            <xm:f>Values!$A$15:$A$21</xm:f>
          </x14:formula1>
          <xm:sqref>E4:E80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312B6-A846-9E40-AE89-B7B4BE780A3C}">
  <dimension ref="A1:L93"/>
  <sheetViews>
    <sheetView workbookViewId="0">
      <selection activeCell="A2" sqref="A2"/>
    </sheetView>
  </sheetViews>
  <sheetFormatPr baseColWidth="10" defaultColWidth="11" defaultRowHeight="16" x14ac:dyDescent="0.2"/>
  <cols>
    <col min="1" max="1" width="33.83203125" bestFit="1" customWidth="1"/>
    <col min="2" max="2" width="19.1640625" bestFit="1" customWidth="1"/>
    <col min="3" max="3" width="13" bestFit="1" customWidth="1"/>
    <col min="4" max="4" width="76" customWidth="1"/>
    <col min="5" max="5" width="28" customWidth="1"/>
    <col min="7" max="7" width="10.83203125" hidden="1" customWidth="1"/>
    <col min="8" max="12" width="10.83203125" style="2" hidden="1" customWidth="1"/>
  </cols>
  <sheetData>
    <row r="1" spans="1:12" ht="48" customHeight="1" x14ac:dyDescent="0.2">
      <c r="A1" s="15" t="s">
        <v>420</v>
      </c>
      <c r="B1" s="15"/>
      <c r="C1" s="15"/>
      <c r="D1" s="15"/>
      <c r="E1" s="15"/>
    </row>
    <row r="3" spans="1:12" ht="19" x14ac:dyDescent="0.2">
      <c r="A3" s="3" t="s">
        <v>16</v>
      </c>
      <c r="B3" s="3" t="s">
        <v>82</v>
      </c>
      <c r="C3" s="3" t="s">
        <v>83</v>
      </c>
      <c r="D3" s="3" t="s">
        <v>84</v>
      </c>
      <c r="E3" s="3" t="s">
        <v>85</v>
      </c>
      <c r="G3" s="3" t="s">
        <v>86</v>
      </c>
      <c r="H3" s="3" t="s">
        <v>87</v>
      </c>
      <c r="I3" s="3" t="s">
        <v>88</v>
      </c>
      <c r="J3" s="3" t="s">
        <v>89</v>
      </c>
      <c r="K3" s="3" t="s">
        <v>90</v>
      </c>
      <c r="L3" s="3" t="s">
        <v>91</v>
      </c>
    </row>
    <row r="4" spans="1:12" ht="34" x14ac:dyDescent="0.2">
      <c r="A4" s="2" t="s">
        <v>28</v>
      </c>
      <c r="B4" s="2" t="s">
        <v>92</v>
      </c>
      <c r="C4" s="2" t="s">
        <v>421</v>
      </c>
      <c r="D4" s="5" t="s">
        <v>976</v>
      </c>
      <c r="E4" s="2" t="s">
        <v>69</v>
      </c>
      <c r="G4" s="6">
        <f t="shared" ref="G4:G35" si="0">IF(E4="Question Not Answered",0,IF(E4="Not Applicable","",IF(E4="Not Implemented",0,IF(E4="Parts of Safeguard Implemented",0.25,IF(E4="Implemented on Some Systems",0.5,IF(E4="Implemented on Most Systems",0.75,IF(E4="Implemented on All Systems",1,"INVALID")))))))</f>
        <v>0</v>
      </c>
      <c r="J4" s="7">
        <f t="shared" ref="J4:J10" si="1">G4</f>
        <v>0</v>
      </c>
    </row>
    <row r="5" spans="1:12" ht="34" x14ac:dyDescent="0.2">
      <c r="A5" s="2" t="s">
        <v>28</v>
      </c>
      <c r="B5" s="2" t="s">
        <v>92</v>
      </c>
      <c r="C5" s="2" t="s">
        <v>422</v>
      </c>
      <c r="D5" s="5" t="s">
        <v>423</v>
      </c>
      <c r="E5" s="2" t="s">
        <v>69</v>
      </c>
      <c r="G5" s="6">
        <f t="shared" si="0"/>
        <v>0</v>
      </c>
      <c r="J5" s="7">
        <f t="shared" si="1"/>
        <v>0</v>
      </c>
    </row>
    <row r="6" spans="1:12" ht="34" x14ac:dyDescent="0.2">
      <c r="A6" s="2" t="s">
        <v>28</v>
      </c>
      <c r="B6" s="2" t="s">
        <v>92</v>
      </c>
      <c r="C6" s="2" t="s">
        <v>424</v>
      </c>
      <c r="D6" s="5" t="s">
        <v>425</v>
      </c>
      <c r="E6" s="2" t="s">
        <v>69</v>
      </c>
      <c r="G6" s="6">
        <f t="shared" si="0"/>
        <v>0</v>
      </c>
      <c r="J6" s="7">
        <f t="shared" si="1"/>
        <v>0</v>
      </c>
    </row>
    <row r="7" spans="1:12" ht="51" x14ac:dyDescent="0.2">
      <c r="A7" s="2" t="s">
        <v>28</v>
      </c>
      <c r="B7" s="2" t="s">
        <v>92</v>
      </c>
      <c r="C7" s="2" t="s">
        <v>426</v>
      </c>
      <c r="D7" s="5" t="s">
        <v>427</v>
      </c>
      <c r="E7" s="2" t="s">
        <v>69</v>
      </c>
      <c r="G7" s="6">
        <f t="shared" si="0"/>
        <v>0</v>
      </c>
      <c r="J7" s="7">
        <f t="shared" si="1"/>
        <v>0</v>
      </c>
    </row>
    <row r="8" spans="1:12" ht="34" x14ac:dyDescent="0.2">
      <c r="A8" s="2" t="s">
        <v>28</v>
      </c>
      <c r="B8" s="2" t="s">
        <v>92</v>
      </c>
      <c r="C8" s="2" t="s">
        <v>428</v>
      </c>
      <c r="D8" s="5" t="s">
        <v>429</v>
      </c>
      <c r="E8" s="2" t="s">
        <v>69</v>
      </c>
      <c r="G8" s="6">
        <f t="shared" si="0"/>
        <v>0</v>
      </c>
      <c r="J8" s="7">
        <f t="shared" si="1"/>
        <v>0</v>
      </c>
    </row>
    <row r="9" spans="1:12" ht="34" x14ac:dyDescent="0.2">
      <c r="A9" s="2" t="s">
        <v>28</v>
      </c>
      <c r="B9" s="2" t="s">
        <v>92</v>
      </c>
      <c r="C9" s="2" t="s">
        <v>430</v>
      </c>
      <c r="D9" s="5" t="s">
        <v>431</v>
      </c>
      <c r="E9" s="2" t="s">
        <v>69</v>
      </c>
      <c r="G9" s="6">
        <f t="shared" si="0"/>
        <v>0</v>
      </c>
      <c r="J9" s="7">
        <f t="shared" si="1"/>
        <v>0</v>
      </c>
    </row>
    <row r="10" spans="1:12" ht="51" x14ac:dyDescent="0.2">
      <c r="A10" s="2" t="s">
        <v>28</v>
      </c>
      <c r="B10" s="2" t="s">
        <v>92</v>
      </c>
      <c r="C10" s="2" t="s">
        <v>432</v>
      </c>
      <c r="D10" s="5" t="s">
        <v>433</v>
      </c>
      <c r="E10" s="2" t="s">
        <v>69</v>
      </c>
      <c r="G10" s="6">
        <f t="shared" si="0"/>
        <v>0</v>
      </c>
      <c r="J10" s="7">
        <f t="shared" si="1"/>
        <v>0</v>
      </c>
    </row>
    <row r="11" spans="1:12" ht="17" x14ac:dyDescent="0.2">
      <c r="A11" s="2" t="s">
        <v>28</v>
      </c>
      <c r="B11" s="2" t="s">
        <v>178</v>
      </c>
      <c r="C11" s="2" t="s">
        <v>434</v>
      </c>
      <c r="D11" s="5" t="s">
        <v>435</v>
      </c>
      <c r="E11" s="2" t="s">
        <v>69</v>
      </c>
      <c r="G11" s="6">
        <f t="shared" si="0"/>
        <v>0</v>
      </c>
      <c r="I11" s="7">
        <f>G11</f>
        <v>0</v>
      </c>
    </row>
    <row r="12" spans="1:12" ht="34" x14ac:dyDescent="0.2">
      <c r="A12" s="2" t="s">
        <v>28</v>
      </c>
      <c r="B12" s="2" t="s">
        <v>178</v>
      </c>
      <c r="C12" s="2" t="s">
        <v>436</v>
      </c>
      <c r="D12" s="5" t="s">
        <v>437</v>
      </c>
      <c r="E12" s="2" t="s">
        <v>69</v>
      </c>
      <c r="G12" s="6">
        <f t="shared" si="0"/>
        <v>0</v>
      </c>
      <c r="I12" s="7">
        <f>G12</f>
        <v>0</v>
      </c>
    </row>
    <row r="13" spans="1:12" ht="17" x14ac:dyDescent="0.2">
      <c r="A13" s="2" t="s">
        <v>28</v>
      </c>
      <c r="B13" s="2" t="s">
        <v>92</v>
      </c>
      <c r="C13" s="2" t="s">
        <v>438</v>
      </c>
      <c r="D13" s="5" t="s">
        <v>439</v>
      </c>
      <c r="E13" s="2" t="s">
        <v>69</v>
      </c>
      <c r="G13" s="6">
        <f t="shared" si="0"/>
        <v>0</v>
      </c>
      <c r="J13" s="7">
        <f>G13</f>
        <v>0</v>
      </c>
    </row>
    <row r="14" spans="1:12" ht="34" x14ac:dyDescent="0.2">
      <c r="A14" s="2" t="s">
        <v>28</v>
      </c>
      <c r="B14" s="2" t="s">
        <v>118</v>
      </c>
      <c r="C14" s="2" t="s">
        <v>440</v>
      </c>
      <c r="D14" s="5" t="s">
        <v>441</v>
      </c>
      <c r="E14" s="2" t="s">
        <v>69</v>
      </c>
      <c r="G14" s="6">
        <f t="shared" si="0"/>
        <v>0</v>
      </c>
      <c r="K14" s="7">
        <f>G14</f>
        <v>0</v>
      </c>
    </row>
    <row r="15" spans="1:12" ht="34" x14ac:dyDescent="0.2">
      <c r="A15" s="2" t="s">
        <v>28</v>
      </c>
      <c r="B15" s="2" t="s">
        <v>118</v>
      </c>
      <c r="C15" s="2" t="s">
        <v>442</v>
      </c>
      <c r="D15" s="5" t="s">
        <v>443</v>
      </c>
      <c r="E15" s="2" t="s">
        <v>69</v>
      </c>
      <c r="G15" s="6">
        <f t="shared" si="0"/>
        <v>0</v>
      </c>
      <c r="K15" s="7">
        <f>G15</f>
        <v>0</v>
      </c>
    </row>
    <row r="16" spans="1:12" ht="34" x14ac:dyDescent="0.2">
      <c r="A16" s="2" t="s">
        <v>28</v>
      </c>
      <c r="B16" s="2" t="s">
        <v>118</v>
      </c>
      <c r="C16" s="2" t="s">
        <v>444</v>
      </c>
      <c r="D16" s="5" t="s">
        <v>445</v>
      </c>
      <c r="E16" s="2" t="s">
        <v>69</v>
      </c>
      <c r="G16" s="6">
        <f t="shared" si="0"/>
        <v>0</v>
      </c>
      <c r="K16" s="7">
        <f>G16</f>
        <v>0</v>
      </c>
    </row>
    <row r="17" spans="1:12" ht="34" x14ac:dyDescent="0.2">
      <c r="A17" s="2" t="s">
        <v>28</v>
      </c>
      <c r="B17" s="2" t="s">
        <v>118</v>
      </c>
      <c r="C17" s="2" t="s">
        <v>446</v>
      </c>
      <c r="D17" s="5" t="s">
        <v>447</v>
      </c>
      <c r="E17" s="2" t="s">
        <v>69</v>
      </c>
      <c r="G17" s="6">
        <f t="shared" si="0"/>
        <v>0</v>
      </c>
      <c r="K17" s="7">
        <f>G17</f>
        <v>0</v>
      </c>
    </row>
    <row r="18" spans="1:12" ht="51" x14ac:dyDescent="0.2">
      <c r="A18" s="2" t="s">
        <v>28</v>
      </c>
      <c r="B18" s="2" t="s">
        <v>92</v>
      </c>
      <c r="C18" s="2" t="s">
        <v>448</v>
      </c>
      <c r="D18" s="5" t="s">
        <v>449</v>
      </c>
      <c r="E18" s="2" t="s">
        <v>69</v>
      </c>
      <c r="G18" s="6">
        <f t="shared" si="0"/>
        <v>0</v>
      </c>
      <c r="J18" s="7">
        <f>G18</f>
        <v>0</v>
      </c>
    </row>
    <row r="19" spans="1:12" ht="51" x14ac:dyDescent="0.2">
      <c r="A19" s="2" t="s">
        <v>28</v>
      </c>
      <c r="B19" s="2" t="s">
        <v>118</v>
      </c>
      <c r="C19" s="2" t="s">
        <v>450</v>
      </c>
      <c r="D19" s="5" t="s">
        <v>451</v>
      </c>
      <c r="E19" s="2" t="s">
        <v>69</v>
      </c>
      <c r="G19" s="6">
        <f t="shared" si="0"/>
        <v>0</v>
      </c>
      <c r="K19" s="7">
        <f>G19</f>
        <v>0</v>
      </c>
    </row>
    <row r="20" spans="1:12" ht="51" x14ac:dyDescent="0.2">
      <c r="A20" s="2" t="s">
        <v>28</v>
      </c>
      <c r="B20" s="2" t="s">
        <v>118</v>
      </c>
      <c r="C20" s="2" t="s">
        <v>452</v>
      </c>
      <c r="D20" s="5" t="s">
        <v>453</v>
      </c>
      <c r="E20" s="2" t="s">
        <v>69</v>
      </c>
      <c r="G20" s="6">
        <f t="shared" si="0"/>
        <v>0</v>
      </c>
      <c r="K20" s="7">
        <f>G20</f>
        <v>0</v>
      </c>
    </row>
    <row r="21" spans="1:12" ht="34" x14ac:dyDescent="0.2">
      <c r="A21" s="2" t="s">
        <v>28</v>
      </c>
      <c r="B21" s="2" t="s">
        <v>341</v>
      </c>
      <c r="C21" s="2" t="s">
        <v>454</v>
      </c>
      <c r="D21" s="5" t="s">
        <v>455</v>
      </c>
      <c r="E21" s="2" t="s">
        <v>69</v>
      </c>
      <c r="G21" s="6">
        <f t="shared" si="0"/>
        <v>0</v>
      </c>
      <c r="H21" s="7">
        <f>G21</f>
        <v>0</v>
      </c>
    </row>
    <row r="22" spans="1:12" ht="34" x14ac:dyDescent="0.2">
      <c r="A22" s="2" t="s">
        <v>28</v>
      </c>
      <c r="B22" s="2" t="s">
        <v>341</v>
      </c>
      <c r="C22" s="2" t="s">
        <v>456</v>
      </c>
      <c r="D22" s="5" t="s">
        <v>457</v>
      </c>
      <c r="E22" s="2" t="s">
        <v>69</v>
      </c>
      <c r="G22" s="6">
        <f t="shared" si="0"/>
        <v>0</v>
      </c>
      <c r="H22" s="7">
        <f>G22</f>
        <v>0</v>
      </c>
    </row>
    <row r="23" spans="1:12" ht="34" x14ac:dyDescent="0.2">
      <c r="A23" s="2" t="s">
        <v>28</v>
      </c>
      <c r="B23" s="2" t="s">
        <v>178</v>
      </c>
      <c r="C23" s="2" t="s">
        <v>458</v>
      </c>
      <c r="D23" s="5" t="s">
        <v>459</v>
      </c>
      <c r="E23" s="2" t="s">
        <v>69</v>
      </c>
      <c r="G23" s="6">
        <f t="shared" si="0"/>
        <v>0</v>
      </c>
      <c r="I23" s="7">
        <f>G23</f>
        <v>0</v>
      </c>
    </row>
    <row r="24" spans="1:12" ht="34" x14ac:dyDescent="0.2">
      <c r="A24" s="2" t="s">
        <v>28</v>
      </c>
      <c r="B24" s="2" t="s">
        <v>178</v>
      </c>
      <c r="C24" s="2" t="s">
        <v>460</v>
      </c>
      <c r="D24" s="5" t="s">
        <v>461</v>
      </c>
      <c r="E24" s="2" t="s">
        <v>69</v>
      </c>
      <c r="G24" s="6">
        <f t="shared" si="0"/>
        <v>0</v>
      </c>
      <c r="I24" s="7">
        <f>G24</f>
        <v>0</v>
      </c>
    </row>
    <row r="25" spans="1:12" ht="34" x14ac:dyDescent="0.2">
      <c r="A25" s="2" t="s">
        <v>28</v>
      </c>
      <c r="B25" s="2" t="s">
        <v>92</v>
      </c>
      <c r="C25" s="2" t="s">
        <v>462</v>
      </c>
      <c r="D25" s="5" t="s">
        <v>463</v>
      </c>
      <c r="E25" s="2" t="s">
        <v>69</v>
      </c>
      <c r="G25" s="6">
        <f t="shared" si="0"/>
        <v>0</v>
      </c>
      <c r="J25" s="7">
        <f>G25</f>
        <v>0</v>
      </c>
    </row>
    <row r="26" spans="1:12" ht="34" x14ac:dyDescent="0.2">
      <c r="A26" s="2" t="s">
        <v>28</v>
      </c>
      <c r="B26" s="2" t="s">
        <v>178</v>
      </c>
      <c r="C26" s="2" t="s">
        <v>464</v>
      </c>
      <c r="D26" s="5" t="s">
        <v>465</v>
      </c>
      <c r="E26" s="2" t="s">
        <v>69</v>
      </c>
      <c r="G26" s="6">
        <f t="shared" si="0"/>
        <v>0</v>
      </c>
      <c r="I26" s="7">
        <f>G26</f>
        <v>0</v>
      </c>
    </row>
    <row r="27" spans="1:12" ht="51" x14ac:dyDescent="0.2">
      <c r="A27" s="2" t="s">
        <v>28</v>
      </c>
      <c r="B27" s="2" t="s">
        <v>118</v>
      </c>
      <c r="C27" s="2" t="s">
        <v>466</v>
      </c>
      <c r="D27" s="5" t="s">
        <v>467</v>
      </c>
      <c r="E27" s="2" t="s">
        <v>69</v>
      </c>
      <c r="G27" s="6">
        <f t="shared" si="0"/>
        <v>0</v>
      </c>
      <c r="K27" s="7">
        <f>G27</f>
        <v>0</v>
      </c>
    </row>
    <row r="28" spans="1:12" ht="34" x14ac:dyDescent="0.2">
      <c r="A28" s="2" t="s">
        <v>28</v>
      </c>
      <c r="B28" s="2" t="s">
        <v>178</v>
      </c>
      <c r="C28" s="2" t="s">
        <v>468</v>
      </c>
      <c r="D28" s="5" t="s">
        <v>469</v>
      </c>
      <c r="E28" s="2" t="s">
        <v>69</v>
      </c>
      <c r="G28" s="6">
        <f t="shared" si="0"/>
        <v>0</v>
      </c>
      <c r="I28" s="7">
        <f>G28</f>
        <v>0</v>
      </c>
    </row>
    <row r="29" spans="1:12" ht="34" x14ac:dyDescent="0.2">
      <c r="A29" s="2" t="s">
        <v>28</v>
      </c>
      <c r="B29" s="2" t="s">
        <v>219</v>
      </c>
      <c r="C29" s="2" t="s">
        <v>470</v>
      </c>
      <c r="D29" s="5" t="s">
        <v>471</v>
      </c>
      <c r="E29" s="2" t="s">
        <v>69</v>
      </c>
      <c r="G29" s="6">
        <f t="shared" si="0"/>
        <v>0</v>
      </c>
      <c r="L29" s="7">
        <f>G29</f>
        <v>0</v>
      </c>
    </row>
    <row r="30" spans="1:12" ht="34" x14ac:dyDescent="0.2">
      <c r="A30" s="2" t="s">
        <v>28</v>
      </c>
      <c r="B30" s="2" t="s">
        <v>219</v>
      </c>
      <c r="C30" s="2" t="s">
        <v>472</v>
      </c>
      <c r="D30" s="5" t="s">
        <v>473</v>
      </c>
      <c r="E30" s="2" t="s">
        <v>69</v>
      </c>
      <c r="G30" s="6">
        <f t="shared" si="0"/>
        <v>0</v>
      </c>
      <c r="L30" s="7">
        <f>G30</f>
        <v>0</v>
      </c>
    </row>
    <row r="31" spans="1:12" ht="17" x14ac:dyDescent="0.2">
      <c r="A31" s="2" t="s">
        <v>29</v>
      </c>
      <c r="B31" s="2" t="s">
        <v>92</v>
      </c>
      <c r="C31" s="2" t="s">
        <v>474</v>
      </c>
      <c r="D31" s="5" t="s">
        <v>475</v>
      </c>
      <c r="E31" s="2" t="s">
        <v>69</v>
      </c>
      <c r="G31" s="6">
        <f t="shared" si="0"/>
        <v>0</v>
      </c>
      <c r="J31" s="7">
        <f>G31</f>
        <v>0</v>
      </c>
    </row>
    <row r="32" spans="1:12" ht="17" x14ac:dyDescent="0.2">
      <c r="A32" s="2" t="s">
        <v>29</v>
      </c>
      <c r="B32" s="2" t="s">
        <v>92</v>
      </c>
      <c r="C32" s="2" t="s">
        <v>476</v>
      </c>
      <c r="D32" s="5" t="s">
        <v>477</v>
      </c>
      <c r="E32" s="2" t="s">
        <v>69</v>
      </c>
      <c r="G32" s="6">
        <f t="shared" si="0"/>
        <v>0</v>
      </c>
      <c r="J32" s="7">
        <f>G32</f>
        <v>0</v>
      </c>
    </row>
    <row r="33" spans="1:12" ht="17" x14ac:dyDescent="0.2">
      <c r="A33" s="2" t="s">
        <v>29</v>
      </c>
      <c r="B33" s="2" t="s">
        <v>92</v>
      </c>
      <c r="C33" s="2" t="s">
        <v>478</v>
      </c>
      <c r="D33" s="5" t="s">
        <v>479</v>
      </c>
      <c r="E33" s="2" t="s">
        <v>69</v>
      </c>
      <c r="G33" s="6">
        <f t="shared" si="0"/>
        <v>0</v>
      </c>
      <c r="J33" s="7">
        <f>G33</f>
        <v>0</v>
      </c>
    </row>
    <row r="34" spans="1:12" ht="34" x14ac:dyDescent="0.2">
      <c r="A34" s="2" t="s">
        <v>29</v>
      </c>
      <c r="B34" s="2" t="s">
        <v>92</v>
      </c>
      <c r="C34" s="2" t="s">
        <v>480</v>
      </c>
      <c r="D34" s="5" t="s">
        <v>481</v>
      </c>
      <c r="E34" s="2" t="s">
        <v>69</v>
      </c>
      <c r="G34" s="6">
        <f t="shared" si="0"/>
        <v>0</v>
      </c>
      <c r="J34" s="7">
        <f>G34</f>
        <v>0</v>
      </c>
    </row>
    <row r="35" spans="1:12" ht="34" x14ac:dyDescent="0.2">
      <c r="A35" s="2" t="s">
        <v>29</v>
      </c>
      <c r="B35" s="2" t="s">
        <v>178</v>
      </c>
      <c r="C35" s="2" t="s">
        <v>482</v>
      </c>
      <c r="D35" s="5" t="s">
        <v>483</v>
      </c>
      <c r="E35" s="2" t="s">
        <v>69</v>
      </c>
      <c r="G35" s="6">
        <f t="shared" si="0"/>
        <v>0</v>
      </c>
      <c r="I35" s="7">
        <f>G35</f>
        <v>0</v>
      </c>
    </row>
    <row r="36" spans="1:12" ht="34" x14ac:dyDescent="0.2">
      <c r="A36" s="2" t="s">
        <v>29</v>
      </c>
      <c r="B36" s="2" t="s">
        <v>178</v>
      </c>
      <c r="C36" s="2" t="s">
        <v>484</v>
      </c>
      <c r="D36" s="5" t="s">
        <v>485</v>
      </c>
      <c r="E36" s="2" t="s">
        <v>69</v>
      </c>
      <c r="G36" s="6">
        <f t="shared" ref="G36:G67" si="2">IF(E36="Question Not Answered",0,IF(E36="Not Applicable","",IF(E36="Not Implemented",0,IF(E36="Parts of Safeguard Implemented",0.25,IF(E36="Implemented on Some Systems",0.5,IF(E36="Implemented on Most Systems",0.75,IF(E36="Implemented on All Systems",1,"INVALID")))))))</f>
        <v>0</v>
      </c>
      <c r="I36" s="7">
        <f>G36</f>
        <v>0</v>
      </c>
    </row>
    <row r="37" spans="1:12" ht="34" x14ac:dyDescent="0.2">
      <c r="A37" s="2" t="s">
        <v>29</v>
      </c>
      <c r="B37" s="2" t="s">
        <v>178</v>
      </c>
      <c r="C37" s="2" t="s">
        <v>486</v>
      </c>
      <c r="D37" s="5" t="s">
        <v>487</v>
      </c>
      <c r="E37" s="2" t="s">
        <v>69</v>
      </c>
      <c r="G37" s="6">
        <f t="shared" si="2"/>
        <v>0</v>
      </c>
      <c r="I37" s="7">
        <f>G37</f>
        <v>0</v>
      </c>
    </row>
    <row r="38" spans="1:12" ht="34" x14ac:dyDescent="0.2">
      <c r="A38" s="2" t="s">
        <v>29</v>
      </c>
      <c r="B38" s="2" t="s">
        <v>178</v>
      </c>
      <c r="C38" s="2" t="s">
        <v>488</v>
      </c>
      <c r="D38" s="5" t="s">
        <v>489</v>
      </c>
      <c r="E38" s="2" t="s">
        <v>69</v>
      </c>
      <c r="G38" s="6">
        <f t="shared" si="2"/>
        <v>0</v>
      </c>
      <c r="I38" s="7">
        <f>G38</f>
        <v>0</v>
      </c>
    </row>
    <row r="39" spans="1:12" ht="34" x14ac:dyDescent="0.2">
      <c r="A39" s="2" t="s">
        <v>29</v>
      </c>
      <c r="B39" s="2" t="s">
        <v>178</v>
      </c>
      <c r="C39" s="2" t="s">
        <v>490</v>
      </c>
      <c r="D39" s="5" t="s">
        <v>491</v>
      </c>
      <c r="E39" s="2" t="s">
        <v>69</v>
      </c>
      <c r="G39" s="6">
        <f t="shared" si="2"/>
        <v>0</v>
      </c>
      <c r="I39" s="7">
        <f>G39</f>
        <v>0</v>
      </c>
    </row>
    <row r="40" spans="1:12" ht="51" x14ac:dyDescent="0.2">
      <c r="A40" s="2" t="s">
        <v>29</v>
      </c>
      <c r="B40" s="2" t="s">
        <v>118</v>
      </c>
      <c r="C40" s="2" t="s">
        <v>492</v>
      </c>
      <c r="D40" s="5" t="s">
        <v>493</v>
      </c>
      <c r="E40" s="2" t="s">
        <v>69</v>
      </c>
      <c r="G40" s="6">
        <f t="shared" si="2"/>
        <v>0</v>
      </c>
      <c r="K40" s="7">
        <f>G40</f>
        <v>0</v>
      </c>
    </row>
    <row r="41" spans="1:12" ht="34" x14ac:dyDescent="0.2">
      <c r="A41" s="2" t="s">
        <v>29</v>
      </c>
      <c r="B41" s="2" t="s">
        <v>118</v>
      </c>
      <c r="C41" s="2" t="s">
        <v>494</v>
      </c>
      <c r="D41" s="5" t="s">
        <v>495</v>
      </c>
      <c r="E41" s="2" t="s">
        <v>69</v>
      </c>
      <c r="G41" s="6">
        <f t="shared" si="2"/>
        <v>0</v>
      </c>
      <c r="K41" s="7">
        <f>G41</f>
        <v>0</v>
      </c>
    </row>
    <row r="42" spans="1:12" ht="34" x14ac:dyDescent="0.2">
      <c r="A42" s="2" t="s">
        <v>29</v>
      </c>
      <c r="B42" s="2" t="s">
        <v>118</v>
      </c>
      <c r="C42" s="2" t="s">
        <v>496</v>
      </c>
      <c r="D42" s="5" t="s">
        <v>497</v>
      </c>
      <c r="E42" s="2" t="s">
        <v>69</v>
      </c>
      <c r="G42" s="6">
        <f t="shared" si="2"/>
        <v>0</v>
      </c>
      <c r="K42" s="7">
        <f>G42</f>
        <v>0</v>
      </c>
    </row>
    <row r="43" spans="1:12" ht="34" x14ac:dyDescent="0.2">
      <c r="A43" s="2" t="s">
        <v>29</v>
      </c>
      <c r="B43" s="2" t="s">
        <v>118</v>
      </c>
      <c r="C43" s="2" t="s">
        <v>498</v>
      </c>
      <c r="D43" s="5" t="s">
        <v>499</v>
      </c>
      <c r="E43" s="2" t="s">
        <v>69</v>
      </c>
      <c r="G43" s="6">
        <f t="shared" si="2"/>
        <v>0</v>
      </c>
      <c r="K43" s="7">
        <f>G43</f>
        <v>0</v>
      </c>
    </row>
    <row r="44" spans="1:12" ht="34" x14ac:dyDescent="0.2">
      <c r="A44" s="2" t="s">
        <v>29</v>
      </c>
      <c r="B44" s="2" t="s">
        <v>178</v>
      </c>
      <c r="C44" s="2" t="s">
        <v>500</v>
      </c>
      <c r="D44" s="5" t="s">
        <v>501</v>
      </c>
      <c r="E44" s="2" t="s">
        <v>69</v>
      </c>
      <c r="G44" s="6">
        <f t="shared" si="2"/>
        <v>0</v>
      </c>
      <c r="I44" s="7">
        <f>G44</f>
        <v>0</v>
      </c>
    </row>
    <row r="45" spans="1:12" ht="34" x14ac:dyDescent="0.2">
      <c r="A45" s="2" t="s">
        <v>29</v>
      </c>
      <c r="B45" s="2" t="s">
        <v>219</v>
      </c>
      <c r="C45" s="2" t="s">
        <v>502</v>
      </c>
      <c r="D45" s="5" t="s">
        <v>503</v>
      </c>
      <c r="E45" s="2" t="s">
        <v>69</v>
      </c>
      <c r="G45" s="6">
        <f t="shared" si="2"/>
        <v>0</v>
      </c>
      <c r="L45" s="7">
        <f>G45</f>
        <v>0</v>
      </c>
    </row>
    <row r="46" spans="1:12" ht="34" x14ac:dyDescent="0.2">
      <c r="A46" s="2" t="s">
        <v>29</v>
      </c>
      <c r="B46" s="2" t="s">
        <v>219</v>
      </c>
      <c r="C46" s="2" t="s">
        <v>504</v>
      </c>
      <c r="D46" s="5" t="s">
        <v>505</v>
      </c>
      <c r="E46" s="2" t="s">
        <v>69</v>
      </c>
      <c r="G46" s="6">
        <f t="shared" si="2"/>
        <v>0</v>
      </c>
      <c r="L46" s="7">
        <f>G46</f>
        <v>0</v>
      </c>
    </row>
    <row r="47" spans="1:12" ht="17" x14ac:dyDescent="0.2">
      <c r="A47" s="2" t="s">
        <v>506</v>
      </c>
      <c r="B47" s="2" t="s">
        <v>118</v>
      </c>
      <c r="C47" s="2" t="s">
        <v>507</v>
      </c>
      <c r="D47" s="5" t="s">
        <v>508</v>
      </c>
      <c r="E47" s="2" t="s">
        <v>69</v>
      </c>
      <c r="G47" s="6">
        <f t="shared" si="2"/>
        <v>0</v>
      </c>
      <c r="K47" s="7">
        <f t="shared" ref="K47:K61" si="3">G47</f>
        <v>0</v>
      </c>
    </row>
    <row r="48" spans="1:12" ht="34" x14ac:dyDescent="0.2">
      <c r="A48" s="2" t="s">
        <v>506</v>
      </c>
      <c r="B48" s="2" t="s">
        <v>118</v>
      </c>
      <c r="C48" s="2" t="s">
        <v>509</v>
      </c>
      <c r="D48" s="5" t="s">
        <v>510</v>
      </c>
      <c r="E48" s="2" t="s">
        <v>69</v>
      </c>
      <c r="G48" s="6">
        <f t="shared" si="2"/>
        <v>0</v>
      </c>
      <c r="K48" s="7">
        <f t="shared" si="3"/>
        <v>0</v>
      </c>
    </row>
    <row r="49" spans="1:12" ht="34" x14ac:dyDescent="0.2">
      <c r="A49" s="2" t="s">
        <v>506</v>
      </c>
      <c r="B49" s="2" t="s">
        <v>118</v>
      </c>
      <c r="C49" s="2" t="s">
        <v>511</v>
      </c>
      <c r="D49" s="5" t="s">
        <v>512</v>
      </c>
      <c r="E49" s="2" t="s">
        <v>69</v>
      </c>
      <c r="G49" s="6">
        <f t="shared" si="2"/>
        <v>0</v>
      </c>
      <c r="K49" s="7">
        <f t="shared" si="3"/>
        <v>0</v>
      </c>
    </row>
    <row r="50" spans="1:12" ht="34" x14ac:dyDescent="0.2">
      <c r="A50" s="2" t="s">
        <v>506</v>
      </c>
      <c r="B50" s="2" t="s">
        <v>118</v>
      </c>
      <c r="C50" s="2" t="s">
        <v>513</v>
      </c>
      <c r="D50" s="5" t="s">
        <v>977</v>
      </c>
      <c r="E50" s="2" t="s">
        <v>69</v>
      </c>
      <c r="G50" s="6">
        <f t="shared" si="2"/>
        <v>0</v>
      </c>
      <c r="K50" s="7">
        <f t="shared" si="3"/>
        <v>0</v>
      </c>
    </row>
    <row r="51" spans="1:12" ht="34" x14ac:dyDescent="0.2">
      <c r="A51" s="2" t="s">
        <v>506</v>
      </c>
      <c r="B51" s="2" t="s">
        <v>118</v>
      </c>
      <c r="C51" s="2" t="s">
        <v>514</v>
      </c>
      <c r="D51" s="5" t="s">
        <v>978</v>
      </c>
      <c r="E51" s="2" t="s">
        <v>69</v>
      </c>
      <c r="G51" s="6">
        <f t="shared" si="2"/>
        <v>0</v>
      </c>
      <c r="K51" s="7">
        <f t="shared" si="3"/>
        <v>0</v>
      </c>
    </row>
    <row r="52" spans="1:12" ht="34" x14ac:dyDescent="0.2">
      <c r="A52" s="2" t="s">
        <v>506</v>
      </c>
      <c r="B52" s="2" t="s">
        <v>118</v>
      </c>
      <c r="C52" s="2" t="s">
        <v>515</v>
      </c>
      <c r="D52" s="5" t="s">
        <v>516</v>
      </c>
      <c r="E52" s="2" t="s">
        <v>69</v>
      </c>
      <c r="G52" s="6">
        <f t="shared" si="2"/>
        <v>0</v>
      </c>
      <c r="K52" s="7">
        <f t="shared" si="3"/>
        <v>0</v>
      </c>
    </row>
    <row r="53" spans="1:12" ht="34" x14ac:dyDescent="0.2">
      <c r="A53" s="2" t="s">
        <v>506</v>
      </c>
      <c r="B53" s="2" t="s">
        <v>118</v>
      </c>
      <c r="C53" s="2" t="s">
        <v>517</v>
      </c>
      <c r="D53" s="5" t="s">
        <v>518</v>
      </c>
      <c r="E53" s="2" t="s">
        <v>69</v>
      </c>
      <c r="G53" s="6">
        <f t="shared" si="2"/>
        <v>0</v>
      </c>
      <c r="K53" s="7">
        <f t="shared" si="3"/>
        <v>0</v>
      </c>
    </row>
    <row r="54" spans="1:12" ht="34" x14ac:dyDescent="0.2">
      <c r="A54" s="2" t="s">
        <v>506</v>
      </c>
      <c r="B54" s="2" t="s">
        <v>118</v>
      </c>
      <c r="C54" s="2" t="s">
        <v>519</v>
      </c>
      <c r="D54" s="5" t="s">
        <v>520</v>
      </c>
      <c r="E54" s="2" t="s">
        <v>69</v>
      </c>
      <c r="G54" s="6">
        <f t="shared" si="2"/>
        <v>0</v>
      </c>
      <c r="K54" s="7">
        <f t="shared" si="3"/>
        <v>0</v>
      </c>
    </row>
    <row r="55" spans="1:12" ht="34" x14ac:dyDescent="0.2">
      <c r="A55" s="2" t="s">
        <v>506</v>
      </c>
      <c r="B55" s="2" t="s">
        <v>118</v>
      </c>
      <c r="C55" s="2" t="s">
        <v>521</v>
      </c>
      <c r="D55" s="5" t="s">
        <v>979</v>
      </c>
      <c r="E55" s="2" t="s">
        <v>69</v>
      </c>
      <c r="G55" s="6">
        <f t="shared" si="2"/>
        <v>0</v>
      </c>
      <c r="K55" s="7">
        <f t="shared" si="3"/>
        <v>0</v>
      </c>
    </row>
    <row r="56" spans="1:12" ht="34" x14ac:dyDescent="0.2">
      <c r="A56" s="2" t="s">
        <v>506</v>
      </c>
      <c r="B56" s="2" t="s">
        <v>118</v>
      </c>
      <c r="C56" s="2" t="s">
        <v>522</v>
      </c>
      <c r="D56" s="5" t="s">
        <v>523</v>
      </c>
      <c r="E56" s="2" t="s">
        <v>69</v>
      </c>
      <c r="G56" s="6">
        <f t="shared" si="2"/>
        <v>0</v>
      </c>
      <c r="K56" s="7">
        <f t="shared" si="3"/>
        <v>0</v>
      </c>
    </row>
    <row r="57" spans="1:12" ht="34" x14ac:dyDescent="0.2">
      <c r="A57" s="2" t="s">
        <v>506</v>
      </c>
      <c r="B57" s="2" t="s">
        <v>118</v>
      </c>
      <c r="C57" s="2" t="s">
        <v>524</v>
      </c>
      <c r="D57" s="5" t="s">
        <v>525</v>
      </c>
      <c r="E57" s="2" t="s">
        <v>69</v>
      </c>
      <c r="G57" s="6">
        <f t="shared" si="2"/>
        <v>0</v>
      </c>
      <c r="K57" s="7">
        <f t="shared" si="3"/>
        <v>0</v>
      </c>
    </row>
    <row r="58" spans="1:12" ht="34" x14ac:dyDescent="0.2">
      <c r="A58" s="2" t="s">
        <v>506</v>
      </c>
      <c r="B58" s="2" t="s">
        <v>118</v>
      </c>
      <c r="C58" s="2" t="s">
        <v>526</v>
      </c>
      <c r="D58" s="5" t="s">
        <v>527</v>
      </c>
      <c r="E58" s="2" t="s">
        <v>69</v>
      </c>
      <c r="G58" s="6">
        <f t="shared" si="2"/>
        <v>0</v>
      </c>
      <c r="K58" s="7">
        <f t="shared" si="3"/>
        <v>0</v>
      </c>
    </row>
    <row r="59" spans="1:12" ht="34" x14ac:dyDescent="0.2">
      <c r="A59" s="2" t="s">
        <v>506</v>
      </c>
      <c r="B59" s="2" t="s">
        <v>118</v>
      </c>
      <c r="C59" s="2" t="s">
        <v>528</v>
      </c>
      <c r="D59" s="5" t="s">
        <v>529</v>
      </c>
      <c r="E59" s="2" t="s">
        <v>69</v>
      </c>
      <c r="G59" s="6">
        <f t="shared" si="2"/>
        <v>0</v>
      </c>
      <c r="K59" s="7">
        <f t="shared" si="3"/>
        <v>0</v>
      </c>
    </row>
    <row r="60" spans="1:12" ht="34" x14ac:dyDescent="0.2">
      <c r="A60" s="2" t="s">
        <v>506</v>
      </c>
      <c r="B60" s="2" t="s">
        <v>118</v>
      </c>
      <c r="C60" s="2" t="s">
        <v>530</v>
      </c>
      <c r="D60" s="5" t="s">
        <v>531</v>
      </c>
      <c r="E60" s="2" t="s">
        <v>69</v>
      </c>
      <c r="G60" s="6">
        <f t="shared" si="2"/>
        <v>0</v>
      </c>
      <c r="K60" s="7">
        <f t="shared" si="3"/>
        <v>0</v>
      </c>
    </row>
    <row r="61" spans="1:12" ht="34" x14ac:dyDescent="0.2">
      <c r="A61" s="2" t="s">
        <v>506</v>
      </c>
      <c r="B61" s="2" t="s">
        <v>118</v>
      </c>
      <c r="C61" s="2" t="s">
        <v>532</v>
      </c>
      <c r="D61" s="5" t="s">
        <v>533</v>
      </c>
      <c r="E61" s="2" t="s">
        <v>69</v>
      </c>
      <c r="G61" s="6">
        <f t="shared" si="2"/>
        <v>0</v>
      </c>
      <c r="K61" s="7">
        <f t="shared" si="3"/>
        <v>0</v>
      </c>
    </row>
    <row r="62" spans="1:12" ht="34" x14ac:dyDescent="0.2">
      <c r="A62" s="2" t="s">
        <v>506</v>
      </c>
      <c r="B62" s="2" t="s">
        <v>219</v>
      </c>
      <c r="C62" s="2" t="s">
        <v>534</v>
      </c>
      <c r="D62" s="5" t="s">
        <v>980</v>
      </c>
      <c r="E62" s="2" t="s">
        <v>69</v>
      </c>
      <c r="G62" s="6">
        <f t="shared" si="2"/>
        <v>0</v>
      </c>
      <c r="L62" s="7">
        <f>G62</f>
        <v>0</v>
      </c>
    </row>
    <row r="63" spans="1:12" ht="51" x14ac:dyDescent="0.2">
      <c r="A63" s="2" t="s">
        <v>506</v>
      </c>
      <c r="B63" s="2" t="s">
        <v>219</v>
      </c>
      <c r="C63" s="2" t="s">
        <v>535</v>
      </c>
      <c r="D63" s="5" t="s">
        <v>536</v>
      </c>
      <c r="E63" s="2" t="s">
        <v>69</v>
      </c>
      <c r="G63" s="6">
        <f t="shared" si="2"/>
        <v>0</v>
      </c>
      <c r="L63" s="7">
        <f>G63</f>
        <v>0</v>
      </c>
    </row>
    <row r="64" spans="1:12" ht="34" x14ac:dyDescent="0.2">
      <c r="A64" s="2" t="s">
        <v>506</v>
      </c>
      <c r="B64" s="2" t="s">
        <v>118</v>
      </c>
      <c r="C64" s="2" t="s">
        <v>537</v>
      </c>
      <c r="D64" s="5" t="s">
        <v>538</v>
      </c>
      <c r="E64" s="2" t="s">
        <v>69</v>
      </c>
      <c r="G64" s="6">
        <f t="shared" si="2"/>
        <v>0</v>
      </c>
      <c r="K64" s="7">
        <f>G64</f>
        <v>0</v>
      </c>
    </row>
    <row r="65" spans="1:11" ht="34" x14ac:dyDescent="0.2">
      <c r="A65" s="2" t="s">
        <v>506</v>
      </c>
      <c r="B65" s="2" t="s">
        <v>118</v>
      </c>
      <c r="C65" s="2" t="s">
        <v>539</v>
      </c>
      <c r="D65" s="5" t="s">
        <v>540</v>
      </c>
      <c r="E65" s="2" t="s">
        <v>69</v>
      </c>
      <c r="G65" s="6">
        <f t="shared" si="2"/>
        <v>0</v>
      </c>
      <c r="K65" s="7">
        <f>G65</f>
        <v>0</v>
      </c>
    </row>
    <row r="66" spans="1:11" ht="34" x14ac:dyDescent="0.2">
      <c r="A66" s="2" t="s">
        <v>31</v>
      </c>
      <c r="B66" s="2" t="s">
        <v>92</v>
      </c>
      <c r="C66" s="2" t="s">
        <v>541</v>
      </c>
      <c r="D66" s="5" t="s">
        <v>542</v>
      </c>
      <c r="E66" s="2" t="s">
        <v>69</v>
      </c>
      <c r="G66" s="6">
        <f t="shared" si="2"/>
        <v>0</v>
      </c>
      <c r="J66" s="7">
        <f>G66</f>
        <v>0</v>
      </c>
    </row>
    <row r="67" spans="1:11" ht="34" x14ac:dyDescent="0.2">
      <c r="A67" s="2" t="s">
        <v>31</v>
      </c>
      <c r="B67" s="2" t="s">
        <v>92</v>
      </c>
      <c r="C67" s="2" t="s">
        <v>543</v>
      </c>
      <c r="D67" s="5" t="s">
        <v>544</v>
      </c>
      <c r="E67" s="2" t="s">
        <v>69</v>
      </c>
      <c r="G67" s="6">
        <f t="shared" si="2"/>
        <v>0</v>
      </c>
      <c r="J67" s="7">
        <f>G67</f>
        <v>0</v>
      </c>
    </row>
    <row r="68" spans="1:11" ht="34" x14ac:dyDescent="0.2">
      <c r="A68" s="2" t="s">
        <v>31</v>
      </c>
      <c r="B68" s="2" t="s">
        <v>178</v>
      </c>
      <c r="C68" s="2" t="s">
        <v>545</v>
      </c>
      <c r="D68" s="5" t="s">
        <v>546</v>
      </c>
      <c r="E68" s="2" t="s">
        <v>69</v>
      </c>
      <c r="G68" s="6">
        <f t="shared" ref="G68:G93" si="4">IF(E68="Question Not Answered",0,IF(E68="Not Applicable","",IF(E68="Not Implemented",0,IF(E68="Parts of Safeguard Implemented",0.25,IF(E68="Implemented on Some Systems",0.5,IF(E68="Implemented on Most Systems",0.75,IF(E68="Implemented on All Systems",1,"INVALID")))))))</f>
        <v>0</v>
      </c>
      <c r="I68" s="7">
        <f>G68</f>
        <v>0</v>
      </c>
    </row>
    <row r="69" spans="1:11" ht="51" x14ac:dyDescent="0.2">
      <c r="A69" s="2" t="s">
        <v>31</v>
      </c>
      <c r="B69" s="2" t="s">
        <v>118</v>
      </c>
      <c r="C69" s="2" t="s">
        <v>547</v>
      </c>
      <c r="D69" s="5" t="s">
        <v>548</v>
      </c>
      <c r="E69" s="2" t="s">
        <v>69</v>
      </c>
      <c r="G69" s="6">
        <f t="shared" si="4"/>
        <v>0</v>
      </c>
      <c r="K69" s="7">
        <f t="shared" ref="K69:K74" si="5">G69</f>
        <v>0</v>
      </c>
    </row>
    <row r="70" spans="1:11" ht="34" x14ac:dyDescent="0.2">
      <c r="A70" s="2" t="s">
        <v>31</v>
      </c>
      <c r="B70" s="2" t="s">
        <v>118</v>
      </c>
      <c r="C70" s="2" t="s">
        <v>549</v>
      </c>
      <c r="D70" s="5" t="s">
        <v>550</v>
      </c>
      <c r="E70" s="2" t="s">
        <v>69</v>
      </c>
      <c r="G70" s="6">
        <f t="shared" si="4"/>
        <v>0</v>
      </c>
      <c r="K70" s="7">
        <f t="shared" si="5"/>
        <v>0</v>
      </c>
    </row>
    <row r="71" spans="1:11" ht="34" x14ac:dyDescent="0.2">
      <c r="A71" s="2" t="s">
        <v>31</v>
      </c>
      <c r="B71" s="2" t="s">
        <v>118</v>
      </c>
      <c r="C71" s="2" t="s">
        <v>551</v>
      </c>
      <c r="D71" s="5" t="s">
        <v>552</v>
      </c>
      <c r="E71" s="2" t="s">
        <v>69</v>
      </c>
      <c r="G71" s="6">
        <f t="shared" si="4"/>
        <v>0</v>
      </c>
      <c r="K71" s="7">
        <f t="shared" si="5"/>
        <v>0</v>
      </c>
    </row>
    <row r="72" spans="1:11" ht="34" x14ac:dyDescent="0.2">
      <c r="A72" s="2" t="s">
        <v>31</v>
      </c>
      <c r="B72" s="2" t="s">
        <v>118</v>
      </c>
      <c r="C72" s="2" t="s">
        <v>553</v>
      </c>
      <c r="D72" s="5" t="s">
        <v>554</v>
      </c>
      <c r="E72" s="2" t="s">
        <v>69</v>
      </c>
      <c r="G72" s="6">
        <f t="shared" si="4"/>
        <v>0</v>
      </c>
      <c r="K72" s="7">
        <f t="shared" si="5"/>
        <v>0</v>
      </c>
    </row>
    <row r="73" spans="1:11" ht="34" x14ac:dyDescent="0.2">
      <c r="A73" s="2" t="s">
        <v>31</v>
      </c>
      <c r="B73" s="2" t="s">
        <v>118</v>
      </c>
      <c r="C73" s="2" t="s">
        <v>555</v>
      </c>
      <c r="D73" s="5" t="s">
        <v>556</v>
      </c>
      <c r="E73" s="2" t="s">
        <v>69</v>
      </c>
      <c r="G73" s="6">
        <f t="shared" si="4"/>
        <v>0</v>
      </c>
      <c r="K73" s="7">
        <f t="shared" si="5"/>
        <v>0</v>
      </c>
    </row>
    <row r="74" spans="1:11" ht="34" x14ac:dyDescent="0.2">
      <c r="A74" s="2" t="s">
        <v>31</v>
      </c>
      <c r="B74" s="2" t="s">
        <v>118</v>
      </c>
      <c r="C74" s="2" t="s">
        <v>557</v>
      </c>
      <c r="D74" s="5" t="s">
        <v>558</v>
      </c>
      <c r="E74" s="2" t="s">
        <v>69</v>
      </c>
      <c r="G74" s="6">
        <f t="shared" si="4"/>
        <v>0</v>
      </c>
      <c r="K74" s="7">
        <f t="shared" si="5"/>
        <v>0</v>
      </c>
    </row>
    <row r="75" spans="1:11" ht="34" x14ac:dyDescent="0.2">
      <c r="A75" s="2" t="s">
        <v>31</v>
      </c>
      <c r="B75" s="2" t="s">
        <v>92</v>
      </c>
      <c r="C75" s="2" t="s">
        <v>559</v>
      </c>
      <c r="D75" s="5" t="s">
        <v>560</v>
      </c>
      <c r="E75" s="2" t="s">
        <v>69</v>
      </c>
      <c r="G75" s="6">
        <f t="shared" si="4"/>
        <v>0</v>
      </c>
      <c r="J75" s="7">
        <f>G75</f>
        <v>0</v>
      </c>
    </row>
    <row r="76" spans="1:11" ht="34" x14ac:dyDescent="0.2">
      <c r="A76" s="2" t="s">
        <v>31</v>
      </c>
      <c r="B76" s="2" t="s">
        <v>92</v>
      </c>
      <c r="C76" s="2" t="s">
        <v>561</v>
      </c>
      <c r="D76" s="5" t="s">
        <v>562</v>
      </c>
      <c r="E76" s="2" t="s">
        <v>69</v>
      </c>
      <c r="G76" s="6">
        <f t="shared" si="4"/>
        <v>0</v>
      </c>
      <c r="J76" s="7">
        <f>G76</f>
        <v>0</v>
      </c>
    </row>
    <row r="77" spans="1:11" ht="34" x14ac:dyDescent="0.2">
      <c r="A77" s="2" t="s">
        <v>31</v>
      </c>
      <c r="B77" s="2" t="s">
        <v>92</v>
      </c>
      <c r="C77" s="2" t="s">
        <v>563</v>
      </c>
      <c r="D77" s="5" t="s">
        <v>981</v>
      </c>
      <c r="E77" s="2" t="s">
        <v>69</v>
      </c>
      <c r="G77" s="6">
        <f t="shared" si="4"/>
        <v>0</v>
      </c>
      <c r="J77" s="7">
        <f>G77</f>
        <v>0</v>
      </c>
    </row>
    <row r="78" spans="1:11" ht="34" x14ac:dyDescent="0.2">
      <c r="A78" s="2" t="s">
        <v>31</v>
      </c>
      <c r="B78" s="2" t="s">
        <v>178</v>
      </c>
      <c r="C78" s="2" t="s">
        <v>564</v>
      </c>
      <c r="D78" s="5" t="s">
        <v>565</v>
      </c>
      <c r="E78" s="2" t="s">
        <v>69</v>
      </c>
      <c r="G78" s="6">
        <f t="shared" si="4"/>
        <v>0</v>
      </c>
      <c r="I78" s="7">
        <f>G78</f>
        <v>0</v>
      </c>
    </row>
    <row r="79" spans="1:11" ht="34" x14ac:dyDescent="0.2">
      <c r="A79" s="2" t="s">
        <v>32</v>
      </c>
      <c r="B79" s="2" t="s">
        <v>178</v>
      </c>
      <c r="C79" s="2" t="s">
        <v>566</v>
      </c>
      <c r="D79" s="5" t="s">
        <v>567</v>
      </c>
      <c r="E79" s="2" t="s">
        <v>69</v>
      </c>
      <c r="G79" s="6">
        <f t="shared" si="4"/>
        <v>0</v>
      </c>
      <c r="I79" s="7">
        <f>G79</f>
        <v>0</v>
      </c>
    </row>
    <row r="80" spans="1:11" ht="34" x14ac:dyDescent="0.2">
      <c r="A80" s="2" t="s">
        <v>32</v>
      </c>
      <c r="B80" s="2" t="s">
        <v>178</v>
      </c>
      <c r="C80" s="2" t="s">
        <v>568</v>
      </c>
      <c r="D80" s="5" t="s">
        <v>569</v>
      </c>
      <c r="E80" s="2" t="s">
        <v>69</v>
      </c>
      <c r="G80" s="6">
        <f t="shared" si="4"/>
        <v>0</v>
      </c>
      <c r="I80" s="7">
        <f>G80</f>
        <v>0</v>
      </c>
    </row>
    <row r="81" spans="1:12" ht="34" x14ac:dyDescent="0.2">
      <c r="A81" s="2" t="s">
        <v>32</v>
      </c>
      <c r="B81" s="2" t="s">
        <v>219</v>
      </c>
      <c r="C81" s="2" t="s">
        <v>570</v>
      </c>
      <c r="D81" s="5" t="s">
        <v>571</v>
      </c>
      <c r="E81" s="2" t="s">
        <v>69</v>
      </c>
      <c r="G81" s="6">
        <f t="shared" si="4"/>
        <v>0</v>
      </c>
      <c r="L81" s="7">
        <f>G81</f>
        <v>0</v>
      </c>
    </row>
    <row r="82" spans="1:12" ht="34" x14ac:dyDescent="0.2">
      <c r="A82" s="2" t="s">
        <v>32</v>
      </c>
      <c r="B82" s="2" t="s">
        <v>219</v>
      </c>
      <c r="C82" s="2" t="s">
        <v>572</v>
      </c>
      <c r="D82" s="5" t="s">
        <v>573</v>
      </c>
      <c r="E82" s="2" t="s">
        <v>69</v>
      </c>
      <c r="G82" s="6">
        <f t="shared" si="4"/>
        <v>0</v>
      </c>
      <c r="L82" s="7">
        <f>G82</f>
        <v>0</v>
      </c>
    </row>
    <row r="83" spans="1:12" ht="34" x14ac:dyDescent="0.2">
      <c r="A83" s="2" t="s">
        <v>32</v>
      </c>
      <c r="B83" s="2" t="s">
        <v>219</v>
      </c>
      <c r="C83" s="2" t="s">
        <v>574</v>
      </c>
      <c r="D83" s="5" t="s">
        <v>575</v>
      </c>
      <c r="E83" s="2" t="s">
        <v>69</v>
      </c>
      <c r="G83" s="6">
        <f t="shared" si="4"/>
        <v>0</v>
      </c>
      <c r="L83" s="7">
        <f>G83</f>
        <v>0</v>
      </c>
    </row>
    <row r="84" spans="1:12" ht="34" x14ac:dyDescent="0.2">
      <c r="A84" s="2" t="s">
        <v>32</v>
      </c>
      <c r="B84" s="2" t="s">
        <v>178</v>
      </c>
      <c r="C84" s="2" t="s">
        <v>576</v>
      </c>
      <c r="D84" s="5" t="s">
        <v>577</v>
      </c>
      <c r="E84" s="2" t="s">
        <v>69</v>
      </c>
      <c r="G84" s="6">
        <f t="shared" si="4"/>
        <v>0</v>
      </c>
      <c r="I84" s="7">
        <f>G84</f>
        <v>0</v>
      </c>
    </row>
    <row r="85" spans="1:12" ht="34" x14ac:dyDescent="0.2">
      <c r="A85" s="2" t="s">
        <v>32</v>
      </c>
      <c r="B85" s="2" t="s">
        <v>118</v>
      </c>
      <c r="C85" s="2" t="s">
        <v>578</v>
      </c>
      <c r="D85" s="5" t="s">
        <v>579</v>
      </c>
      <c r="E85" s="2" t="s">
        <v>69</v>
      </c>
      <c r="G85" s="6">
        <f t="shared" si="4"/>
        <v>0</v>
      </c>
      <c r="K85" s="7">
        <f>G85</f>
        <v>0</v>
      </c>
    </row>
    <row r="86" spans="1:12" ht="34" x14ac:dyDescent="0.2">
      <c r="A86" s="2" t="s">
        <v>32</v>
      </c>
      <c r="B86" s="2" t="s">
        <v>219</v>
      </c>
      <c r="C86" s="2" t="s">
        <v>580</v>
      </c>
      <c r="D86" s="5" t="s">
        <v>581</v>
      </c>
      <c r="E86" s="2" t="s">
        <v>69</v>
      </c>
      <c r="G86" s="6">
        <f t="shared" si="4"/>
        <v>0</v>
      </c>
      <c r="L86" s="7">
        <f t="shared" ref="L86:L93" si="6">G86</f>
        <v>0</v>
      </c>
    </row>
    <row r="87" spans="1:12" ht="34" x14ac:dyDescent="0.2">
      <c r="A87" s="2" t="s">
        <v>32</v>
      </c>
      <c r="B87" s="2" t="s">
        <v>219</v>
      </c>
      <c r="C87" s="2" t="s">
        <v>582</v>
      </c>
      <c r="D87" s="5" t="s">
        <v>583</v>
      </c>
      <c r="E87" s="2" t="s">
        <v>69</v>
      </c>
      <c r="G87" s="6">
        <f t="shared" si="4"/>
        <v>0</v>
      </c>
      <c r="L87" s="7">
        <f t="shared" si="6"/>
        <v>0</v>
      </c>
    </row>
    <row r="88" spans="1:12" ht="34" x14ac:dyDescent="0.2">
      <c r="A88" s="2" t="s">
        <v>32</v>
      </c>
      <c r="B88" s="2" t="s">
        <v>219</v>
      </c>
      <c r="C88" s="2" t="s">
        <v>584</v>
      </c>
      <c r="D88" s="5" t="s">
        <v>585</v>
      </c>
      <c r="E88" s="2" t="s">
        <v>69</v>
      </c>
      <c r="G88" s="6">
        <f t="shared" si="4"/>
        <v>0</v>
      </c>
      <c r="L88" s="7">
        <f t="shared" si="6"/>
        <v>0</v>
      </c>
    </row>
    <row r="89" spans="1:12" ht="51" x14ac:dyDescent="0.2">
      <c r="A89" s="2" t="s">
        <v>32</v>
      </c>
      <c r="B89" s="2" t="s">
        <v>219</v>
      </c>
      <c r="C89" s="2" t="s">
        <v>586</v>
      </c>
      <c r="D89" s="5" t="s">
        <v>587</v>
      </c>
      <c r="E89" s="2" t="s">
        <v>69</v>
      </c>
      <c r="G89" s="6">
        <f t="shared" si="4"/>
        <v>0</v>
      </c>
      <c r="L89" s="7">
        <f t="shared" si="6"/>
        <v>0</v>
      </c>
    </row>
    <row r="90" spans="1:12" ht="17" x14ac:dyDescent="0.2">
      <c r="A90" s="2" t="s">
        <v>32</v>
      </c>
      <c r="B90" s="2" t="s">
        <v>219</v>
      </c>
      <c r="C90" s="2" t="s">
        <v>588</v>
      </c>
      <c r="D90" s="5" t="s">
        <v>589</v>
      </c>
      <c r="E90" s="2" t="s">
        <v>69</v>
      </c>
      <c r="G90" s="6">
        <f t="shared" si="4"/>
        <v>0</v>
      </c>
      <c r="L90" s="7">
        <f t="shared" si="6"/>
        <v>0</v>
      </c>
    </row>
    <row r="91" spans="1:12" ht="34" x14ac:dyDescent="0.2">
      <c r="A91" s="2" t="s">
        <v>32</v>
      </c>
      <c r="B91" s="2" t="s">
        <v>219</v>
      </c>
      <c r="C91" s="2" t="s">
        <v>590</v>
      </c>
      <c r="D91" s="5" t="s">
        <v>591</v>
      </c>
      <c r="E91" s="2" t="s">
        <v>69</v>
      </c>
      <c r="G91" s="6">
        <f t="shared" si="4"/>
        <v>0</v>
      </c>
      <c r="L91" s="7">
        <f t="shared" si="6"/>
        <v>0</v>
      </c>
    </row>
    <row r="92" spans="1:12" ht="34" x14ac:dyDescent="0.2">
      <c r="A92" s="2" t="s">
        <v>32</v>
      </c>
      <c r="B92" s="2" t="s">
        <v>219</v>
      </c>
      <c r="C92" s="2" t="s">
        <v>592</v>
      </c>
      <c r="D92" s="5" t="s">
        <v>593</v>
      </c>
      <c r="E92" s="2" t="s">
        <v>69</v>
      </c>
      <c r="G92" s="6">
        <f t="shared" si="4"/>
        <v>0</v>
      </c>
      <c r="L92" s="7">
        <f t="shared" si="6"/>
        <v>0</v>
      </c>
    </row>
    <row r="93" spans="1:12" ht="51" x14ac:dyDescent="0.2">
      <c r="A93" s="2" t="s">
        <v>32</v>
      </c>
      <c r="B93" s="2" t="s">
        <v>219</v>
      </c>
      <c r="C93" s="2" t="s">
        <v>594</v>
      </c>
      <c r="D93" s="5" t="s">
        <v>993</v>
      </c>
      <c r="E93" s="2" t="s">
        <v>69</v>
      </c>
      <c r="G93" s="6">
        <f t="shared" si="4"/>
        <v>0</v>
      </c>
      <c r="L93" s="7">
        <f t="shared" si="6"/>
        <v>0</v>
      </c>
    </row>
  </sheetData>
  <autoFilter ref="A3:E93" xr:uid="{76F542FB-6DC6-8944-86D6-79720557790A}"/>
  <mergeCells count="1">
    <mergeCell ref="A1:E1"/>
  </mergeCells>
  <conditionalFormatting sqref="E4:E93">
    <cfRule type="containsText" dxfId="45" priority="8" operator="containsText" text="Implemented on All Systems">
      <formula>NOT(ISERROR(SEARCH("Implemented on All Systems",E4)))</formula>
    </cfRule>
    <cfRule type="containsText" dxfId="44" priority="9" operator="containsText" text="Implemented on Most Systems">
      <formula>NOT(ISERROR(SEARCH("Implemented on Most Systems",E4)))</formula>
    </cfRule>
    <cfRule type="containsText" dxfId="43" priority="10" operator="containsText" text="Implemented on Some Systems">
      <formula>NOT(ISERROR(SEARCH("Implemented on Some Systems",E4)))</formula>
    </cfRule>
    <cfRule type="containsText" dxfId="42" priority="11" operator="containsText" text="Parts of Safeguard Implemented">
      <formula>NOT(ISERROR(SEARCH("Parts of Safeguard Implemented",E4)))</formula>
    </cfRule>
    <cfRule type="containsText" dxfId="41" priority="12" operator="containsText" text="Not Implemented">
      <formula>NOT(ISERROR(SEARCH("Not Implemented",E4)))</formula>
    </cfRule>
    <cfRule type="containsText" dxfId="40" priority="18" stopIfTrue="1" operator="containsText" text="Not Applicable">
      <formula>NOT(ISERROR(SEARCH("Not Applicable",E4)))</formula>
    </cfRule>
    <cfRule type="containsText" dxfId="39" priority="20" operator="containsText" text="Question Not Answered">
      <formula>NOT(ISERROR(SEARCH("Question Not Answered",E4)))</formula>
    </cfRule>
  </conditionalFormatting>
  <conditionalFormatting sqref="E5:E8">
    <cfRule type="containsText" dxfId="38" priority="2" operator="containsText" text="Question Not Answered">
      <formula>NOT(ISERROR(SEARCH("Question Not Answered",E5)))</formula>
    </cfRule>
  </conditionalFormatting>
  <conditionalFormatting sqref="E11">
    <cfRule type="containsText" dxfId="37" priority="1" operator="containsText" text="Question Not Answered">
      <formula>NOT(ISERROR(SEARCH("Question Not Answered",E11)))</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C692C26-BB0E-DD42-8A96-85A8E8C6ADFC}">
          <x14:formula1>
            <xm:f>Values!$A$15:$A$21</xm:f>
          </x14:formula1>
          <xm:sqref>E4:E93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3C983-79E2-1D49-A0CD-F72A5E0B159C}">
  <dimension ref="A1:L71"/>
  <sheetViews>
    <sheetView workbookViewId="0">
      <selection activeCell="A2" sqref="A2"/>
    </sheetView>
  </sheetViews>
  <sheetFormatPr baseColWidth="10" defaultColWidth="11" defaultRowHeight="16" x14ac:dyDescent="0.2"/>
  <cols>
    <col min="1" max="1" width="33.83203125" bestFit="1" customWidth="1"/>
    <col min="2" max="2" width="19.1640625" bestFit="1" customWidth="1"/>
    <col min="3" max="3" width="13" bestFit="1" customWidth="1"/>
    <col min="4" max="4" width="76" customWidth="1"/>
    <col min="5" max="5" width="28" customWidth="1"/>
    <col min="7" max="7" width="10.83203125" hidden="1" customWidth="1"/>
    <col min="8" max="12" width="10.83203125" style="2" hidden="1" customWidth="1"/>
  </cols>
  <sheetData>
    <row r="1" spans="1:12" ht="48" customHeight="1" x14ac:dyDescent="0.2">
      <c r="A1" s="15" t="s">
        <v>595</v>
      </c>
      <c r="B1" s="15"/>
      <c r="C1" s="15"/>
      <c r="D1" s="15"/>
      <c r="E1" s="15"/>
    </row>
    <row r="3" spans="1:12" ht="19" x14ac:dyDescent="0.2">
      <c r="A3" s="3" t="s">
        <v>16</v>
      </c>
      <c r="B3" s="3" t="s">
        <v>82</v>
      </c>
      <c r="C3" s="3" t="s">
        <v>83</v>
      </c>
      <c r="D3" s="3" t="s">
        <v>84</v>
      </c>
      <c r="E3" s="3" t="s">
        <v>85</v>
      </c>
      <c r="G3" s="3" t="s">
        <v>86</v>
      </c>
      <c r="H3" s="3" t="s">
        <v>87</v>
      </c>
      <c r="I3" s="3" t="s">
        <v>88</v>
      </c>
      <c r="J3" s="3" t="s">
        <v>89</v>
      </c>
      <c r="K3" s="3" t="s">
        <v>90</v>
      </c>
      <c r="L3" s="3" t="s">
        <v>91</v>
      </c>
    </row>
    <row r="4" spans="1:12" ht="34" x14ac:dyDescent="0.2">
      <c r="A4" s="2" t="s">
        <v>57</v>
      </c>
      <c r="B4" s="2" t="s">
        <v>341</v>
      </c>
      <c r="C4" s="2" t="s">
        <v>596</v>
      </c>
      <c r="D4" s="5" t="s">
        <v>597</v>
      </c>
      <c r="E4" s="2" t="s">
        <v>69</v>
      </c>
      <c r="G4" s="6">
        <f t="shared" ref="G4:G35" si="0">IF(E4="Question Not Answered",0,IF(E4="Not Applicable","",IF(E4="Not Implemented",0,IF(E4="Parts of Safeguard Implemented",0.25,IF(E4="Implemented on Some Systems",0.5,IF(E4="Implemented on Most Systems",0.75,IF(E4="Implemented on All Systems",1,"INVALID")))))))</f>
        <v>0</v>
      </c>
      <c r="H4" s="7">
        <f>G4</f>
        <v>0</v>
      </c>
    </row>
    <row r="5" spans="1:12" ht="34" x14ac:dyDescent="0.2">
      <c r="A5" s="2" t="s">
        <v>57</v>
      </c>
      <c r="B5" s="2" t="s">
        <v>341</v>
      </c>
      <c r="C5" s="2" t="s">
        <v>598</v>
      </c>
      <c r="D5" s="5" t="s">
        <v>599</v>
      </c>
      <c r="E5" s="2" t="s">
        <v>69</v>
      </c>
      <c r="G5" s="6">
        <f t="shared" si="0"/>
        <v>0</v>
      </c>
      <c r="H5" s="7">
        <f>G5</f>
        <v>0</v>
      </c>
    </row>
    <row r="6" spans="1:12" ht="34" x14ac:dyDescent="0.2">
      <c r="A6" s="2" t="s">
        <v>57</v>
      </c>
      <c r="B6" s="2" t="s">
        <v>341</v>
      </c>
      <c r="C6" s="2" t="s">
        <v>600</v>
      </c>
      <c r="D6" s="5" t="s">
        <v>601</v>
      </c>
      <c r="E6" s="2" t="s">
        <v>69</v>
      </c>
      <c r="G6" s="6">
        <f t="shared" si="0"/>
        <v>0</v>
      </c>
      <c r="H6" s="7">
        <f>G6</f>
        <v>0</v>
      </c>
    </row>
    <row r="7" spans="1:12" ht="34" x14ac:dyDescent="0.2">
      <c r="A7" s="2" t="s">
        <v>57</v>
      </c>
      <c r="B7" s="2" t="s">
        <v>341</v>
      </c>
      <c r="C7" s="2" t="s">
        <v>602</v>
      </c>
      <c r="D7" s="5" t="s">
        <v>603</v>
      </c>
      <c r="E7" s="2" t="s">
        <v>69</v>
      </c>
      <c r="G7" s="6">
        <f t="shared" si="0"/>
        <v>0</v>
      </c>
      <c r="H7" s="7">
        <f>G7</f>
        <v>0</v>
      </c>
    </row>
    <row r="8" spans="1:12" ht="34" x14ac:dyDescent="0.2">
      <c r="A8" s="2" t="s">
        <v>57</v>
      </c>
      <c r="B8" s="2" t="s">
        <v>341</v>
      </c>
      <c r="C8" s="2" t="s">
        <v>604</v>
      </c>
      <c r="D8" s="5" t="s">
        <v>605</v>
      </c>
      <c r="E8" s="2" t="s">
        <v>69</v>
      </c>
      <c r="G8" s="6">
        <f t="shared" si="0"/>
        <v>0</v>
      </c>
      <c r="H8" s="7">
        <f>G8</f>
        <v>0</v>
      </c>
    </row>
    <row r="9" spans="1:12" ht="34" x14ac:dyDescent="0.2">
      <c r="A9" s="2" t="s">
        <v>57</v>
      </c>
      <c r="B9" s="2" t="s">
        <v>219</v>
      </c>
      <c r="C9" s="2" t="s">
        <v>606</v>
      </c>
      <c r="D9" s="5" t="s">
        <v>607</v>
      </c>
      <c r="E9" s="2" t="s">
        <v>69</v>
      </c>
      <c r="G9" s="6">
        <f t="shared" si="0"/>
        <v>0</v>
      </c>
      <c r="L9" s="7">
        <f>G9</f>
        <v>0</v>
      </c>
    </row>
    <row r="10" spans="1:12" ht="51" x14ac:dyDescent="0.2">
      <c r="A10" s="2" t="s">
        <v>57</v>
      </c>
      <c r="B10" s="2" t="s">
        <v>219</v>
      </c>
      <c r="C10" s="2" t="s">
        <v>608</v>
      </c>
      <c r="D10" s="5" t="s">
        <v>609</v>
      </c>
      <c r="E10" s="2" t="s">
        <v>69</v>
      </c>
      <c r="G10" s="6">
        <f t="shared" si="0"/>
        <v>0</v>
      </c>
      <c r="L10" s="7">
        <f>G10</f>
        <v>0</v>
      </c>
    </row>
    <row r="11" spans="1:12" ht="34" x14ac:dyDescent="0.2">
      <c r="A11" s="2" t="s">
        <v>57</v>
      </c>
      <c r="B11" s="2" t="s">
        <v>341</v>
      </c>
      <c r="C11" s="2" t="s">
        <v>610</v>
      </c>
      <c r="D11" s="5" t="s">
        <v>611</v>
      </c>
      <c r="E11" s="2" t="s">
        <v>69</v>
      </c>
      <c r="G11" s="6">
        <f t="shared" si="0"/>
        <v>0</v>
      </c>
      <c r="H11" s="7">
        <f>G11</f>
        <v>0</v>
      </c>
    </row>
    <row r="12" spans="1:12" ht="17" x14ac:dyDescent="0.2">
      <c r="A12" s="2" t="s">
        <v>57</v>
      </c>
      <c r="B12" s="2" t="s">
        <v>118</v>
      </c>
      <c r="C12" s="2" t="s">
        <v>612</v>
      </c>
      <c r="D12" s="5" t="s">
        <v>613</v>
      </c>
      <c r="E12" s="2" t="s">
        <v>69</v>
      </c>
      <c r="G12" s="6">
        <f t="shared" si="0"/>
        <v>0</v>
      </c>
      <c r="K12" s="7">
        <f>G12</f>
        <v>0</v>
      </c>
    </row>
    <row r="13" spans="1:12" ht="34" x14ac:dyDescent="0.2">
      <c r="A13" s="2" t="s">
        <v>57</v>
      </c>
      <c r="B13" s="2" t="s">
        <v>118</v>
      </c>
      <c r="C13" s="2" t="s">
        <v>614</v>
      </c>
      <c r="D13" s="5" t="s">
        <v>615</v>
      </c>
      <c r="E13" s="2" t="s">
        <v>69</v>
      </c>
      <c r="G13" s="6">
        <f t="shared" si="0"/>
        <v>0</v>
      </c>
      <c r="K13" s="7">
        <f>G13</f>
        <v>0</v>
      </c>
    </row>
    <row r="14" spans="1:12" ht="34" x14ac:dyDescent="0.2">
      <c r="A14" s="2" t="s">
        <v>57</v>
      </c>
      <c r="B14" s="2" t="s">
        <v>178</v>
      </c>
      <c r="C14" s="2" t="s">
        <v>616</v>
      </c>
      <c r="D14" s="5" t="s">
        <v>617</v>
      </c>
      <c r="E14" s="2" t="s">
        <v>69</v>
      </c>
      <c r="G14" s="6">
        <f t="shared" si="0"/>
        <v>0</v>
      </c>
      <c r="I14" s="7">
        <f>G14</f>
        <v>0</v>
      </c>
    </row>
    <row r="15" spans="1:12" ht="34" x14ac:dyDescent="0.2">
      <c r="A15" s="2" t="s">
        <v>57</v>
      </c>
      <c r="B15" s="2" t="s">
        <v>118</v>
      </c>
      <c r="C15" s="2" t="s">
        <v>618</v>
      </c>
      <c r="D15" s="5" t="s">
        <v>619</v>
      </c>
      <c r="E15" s="2" t="s">
        <v>69</v>
      </c>
      <c r="G15" s="6">
        <f t="shared" si="0"/>
        <v>0</v>
      </c>
      <c r="K15" s="7">
        <f>G15</f>
        <v>0</v>
      </c>
    </row>
    <row r="16" spans="1:12" ht="34" x14ac:dyDescent="0.2">
      <c r="A16" s="2" t="s">
        <v>57</v>
      </c>
      <c r="B16" s="2" t="s">
        <v>178</v>
      </c>
      <c r="C16" s="2" t="s">
        <v>620</v>
      </c>
      <c r="D16" s="5" t="s">
        <v>621</v>
      </c>
      <c r="E16" s="2" t="s">
        <v>69</v>
      </c>
      <c r="G16" s="6">
        <f t="shared" si="0"/>
        <v>0</v>
      </c>
      <c r="I16" s="7">
        <f>G16</f>
        <v>0</v>
      </c>
    </row>
    <row r="17" spans="1:11" ht="34" x14ac:dyDescent="0.2">
      <c r="A17" s="2" t="s">
        <v>57</v>
      </c>
      <c r="B17" s="2" t="s">
        <v>92</v>
      </c>
      <c r="C17" s="2" t="s">
        <v>622</v>
      </c>
      <c r="D17" s="5" t="s">
        <v>623</v>
      </c>
      <c r="E17" s="2" t="s">
        <v>69</v>
      </c>
      <c r="G17" s="6">
        <f t="shared" si="0"/>
        <v>0</v>
      </c>
      <c r="J17" s="7">
        <f>G17</f>
        <v>0</v>
      </c>
    </row>
    <row r="18" spans="1:11" ht="34" x14ac:dyDescent="0.2">
      <c r="A18" s="2" t="s">
        <v>57</v>
      </c>
      <c r="B18" s="2" t="s">
        <v>92</v>
      </c>
      <c r="C18" s="2" t="s">
        <v>624</v>
      </c>
      <c r="D18" s="5" t="s">
        <v>625</v>
      </c>
      <c r="E18" s="2" t="s">
        <v>69</v>
      </c>
      <c r="G18" s="6">
        <f t="shared" si="0"/>
        <v>0</v>
      </c>
      <c r="J18" s="7">
        <f>G18</f>
        <v>0</v>
      </c>
    </row>
    <row r="19" spans="1:11" ht="34" x14ac:dyDescent="0.2">
      <c r="A19" s="2" t="s">
        <v>57</v>
      </c>
      <c r="B19" s="2" t="s">
        <v>118</v>
      </c>
      <c r="C19" s="2" t="s">
        <v>626</v>
      </c>
      <c r="D19" s="5" t="s">
        <v>627</v>
      </c>
      <c r="E19" s="2" t="s">
        <v>69</v>
      </c>
      <c r="G19" s="6">
        <f t="shared" si="0"/>
        <v>0</v>
      </c>
      <c r="K19" s="7">
        <f>G19</f>
        <v>0</v>
      </c>
    </row>
    <row r="20" spans="1:11" ht="34" x14ac:dyDescent="0.2">
      <c r="A20" s="2" t="s">
        <v>57</v>
      </c>
      <c r="B20" s="2" t="s">
        <v>118</v>
      </c>
      <c r="C20" s="2" t="s">
        <v>628</v>
      </c>
      <c r="D20" s="5" t="s">
        <v>629</v>
      </c>
      <c r="E20" s="2" t="s">
        <v>69</v>
      </c>
      <c r="G20" s="6">
        <f t="shared" si="0"/>
        <v>0</v>
      </c>
      <c r="K20" s="7">
        <f>G20</f>
        <v>0</v>
      </c>
    </row>
    <row r="21" spans="1:11" ht="34" x14ac:dyDescent="0.2">
      <c r="A21" s="2" t="s">
        <v>57</v>
      </c>
      <c r="B21" s="2" t="s">
        <v>118</v>
      </c>
      <c r="C21" s="2" t="s">
        <v>630</v>
      </c>
      <c r="D21" s="5" t="s">
        <v>631</v>
      </c>
      <c r="E21" s="2" t="s">
        <v>69</v>
      </c>
      <c r="G21" s="6">
        <f t="shared" si="0"/>
        <v>0</v>
      </c>
      <c r="K21" s="7">
        <f>G21</f>
        <v>0</v>
      </c>
    </row>
    <row r="22" spans="1:11" ht="34" x14ac:dyDescent="0.2">
      <c r="A22" s="2" t="s">
        <v>57</v>
      </c>
      <c r="B22" s="2" t="s">
        <v>118</v>
      </c>
      <c r="C22" s="2" t="s">
        <v>632</v>
      </c>
      <c r="D22" s="5" t="s">
        <v>633</v>
      </c>
      <c r="E22" s="2" t="s">
        <v>69</v>
      </c>
      <c r="G22" s="6">
        <f t="shared" si="0"/>
        <v>0</v>
      </c>
      <c r="K22" s="7">
        <f>G22</f>
        <v>0</v>
      </c>
    </row>
    <row r="23" spans="1:11" ht="17" x14ac:dyDescent="0.2">
      <c r="A23" s="2" t="s">
        <v>58</v>
      </c>
      <c r="B23" s="2" t="s">
        <v>178</v>
      </c>
      <c r="C23" s="2" t="s">
        <v>634</v>
      </c>
      <c r="D23" s="5" t="s">
        <v>635</v>
      </c>
      <c r="E23" s="2" t="s">
        <v>69</v>
      </c>
      <c r="G23" s="6">
        <f t="shared" si="0"/>
        <v>0</v>
      </c>
      <c r="I23" s="7">
        <f t="shared" ref="I23:I29" si="1">G23</f>
        <v>0</v>
      </c>
    </row>
    <row r="24" spans="1:11" ht="34" x14ac:dyDescent="0.2">
      <c r="A24" s="2" t="s">
        <v>58</v>
      </c>
      <c r="B24" s="2" t="s">
        <v>178</v>
      </c>
      <c r="C24" s="2" t="s">
        <v>636</v>
      </c>
      <c r="D24" s="5" t="s">
        <v>637</v>
      </c>
      <c r="E24" s="2" t="s">
        <v>69</v>
      </c>
      <c r="G24" s="6">
        <f t="shared" si="0"/>
        <v>0</v>
      </c>
      <c r="I24" s="7">
        <f t="shared" si="1"/>
        <v>0</v>
      </c>
    </row>
    <row r="25" spans="1:11" ht="34" x14ac:dyDescent="0.2">
      <c r="A25" s="2" t="s">
        <v>58</v>
      </c>
      <c r="B25" s="2" t="s">
        <v>178</v>
      </c>
      <c r="C25" s="2" t="s">
        <v>638</v>
      </c>
      <c r="D25" s="5" t="s">
        <v>639</v>
      </c>
      <c r="E25" s="2" t="s">
        <v>69</v>
      </c>
      <c r="G25" s="6">
        <f t="shared" si="0"/>
        <v>0</v>
      </c>
      <c r="I25" s="7">
        <f t="shared" si="1"/>
        <v>0</v>
      </c>
    </row>
    <row r="26" spans="1:11" ht="34" x14ac:dyDescent="0.2">
      <c r="A26" s="2" t="s">
        <v>58</v>
      </c>
      <c r="B26" s="2" t="s">
        <v>178</v>
      </c>
      <c r="C26" s="2" t="s">
        <v>640</v>
      </c>
      <c r="D26" s="5" t="s">
        <v>641</v>
      </c>
      <c r="E26" s="2" t="s">
        <v>69</v>
      </c>
      <c r="G26" s="6">
        <f t="shared" si="0"/>
        <v>0</v>
      </c>
      <c r="I26" s="7">
        <f t="shared" si="1"/>
        <v>0</v>
      </c>
    </row>
    <row r="27" spans="1:11" ht="34" x14ac:dyDescent="0.2">
      <c r="A27" s="2" t="s">
        <v>58</v>
      </c>
      <c r="B27" s="2" t="s">
        <v>178</v>
      </c>
      <c r="C27" s="2" t="s">
        <v>642</v>
      </c>
      <c r="D27" s="5" t="s">
        <v>643</v>
      </c>
      <c r="E27" s="2" t="s">
        <v>69</v>
      </c>
      <c r="G27" s="6">
        <f t="shared" si="0"/>
        <v>0</v>
      </c>
      <c r="I27" s="7">
        <f t="shared" si="1"/>
        <v>0</v>
      </c>
    </row>
    <row r="28" spans="1:11" ht="34" x14ac:dyDescent="0.2">
      <c r="A28" s="2" t="s">
        <v>58</v>
      </c>
      <c r="B28" s="2" t="s">
        <v>178</v>
      </c>
      <c r="C28" s="2" t="s">
        <v>644</v>
      </c>
      <c r="D28" s="5" t="s">
        <v>645</v>
      </c>
      <c r="E28" s="2" t="s">
        <v>69</v>
      </c>
      <c r="G28" s="6">
        <f t="shared" si="0"/>
        <v>0</v>
      </c>
      <c r="I28" s="7">
        <f t="shared" si="1"/>
        <v>0</v>
      </c>
    </row>
    <row r="29" spans="1:11" ht="34" x14ac:dyDescent="0.2">
      <c r="A29" s="2" t="s">
        <v>58</v>
      </c>
      <c r="B29" s="2" t="s">
        <v>178</v>
      </c>
      <c r="C29" s="2" t="s">
        <v>646</v>
      </c>
      <c r="D29" s="5" t="s">
        <v>647</v>
      </c>
      <c r="E29" s="2" t="s">
        <v>69</v>
      </c>
      <c r="G29" s="6">
        <f t="shared" si="0"/>
        <v>0</v>
      </c>
      <c r="I29" s="7">
        <f t="shared" si="1"/>
        <v>0</v>
      </c>
    </row>
    <row r="30" spans="1:11" ht="34" x14ac:dyDescent="0.2">
      <c r="A30" s="2" t="s">
        <v>58</v>
      </c>
      <c r="B30" s="2" t="s">
        <v>92</v>
      </c>
      <c r="C30" s="2" t="s">
        <v>648</v>
      </c>
      <c r="D30" s="5" t="s">
        <v>649</v>
      </c>
      <c r="E30" s="2" t="s">
        <v>69</v>
      </c>
      <c r="G30" s="6">
        <f t="shared" si="0"/>
        <v>0</v>
      </c>
      <c r="J30" s="7">
        <f>G30</f>
        <v>0</v>
      </c>
    </row>
    <row r="31" spans="1:11" ht="34" x14ac:dyDescent="0.2">
      <c r="A31" s="2" t="s">
        <v>58</v>
      </c>
      <c r="B31" s="2" t="s">
        <v>92</v>
      </c>
      <c r="C31" s="2" t="s">
        <v>650</v>
      </c>
      <c r="D31" s="5" t="s">
        <v>651</v>
      </c>
      <c r="E31" s="2" t="s">
        <v>69</v>
      </c>
      <c r="G31" s="6">
        <f t="shared" si="0"/>
        <v>0</v>
      </c>
      <c r="J31" s="7">
        <f>G31</f>
        <v>0</v>
      </c>
    </row>
    <row r="32" spans="1:11" ht="34" x14ac:dyDescent="0.2">
      <c r="A32" s="2" t="s">
        <v>58</v>
      </c>
      <c r="B32" s="2" t="s">
        <v>178</v>
      </c>
      <c r="C32" s="2" t="s">
        <v>652</v>
      </c>
      <c r="D32" s="5" t="s">
        <v>653</v>
      </c>
      <c r="E32" s="2" t="s">
        <v>69</v>
      </c>
      <c r="G32" s="6">
        <f t="shared" si="0"/>
        <v>0</v>
      </c>
      <c r="I32" s="7">
        <f>G32</f>
        <v>0</v>
      </c>
    </row>
    <row r="33" spans="1:11" ht="34" x14ac:dyDescent="0.2">
      <c r="A33" s="2" t="s">
        <v>58</v>
      </c>
      <c r="B33" s="2" t="s">
        <v>178</v>
      </c>
      <c r="C33" s="2" t="s">
        <v>654</v>
      </c>
      <c r="D33" s="5" t="s">
        <v>655</v>
      </c>
      <c r="E33" s="2" t="s">
        <v>69</v>
      </c>
      <c r="G33" s="6">
        <f t="shared" si="0"/>
        <v>0</v>
      </c>
      <c r="I33" s="7">
        <f>G33</f>
        <v>0</v>
      </c>
    </row>
    <row r="34" spans="1:11" ht="34" x14ac:dyDescent="0.2">
      <c r="A34" s="2" t="s">
        <v>58</v>
      </c>
      <c r="B34" s="2" t="s">
        <v>118</v>
      </c>
      <c r="C34" s="2" t="s">
        <v>656</v>
      </c>
      <c r="D34" s="5" t="s">
        <v>657</v>
      </c>
      <c r="E34" s="2" t="s">
        <v>69</v>
      </c>
      <c r="G34" s="6">
        <f t="shared" si="0"/>
        <v>0</v>
      </c>
      <c r="K34" s="7">
        <f>G34</f>
        <v>0</v>
      </c>
    </row>
    <row r="35" spans="1:11" ht="34" x14ac:dyDescent="0.2">
      <c r="A35" s="2" t="s">
        <v>58</v>
      </c>
      <c r="B35" s="2" t="s">
        <v>118</v>
      </c>
      <c r="C35" s="2" t="s">
        <v>658</v>
      </c>
      <c r="D35" s="5" t="s">
        <v>659</v>
      </c>
      <c r="E35" s="2" t="s">
        <v>69</v>
      </c>
      <c r="G35" s="6">
        <f t="shared" si="0"/>
        <v>0</v>
      </c>
      <c r="K35" s="7">
        <f>G35</f>
        <v>0</v>
      </c>
    </row>
    <row r="36" spans="1:11" ht="51" x14ac:dyDescent="0.2">
      <c r="A36" s="2" t="s">
        <v>58</v>
      </c>
      <c r="B36" s="2" t="s">
        <v>178</v>
      </c>
      <c r="C36" s="2" t="s">
        <v>660</v>
      </c>
      <c r="D36" s="5" t="s">
        <v>661</v>
      </c>
      <c r="E36" s="2" t="s">
        <v>69</v>
      </c>
      <c r="G36" s="6">
        <f t="shared" ref="G36:G68" si="2">IF(E36="Question Not Answered",0,IF(E36="Not Applicable","",IF(E36="Not Implemented",0,IF(E36="Parts of Safeguard Implemented",0.25,IF(E36="Implemented on Some Systems",0.5,IF(E36="Implemented on Most Systems",0.75,IF(E36="Implemented on All Systems",1,"INVALID")))))))</f>
        <v>0</v>
      </c>
      <c r="I36" s="7">
        <f>G36</f>
        <v>0</v>
      </c>
    </row>
    <row r="37" spans="1:11" ht="34" x14ac:dyDescent="0.2">
      <c r="A37" s="2" t="s">
        <v>58</v>
      </c>
      <c r="B37" s="2" t="s">
        <v>118</v>
      </c>
      <c r="C37" s="2" t="s">
        <v>662</v>
      </c>
      <c r="D37" s="5" t="s">
        <v>663</v>
      </c>
      <c r="E37" s="2" t="s">
        <v>69</v>
      </c>
      <c r="G37" s="6">
        <f t="shared" si="2"/>
        <v>0</v>
      </c>
      <c r="K37" s="7">
        <f>G37</f>
        <v>0</v>
      </c>
    </row>
    <row r="38" spans="1:11" ht="34" x14ac:dyDescent="0.2">
      <c r="A38" s="2" t="s">
        <v>59</v>
      </c>
      <c r="B38" s="2" t="s">
        <v>92</v>
      </c>
      <c r="C38" s="2" t="s">
        <v>664</v>
      </c>
      <c r="D38" s="5" t="s">
        <v>975</v>
      </c>
      <c r="E38" s="2" t="s">
        <v>69</v>
      </c>
      <c r="G38" s="6">
        <f t="shared" si="2"/>
        <v>0</v>
      </c>
      <c r="J38" s="7">
        <f t="shared" ref="J38:J47" si="3">G38</f>
        <v>0</v>
      </c>
    </row>
    <row r="39" spans="1:11" ht="34" x14ac:dyDescent="0.2">
      <c r="A39" s="2" t="s">
        <v>59</v>
      </c>
      <c r="B39" s="2" t="s">
        <v>92</v>
      </c>
      <c r="C39" s="2" t="s">
        <v>665</v>
      </c>
      <c r="D39" s="5" t="s">
        <v>666</v>
      </c>
      <c r="E39" s="2" t="s">
        <v>69</v>
      </c>
      <c r="G39" s="6">
        <f t="shared" si="2"/>
        <v>0</v>
      </c>
      <c r="J39" s="7">
        <f t="shared" si="3"/>
        <v>0</v>
      </c>
    </row>
    <row r="40" spans="1:11" ht="51" x14ac:dyDescent="0.2">
      <c r="A40" s="2" t="s">
        <v>59</v>
      </c>
      <c r="B40" s="2" t="s">
        <v>92</v>
      </c>
      <c r="C40" s="2" t="s">
        <v>667</v>
      </c>
      <c r="D40" s="5" t="s">
        <v>668</v>
      </c>
      <c r="E40" s="2" t="s">
        <v>69</v>
      </c>
      <c r="G40" s="6">
        <f t="shared" si="2"/>
        <v>0</v>
      </c>
      <c r="J40" s="7">
        <f t="shared" si="3"/>
        <v>0</v>
      </c>
    </row>
    <row r="41" spans="1:11" ht="34" x14ac:dyDescent="0.2">
      <c r="A41" s="2" t="s">
        <v>59</v>
      </c>
      <c r="B41" s="2" t="s">
        <v>92</v>
      </c>
      <c r="C41" s="2" t="s">
        <v>669</v>
      </c>
      <c r="D41" s="5" t="s">
        <v>670</v>
      </c>
      <c r="E41" s="2" t="s">
        <v>69</v>
      </c>
      <c r="G41" s="6">
        <f t="shared" si="2"/>
        <v>0</v>
      </c>
      <c r="J41" s="7">
        <f t="shared" si="3"/>
        <v>0</v>
      </c>
    </row>
    <row r="42" spans="1:11" ht="51" x14ac:dyDescent="0.2">
      <c r="A42" s="2" t="s">
        <v>59</v>
      </c>
      <c r="B42" s="2" t="s">
        <v>92</v>
      </c>
      <c r="C42" s="2" t="s">
        <v>671</v>
      </c>
      <c r="D42" s="5" t="s">
        <v>672</v>
      </c>
      <c r="E42" s="2" t="s">
        <v>69</v>
      </c>
      <c r="G42" s="6">
        <f t="shared" si="2"/>
        <v>0</v>
      </c>
      <c r="J42" s="7">
        <f t="shared" si="3"/>
        <v>0</v>
      </c>
    </row>
    <row r="43" spans="1:11" ht="68" x14ac:dyDescent="0.2">
      <c r="A43" s="2" t="s">
        <v>59</v>
      </c>
      <c r="B43" s="2" t="s">
        <v>92</v>
      </c>
      <c r="C43" s="2" t="s">
        <v>673</v>
      </c>
      <c r="D43" s="5" t="s">
        <v>674</v>
      </c>
      <c r="E43" s="2" t="s">
        <v>69</v>
      </c>
      <c r="G43" s="6">
        <f t="shared" si="2"/>
        <v>0</v>
      </c>
      <c r="J43" s="7">
        <f t="shared" si="3"/>
        <v>0</v>
      </c>
    </row>
    <row r="44" spans="1:11" ht="34" x14ac:dyDescent="0.2">
      <c r="A44" s="2" t="s">
        <v>59</v>
      </c>
      <c r="B44" s="2" t="s">
        <v>92</v>
      </c>
      <c r="C44" s="2" t="s">
        <v>675</v>
      </c>
      <c r="D44" s="5" t="s">
        <v>676</v>
      </c>
      <c r="E44" s="2" t="s">
        <v>69</v>
      </c>
      <c r="G44" s="6">
        <f t="shared" si="2"/>
        <v>0</v>
      </c>
      <c r="J44" s="7">
        <f t="shared" si="3"/>
        <v>0</v>
      </c>
    </row>
    <row r="45" spans="1:11" ht="51" x14ac:dyDescent="0.2">
      <c r="A45" s="2" t="s">
        <v>59</v>
      </c>
      <c r="B45" s="2" t="s">
        <v>92</v>
      </c>
      <c r="C45" s="2" t="s">
        <v>677</v>
      </c>
      <c r="D45" s="5" t="s">
        <v>678</v>
      </c>
      <c r="E45" s="2" t="s">
        <v>69</v>
      </c>
      <c r="G45" s="6">
        <f t="shared" si="2"/>
        <v>0</v>
      </c>
      <c r="J45" s="7">
        <f t="shared" si="3"/>
        <v>0</v>
      </c>
    </row>
    <row r="46" spans="1:11" ht="51" x14ac:dyDescent="0.2">
      <c r="A46" s="2" t="s">
        <v>59</v>
      </c>
      <c r="B46" s="2" t="s">
        <v>92</v>
      </c>
      <c r="C46" s="2" t="s">
        <v>679</v>
      </c>
      <c r="D46" s="5" t="s">
        <v>680</v>
      </c>
      <c r="E46" s="2" t="s">
        <v>69</v>
      </c>
      <c r="G46" s="6">
        <f t="shared" si="2"/>
        <v>0</v>
      </c>
      <c r="J46" s="7">
        <f t="shared" si="3"/>
        <v>0</v>
      </c>
    </row>
    <row r="47" spans="1:11" ht="51" x14ac:dyDescent="0.2">
      <c r="A47" s="2" t="s">
        <v>59</v>
      </c>
      <c r="B47" s="2" t="s">
        <v>92</v>
      </c>
      <c r="C47" s="2" t="s">
        <v>681</v>
      </c>
      <c r="D47" s="5" t="s">
        <v>682</v>
      </c>
      <c r="E47" s="2" t="s">
        <v>69</v>
      </c>
      <c r="G47" s="6">
        <f t="shared" si="2"/>
        <v>0</v>
      </c>
      <c r="J47" s="7">
        <f t="shared" si="3"/>
        <v>0</v>
      </c>
    </row>
    <row r="48" spans="1:11" ht="34" x14ac:dyDescent="0.2">
      <c r="A48" s="2" t="s">
        <v>59</v>
      </c>
      <c r="B48" s="2" t="s">
        <v>118</v>
      </c>
      <c r="C48" s="2" t="s">
        <v>683</v>
      </c>
      <c r="D48" s="5" t="s">
        <v>684</v>
      </c>
      <c r="E48" s="2" t="s">
        <v>69</v>
      </c>
      <c r="G48" s="6">
        <f t="shared" si="2"/>
        <v>0</v>
      </c>
      <c r="K48" s="7">
        <f>G48</f>
        <v>0</v>
      </c>
    </row>
    <row r="49" spans="1:12" ht="51" x14ac:dyDescent="0.2">
      <c r="A49" s="2" t="s">
        <v>59</v>
      </c>
      <c r="B49" s="2" t="s">
        <v>118</v>
      </c>
      <c r="C49" s="2" t="s">
        <v>685</v>
      </c>
      <c r="D49" s="5" t="s">
        <v>686</v>
      </c>
      <c r="E49" s="2" t="s">
        <v>69</v>
      </c>
      <c r="G49" s="6">
        <f t="shared" si="2"/>
        <v>0</v>
      </c>
      <c r="K49" s="7">
        <f>G49</f>
        <v>0</v>
      </c>
    </row>
    <row r="50" spans="1:12" ht="51" x14ac:dyDescent="0.2">
      <c r="A50" s="2" t="s">
        <v>59</v>
      </c>
      <c r="B50" s="2" t="s">
        <v>118</v>
      </c>
      <c r="C50" s="2" t="s">
        <v>687</v>
      </c>
      <c r="D50" s="5" t="s">
        <v>688</v>
      </c>
      <c r="E50" s="2" t="s">
        <v>69</v>
      </c>
      <c r="G50" s="6">
        <f t="shared" si="2"/>
        <v>0</v>
      </c>
      <c r="K50" s="7">
        <f>G50</f>
        <v>0</v>
      </c>
    </row>
    <row r="51" spans="1:12" ht="34" x14ac:dyDescent="0.2">
      <c r="A51" s="2" t="s">
        <v>60</v>
      </c>
      <c r="B51" s="2" t="s">
        <v>178</v>
      </c>
      <c r="C51" s="2" t="s">
        <v>689</v>
      </c>
      <c r="D51" s="5" t="s">
        <v>690</v>
      </c>
      <c r="E51" s="2" t="s">
        <v>69</v>
      </c>
      <c r="G51" s="6">
        <f t="shared" si="2"/>
        <v>0</v>
      </c>
      <c r="I51" s="7">
        <f>G51</f>
        <v>0</v>
      </c>
    </row>
    <row r="52" spans="1:12" ht="34" x14ac:dyDescent="0.2">
      <c r="A52" s="2" t="s">
        <v>60</v>
      </c>
      <c r="B52" s="2" t="s">
        <v>178</v>
      </c>
      <c r="C52" s="2" t="s">
        <v>691</v>
      </c>
      <c r="D52" s="5" t="s">
        <v>692</v>
      </c>
      <c r="E52" s="2" t="s">
        <v>69</v>
      </c>
      <c r="G52" s="6">
        <f t="shared" si="2"/>
        <v>0</v>
      </c>
      <c r="I52" s="7">
        <f>G52</f>
        <v>0</v>
      </c>
    </row>
    <row r="53" spans="1:12" ht="34" x14ac:dyDescent="0.2">
      <c r="A53" s="2" t="s">
        <v>60</v>
      </c>
      <c r="B53" s="2" t="s">
        <v>178</v>
      </c>
      <c r="C53" s="2" t="s">
        <v>693</v>
      </c>
      <c r="D53" s="5" t="s">
        <v>694</v>
      </c>
      <c r="E53" s="2" t="s">
        <v>69</v>
      </c>
      <c r="G53" s="6">
        <f t="shared" si="2"/>
        <v>0</v>
      </c>
      <c r="I53" s="7">
        <f>G53</f>
        <v>0</v>
      </c>
    </row>
    <row r="54" spans="1:12" ht="34" x14ac:dyDescent="0.2">
      <c r="A54" s="2" t="s">
        <v>60</v>
      </c>
      <c r="B54" s="2" t="s">
        <v>178</v>
      </c>
      <c r="C54" s="2" t="s">
        <v>695</v>
      </c>
      <c r="D54" s="5" t="s">
        <v>696</v>
      </c>
      <c r="E54" s="2" t="s">
        <v>69</v>
      </c>
      <c r="G54" s="6">
        <f t="shared" si="2"/>
        <v>0</v>
      </c>
      <c r="I54" s="7">
        <f>G54</f>
        <v>0</v>
      </c>
    </row>
    <row r="55" spans="1:12" ht="34" x14ac:dyDescent="0.2">
      <c r="A55" s="2" t="s">
        <v>60</v>
      </c>
      <c r="B55" s="2" t="s">
        <v>178</v>
      </c>
      <c r="C55" s="2" t="s">
        <v>697</v>
      </c>
      <c r="D55" s="5" t="s">
        <v>698</v>
      </c>
      <c r="E55" s="2" t="s">
        <v>69</v>
      </c>
      <c r="G55" s="6">
        <f t="shared" si="2"/>
        <v>0</v>
      </c>
      <c r="I55" s="7">
        <f>G55</f>
        <v>0</v>
      </c>
    </row>
    <row r="56" spans="1:12" ht="34" x14ac:dyDescent="0.2">
      <c r="A56" s="2" t="s">
        <v>60</v>
      </c>
      <c r="B56" s="2" t="s">
        <v>92</v>
      </c>
      <c r="C56" s="2" t="s">
        <v>699</v>
      </c>
      <c r="D56" s="5" t="s">
        <v>700</v>
      </c>
      <c r="E56" s="2" t="s">
        <v>69</v>
      </c>
      <c r="G56" s="6">
        <f t="shared" si="2"/>
        <v>0</v>
      </c>
      <c r="J56" s="7">
        <f>G56</f>
        <v>0</v>
      </c>
    </row>
    <row r="57" spans="1:12" ht="34" x14ac:dyDescent="0.2">
      <c r="A57" s="2" t="s">
        <v>60</v>
      </c>
      <c r="B57" s="2" t="s">
        <v>92</v>
      </c>
      <c r="C57" s="2" t="s">
        <v>701</v>
      </c>
      <c r="D57" s="5" t="s">
        <v>702</v>
      </c>
      <c r="E57" s="2" t="s">
        <v>69</v>
      </c>
      <c r="G57" s="6">
        <f t="shared" si="2"/>
        <v>0</v>
      </c>
      <c r="J57" s="7">
        <f>G57</f>
        <v>0</v>
      </c>
    </row>
    <row r="58" spans="1:12" ht="34" x14ac:dyDescent="0.2">
      <c r="A58" s="2" t="s">
        <v>60</v>
      </c>
      <c r="B58" s="2" t="s">
        <v>92</v>
      </c>
      <c r="C58" s="2" t="s">
        <v>703</v>
      </c>
      <c r="D58" s="5" t="s">
        <v>704</v>
      </c>
      <c r="E58" s="2" t="s">
        <v>69</v>
      </c>
      <c r="G58" s="6">
        <f t="shared" si="2"/>
        <v>0</v>
      </c>
      <c r="J58" s="7">
        <f>G58</f>
        <v>0</v>
      </c>
    </row>
    <row r="59" spans="1:12" ht="34" x14ac:dyDescent="0.2">
      <c r="A59" s="2" t="s">
        <v>60</v>
      </c>
      <c r="B59" s="2" t="s">
        <v>92</v>
      </c>
      <c r="C59" s="2" t="s">
        <v>705</v>
      </c>
      <c r="D59" s="5" t="s">
        <v>706</v>
      </c>
      <c r="E59" s="2" t="s">
        <v>69</v>
      </c>
      <c r="G59" s="6">
        <f t="shared" si="2"/>
        <v>0</v>
      </c>
      <c r="J59" s="7">
        <f>G59</f>
        <v>0</v>
      </c>
    </row>
    <row r="60" spans="1:12" ht="34" x14ac:dyDescent="0.2">
      <c r="A60" s="2" t="s">
        <v>60</v>
      </c>
      <c r="B60" s="2" t="s">
        <v>219</v>
      </c>
      <c r="C60" s="2" t="s">
        <v>707</v>
      </c>
      <c r="D60" s="5" t="s">
        <v>708</v>
      </c>
      <c r="E60" s="2" t="s">
        <v>69</v>
      </c>
      <c r="G60" s="6">
        <f t="shared" si="2"/>
        <v>0</v>
      </c>
      <c r="L60" s="7">
        <f>G60</f>
        <v>0</v>
      </c>
    </row>
    <row r="61" spans="1:12" ht="34" x14ac:dyDescent="0.2">
      <c r="A61" s="2" t="s">
        <v>60</v>
      </c>
      <c r="B61" s="2" t="s">
        <v>219</v>
      </c>
      <c r="C61" s="2" t="s">
        <v>709</v>
      </c>
      <c r="D61" s="5" t="s">
        <v>710</v>
      </c>
      <c r="E61" s="2" t="s">
        <v>69</v>
      </c>
      <c r="G61" s="6">
        <f t="shared" si="2"/>
        <v>0</v>
      </c>
      <c r="L61" s="7">
        <f>G61</f>
        <v>0</v>
      </c>
    </row>
    <row r="62" spans="1:12" ht="34" x14ac:dyDescent="0.2">
      <c r="A62" s="2" t="s">
        <v>60</v>
      </c>
      <c r="B62" s="2" t="s">
        <v>219</v>
      </c>
      <c r="C62" s="2" t="s">
        <v>711</v>
      </c>
      <c r="D62" s="5" t="s">
        <v>712</v>
      </c>
      <c r="E62" s="2" t="s">
        <v>69</v>
      </c>
      <c r="G62" s="6">
        <f t="shared" si="2"/>
        <v>0</v>
      </c>
      <c r="L62" s="7">
        <f>G62</f>
        <v>0</v>
      </c>
    </row>
    <row r="63" spans="1:12" ht="34" x14ac:dyDescent="0.2">
      <c r="A63" s="2" t="s">
        <v>61</v>
      </c>
      <c r="B63" s="2" t="s">
        <v>118</v>
      </c>
      <c r="C63" s="2" t="s">
        <v>713</v>
      </c>
      <c r="D63" s="5" t="s">
        <v>714</v>
      </c>
      <c r="E63" s="2" t="s">
        <v>69</v>
      </c>
      <c r="G63" s="6">
        <f t="shared" si="2"/>
        <v>0</v>
      </c>
      <c r="K63" s="7">
        <f t="shared" ref="K63:K71" si="4">G63</f>
        <v>0</v>
      </c>
    </row>
    <row r="64" spans="1:12" ht="34" x14ac:dyDescent="0.2">
      <c r="A64" s="2" t="s">
        <v>61</v>
      </c>
      <c r="B64" s="2" t="s">
        <v>118</v>
      </c>
      <c r="C64" s="2" t="s">
        <v>715</v>
      </c>
      <c r="D64" s="5" t="s">
        <v>716</v>
      </c>
      <c r="E64" s="2" t="s">
        <v>69</v>
      </c>
      <c r="G64" s="6">
        <f t="shared" si="2"/>
        <v>0</v>
      </c>
      <c r="K64" s="7">
        <f t="shared" si="4"/>
        <v>0</v>
      </c>
    </row>
    <row r="65" spans="1:11" ht="34" x14ac:dyDescent="0.2">
      <c r="A65" s="2" t="s">
        <v>61</v>
      </c>
      <c r="B65" s="2" t="s">
        <v>118</v>
      </c>
      <c r="C65" s="2" t="s">
        <v>717</v>
      </c>
      <c r="D65" s="5" t="s">
        <v>718</v>
      </c>
      <c r="E65" s="2" t="s">
        <v>69</v>
      </c>
      <c r="G65" s="6">
        <f t="shared" si="2"/>
        <v>0</v>
      </c>
      <c r="K65" s="7">
        <f t="shared" si="4"/>
        <v>0</v>
      </c>
    </row>
    <row r="66" spans="1:11" ht="51" x14ac:dyDescent="0.2">
      <c r="A66" s="2" t="s">
        <v>61</v>
      </c>
      <c r="B66" s="2" t="s">
        <v>118</v>
      </c>
      <c r="C66" s="2" t="s">
        <v>719</v>
      </c>
      <c r="D66" s="5" t="s">
        <v>720</v>
      </c>
      <c r="E66" s="2" t="s">
        <v>69</v>
      </c>
      <c r="G66" s="6">
        <f t="shared" si="2"/>
        <v>0</v>
      </c>
      <c r="K66" s="7">
        <f t="shared" si="4"/>
        <v>0</v>
      </c>
    </row>
    <row r="67" spans="1:11" ht="34" x14ac:dyDescent="0.2">
      <c r="A67" s="2" t="s">
        <v>61</v>
      </c>
      <c r="B67" s="2" t="s">
        <v>118</v>
      </c>
      <c r="C67" s="2" t="s">
        <v>721</v>
      </c>
      <c r="D67" s="5" t="s">
        <v>722</v>
      </c>
      <c r="E67" s="2" t="s">
        <v>69</v>
      </c>
      <c r="G67" s="6">
        <f t="shared" si="2"/>
        <v>0</v>
      </c>
      <c r="K67" s="7">
        <f t="shared" si="4"/>
        <v>0</v>
      </c>
    </row>
    <row r="68" spans="1:11" ht="34" x14ac:dyDescent="0.2">
      <c r="A68" s="2" t="s">
        <v>61</v>
      </c>
      <c r="B68" s="2" t="s">
        <v>118</v>
      </c>
      <c r="C68" s="2" t="s">
        <v>723</v>
      </c>
      <c r="D68" s="5" t="s">
        <v>724</v>
      </c>
      <c r="E68" s="2" t="s">
        <v>69</v>
      </c>
      <c r="G68" s="6">
        <f t="shared" si="2"/>
        <v>0</v>
      </c>
      <c r="K68" s="7">
        <f t="shared" si="4"/>
        <v>0</v>
      </c>
    </row>
    <row r="69" spans="1:11" ht="34" x14ac:dyDescent="0.2">
      <c r="A69" s="2" t="s">
        <v>61</v>
      </c>
      <c r="B69" s="2" t="s">
        <v>118</v>
      </c>
      <c r="C69" s="2" t="s">
        <v>725</v>
      </c>
      <c r="D69" s="5" t="s">
        <v>726</v>
      </c>
      <c r="E69" s="2" t="s">
        <v>69</v>
      </c>
      <c r="G69" s="6">
        <f t="shared" ref="G69:G71" si="5">IF(E69="Question Not Answered",0,IF(E69="Not Applicable","",IF(E69="Not Implemented",0,IF(E69="Parts of Safeguard Implemented",0.25,IF(E69="Implemented on Some Systems",0.5,IF(E69="Implemented on Most Systems",0.75,IF(E69="Implemented on All Systems",1,"INVALID")))))))</f>
        <v>0</v>
      </c>
      <c r="K69" s="7">
        <f t="shared" si="4"/>
        <v>0</v>
      </c>
    </row>
    <row r="70" spans="1:11" ht="34" x14ac:dyDescent="0.2">
      <c r="A70" s="2" t="s">
        <v>61</v>
      </c>
      <c r="B70" s="2" t="s">
        <v>118</v>
      </c>
      <c r="C70" s="2" t="s">
        <v>727</v>
      </c>
      <c r="D70" s="5" t="s">
        <v>728</v>
      </c>
      <c r="E70" s="2" t="s">
        <v>69</v>
      </c>
      <c r="G70" s="6">
        <f t="shared" si="5"/>
        <v>0</v>
      </c>
      <c r="K70" s="7">
        <f t="shared" si="4"/>
        <v>0</v>
      </c>
    </row>
    <row r="71" spans="1:11" ht="34" x14ac:dyDescent="0.2">
      <c r="A71" s="2" t="s">
        <v>61</v>
      </c>
      <c r="B71" s="2" t="s">
        <v>118</v>
      </c>
      <c r="C71" s="2" t="s">
        <v>729</v>
      </c>
      <c r="D71" s="5" t="s">
        <v>730</v>
      </c>
      <c r="E71" s="2" t="s">
        <v>69</v>
      </c>
      <c r="G71" s="6">
        <f t="shared" si="5"/>
        <v>0</v>
      </c>
      <c r="K71" s="7">
        <f t="shared" si="4"/>
        <v>0</v>
      </c>
    </row>
  </sheetData>
  <autoFilter ref="A3:E71" xr:uid="{76F542FB-6DC6-8944-86D6-79720557790A}"/>
  <mergeCells count="1">
    <mergeCell ref="A1:E1"/>
  </mergeCells>
  <conditionalFormatting sqref="E4:E71">
    <cfRule type="containsText" dxfId="36" priority="17" operator="containsText" text="Implemented on All Systems">
      <formula>NOT(ISERROR(SEARCH("Implemented on All Systems",E4)))</formula>
    </cfRule>
    <cfRule type="containsText" dxfId="35" priority="18" operator="containsText" text="Implemented on Most Systems">
      <formula>NOT(ISERROR(SEARCH("Implemented on Most Systems",E4)))</formula>
    </cfRule>
    <cfRule type="containsText" dxfId="34" priority="19" operator="containsText" text="Implemented on Some Systems">
      <formula>NOT(ISERROR(SEARCH("Implemented on Some Systems",E4)))</formula>
    </cfRule>
    <cfRule type="containsText" dxfId="33" priority="20" operator="containsText" text="Parts of Safeguard Implemented">
      <formula>NOT(ISERROR(SEARCH("Parts of Safeguard Implemented",E4)))</formula>
    </cfRule>
    <cfRule type="containsText" dxfId="32" priority="21" operator="containsText" text="Not Implemented">
      <formula>NOT(ISERROR(SEARCH("Not Implemented",E4)))</formula>
    </cfRule>
    <cfRule type="containsText" dxfId="31" priority="27" stopIfTrue="1" operator="containsText" text="Not Applicable">
      <formula>NOT(ISERROR(SEARCH("Not Applicable",E4)))</formula>
    </cfRule>
    <cfRule type="containsText" dxfId="30" priority="29" operator="containsText" text="Question Not Answered">
      <formula>NOT(ISERROR(SEARCH("Question Not Answered",E4)))</formula>
    </cfRule>
  </conditionalFormatting>
  <conditionalFormatting sqref="E5:E14">
    <cfRule type="containsText" dxfId="29" priority="5" operator="containsText" text="Question Not Answered">
      <formula>NOT(ISERROR(SEARCH("Question Not Answered",E5)))</formula>
    </cfRule>
  </conditionalFormatting>
  <conditionalFormatting sqref="E16">
    <cfRule type="containsText" dxfId="28" priority="4" operator="containsText" text="Question Not Answered">
      <formula>NOT(ISERROR(SEARCH("Question Not Answered",E16)))</formula>
    </cfRule>
  </conditionalFormatting>
  <conditionalFormatting sqref="E18:E19">
    <cfRule type="containsText" dxfId="27" priority="2" operator="containsText" text="Question Not Answered">
      <formula>NOT(ISERROR(SEARCH("Question Not Answered",E18)))</formula>
    </cfRule>
  </conditionalFormatting>
  <conditionalFormatting sqref="E21">
    <cfRule type="containsText" dxfId="26" priority="1" operator="containsText" text="Question Not Answered">
      <formula>NOT(ISERROR(SEARCH("Question Not Answered",E21)))</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4E99C32-9F40-E645-8A2D-C8F62A989786}">
          <x14:formula1>
            <xm:f>Values!$A$15:$A$21</xm:f>
          </x14:formula1>
          <xm:sqref>E4:E71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3DB7C-E66D-8644-896B-2087F52A2917}">
  <dimension ref="A1:L53"/>
  <sheetViews>
    <sheetView workbookViewId="0">
      <selection activeCell="A2" sqref="A2"/>
    </sheetView>
  </sheetViews>
  <sheetFormatPr baseColWidth="10" defaultColWidth="11" defaultRowHeight="16" x14ac:dyDescent="0.2"/>
  <cols>
    <col min="1" max="1" width="33.83203125" bestFit="1" customWidth="1"/>
    <col min="2" max="2" width="19.1640625" bestFit="1" customWidth="1"/>
    <col min="3" max="3" width="13" bestFit="1" customWidth="1"/>
    <col min="4" max="4" width="76" customWidth="1"/>
    <col min="5" max="5" width="28" customWidth="1"/>
    <col min="7" max="7" width="10.83203125" hidden="1" customWidth="1"/>
    <col min="8" max="12" width="10.83203125" style="2" hidden="1" customWidth="1"/>
  </cols>
  <sheetData>
    <row r="1" spans="1:12" ht="48" customHeight="1" x14ac:dyDescent="0.2">
      <c r="A1" s="15" t="s">
        <v>731</v>
      </c>
      <c r="B1" s="15"/>
      <c r="C1" s="15"/>
      <c r="D1" s="15"/>
      <c r="E1" s="15"/>
    </row>
    <row r="3" spans="1:12" ht="19" x14ac:dyDescent="0.2">
      <c r="A3" s="3" t="s">
        <v>16</v>
      </c>
      <c r="B3" s="3" t="s">
        <v>82</v>
      </c>
      <c r="C3" s="3" t="s">
        <v>83</v>
      </c>
      <c r="D3" s="3" t="s">
        <v>84</v>
      </c>
      <c r="E3" s="3" t="s">
        <v>85</v>
      </c>
      <c r="G3" s="3" t="s">
        <v>86</v>
      </c>
      <c r="H3" s="3" t="s">
        <v>87</v>
      </c>
      <c r="I3" s="3" t="s">
        <v>88</v>
      </c>
      <c r="J3" s="3" t="s">
        <v>89</v>
      </c>
      <c r="K3" s="3" t="s">
        <v>90</v>
      </c>
      <c r="L3" s="3" t="s">
        <v>91</v>
      </c>
    </row>
    <row r="4" spans="1:12" ht="17" x14ac:dyDescent="0.2">
      <c r="A4" s="2" t="s">
        <v>33</v>
      </c>
      <c r="B4" s="2" t="s">
        <v>92</v>
      </c>
      <c r="C4" s="2" t="s">
        <v>732</v>
      </c>
      <c r="D4" s="5" t="s">
        <v>733</v>
      </c>
      <c r="E4" s="2" t="s">
        <v>69</v>
      </c>
      <c r="G4" s="6">
        <f t="shared" ref="G4:G35" si="0">IF(E4="Question Not Answered",0,IF(E4="Not Applicable","",IF(E4="Not Implemented",0,IF(E4="Parts of Safeguard Implemented",0.25,IF(E4="Implemented on Some Systems",0.5,IF(E4="Implemented on Most Systems",0.75,IF(E4="Implemented on All Systems",1,"INVALID")))))))</f>
        <v>0</v>
      </c>
      <c r="J4" s="7">
        <f>G4</f>
        <v>0</v>
      </c>
    </row>
    <row r="5" spans="1:12" ht="34" x14ac:dyDescent="0.2">
      <c r="A5" s="2" t="s">
        <v>33</v>
      </c>
      <c r="B5" s="2" t="s">
        <v>92</v>
      </c>
      <c r="C5" s="2" t="s">
        <v>734</v>
      </c>
      <c r="D5" s="5" t="s">
        <v>735</v>
      </c>
      <c r="E5" s="2" t="s">
        <v>69</v>
      </c>
      <c r="G5" s="6">
        <f t="shared" si="0"/>
        <v>0</v>
      </c>
      <c r="J5" s="7">
        <f>G5</f>
        <v>0</v>
      </c>
    </row>
    <row r="6" spans="1:12" ht="34" x14ac:dyDescent="0.2">
      <c r="A6" s="2" t="s">
        <v>33</v>
      </c>
      <c r="B6" s="2" t="s">
        <v>118</v>
      </c>
      <c r="C6" s="2" t="s">
        <v>736</v>
      </c>
      <c r="D6" s="5" t="s">
        <v>737</v>
      </c>
      <c r="E6" s="2" t="s">
        <v>69</v>
      </c>
      <c r="G6" s="6">
        <f t="shared" si="0"/>
        <v>0</v>
      </c>
      <c r="K6" s="7">
        <f>G6</f>
        <v>0</v>
      </c>
    </row>
    <row r="7" spans="1:12" ht="34" x14ac:dyDescent="0.2">
      <c r="A7" s="2" t="s">
        <v>33</v>
      </c>
      <c r="B7" s="2" t="s">
        <v>118</v>
      </c>
      <c r="C7" s="2" t="s">
        <v>738</v>
      </c>
      <c r="D7" s="5" t="s">
        <v>739</v>
      </c>
      <c r="E7" s="2" t="s">
        <v>69</v>
      </c>
      <c r="G7" s="6">
        <f t="shared" si="0"/>
        <v>0</v>
      </c>
      <c r="K7" s="7">
        <f>G7</f>
        <v>0</v>
      </c>
    </row>
    <row r="8" spans="1:12" ht="34" x14ac:dyDescent="0.2">
      <c r="A8" s="2" t="s">
        <v>33</v>
      </c>
      <c r="B8" s="2" t="s">
        <v>118</v>
      </c>
      <c r="C8" s="2" t="s">
        <v>740</v>
      </c>
      <c r="D8" s="5" t="s">
        <v>741</v>
      </c>
      <c r="E8" s="2" t="s">
        <v>69</v>
      </c>
      <c r="G8" s="6">
        <f t="shared" si="0"/>
        <v>0</v>
      </c>
      <c r="K8" s="7">
        <f>G8</f>
        <v>0</v>
      </c>
    </row>
    <row r="9" spans="1:12" ht="34" x14ac:dyDescent="0.2">
      <c r="A9" s="2" t="s">
        <v>33</v>
      </c>
      <c r="B9" s="2" t="s">
        <v>178</v>
      </c>
      <c r="C9" s="2" t="s">
        <v>742</v>
      </c>
      <c r="D9" s="5" t="s">
        <v>743</v>
      </c>
      <c r="E9" s="2" t="s">
        <v>69</v>
      </c>
      <c r="G9" s="6">
        <f t="shared" si="0"/>
        <v>0</v>
      </c>
      <c r="I9" s="7">
        <f>G9</f>
        <v>0</v>
      </c>
    </row>
    <row r="10" spans="1:12" ht="34" x14ac:dyDescent="0.2">
      <c r="A10" s="2" t="s">
        <v>33</v>
      </c>
      <c r="B10" s="2" t="s">
        <v>178</v>
      </c>
      <c r="C10" s="2" t="s">
        <v>744</v>
      </c>
      <c r="D10" s="5" t="s">
        <v>745</v>
      </c>
      <c r="E10" s="2" t="s">
        <v>69</v>
      </c>
      <c r="G10" s="6">
        <f t="shared" si="0"/>
        <v>0</v>
      </c>
      <c r="I10" s="7">
        <f>G10</f>
        <v>0</v>
      </c>
    </row>
    <row r="11" spans="1:12" ht="34" x14ac:dyDescent="0.2">
      <c r="A11" s="2" t="s">
        <v>33</v>
      </c>
      <c r="B11" s="2" t="s">
        <v>178</v>
      </c>
      <c r="C11" s="2" t="s">
        <v>746</v>
      </c>
      <c r="D11" s="5" t="s">
        <v>747</v>
      </c>
      <c r="E11" s="2" t="s">
        <v>69</v>
      </c>
      <c r="G11" s="6">
        <f t="shared" si="0"/>
        <v>0</v>
      </c>
      <c r="I11" s="7">
        <f>G11</f>
        <v>0</v>
      </c>
    </row>
    <row r="12" spans="1:12" ht="34" x14ac:dyDescent="0.2">
      <c r="A12" s="2" t="s">
        <v>33</v>
      </c>
      <c r="B12" s="2" t="s">
        <v>178</v>
      </c>
      <c r="C12" s="2" t="s">
        <v>748</v>
      </c>
      <c r="D12" s="5" t="s">
        <v>749</v>
      </c>
      <c r="E12" s="2" t="s">
        <v>69</v>
      </c>
      <c r="G12" s="6">
        <f t="shared" si="0"/>
        <v>0</v>
      </c>
      <c r="I12" s="7">
        <f>G12</f>
        <v>0</v>
      </c>
    </row>
    <row r="13" spans="1:12" ht="34" x14ac:dyDescent="0.2">
      <c r="A13" s="2" t="s">
        <v>33</v>
      </c>
      <c r="B13" s="2" t="s">
        <v>178</v>
      </c>
      <c r="C13" s="2" t="s">
        <v>750</v>
      </c>
      <c r="D13" s="5" t="s">
        <v>751</v>
      </c>
      <c r="E13" s="2" t="s">
        <v>69</v>
      </c>
      <c r="G13" s="6">
        <f t="shared" si="0"/>
        <v>0</v>
      </c>
      <c r="I13" s="7">
        <f>G13</f>
        <v>0</v>
      </c>
    </row>
    <row r="14" spans="1:12" ht="34" x14ac:dyDescent="0.2">
      <c r="A14" s="2" t="s">
        <v>33</v>
      </c>
      <c r="B14" s="2" t="s">
        <v>219</v>
      </c>
      <c r="C14" s="2" t="s">
        <v>752</v>
      </c>
      <c r="D14" s="5" t="s">
        <v>753</v>
      </c>
      <c r="E14" s="2" t="s">
        <v>69</v>
      </c>
      <c r="G14" s="6">
        <f t="shared" si="0"/>
        <v>0</v>
      </c>
      <c r="L14" s="7">
        <f>G14</f>
        <v>0</v>
      </c>
    </row>
    <row r="15" spans="1:12" ht="34" x14ac:dyDescent="0.2">
      <c r="A15" s="2" t="s">
        <v>33</v>
      </c>
      <c r="B15" s="2" t="s">
        <v>219</v>
      </c>
      <c r="C15" s="2" t="s">
        <v>754</v>
      </c>
      <c r="D15" s="5" t="s">
        <v>755</v>
      </c>
      <c r="E15" s="2" t="s">
        <v>69</v>
      </c>
      <c r="G15" s="6">
        <f t="shared" si="0"/>
        <v>0</v>
      </c>
      <c r="L15" s="7">
        <f>G15</f>
        <v>0</v>
      </c>
    </row>
    <row r="16" spans="1:12" ht="34" x14ac:dyDescent="0.2">
      <c r="A16" s="2" t="s">
        <v>33</v>
      </c>
      <c r="B16" s="2" t="s">
        <v>219</v>
      </c>
      <c r="C16" s="2" t="s">
        <v>756</v>
      </c>
      <c r="D16" s="5" t="s">
        <v>757</v>
      </c>
      <c r="E16" s="2" t="s">
        <v>69</v>
      </c>
      <c r="G16" s="6">
        <f t="shared" si="0"/>
        <v>0</v>
      </c>
      <c r="L16" s="7">
        <f>G16</f>
        <v>0</v>
      </c>
    </row>
    <row r="17" spans="1:12" ht="34" x14ac:dyDescent="0.2">
      <c r="A17" s="2" t="s">
        <v>33</v>
      </c>
      <c r="B17" s="2" t="s">
        <v>178</v>
      </c>
      <c r="C17" s="2" t="s">
        <v>758</v>
      </c>
      <c r="D17" s="5" t="s">
        <v>759</v>
      </c>
      <c r="E17" s="2" t="s">
        <v>69</v>
      </c>
      <c r="G17" s="6">
        <f t="shared" si="0"/>
        <v>0</v>
      </c>
      <c r="I17" s="7">
        <f>G17</f>
        <v>0</v>
      </c>
    </row>
    <row r="18" spans="1:12" ht="34" x14ac:dyDescent="0.2">
      <c r="A18" s="2" t="s">
        <v>34</v>
      </c>
      <c r="B18" s="2" t="s">
        <v>92</v>
      </c>
      <c r="C18" s="2" t="s">
        <v>760</v>
      </c>
      <c r="D18" s="5" t="s">
        <v>761</v>
      </c>
      <c r="E18" s="2" t="s">
        <v>69</v>
      </c>
      <c r="G18" s="6">
        <f t="shared" si="0"/>
        <v>0</v>
      </c>
      <c r="J18" s="7">
        <f>G18</f>
        <v>0</v>
      </c>
    </row>
    <row r="19" spans="1:12" ht="34" x14ac:dyDescent="0.2">
      <c r="A19" s="2" t="s">
        <v>34</v>
      </c>
      <c r="B19" s="2" t="s">
        <v>92</v>
      </c>
      <c r="C19" s="2" t="s">
        <v>762</v>
      </c>
      <c r="D19" s="5" t="s">
        <v>763</v>
      </c>
      <c r="E19" s="2" t="s">
        <v>69</v>
      </c>
      <c r="G19" s="6">
        <f t="shared" si="0"/>
        <v>0</v>
      </c>
      <c r="J19" s="7">
        <f>G19</f>
        <v>0</v>
      </c>
    </row>
    <row r="20" spans="1:12" ht="34" x14ac:dyDescent="0.2">
      <c r="A20" s="2" t="s">
        <v>34</v>
      </c>
      <c r="B20" s="2" t="s">
        <v>341</v>
      </c>
      <c r="C20" s="2" t="s">
        <v>764</v>
      </c>
      <c r="D20" s="5" t="s">
        <v>765</v>
      </c>
      <c r="E20" s="2" t="s">
        <v>69</v>
      </c>
      <c r="G20" s="6">
        <f t="shared" si="0"/>
        <v>0</v>
      </c>
      <c r="H20" s="7">
        <f>G20</f>
        <v>0</v>
      </c>
    </row>
    <row r="21" spans="1:12" ht="34" x14ac:dyDescent="0.2">
      <c r="A21" s="2" t="s">
        <v>34</v>
      </c>
      <c r="B21" s="2" t="s">
        <v>178</v>
      </c>
      <c r="C21" s="2" t="s">
        <v>766</v>
      </c>
      <c r="D21" s="5" t="s">
        <v>767</v>
      </c>
      <c r="E21" s="2" t="s">
        <v>69</v>
      </c>
      <c r="G21" s="6">
        <f t="shared" si="0"/>
        <v>0</v>
      </c>
      <c r="I21" s="7">
        <f>G21</f>
        <v>0</v>
      </c>
    </row>
    <row r="22" spans="1:12" ht="34" x14ac:dyDescent="0.2">
      <c r="A22" s="2" t="s">
        <v>34</v>
      </c>
      <c r="B22" s="2" t="s">
        <v>341</v>
      </c>
      <c r="C22" s="2" t="s">
        <v>768</v>
      </c>
      <c r="D22" s="5" t="s">
        <v>769</v>
      </c>
      <c r="E22" s="2" t="s">
        <v>69</v>
      </c>
      <c r="G22" s="6">
        <f t="shared" si="0"/>
        <v>0</v>
      </c>
      <c r="H22" s="7">
        <f>G22</f>
        <v>0</v>
      </c>
    </row>
    <row r="23" spans="1:12" ht="34" x14ac:dyDescent="0.2">
      <c r="A23" s="2" t="s">
        <v>34</v>
      </c>
      <c r="B23" s="2" t="s">
        <v>118</v>
      </c>
      <c r="C23" s="2" t="s">
        <v>770</v>
      </c>
      <c r="D23" s="5" t="s">
        <v>771</v>
      </c>
      <c r="E23" s="2" t="s">
        <v>69</v>
      </c>
      <c r="G23" s="6">
        <f t="shared" si="0"/>
        <v>0</v>
      </c>
      <c r="K23" s="7">
        <f>G23</f>
        <v>0</v>
      </c>
    </row>
    <row r="24" spans="1:12" ht="34" x14ac:dyDescent="0.2">
      <c r="A24" s="2" t="s">
        <v>34</v>
      </c>
      <c r="B24" s="2" t="s">
        <v>118</v>
      </c>
      <c r="C24" s="2" t="s">
        <v>772</v>
      </c>
      <c r="D24" s="5" t="s">
        <v>773</v>
      </c>
      <c r="E24" s="2" t="s">
        <v>69</v>
      </c>
      <c r="G24" s="6">
        <f t="shared" si="0"/>
        <v>0</v>
      </c>
      <c r="K24" s="7">
        <f>G24</f>
        <v>0</v>
      </c>
    </row>
    <row r="25" spans="1:12" ht="51" x14ac:dyDescent="0.2">
      <c r="A25" s="2" t="s">
        <v>34</v>
      </c>
      <c r="B25" s="2" t="s">
        <v>341</v>
      </c>
      <c r="C25" s="2" t="s">
        <v>774</v>
      </c>
      <c r="D25" s="5" t="s">
        <v>775</v>
      </c>
      <c r="E25" s="2" t="s">
        <v>69</v>
      </c>
      <c r="G25" s="6">
        <f t="shared" si="0"/>
        <v>0</v>
      </c>
      <c r="H25" s="7">
        <f>G25</f>
        <v>0</v>
      </c>
    </row>
    <row r="26" spans="1:12" ht="34" x14ac:dyDescent="0.2">
      <c r="A26" s="2" t="s">
        <v>34</v>
      </c>
      <c r="B26" s="2" t="s">
        <v>178</v>
      </c>
      <c r="C26" s="2" t="s">
        <v>776</v>
      </c>
      <c r="D26" s="5" t="s">
        <v>777</v>
      </c>
      <c r="E26" s="2" t="s">
        <v>69</v>
      </c>
      <c r="G26" s="6">
        <f t="shared" si="0"/>
        <v>0</v>
      </c>
      <c r="I26" s="7">
        <f>G26</f>
        <v>0</v>
      </c>
    </row>
    <row r="27" spans="1:12" ht="34" x14ac:dyDescent="0.2">
      <c r="A27" s="2" t="s">
        <v>34</v>
      </c>
      <c r="B27" s="2" t="s">
        <v>341</v>
      </c>
      <c r="C27" s="2" t="s">
        <v>778</v>
      </c>
      <c r="D27" s="5" t="s">
        <v>779</v>
      </c>
      <c r="E27" s="2" t="s">
        <v>69</v>
      </c>
      <c r="G27" s="6">
        <f t="shared" si="0"/>
        <v>0</v>
      </c>
      <c r="H27" s="7">
        <f>G27</f>
        <v>0</v>
      </c>
    </row>
    <row r="28" spans="1:12" ht="34" x14ac:dyDescent="0.2">
      <c r="A28" s="2" t="s">
        <v>34</v>
      </c>
      <c r="B28" s="2" t="s">
        <v>118</v>
      </c>
      <c r="C28" s="2" t="s">
        <v>780</v>
      </c>
      <c r="D28" s="5" t="s">
        <v>781</v>
      </c>
      <c r="E28" s="2" t="s">
        <v>69</v>
      </c>
      <c r="G28" s="6">
        <f t="shared" si="0"/>
        <v>0</v>
      </c>
      <c r="K28" s="7">
        <f>G28</f>
        <v>0</v>
      </c>
    </row>
    <row r="29" spans="1:12" ht="34" x14ac:dyDescent="0.2">
      <c r="A29" s="2" t="s">
        <v>34</v>
      </c>
      <c r="B29" s="2" t="s">
        <v>219</v>
      </c>
      <c r="C29" s="2" t="s">
        <v>782</v>
      </c>
      <c r="D29" s="5" t="s">
        <v>783</v>
      </c>
      <c r="E29" s="2" t="s">
        <v>69</v>
      </c>
      <c r="G29" s="6">
        <f t="shared" si="0"/>
        <v>0</v>
      </c>
      <c r="L29" s="7">
        <f>G29</f>
        <v>0</v>
      </c>
    </row>
    <row r="30" spans="1:12" ht="34" x14ac:dyDescent="0.2">
      <c r="A30" s="2" t="s">
        <v>34</v>
      </c>
      <c r="B30" s="2" t="s">
        <v>341</v>
      </c>
      <c r="C30" s="2" t="s">
        <v>784</v>
      </c>
      <c r="D30" s="5" t="s">
        <v>785</v>
      </c>
      <c r="E30" s="2" t="s">
        <v>69</v>
      </c>
      <c r="G30" s="6">
        <f t="shared" si="0"/>
        <v>0</v>
      </c>
      <c r="H30" s="7">
        <f>G30</f>
        <v>0</v>
      </c>
    </row>
    <row r="31" spans="1:12" ht="34" x14ac:dyDescent="0.2">
      <c r="A31" s="2" t="s">
        <v>34</v>
      </c>
      <c r="B31" s="2" t="s">
        <v>341</v>
      </c>
      <c r="C31" s="2" t="s">
        <v>786</v>
      </c>
      <c r="D31" s="5" t="s">
        <v>787</v>
      </c>
      <c r="E31" s="2" t="s">
        <v>69</v>
      </c>
      <c r="G31" s="6">
        <f t="shared" si="0"/>
        <v>0</v>
      </c>
      <c r="H31" s="7">
        <f>G31</f>
        <v>0</v>
      </c>
    </row>
    <row r="32" spans="1:12" ht="34" x14ac:dyDescent="0.2">
      <c r="A32" s="2" t="s">
        <v>34</v>
      </c>
      <c r="B32" s="2" t="s">
        <v>118</v>
      </c>
      <c r="C32" s="2" t="s">
        <v>788</v>
      </c>
      <c r="D32" s="5" t="s">
        <v>789</v>
      </c>
      <c r="E32" s="2" t="s">
        <v>69</v>
      </c>
      <c r="G32" s="6">
        <f t="shared" si="0"/>
        <v>0</v>
      </c>
      <c r="K32" s="7">
        <f>G32</f>
        <v>0</v>
      </c>
    </row>
    <row r="33" spans="1:12" ht="34" x14ac:dyDescent="0.2">
      <c r="A33" s="2" t="s">
        <v>34</v>
      </c>
      <c r="B33" s="2" t="s">
        <v>118</v>
      </c>
      <c r="C33" s="2" t="s">
        <v>790</v>
      </c>
      <c r="D33" s="5" t="s">
        <v>791</v>
      </c>
      <c r="E33" s="2" t="s">
        <v>69</v>
      </c>
      <c r="G33" s="6">
        <f t="shared" si="0"/>
        <v>0</v>
      </c>
      <c r="K33" s="7">
        <f>G33</f>
        <v>0</v>
      </c>
    </row>
    <row r="34" spans="1:12" ht="34" x14ac:dyDescent="0.2">
      <c r="A34" s="2" t="s">
        <v>34</v>
      </c>
      <c r="B34" s="2" t="s">
        <v>118</v>
      </c>
      <c r="C34" s="2" t="s">
        <v>792</v>
      </c>
      <c r="D34" s="5" t="s">
        <v>793</v>
      </c>
      <c r="E34" s="2" t="s">
        <v>69</v>
      </c>
      <c r="G34" s="6">
        <f t="shared" si="0"/>
        <v>0</v>
      </c>
      <c r="K34" s="7">
        <f>G34</f>
        <v>0</v>
      </c>
    </row>
    <row r="35" spans="1:12" ht="34" x14ac:dyDescent="0.2">
      <c r="A35" s="2" t="s">
        <v>34</v>
      </c>
      <c r="B35" s="2" t="s">
        <v>219</v>
      </c>
      <c r="C35" s="2" t="s">
        <v>794</v>
      </c>
      <c r="D35" s="5" t="s">
        <v>795</v>
      </c>
      <c r="E35" s="2" t="s">
        <v>69</v>
      </c>
      <c r="G35" s="6">
        <f t="shared" si="0"/>
        <v>0</v>
      </c>
      <c r="L35" s="7">
        <f t="shared" ref="L35:L40" si="1">G35</f>
        <v>0</v>
      </c>
    </row>
    <row r="36" spans="1:12" ht="34" x14ac:dyDescent="0.2">
      <c r="A36" s="2" t="s">
        <v>34</v>
      </c>
      <c r="B36" s="2" t="s">
        <v>219</v>
      </c>
      <c r="C36" s="2" t="s">
        <v>796</v>
      </c>
      <c r="D36" s="5" t="s">
        <v>797</v>
      </c>
      <c r="E36" s="2" t="s">
        <v>69</v>
      </c>
      <c r="G36" s="6">
        <f t="shared" ref="G36:G53" si="2">IF(E36="Question Not Answered",0,IF(E36="Not Applicable","",IF(E36="Not Implemented",0,IF(E36="Parts of Safeguard Implemented",0.25,IF(E36="Implemented on Some Systems",0.5,IF(E36="Implemented on Most Systems",0.75,IF(E36="Implemented on All Systems",1,"INVALID")))))))</f>
        <v>0</v>
      </c>
      <c r="L36" s="7">
        <f t="shared" si="1"/>
        <v>0</v>
      </c>
    </row>
    <row r="37" spans="1:12" ht="34" x14ac:dyDescent="0.2">
      <c r="A37" s="2" t="s">
        <v>34</v>
      </c>
      <c r="B37" s="2" t="s">
        <v>219</v>
      </c>
      <c r="C37" s="2" t="s">
        <v>798</v>
      </c>
      <c r="D37" s="5" t="s">
        <v>799</v>
      </c>
      <c r="E37" s="2" t="s">
        <v>69</v>
      </c>
      <c r="G37" s="6">
        <f t="shared" si="2"/>
        <v>0</v>
      </c>
      <c r="L37" s="7">
        <f t="shared" si="1"/>
        <v>0</v>
      </c>
    </row>
    <row r="38" spans="1:12" ht="34" x14ac:dyDescent="0.2">
      <c r="A38" s="2" t="s">
        <v>34</v>
      </c>
      <c r="B38" s="2" t="s">
        <v>219</v>
      </c>
      <c r="C38" s="2" t="s">
        <v>800</v>
      </c>
      <c r="D38" s="5" t="s">
        <v>801</v>
      </c>
      <c r="E38" s="2" t="s">
        <v>69</v>
      </c>
      <c r="G38" s="6">
        <f t="shared" si="2"/>
        <v>0</v>
      </c>
      <c r="L38" s="7">
        <f t="shared" si="1"/>
        <v>0</v>
      </c>
    </row>
    <row r="39" spans="1:12" ht="34" x14ac:dyDescent="0.2">
      <c r="A39" s="2" t="s">
        <v>34</v>
      </c>
      <c r="B39" s="2" t="s">
        <v>219</v>
      </c>
      <c r="C39" s="2" t="s">
        <v>802</v>
      </c>
      <c r="D39" s="5" t="s">
        <v>803</v>
      </c>
      <c r="E39" s="2" t="s">
        <v>69</v>
      </c>
      <c r="G39" s="6">
        <f t="shared" si="2"/>
        <v>0</v>
      </c>
      <c r="L39" s="7">
        <f t="shared" si="1"/>
        <v>0</v>
      </c>
    </row>
    <row r="40" spans="1:12" ht="34" x14ac:dyDescent="0.2">
      <c r="A40" s="2" t="s">
        <v>34</v>
      </c>
      <c r="B40" s="2" t="s">
        <v>219</v>
      </c>
      <c r="C40" s="2" t="s">
        <v>804</v>
      </c>
      <c r="D40" s="5" t="s">
        <v>805</v>
      </c>
      <c r="E40" s="2" t="s">
        <v>69</v>
      </c>
      <c r="G40" s="6">
        <f t="shared" si="2"/>
        <v>0</v>
      </c>
      <c r="L40" s="7">
        <f t="shared" si="1"/>
        <v>0</v>
      </c>
    </row>
    <row r="41" spans="1:12" ht="34" x14ac:dyDescent="0.2">
      <c r="A41" s="2" t="s">
        <v>35</v>
      </c>
      <c r="B41" s="2" t="s">
        <v>92</v>
      </c>
      <c r="C41" s="2" t="s">
        <v>806</v>
      </c>
      <c r="D41" s="5" t="s">
        <v>807</v>
      </c>
      <c r="E41" s="2" t="s">
        <v>69</v>
      </c>
      <c r="G41" s="6">
        <f t="shared" si="2"/>
        <v>0</v>
      </c>
      <c r="J41" s="7">
        <f>G41</f>
        <v>0</v>
      </c>
    </row>
    <row r="42" spans="1:12" ht="34" x14ac:dyDescent="0.2">
      <c r="A42" s="2" t="s">
        <v>35</v>
      </c>
      <c r="B42" s="2" t="s">
        <v>92</v>
      </c>
      <c r="C42" s="2" t="s">
        <v>808</v>
      </c>
      <c r="D42" s="5" t="s">
        <v>809</v>
      </c>
      <c r="E42" s="2" t="s">
        <v>69</v>
      </c>
      <c r="G42" s="6">
        <f t="shared" si="2"/>
        <v>0</v>
      </c>
      <c r="J42" s="7">
        <f>G42</f>
        <v>0</v>
      </c>
    </row>
    <row r="43" spans="1:12" ht="34" x14ac:dyDescent="0.2">
      <c r="A43" s="2" t="s">
        <v>35</v>
      </c>
      <c r="B43" s="2" t="s">
        <v>92</v>
      </c>
      <c r="C43" s="2" t="s">
        <v>810</v>
      </c>
      <c r="D43" s="5" t="s">
        <v>811</v>
      </c>
      <c r="E43" s="2" t="s">
        <v>69</v>
      </c>
      <c r="G43" s="6">
        <f t="shared" si="2"/>
        <v>0</v>
      </c>
      <c r="J43" s="7">
        <f>G43</f>
        <v>0</v>
      </c>
    </row>
    <row r="44" spans="1:12" ht="34" x14ac:dyDescent="0.2">
      <c r="A44" s="2" t="s">
        <v>35</v>
      </c>
      <c r="B44" s="2" t="s">
        <v>92</v>
      </c>
      <c r="C44" s="2" t="s">
        <v>812</v>
      </c>
      <c r="D44" s="5" t="s">
        <v>813</v>
      </c>
      <c r="E44" s="2" t="s">
        <v>69</v>
      </c>
      <c r="G44" s="6">
        <f t="shared" si="2"/>
        <v>0</v>
      </c>
      <c r="J44" s="7">
        <f>G44</f>
        <v>0</v>
      </c>
    </row>
    <row r="45" spans="1:12" ht="34" x14ac:dyDescent="0.2">
      <c r="A45" s="2" t="s">
        <v>35</v>
      </c>
      <c r="B45" s="2" t="s">
        <v>118</v>
      </c>
      <c r="C45" s="2" t="s">
        <v>814</v>
      </c>
      <c r="D45" s="5" t="s">
        <v>815</v>
      </c>
      <c r="E45" s="2" t="s">
        <v>69</v>
      </c>
      <c r="G45" s="6">
        <f t="shared" si="2"/>
        <v>0</v>
      </c>
      <c r="K45" s="7">
        <f>G45</f>
        <v>0</v>
      </c>
    </row>
    <row r="46" spans="1:12" ht="17" x14ac:dyDescent="0.2">
      <c r="A46" s="2" t="s">
        <v>35</v>
      </c>
      <c r="B46" s="2" t="s">
        <v>118</v>
      </c>
      <c r="C46" s="2" t="s">
        <v>816</v>
      </c>
      <c r="D46" s="5" t="s">
        <v>817</v>
      </c>
      <c r="E46" s="2" t="s">
        <v>69</v>
      </c>
      <c r="G46" s="6">
        <f t="shared" si="2"/>
        <v>0</v>
      </c>
      <c r="K46" s="7">
        <f>G46</f>
        <v>0</v>
      </c>
    </row>
    <row r="47" spans="1:12" ht="34" x14ac:dyDescent="0.2">
      <c r="A47" s="2" t="s">
        <v>35</v>
      </c>
      <c r="B47" s="2" t="s">
        <v>118</v>
      </c>
      <c r="C47" s="2" t="s">
        <v>818</v>
      </c>
      <c r="D47" s="5" t="s">
        <v>982</v>
      </c>
      <c r="E47" s="2" t="s">
        <v>69</v>
      </c>
      <c r="G47" s="6">
        <f t="shared" si="2"/>
        <v>0</v>
      </c>
      <c r="K47" s="7">
        <f>G47</f>
        <v>0</v>
      </c>
    </row>
    <row r="48" spans="1:12" ht="34" x14ac:dyDescent="0.2">
      <c r="A48" s="2" t="s">
        <v>35</v>
      </c>
      <c r="B48" s="2" t="s">
        <v>341</v>
      </c>
      <c r="C48" s="2" t="s">
        <v>819</v>
      </c>
      <c r="D48" s="5" t="s">
        <v>983</v>
      </c>
      <c r="E48" s="2" t="s">
        <v>69</v>
      </c>
      <c r="G48" s="6">
        <f t="shared" si="2"/>
        <v>0</v>
      </c>
      <c r="H48" s="7">
        <f>G48</f>
        <v>0</v>
      </c>
    </row>
    <row r="49" spans="1:11" ht="34" x14ac:dyDescent="0.2">
      <c r="A49" s="2" t="s">
        <v>35</v>
      </c>
      <c r="B49" s="2" t="s">
        <v>118</v>
      </c>
      <c r="C49" s="2" t="s">
        <v>820</v>
      </c>
      <c r="D49" s="5" t="s">
        <v>984</v>
      </c>
      <c r="E49" s="2" t="s">
        <v>69</v>
      </c>
      <c r="G49" s="6">
        <f t="shared" si="2"/>
        <v>0</v>
      </c>
      <c r="K49" s="7">
        <f>G49</f>
        <v>0</v>
      </c>
    </row>
    <row r="50" spans="1:11" ht="51" x14ac:dyDescent="0.2">
      <c r="A50" s="2" t="s">
        <v>35</v>
      </c>
      <c r="B50" s="2" t="s">
        <v>341</v>
      </c>
      <c r="C50" s="2" t="s">
        <v>821</v>
      </c>
      <c r="D50" s="5" t="s">
        <v>822</v>
      </c>
      <c r="E50" s="2" t="s">
        <v>69</v>
      </c>
      <c r="G50" s="6">
        <f t="shared" si="2"/>
        <v>0</v>
      </c>
      <c r="H50" s="7">
        <f>G50</f>
        <v>0</v>
      </c>
    </row>
    <row r="51" spans="1:11" ht="51" x14ac:dyDescent="0.2">
      <c r="A51" s="2" t="s">
        <v>35</v>
      </c>
      <c r="B51" s="2" t="s">
        <v>341</v>
      </c>
      <c r="C51" s="2" t="s">
        <v>823</v>
      </c>
      <c r="D51" s="5" t="s">
        <v>824</v>
      </c>
      <c r="E51" s="2" t="s">
        <v>69</v>
      </c>
      <c r="G51" s="6">
        <f t="shared" si="2"/>
        <v>0</v>
      </c>
      <c r="H51" s="7">
        <f>G51</f>
        <v>0</v>
      </c>
    </row>
    <row r="52" spans="1:11" ht="51" x14ac:dyDescent="0.2">
      <c r="A52" s="2" t="s">
        <v>35</v>
      </c>
      <c r="B52" s="2" t="s">
        <v>118</v>
      </c>
      <c r="C52" s="2" t="s">
        <v>825</v>
      </c>
      <c r="D52" s="5" t="s">
        <v>985</v>
      </c>
      <c r="E52" s="2" t="s">
        <v>69</v>
      </c>
      <c r="G52" s="6"/>
      <c r="H52" s="7"/>
    </row>
    <row r="53" spans="1:11" ht="51" x14ac:dyDescent="0.2">
      <c r="A53" s="2" t="s">
        <v>35</v>
      </c>
      <c r="B53" s="2" t="s">
        <v>118</v>
      </c>
      <c r="C53" s="2" t="s">
        <v>826</v>
      </c>
      <c r="D53" s="5" t="s">
        <v>827</v>
      </c>
      <c r="E53" s="2" t="s">
        <v>69</v>
      </c>
      <c r="G53" s="6">
        <f t="shared" si="2"/>
        <v>0</v>
      </c>
      <c r="K53" s="7">
        <f>G53</f>
        <v>0</v>
      </c>
    </row>
  </sheetData>
  <autoFilter ref="A3:E53" xr:uid="{76F542FB-6DC6-8944-86D6-79720557790A}"/>
  <mergeCells count="1">
    <mergeCell ref="A1:E1"/>
  </mergeCells>
  <conditionalFormatting sqref="E4:E53">
    <cfRule type="containsText" dxfId="25" priority="21" operator="containsText" text="Implemented on All Systems">
      <formula>NOT(ISERROR(SEARCH("Implemented on All Systems",E4)))</formula>
    </cfRule>
    <cfRule type="containsText" dxfId="24" priority="22" operator="containsText" text="Implemented on Most Systems">
      <formula>NOT(ISERROR(SEARCH("Implemented on Most Systems",E4)))</formula>
    </cfRule>
    <cfRule type="containsText" dxfId="23" priority="23" operator="containsText" text="Implemented on Some Systems">
      <formula>NOT(ISERROR(SEARCH("Implemented on Some Systems",E4)))</formula>
    </cfRule>
    <cfRule type="containsText" dxfId="22" priority="24" operator="containsText" text="Parts of Safeguard Implemented">
      <formula>NOT(ISERROR(SEARCH("Parts of Safeguard Implemented",E4)))</formula>
    </cfRule>
    <cfRule type="containsText" dxfId="21" priority="25" operator="containsText" text="Not Implemented">
      <formula>NOT(ISERROR(SEARCH("Not Implemented",E4)))</formula>
    </cfRule>
    <cfRule type="containsText" dxfId="20" priority="31" stopIfTrue="1" operator="containsText" text="Not Applicable">
      <formula>NOT(ISERROR(SEARCH("Not Applicable",E4)))</formula>
    </cfRule>
    <cfRule type="containsText" dxfId="19" priority="33" operator="containsText" text="Question Not Answered">
      <formula>NOT(ISERROR(SEARCH("Question Not Answered",E4)))</formula>
    </cfRule>
  </conditionalFormatting>
  <conditionalFormatting sqref="E5:E18">
    <cfRule type="containsText" dxfId="18" priority="9" operator="containsText" text="Question Not Answered">
      <formula>NOT(ISERROR(SEARCH("Question Not Answered",E5)))</formula>
    </cfRule>
  </conditionalFormatting>
  <conditionalFormatting sqref="E20:E22">
    <cfRule type="containsText" dxfId="17" priority="6" operator="containsText" text="Question Not Answered">
      <formula>NOT(ISERROR(SEARCH("Question Not Answered",E20)))</formula>
    </cfRule>
  </conditionalFormatting>
  <conditionalFormatting sqref="E25:E27">
    <cfRule type="containsText" dxfId="16" priority="3" operator="containsText" text="Question Not Answered">
      <formula>NOT(ISERROR(SEARCH("Question Not Answered",E25)))</formula>
    </cfRule>
  </conditionalFormatting>
  <conditionalFormatting sqref="E30:E31">
    <cfRule type="containsText" dxfId="15" priority="1" operator="containsText" text="Question Not Answered">
      <formula>NOT(ISERROR(SEARCH("Question Not Answered",E30)))</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CD6801D-444C-AC4B-BA5A-1B6C8BECDDED}">
          <x14:formula1>
            <xm:f>Values!$A$15:$A$21</xm:f>
          </x14:formula1>
          <xm:sqref>E4:E53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78756-2EAC-EE4C-9EA0-23DC2BD2C19E}">
  <dimension ref="A1:L26"/>
  <sheetViews>
    <sheetView workbookViewId="0">
      <selection activeCell="A2" sqref="A2"/>
    </sheetView>
  </sheetViews>
  <sheetFormatPr baseColWidth="10" defaultColWidth="11" defaultRowHeight="16" x14ac:dyDescent="0.2"/>
  <cols>
    <col min="1" max="1" width="33.83203125" bestFit="1" customWidth="1"/>
    <col min="2" max="2" width="19.1640625" bestFit="1" customWidth="1"/>
    <col min="3" max="3" width="13" bestFit="1" customWidth="1"/>
    <col min="4" max="4" width="76" customWidth="1"/>
    <col min="5" max="5" width="28" customWidth="1"/>
    <col min="7" max="7" width="10.83203125" hidden="1" customWidth="1"/>
    <col min="8" max="12" width="10.83203125" style="2" hidden="1" customWidth="1"/>
  </cols>
  <sheetData>
    <row r="1" spans="1:12" ht="48" customHeight="1" x14ac:dyDescent="0.2">
      <c r="A1" s="15" t="s">
        <v>828</v>
      </c>
      <c r="B1" s="15"/>
      <c r="C1" s="15"/>
      <c r="D1" s="15"/>
      <c r="E1" s="15"/>
    </row>
    <row r="3" spans="1:12" ht="19" x14ac:dyDescent="0.2">
      <c r="A3" s="3" t="s">
        <v>16</v>
      </c>
      <c r="B3" s="3" t="s">
        <v>82</v>
      </c>
      <c r="C3" s="3" t="s">
        <v>83</v>
      </c>
      <c r="D3" s="3" t="s">
        <v>84</v>
      </c>
      <c r="E3" s="3" t="s">
        <v>85</v>
      </c>
      <c r="G3" s="3" t="s">
        <v>86</v>
      </c>
      <c r="H3" s="3" t="s">
        <v>87</v>
      </c>
      <c r="I3" s="3" t="s">
        <v>88</v>
      </c>
      <c r="J3" s="3" t="s">
        <v>89</v>
      </c>
      <c r="K3" s="3" t="s">
        <v>90</v>
      </c>
      <c r="L3" s="3" t="s">
        <v>91</v>
      </c>
    </row>
    <row r="4" spans="1:12" ht="34" x14ac:dyDescent="0.2">
      <c r="A4" s="2" t="s">
        <v>36</v>
      </c>
      <c r="B4" s="2" t="s">
        <v>92</v>
      </c>
      <c r="C4" s="2" t="s">
        <v>829</v>
      </c>
      <c r="D4" s="5" t="s">
        <v>830</v>
      </c>
      <c r="E4" s="2" t="s">
        <v>69</v>
      </c>
      <c r="G4" s="6">
        <f>IF(E4="Question Not Answered",0,IF(E4="Not Applicable","",IF(E4="Not Implemented",0,IF(E4="Parts of Safeguard Implemented",0.25,IF(E4="Implemented on Some Systems",0.5,IF(E4="Implemented on Most Systems",0.75,IF(E4="Implemented on All Systems",1,"INVALID")))))))</f>
        <v>0</v>
      </c>
      <c r="J4" s="7">
        <f>G4</f>
        <v>0</v>
      </c>
    </row>
    <row r="5" spans="1:12" ht="34" x14ac:dyDescent="0.2">
      <c r="A5" s="2" t="s">
        <v>36</v>
      </c>
      <c r="B5" s="2" t="s">
        <v>92</v>
      </c>
      <c r="C5" s="2" t="s">
        <v>831</v>
      </c>
      <c r="D5" s="5" t="s">
        <v>832</v>
      </c>
      <c r="E5" s="2" t="s">
        <v>69</v>
      </c>
      <c r="G5" s="6">
        <f t="shared" ref="G5:G26" si="0">IF(E5="Question Not Answered",0,IF(E5="Not Applicable","",IF(E5="Not Implemented",0,IF(E5="Parts of Safeguard Implemented",0.25,IF(E5="Implemented on Some Systems",0.5,IF(E5="Implemented on Most Systems",0.75,IF(E5="Implemented on All Systems",1,"INVALID")))))))</f>
        <v>0</v>
      </c>
      <c r="J5" s="7">
        <f>G5</f>
        <v>0</v>
      </c>
    </row>
    <row r="6" spans="1:12" ht="34" x14ac:dyDescent="0.2">
      <c r="A6" s="2" t="s">
        <v>36</v>
      </c>
      <c r="B6" s="2" t="s">
        <v>92</v>
      </c>
      <c r="C6" s="2" t="s">
        <v>833</v>
      </c>
      <c r="D6" s="5" t="s">
        <v>834</v>
      </c>
      <c r="E6" s="2" t="s">
        <v>69</v>
      </c>
      <c r="G6" s="6">
        <f t="shared" si="0"/>
        <v>0</v>
      </c>
      <c r="J6" s="7">
        <f>G6</f>
        <v>0</v>
      </c>
    </row>
    <row r="7" spans="1:12" ht="34" x14ac:dyDescent="0.2">
      <c r="A7" s="2" t="s">
        <v>36</v>
      </c>
      <c r="B7" s="2" t="s">
        <v>92</v>
      </c>
      <c r="C7" s="2" t="s">
        <v>835</v>
      </c>
      <c r="D7" s="5" t="s">
        <v>836</v>
      </c>
      <c r="E7" s="2" t="s">
        <v>69</v>
      </c>
      <c r="G7" s="6">
        <f t="shared" si="0"/>
        <v>0</v>
      </c>
      <c r="J7" s="7">
        <f>G7</f>
        <v>0</v>
      </c>
    </row>
    <row r="8" spans="1:12" ht="34" x14ac:dyDescent="0.2">
      <c r="A8" s="2" t="s">
        <v>36</v>
      </c>
      <c r="B8" s="2" t="s">
        <v>118</v>
      </c>
      <c r="C8" s="2" t="s">
        <v>837</v>
      </c>
      <c r="D8" s="5" t="s">
        <v>838</v>
      </c>
      <c r="E8" s="2" t="s">
        <v>69</v>
      </c>
      <c r="G8" s="6">
        <f t="shared" si="0"/>
        <v>0</v>
      </c>
      <c r="K8" s="7">
        <f>G8</f>
        <v>0</v>
      </c>
    </row>
    <row r="9" spans="1:12" ht="34" x14ac:dyDescent="0.2">
      <c r="A9" s="2" t="s">
        <v>36</v>
      </c>
      <c r="B9" s="2" t="s">
        <v>118</v>
      </c>
      <c r="C9" s="2" t="s">
        <v>839</v>
      </c>
      <c r="D9" s="5" t="s">
        <v>840</v>
      </c>
      <c r="E9" s="2" t="s">
        <v>69</v>
      </c>
      <c r="G9" s="6">
        <f t="shared" si="0"/>
        <v>0</v>
      </c>
      <c r="K9" s="7">
        <f>G9</f>
        <v>0</v>
      </c>
    </row>
    <row r="10" spans="1:12" ht="34" x14ac:dyDescent="0.2">
      <c r="A10" s="2" t="s">
        <v>36</v>
      </c>
      <c r="B10" s="2" t="s">
        <v>118</v>
      </c>
      <c r="C10" s="2" t="s">
        <v>841</v>
      </c>
      <c r="D10" s="5" t="s">
        <v>842</v>
      </c>
      <c r="E10" s="2" t="s">
        <v>69</v>
      </c>
      <c r="G10" s="6">
        <f t="shared" si="0"/>
        <v>0</v>
      </c>
      <c r="K10" s="7">
        <f>G10</f>
        <v>0</v>
      </c>
    </row>
    <row r="11" spans="1:12" ht="51" x14ac:dyDescent="0.2">
      <c r="A11" s="2" t="s">
        <v>36</v>
      </c>
      <c r="B11" s="2" t="s">
        <v>219</v>
      </c>
      <c r="C11" s="2" t="s">
        <v>843</v>
      </c>
      <c r="D11" s="5" t="s">
        <v>844</v>
      </c>
      <c r="E11" s="2" t="s">
        <v>69</v>
      </c>
      <c r="G11" s="6">
        <f t="shared" si="0"/>
        <v>0</v>
      </c>
      <c r="L11" s="7">
        <f>G11</f>
        <v>0</v>
      </c>
    </row>
    <row r="12" spans="1:12" ht="51" x14ac:dyDescent="0.2">
      <c r="A12" s="2" t="s">
        <v>36</v>
      </c>
      <c r="B12" s="2" t="s">
        <v>118</v>
      </c>
      <c r="C12" s="2" t="s">
        <v>845</v>
      </c>
      <c r="D12" s="5" t="s">
        <v>846</v>
      </c>
      <c r="E12" s="2" t="s">
        <v>69</v>
      </c>
      <c r="G12" s="6">
        <f t="shared" si="0"/>
        <v>0</v>
      </c>
      <c r="K12" s="7">
        <f>G12</f>
        <v>0</v>
      </c>
    </row>
    <row r="13" spans="1:12" ht="34" x14ac:dyDescent="0.2">
      <c r="A13" s="2" t="s">
        <v>36</v>
      </c>
      <c r="B13" s="2" t="s">
        <v>219</v>
      </c>
      <c r="C13" s="2" t="s">
        <v>847</v>
      </c>
      <c r="D13" s="5" t="s">
        <v>848</v>
      </c>
      <c r="E13" s="2" t="s">
        <v>69</v>
      </c>
      <c r="G13" s="6">
        <f t="shared" si="0"/>
        <v>0</v>
      </c>
      <c r="L13" s="7">
        <f>G13</f>
        <v>0</v>
      </c>
    </row>
    <row r="14" spans="1:12" ht="51" x14ac:dyDescent="0.2">
      <c r="A14" s="2" t="s">
        <v>36</v>
      </c>
      <c r="B14" s="2" t="s">
        <v>219</v>
      </c>
      <c r="C14" s="2" t="s">
        <v>849</v>
      </c>
      <c r="D14" s="5" t="s">
        <v>850</v>
      </c>
      <c r="E14" s="2" t="s">
        <v>69</v>
      </c>
      <c r="G14" s="6">
        <f t="shared" si="0"/>
        <v>0</v>
      </c>
      <c r="L14" s="7">
        <f>G14</f>
        <v>0</v>
      </c>
    </row>
    <row r="15" spans="1:12" ht="17" x14ac:dyDescent="0.2">
      <c r="A15" s="2" t="s">
        <v>37</v>
      </c>
      <c r="B15" s="2" t="s">
        <v>92</v>
      </c>
      <c r="C15" s="2" t="s">
        <v>851</v>
      </c>
      <c r="D15" s="5" t="s">
        <v>852</v>
      </c>
      <c r="E15" s="2" t="s">
        <v>69</v>
      </c>
      <c r="G15" s="6">
        <f t="shared" si="0"/>
        <v>0</v>
      </c>
      <c r="J15" s="7">
        <f>G15</f>
        <v>0</v>
      </c>
    </row>
    <row r="16" spans="1:12" ht="34" x14ac:dyDescent="0.2">
      <c r="A16" s="2" t="s">
        <v>37</v>
      </c>
      <c r="B16" s="2" t="s">
        <v>92</v>
      </c>
      <c r="C16" s="2" t="s">
        <v>853</v>
      </c>
      <c r="D16" s="5" t="s">
        <v>854</v>
      </c>
      <c r="E16" s="2" t="s">
        <v>69</v>
      </c>
      <c r="G16" s="6">
        <f t="shared" si="0"/>
        <v>0</v>
      </c>
      <c r="J16" s="7">
        <f>G16</f>
        <v>0</v>
      </c>
    </row>
    <row r="17" spans="1:11" ht="34" x14ac:dyDescent="0.2">
      <c r="A17" s="2" t="s">
        <v>37</v>
      </c>
      <c r="B17" s="2" t="s">
        <v>341</v>
      </c>
      <c r="C17" s="2" t="s">
        <v>855</v>
      </c>
      <c r="D17" s="5" t="s">
        <v>856</v>
      </c>
      <c r="E17" s="2" t="s">
        <v>69</v>
      </c>
      <c r="G17" s="6">
        <f t="shared" si="0"/>
        <v>0</v>
      </c>
      <c r="H17" s="7">
        <f>G17</f>
        <v>0</v>
      </c>
    </row>
    <row r="18" spans="1:11" ht="34" x14ac:dyDescent="0.2">
      <c r="A18" s="2" t="s">
        <v>37</v>
      </c>
      <c r="B18" s="2" t="s">
        <v>118</v>
      </c>
      <c r="C18" s="2" t="s">
        <v>857</v>
      </c>
      <c r="D18" s="5" t="s">
        <v>858</v>
      </c>
      <c r="E18" s="2" t="s">
        <v>69</v>
      </c>
      <c r="G18" s="6">
        <f t="shared" si="0"/>
        <v>0</v>
      </c>
      <c r="K18" s="7">
        <f>G18</f>
        <v>0</v>
      </c>
    </row>
    <row r="19" spans="1:11" ht="34" x14ac:dyDescent="0.2">
      <c r="A19" s="2" t="s">
        <v>37</v>
      </c>
      <c r="B19" s="2" t="s">
        <v>118</v>
      </c>
      <c r="C19" s="2" t="s">
        <v>859</v>
      </c>
      <c r="D19" s="5" t="s">
        <v>986</v>
      </c>
      <c r="E19" s="2" t="s">
        <v>69</v>
      </c>
      <c r="G19" s="6">
        <f t="shared" si="0"/>
        <v>0</v>
      </c>
      <c r="K19" s="7">
        <f>G19</f>
        <v>0</v>
      </c>
    </row>
    <row r="20" spans="1:11" ht="34" x14ac:dyDescent="0.2">
      <c r="A20" s="2" t="s">
        <v>37</v>
      </c>
      <c r="B20" s="2" t="s">
        <v>341</v>
      </c>
      <c r="C20" s="2" t="s">
        <v>860</v>
      </c>
      <c r="D20" s="5" t="s">
        <v>861</v>
      </c>
      <c r="E20" s="2" t="s">
        <v>69</v>
      </c>
      <c r="G20" s="6">
        <f t="shared" si="0"/>
        <v>0</v>
      </c>
      <c r="H20" s="7">
        <f>G20</f>
        <v>0</v>
      </c>
    </row>
    <row r="21" spans="1:11" ht="34" x14ac:dyDescent="0.2">
      <c r="A21" s="2" t="s">
        <v>37</v>
      </c>
      <c r="B21" s="2" t="s">
        <v>341</v>
      </c>
      <c r="C21" s="2" t="s">
        <v>862</v>
      </c>
      <c r="D21" s="5" t="s">
        <v>863</v>
      </c>
      <c r="E21" s="2" t="s">
        <v>69</v>
      </c>
      <c r="G21" s="6">
        <f t="shared" si="0"/>
        <v>0</v>
      </c>
      <c r="H21" s="7">
        <f>G21</f>
        <v>0</v>
      </c>
    </row>
    <row r="22" spans="1:11" ht="34" x14ac:dyDescent="0.2">
      <c r="A22" s="2" t="s">
        <v>37</v>
      </c>
      <c r="B22" s="2" t="s">
        <v>178</v>
      </c>
      <c r="C22" s="2" t="s">
        <v>864</v>
      </c>
      <c r="D22" s="5" t="s">
        <v>865</v>
      </c>
      <c r="E22" s="2" t="s">
        <v>69</v>
      </c>
      <c r="G22" s="6">
        <f t="shared" si="0"/>
        <v>0</v>
      </c>
      <c r="I22" s="7">
        <f>G22</f>
        <v>0</v>
      </c>
    </row>
    <row r="23" spans="1:11" ht="34" x14ac:dyDescent="0.2">
      <c r="A23" s="2" t="s">
        <v>37</v>
      </c>
      <c r="B23" s="2" t="s">
        <v>178</v>
      </c>
      <c r="C23" s="2" t="s">
        <v>866</v>
      </c>
      <c r="D23" s="5" t="s">
        <v>867</v>
      </c>
      <c r="E23" s="2" t="s">
        <v>69</v>
      </c>
      <c r="G23" s="6">
        <f t="shared" si="0"/>
        <v>0</v>
      </c>
      <c r="I23" s="7">
        <f>G23</f>
        <v>0</v>
      </c>
    </row>
    <row r="24" spans="1:11" ht="34" x14ac:dyDescent="0.2">
      <c r="A24" s="2" t="s">
        <v>37</v>
      </c>
      <c r="B24" s="2" t="s">
        <v>118</v>
      </c>
      <c r="C24" s="2" t="s">
        <v>868</v>
      </c>
      <c r="D24" s="5" t="s">
        <v>987</v>
      </c>
      <c r="E24" s="2" t="s">
        <v>69</v>
      </c>
      <c r="G24" s="6">
        <f t="shared" si="0"/>
        <v>0</v>
      </c>
      <c r="K24" s="7">
        <f>G24</f>
        <v>0</v>
      </c>
    </row>
    <row r="25" spans="1:11" ht="51" x14ac:dyDescent="0.2">
      <c r="A25" s="2" t="s">
        <v>37</v>
      </c>
      <c r="B25" s="2" t="s">
        <v>178</v>
      </c>
      <c r="C25" s="2" t="s">
        <v>869</v>
      </c>
      <c r="D25" s="5" t="s">
        <v>870</v>
      </c>
      <c r="E25" s="2" t="s">
        <v>69</v>
      </c>
      <c r="G25" s="6">
        <f t="shared" si="0"/>
        <v>0</v>
      </c>
      <c r="I25" s="7">
        <f>G25</f>
        <v>0</v>
      </c>
    </row>
    <row r="26" spans="1:11" ht="51" x14ac:dyDescent="0.2">
      <c r="A26" s="2" t="s">
        <v>37</v>
      </c>
      <c r="B26" s="2" t="s">
        <v>118</v>
      </c>
      <c r="C26" s="2" t="s">
        <v>871</v>
      </c>
      <c r="D26" s="5" t="s">
        <v>872</v>
      </c>
      <c r="E26" s="2" t="s">
        <v>69</v>
      </c>
      <c r="G26" s="6">
        <f t="shared" si="0"/>
        <v>0</v>
      </c>
      <c r="K26" s="7">
        <f>G26</f>
        <v>0</v>
      </c>
    </row>
  </sheetData>
  <autoFilter ref="A3:E26" xr:uid="{76F542FB-6DC6-8944-86D6-79720557790A}"/>
  <mergeCells count="1">
    <mergeCell ref="A1:E1"/>
  </mergeCells>
  <conditionalFormatting sqref="E4:E26">
    <cfRule type="containsText" dxfId="14" priority="1" operator="containsText" text="Question Not Answered">
      <formula>NOT(ISERROR(SEARCH("Question Not Answered",E4)))</formula>
    </cfRule>
    <cfRule type="containsText" dxfId="13" priority="4" operator="containsText" text="Implemented on All Systems">
      <formula>NOT(ISERROR(SEARCH("Implemented on All Systems",E4)))</formula>
    </cfRule>
    <cfRule type="containsText" dxfId="12" priority="5" operator="containsText" text="Implemented on Most Systems">
      <formula>NOT(ISERROR(SEARCH("Implemented on Most Systems",E4)))</formula>
    </cfRule>
    <cfRule type="containsText" dxfId="11" priority="6" operator="containsText" text="Implemented on Some Systems">
      <formula>NOT(ISERROR(SEARCH("Implemented on Some Systems",E4)))</formula>
    </cfRule>
    <cfRule type="containsText" dxfId="10" priority="7" operator="containsText" text="Parts of Safeguard Implemented">
      <formula>NOT(ISERROR(SEARCH("Parts of Safeguard Implemented",E4)))</formula>
    </cfRule>
    <cfRule type="containsText" dxfId="9" priority="8" operator="containsText" text="Not Implemented">
      <formula>NOT(ISERROR(SEARCH("Not Implemented",E4)))</formula>
    </cfRule>
    <cfRule type="containsText" dxfId="8" priority="14" stopIfTrue="1" operator="containsText" text="Not Applicable">
      <formula>NOT(ISERROR(SEARCH("Not Applicable",E4)))</formula>
    </cfRule>
    <cfRule type="containsText" dxfId="7" priority="16" operator="containsText" text="Question Not Answered">
      <formula>NOT(ISERROR(SEARCH("Question Not Answered",E4)))</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74C19C5-9BB5-8F4A-8519-72559128525E}">
          <x14:formula1>
            <xm:f>Values!$A$15:$A$21</xm:f>
          </x14:formula1>
          <xm:sqref>E4:E26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250483d-f51a-4016-a621-92acea39511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83BB5F3DB8BFF4D909A1FCEE9E67CEF" ma:contentTypeVersion="12" ma:contentTypeDescription="Create a new document." ma:contentTypeScope="" ma:versionID="5b4a16bb59f6d84411eecabfb882152c">
  <xsd:schema xmlns:xsd="http://www.w3.org/2001/XMLSchema" xmlns:xs="http://www.w3.org/2001/XMLSchema" xmlns:p="http://schemas.microsoft.com/office/2006/metadata/properties" xmlns:ns2="f250483d-f51a-4016-a621-92acea39511b" targetNamespace="http://schemas.microsoft.com/office/2006/metadata/properties" ma:root="true" ma:fieldsID="35f4325e4fc23c220557f9ce90c21936" ns2:_="">
    <xsd:import namespace="f250483d-f51a-4016-a621-92acea39511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2:MediaServiceDateTaken"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50483d-f51a-4016-a621-92acea3951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5fb20e5-511d-4a7b-bcfc-5aa5b15db80e"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8189D4E-C21F-4D23-827B-62CF7A1BB476}">
  <ds:schemaRefs>
    <ds:schemaRef ds:uri="http://schemas.microsoft.com/office/2006/metadata/properties"/>
    <ds:schemaRef ds:uri="http://schemas.microsoft.com/office/infopath/2007/PartnerControls"/>
    <ds:schemaRef ds:uri="f250483d-f51a-4016-a621-92acea39511b"/>
  </ds:schemaRefs>
</ds:datastoreItem>
</file>

<file path=customXml/itemProps2.xml><?xml version="1.0" encoding="utf-8"?>
<ds:datastoreItem xmlns:ds="http://schemas.openxmlformats.org/officeDocument/2006/customXml" ds:itemID="{34AE3E88-24A3-43A8-AEE5-64C36E2523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50483d-f51a-4016-a621-92acea3951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9FB263-2C50-4EBF-93C4-7A7E18685D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Dashboard Data</vt:lpstr>
      <vt:lpstr>Values</vt:lpstr>
      <vt:lpstr>Governance</vt:lpstr>
      <vt:lpstr>Operations</vt:lpstr>
      <vt:lpstr>Identity - Access</vt:lpstr>
      <vt:lpstr>Computing Systems</vt:lpstr>
      <vt:lpstr>Network</vt:lpstr>
      <vt:lpstr>Cloud</vt:lpstr>
      <vt:lpstr>Development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Tarala</dc:creator>
  <cp:keywords/>
  <dc:description/>
  <cp:lastModifiedBy>James Tarala</cp:lastModifiedBy>
  <cp:revision/>
  <dcterms:created xsi:type="dcterms:W3CDTF">2024-03-15T22:01:12Z</dcterms:created>
  <dcterms:modified xsi:type="dcterms:W3CDTF">2025-04-16T15:39:19Z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0x010100783BB5F3DB8BFF4D909A1FCEE9E67CEF</vt:lpwstr>
  </property>
  <property fmtid="{D5CDD505-2E9C-101B-9397-08002B2CF9AE}" pid="3" name="MediaServiceImageTags">
    <vt:lpwstr/>
  </property>
</Properties>
</file>