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509b2dcfd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2ef265d0c4ccdbdad16810d78dc5e.psmdcp" Id="R1057b3011361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- 20-Oct-2021" sheetId="2" r:id="rId2"/>
  </x:sheets>
  <x:definedNames/>
  <x:calcPr calcId="125725"/>
</x:workbook>
</file>

<file path=xl/calcChain.xml><?xml version="1.0" encoding="utf-8"?>
<x:calcChain xmlns:x="http://schemas.openxmlformats.org/spreadsheetml/2006/main">
  <x:c r="J11" i="2"/>
  <x:c r="K11" i="2"/>
  <x:c r="L11" i="2"/>
  <x:c r="M11" i="2"/>
  <x:c r="O11" i="2"/>
  <x:c r="Q11" i="2"/>
  <x:c r="R11" i="2"/>
  <x:c r="F14" i="2"/>
  <x:c r="G14" i="2"/>
  <x:c r="H14" i="2"/>
  <x:c r="F15" i="2"/>
  <x:c r="G15" i="2"/>
  <x:c r="H15" i="2"/>
  <x:c r="F16" i="2"/>
  <x:c r="G16" i="2"/>
  <x:c r="H16" i="2"/>
</x:calcChain>
</file>

<file path=xl/sharedStrings.xml><?xml version="1.0" encoding="utf-8"?>
<x:sst xmlns:x="http://schemas.openxmlformats.org/spreadsheetml/2006/main" count="53" uniqueCount="53">
  <x:si>
    <x:t>Avadh Sugar &amp; Energy Ltd. Unit- Seohara (246746)</x:t>
  </x:si>
  <x:si>
    <x:t>Pre - Starting Cane Analysis Report for the Season 2021-22</x:t>
  </x:si>
  <x:si>
    <x:t xml:space="preserve">Date of Analysis - </x:t>
  </x:si>
  <x:si>
    <x:t>Report No -1</x:t>
  </x:si>
  <x:si>
    <x:t>Sr. No</x:t>
  </x:si>
  <x:si>
    <x:t>Grower's Name</x:t>
  </x:si>
  <x:si>
    <x:t>Father's Name</x:t>
  </x:si>
  <x:si>
    <x:t>Village</x:t>
  </x:si>
  <x:si>
    <x:t>Variety</x:t>
  </x:si>
  <x:si>
    <x:t>Gate/Center</x:t>
  </x:si>
  <x:si>
    <x:t>Land Position</x:t>
  </x:si>
  <x:si>
    <x:t>Field Condition</x:t>
  </x:si>
  <x:si>
    <x:t>Crop Type</x:t>
  </x:si>
  <x:si>
    <x:t>Juice %</x:t>
  </x:si>
  <x:si>
    <x:t>Brix</x:t>
  </x:si>
  <x:si>
    <x:t>Pol</x:t>
  </x:si>
  <x:si>
    <x:t>Purity</x:t>
  </x:si>
  <x:si>
    <x:t>Pol in Cane Last Week</x:t>
  </x:si>
  <x:si>
    <x:t>Pol in Cane Today</x:t>
  </x:si>
  <x:si>
    <x:t>Rec. % Last Week (By W.Crop Formula)</x:t>
  </x:si>
  <x:si>
    <x:t xml:space="preserve">Rec % Today (By W.Carp Formula) </x:t>
  </x:si>
  <x:si>
    <x:t xml:space="preserve">Rec % Today (By Assuming Mol pty. 30  &amp; Ext. 65 %) </x:t>
  </x:si>
  <x:si>
    <x:t>Prev. Season Cane Crop Harvesting Date</x:t>
  </x:si>
  <x:si>
    <x:t>RAM SINGH</x:t>
  </x:si>
  <x:si>
    <x:t>SUKKE SINGH</x:t>
  </x:si>
  <x:si>
    <x:t>MANGLEKHERA</x:t>
  </x:si>
  <x:si>
    <x:t>CO 0238</x:t>
  </x:si>
  <x:si>
    <x:t>ALAMPURI</x:t>
  </x:si>
  <x:si>
    <x:t>Up land</x:t>
  </x:si>
  <x:si>
    <x:t>Un-irrigated</x:t>
  </x:si>
  <x:si>
    <x:t>Ratoo I</x:t>
  </x:si>
  <x:si>
    <x:t>MUKHRAM SINGH</x:t>
  </x:si>
  <x:si>
    <x:t>SUKHAN SINGH</x:t>
  </x:si>
  <x:si>
    <x:t>SEOHARA</x:t>
  </x:si>
  <x:si>
    <x:t>NAIM AHMAD</x:t>
  </x:si>
  <x:si>
    <x:t>GHASITA</x:t>
  </x:si>
  <x:si>
    <x:t>YADRAM SINGH</x:t>
  </x:si>
  <x:si>
    <x:t>JAY SINGH</x:t>
  </x:si>
  <x:si>
    <x:t>TAJPUR</x:t>
  </x:si>
  <x:si>
    <x:t>---Average---</x:t>
  </x:si>
  <x:si>
    <x:t>Meteorological data on Dt.=</x:t>
  </x:si>
  <x:si>
    <x:t>Particular</x:t>
  </x:si>
  <x:si>
    <x:t>Rec %</x:t>
  </x:si>
  <x:si>
    <x:t>Pty</x:t>
  </x:si>
  <x:si>
    <x:t>Maximum Tempreture</x:t>
  </x:si>
  <x:si>
    <x:t>Minumum</x:t>
  </x:si>
  <x:si>
    <x:t>Minimum Tempreture</x:t>
  </x:si>
  <x:si>
    <x:t>Maximum</x:t>
  </x:si>
  <x:si>
    <x:t>RTD value</x:t>
  </x:si>
  <x:si>
    <x:t>Average</x:t>
  </x:si>
  <x:si>
    <x:t>Humidity</x:t>
  </x:si>
  <x:si>
    <x:t>Lab Head</x:t>
  </x:si>
  <x:si>
    <x:t>Executive President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</x:si>
</x:sst>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7"/>
  <x:sheetViews>
    <x:sheetView showGridLines="0" workbookViewId="0"/>
  </x:sheetViews>
  <x:sheetFormatPr defaultRowHeight="15"/>
  <x:sheetData>
    <x:row r="1" spans="1:22">
      <x:c r="A1" s="2" t="s">
        <x:v>0</x:v>
      </x:c>
    </x:row>
    <x:row r="2" spans="1:2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</x:row>
    <x:row r="3" spans="1:22">
      <x:c r="P3" s="0" t="s">
        <x:v>2</x:v>
      </x:c>
      <x:c r="Q3" s="3">
        <x:v>44477</x:v>
      </x:c>
    </x:row>
    <x:row r="4" spans="1:22">
      <x:c r="E4" s="0" t="s">
        <x:v>3</x:v>
      </x:c>
    </x:row>
    <x:row r="6" spans="1:22" s="1" customFormat="1" ht="105" customHeight="1">
      <x:c r="A6" s="4" t="s">
        <x:v>4</x:v>
      </x:c>
      <x:c r="B6" s="4" t="s">
        <x:v>5</x:v>
      </x:c>
      <x:c r="C6" s="4" t="s">
        <x:v>6</x:v>
      </x:c>
      <x:c r="D6" s="4" t="s">
        <x:v>7</x:v>
      </x:c>
      <x:c r="E6" s="4" t="s">
        <x:v>8</x:v>
      </x:c>
      <x:c r="F6" s="4" t="s">
        <x:v>9</x:v>
      </x:c>
      <x:c r="G6" s="4" t="s">
        <x:v>10</x:v>
      </x:c>
      <x:c r="H6" s="4" t="s">
        <x:v>11</x:v>
      </x:c>
      <x:c r="I6" s="4" t="s">
        <x:v>12</x:v>
      </x:c>
      <x:c r="J6" s="4" t="s">
        <x:v>13</x:v>
      </x:c>
      <x:c r="K6" s="4" t="s">
        <x:v>14</x:v>
      </x:c>
      <x:c r="L6" s="4" t="s">
        <x:v>15</x:v>
      </x:c>
      <x:c r="M6" s="4" t="s">
        <x:v>16</x:v>
      </x:c>
      <x:c r="N6" s="4" t="s">
        <x:v>17</x:v>
      </x:c>
      <x:c r="O6" s="4" t="s">
        <x:v>18</x:v>
      </x:c>
      <x:c r="P6" s="4" t="s">
        <x:v>19</x:v>
      </x:c>
      <x:c r="Q6" s="4" t="s">
        <x:v>20</x:v>
      </x:c>
      <x:c r="R6" s="4" t="s">
        <x:v>21</x:v>
      </x:c>
      <x:c r="S6" s="4" t="s">
        <x:v>22</x:v>
      </x:c>
    </x:row>
    <x:row r="7" spans="1:22">
      <x:c r="A7" s="5" t="n">
        <x:v>1</x:v>
      </x:c>
      <x:c r="B7" s="5" t="s">
        <x:v>23</x:v>
      </x:c>
      <x:c r="C7" s="5" t="s">
        <x:v>24</x:v>
      </x:c>
      <x:c r="D7" s="5" t="s">
        <x:v>25</x:v>
      </x:c>
      <x:c r="E7" s="5" t="s">
        <x:v>26</x:v>
      </x:c>
      <x:c r="F7" s="5" t="s">
        <x:v>27</x:v>
      </x:c>
      <x:c r="G7" s="5" t="s">
        <x:v>28</x:v>
      </x:c>
      <x:c r="H7" s="5" t="s">
        <x:v>29</x:v>
      </x:c>
      <x:c r="I7" s="5" t="s">
        <x:v>30</x:v>
      </x:c>
      <x:c r="J7" s="5" t="n">
        <x:v>52.98</x:v>
      </x:c>
      <x:c r="K7" s="5" t="n">
        <x:v>17.74</x:v>
      </x:c>
      <x:c r="L7" s="5" t="n">
        <x:v>13.63</x:v>
      </x:c>
      <x:c r="M7" s="5" t="n">
        <x:v>76.83</x:v>
      </x:c>
      <x:c r="N7" s="5" t="s"/>
      <x:c r="O7" s="5" t="n">
        <x:v>9.81</x:v>
      </x:c>
      <x:c r="P7" s="5" t="s"/>
      <x:c r="Q7" s="5" t="n">
        <x:v>5.93</x:v>
      </x:c>
      <x:c r="R7" s="5" t="n">
        <x:v>7.71</x:v>
      </x:c>
      <x:c r="S7" s="5" t="s"/>
    </x:row>
    <x:row r="8" spans="1:22">
      <x:c r="A8" s="5" t="n">
        <x:v>2</x:v>
      </x:c>
      <x:c r="B8" s="5" t="s">
        <x:v>31</x:v>
      </x:c>
      <x:c r="C8" s="5" t="s">
        <x:v>32</x:v>
      </x:c>
      <x:c r="D8" s="5" t="s">
        <x:v>25</x:v>
      </x:c>
      <x:c r="E8" s="5" t="s">
        <x:v>26</x:v>
      </x:c>
      <x:c r="F8" s="5" t="s">
        <x:v>33</x:v>
      </x:c>
      <x:c r="G8" s="5" t="s">
        <x:v>28</x:v>
      </x:c>
      <x:c r="H8" s="5" t="s">
        <x:v>29</x:v>
      </x:c>
      <x:c r="I8" s="5" t="s">
        <x:v>30</x:v>
      </x:c>
      <x:c r="J8" s="5" t="n">
        <x:v>47.35</x:v>
      </x:c>
      <x:c r="K8" s="5" t="n">
        <x:v>16.14</x:v>
      </x:c>
      <x:c r="L8" s="5" t="n">
        <x:v>12.27</x:v>
      </x:c>
      <x:c r="M8" s="5" t="n">
        <x:v>76.02</x:v>
      </x:c>
      <x:c r="N8" s="5" t="s"/>
      <x:c r="O8" s="5" t="n">
        <x:v>8.83</x:v>
      </x:c>
      <x:c r="P8" s="5" t="s"/>
      <x:c r="Q8" s="5" t="n">
        <x:v>4.78</x:v>
      </x:c>
      <x:c r="R8" s="5" t="n">
        <x:v>6.89</x:v>
      </x:c>
      <x:c r="S8" s="5" t="s"/>
    </x:row>
    <x:row r="9" spans="1:22">
      <x:c r="A9" s="5" t="n">
        <x:v>3</x:v>
      </x:c>
      <x:c r="B9" s="5" t="s">
        <x:v>34</x:v>
      </x:c>
      <x:c r="C9" s="5" t="s">
        <x:v>35</x:v>
      </x:c>
      <x:c r="D9" s="5" t="s">
        <x:v>25</x:v>
      </x:c>
      <x:c r="E9" s="5" t="s">
        <x:v>26</x:v>
      </x:c>
      <x:c r="F9" s="5" t="s">
        <x:v>27</x:v>
      </x:c>
      <x:c r="G9" s="5" t="s">
        <x:v>28</x:v>
      </x:c>
      <x:c r="H9" s="5" t="s">
        <x:v>29</x:v>
      </x:c>
      <x:c r="I9" s="5" t="s">
        <x:v>30</x:v>
      </x:c>
      <x:c r="J9" s="5" t="n">
        <x:v>50.19</x:v>
      </x:c>
      <x:c r="K9" s="5" t="n">
        <x:v>18.05</x:v>
      </x:c>
      <x:c r="L9" s="5" t="n">
        <x:v>14.66</x:v>
      </x:c>
      <x:c r="M9" s="5" t="n">
        <x:v>81.22</x:v>
      </x:c>
      <x:c r="N9" s="5" t="s"/>
      <x:c r="O9" s="5" t="n">
        <x:v>10.56</x:v>
      </x:c>
      <x:c r="P9" s="5" t="s"/>
      <x:c r="Q9" s="5" t="n">
        <x:v>6.41</x:v>
      </x:c>
      <x:c r="R9" s="5" t="n">
        <x:v>8.58</x:v>
      </x:c>
      <x:c r="S9" s="5" t="s"/>
    </x:row>
    <x:row r="10" spans="1:22">
      <x:c r="A10" s="5" t="n">
        <x:v>4</x:v>
      </x:c>
      <x:c r="B10" s="5" t="s">
        <x:v>36</x:v>
      </x:c>
      <x:c r="C10" s="5" t="s">
        <x:v>37</x:v>
      </x:c>
      <x:c r="D10" s="5" t="s">
        <x:v>25</x:v>
      </x:c>
      <x:c r="E10" s="5" t="s">
        <x:v>26</x:v>
      </x:c>
      <x:c r="F10" s="5" t="s">
        <x:v>38</x:v>
      </x:c>
      <x:c r="G10" s="5" t="s">
        <x:v>28</x:v>
      </x:c>
      <x:c r="H10" s="5" t="s">
        <x:v>29</x:v>
      </x:c>
      <x:c r="I10" s="5" t="s">
        <x:v>30</x:v>
      </x:c>
      <x:c r="J10" s="5" t="n">
        <x:v>50.51</x:v>
      </x:c>
      <x:c r="K10" s="5" t="n">
        <x:v>16.64</x:v>
      </x:c>
      <x:c r="L10" s="5" t="n">
        <x:v>13.11</x:v>
      </x:c>
      <x:c r="M10" s="5" t="n">
        <x:v>78.79</x:v>
      </x:c>
      <x:c r="N10" s="5" t="s"/>
      <x:c r="O10" s="5" t="n">
        <x:v>9.44</x:v>
      </x:c>
      <x:c r="P10" s="5" t="s"/>
      <x:c r="Q10" s="5" t="n">
        <x:v>5.6</x:v>
      </x:c>
      <x:c r="R10" s="5" t="n">
        <x:v>7.53</x:v>
      </x:c>
      <x:c r="S10" s="5" t="s"/>
    </x:row>
    <x:row r="11" spans="1:22">
      <x:c r="B11" s="6" t="s">
        <x:v>39</x:v>
      </x:c>
      <x:c r="C11" s="7" t="s"/>
      <x:c r="D11" s="7" t="s"/>
      <x:c r="E11" s="7" t="s"/>
      <x:c r="F11" s="7" t="s"/>
      <x:c r="G11" s="7" t="s"/>
      <x:c r="H11" s="7" t="s"/>
      <x:c r="I11" s="7" t="s"/>
      <x:c r="J11" s="7">
        <x:f>Average(J7:J10)</x:f>
      </x:c>
      <x:c r="K11" s="7">
        <x:f>Average(K7:K10)</x:f>
      </x:c>
      <x:c r="L11" s="7">
        <x:f>Average(L7:L10)</x:f>
      </x:c>
      <x:c r="M11" s="7">
        <x:f>IF(K11 &gt; 0,Round(L11/K11*100,2),0)</x:f>
      </x:c>
      <x:c r="N11" s="7" t="s"/>
      <x:c r="O11" s="7">
        <x:f>Round(L11*0.72,2)</x:f>
      </x:c>
      <x:c r="P11" s="7" t="s"/>
      <x:c r="Q11" s="7">
        <x:f>ROUND((L11-((K11-L11)*0.54))*(J11/ 100),2)</x:f>
      </x:c>
      <x:c r="R11" s="7">
        <x:f>ROUND((L11-((K11-L11)*0.43))*0.65,2)</x:f>
      </x:c>
      <x:c r="S11" s="8" t="s"/>
    </x:row>
    <x:row r="12" spans="1:22">
      <x:c r="J12" s="5" t="s">
        <x:v>40</x:v>
      </x:c>
      <x:c r="K12" s="5" t="s"/>
      <x:c r="L12" s="5" t="s"/>
      <x:c r="M12" s="9">
        <x:v>44477</x:v>
      </x:c>
    </x:row>
    <x:row r="13" spans="1:22">
      <x:c r="E13" s="7" t="s">
        <x:v>41</x:v>
      </x:c>
      <x:c r="F13" s="7" t="s">
        <x:v>42</x:v>
      </x:c>
      <x:c r="G13" s="7" t="s">
        <x:v>14</x:v>
      </x:c>
      <x:c r="H13" s="7" t="s">
        <x:v>43</x:v>
      </x:c>
      <x:c r="J13" s="7" t="s">
        <x:v>44</x:v>
      </x:c>
      <x:c r="K13" s="7" t="s"/>
      <x:c r="L13" s="7" t="s"/>
      <x:c r="M13" s="5" t="n">
        <x:v>34</x:v>
      </x:c>
    </x:row>
    <x:row r="14" spans="1:22">
      <x:c r="E14" s="7" t="s">
        <x:v>45</x:v>
      </x:c>
      <x:c r="F14" s="7">
        <x:f>MIN(R7:R10)</x:f>
      </x:c>
      <x:c r="G14" s="7">
        <x:f>MIN(K7:K10)</x:f>
      </x:c>
      <x:c r="H14" s="7">
        <x:f>MIN(M7:M10)</x:f>
      </x:c>
      <x:c r="J14" s="7" t="s">
        <x:v>46</x:v>
      </x:c>
      <x:c r="K14" s="7" t="s"/>
      <x:c r="L14" s="7" t="s"/>
      <x:c r="M14" s="5" t="n">
        <x:v>22</x:v>
      </x:c>
    </x:row>
    <x:row r="15" spans="1:22">
      <x:c r="E15" s="7" t="s">
        <x:v>47</x:v>
      </x:c>
      <x:c r="F15" s="7">
        <x:f>Max(R7:R10)</x:f>
      </x:c>
      <x:c r="G15" s="7">
        <x:f>Max(K7:K10)</x:f>
      </x:c>
      <x:c r="H15" s="7">
        <x:f>Max(M7:M10)</x:f>
      </x:c>
      <x:c r="J15" s="7" t="s">
        <x:v>48</x:v>
      </x:c>
      <x:c r="K15" s="7" t="s"/>
      <x:c r="L15" s="7" t="s"/>
      <x:c r="M15" s="5" t="n">
        <x:v>54.55</x:v>
      </x:c>
    </x:row>
    <x:row r="16" spans="1:22">
      <x:c r="E16" s="7" t="s">
        <x:v>49</x:v>
      </x:c>
      <x:c r="F16" s="7">
        <x:f>R11</x:f>
      </x:c>
      <x:c r="G16" s="7">
        <x:f>K11</x:f>
      </x:c>
      <x:c r="H16" s="7">
        <x:f>M11</x:f>
      </x:c>
      <x:c r="J16" s="7" t="s">
        <x:v>50</x:v>
      </x:c>
      <x:c r="K16" s="7" t="s"/>
      <x:c r="L16" s="7" t="s"/>
      <x:c r="M16" s="5" t="n">
        <x:v>68</x:v>
      </x:c>
    </x:row>
    <x:row r="17" spans="1:22">
      <x:c r="C17" s="0" t="s">
        <x:v>51</x:v>
      </x:c>
      <x:c r="Q17" s="0" t="s">
        <x:v>52</x:v>
      </x:c>
    </x:row>
  </x:sheetData>
  <x:mergeCells count="7">
    <x:mergeCell ref="A1:S1"/>
    <x:mergeCell ref="A2:S2"/>
    <x:mergeCell ref="B11:I11"/>
    <x:mergeCell ref="J13:L13"/>
    <x:mergeCell ref="J14:L14"/>
    <x:mergeCell ref="J15:L15"/>
    <x:mergeCell ref="J16:L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- 20-Oct-2021</vt:lpstr>
      <vt:lpstr>Report - 20-Oct-2021!Print_Area</vt:lpstr>
      <vt:lpstr>Report - 20-Oct-2021!Print_Titles</vt:lpstr>
    </vt:vector>
  </ap:TitlesOfParts>
</ap:Properties>
</file>