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FS 15s" sheetId="1" state="visible" r:id="rId2"/>
    <sheet name="FS 1min" sheetId="2" state="visible" r:id="rId3"/>
    <sheet name="FS 5min" sheetId="3" state="visible" r:id="rId4"/>
    <sheet name="MQ 1min" sheetId="4" state="visible" r:id="rId5"/>
    <sheet name="VMQ 5mi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<sst xmlns="http://schemas.openxmlformats.org/spreadsheetml/2006/main" count="6739" uniqueCount="77">
  <si>
    <t xml:space="preserve">DUA-28 Fahrstreifen 15 s-Werte</t>
  </si>
  <si>
    <t xml:space="preserve">Parameter</t>
  </si>
  <si>
    <t xml:space="preserve">kKfz</t>
  </si>
  <si>
    <t xml:space="preserve">Grenz</t>
  </si>
  <si>
    <t xml:space="preserve">Max</t>
  </si>
  <si>
    <t xml:space="preserve">Fz/km</t>
  </si>
  <si>
    <t xml:space="preserve">kLkw</t>
  </si>
  <si>
    <t xml:space="preserve">kPkw</t>
  </si>
  <si>
    <t xml:space="preserve">kB</t>
  </si>
  <si>
    <t xml:space="preserve">PkwE/km</t>
  </si>
  <si>
    <t xml:space="preserve">fl</t>
  </si>
  <si>
    <t xml:space="preserve">k1</t>
  </si>
  <si>
    <t xml:space="preserve">k2</t>
  </si>
  <si>
    <t xml:space="preserve">Zeile</t>
  </si>
  <si>
    <t xml:space="preserve">Eingangsdaten</t>
  </si>
  <si>
    <t xml:space="preserve">Soll</t>
  </si>
  <si>
    <t xml:space="preserve">T</t>
  </si>
  <si>
    <t xml:space="preserve">qKfz</t>
  </si>
  <si>
    <t xml:space="preserve">Status</t>
  </si>
  <si>
    <t xml:space="preserve">Güte</t>
  </si>
  <si>
    <t xml:space="preserve">vKfz</t>
  </si>
  <si>
    <t xml:space="preserve">qLkw</t>
  </si>
  <si>
    <t xml:space="preserve">vLkw</t>
  </si>
  <si>
    <t xml:space="preserve">qPkw</t>
  </si>
  <si>
    <t xml:space="preserve">vPkw</t>
  </si>
  <si>
    <t xml:space="preserve">b</t>
  </si>
  <si>
    <t xml:space="preserve">sKfz</t>
  </si>
  <si>
    <t xml:space="preserve">vgKfz</t>
  </si>
  <si>
    <t xml:space="preserve">aLkw</t>
  </si>
  <si>
    <t xml:space="preserve">qB</t>
  </si>
  <si>
    <t xml:space="preserve">Bemerkung</t>
  </si>
  <si>
    <t xml:space="preserve">fL</t>
  </si>
  <si>
    <t xml:space="preserve">s</t>
  </si>
  <si>
    <t xml:space="preserve">Fz/h</t>
  </si>
  <si>
    <t xml:space="preserve">Interp.</t>
  </si>
  <si>
    <t xml:space="preserve">km/h</t>
  </si>
  <si>
    <t xml:space="preserve">%</t>
  </si>
  <si>
    <t xml:space="preserve">PE/h</t>
  </si>
  <si>
    <t xml:space="preserve">PE/km</t>
  </si>
  <si>
    <t xml:space="preserve">min</t>
  </si>
  <si>
    <t xml:space="preserve">Nein</t>
  </si>
  <si>
    <t xml:space="preserve">Normalfall</t>
  </si>
  <si>
    <t xml:space="preserve">Ja</t>
  </si>
  <si>
    <t xml:space="preserve">vPkw = 0</t>
  </si>
  <si>
    <t xml:space="preserve">v = -1</t>
  </si>
  <si>
    <t xml:space="preserve">q = -1, v = -1</t>
  </si>
  <si>
    <t xml:space="preserve">v = 0, q &gt; 0</t>
  </si>
  <si>
    <t xml:space="preserve">q &gt; 0, v = -1</t>
  </si>
  <si>
    <t xml:space="preserve">q = -3, v = -1</t>
  </si>
  <si>
    <t xml:space="preserve">v = -3</t>
  </si>
  <si>
    <t xml:space="preserve">n. e.</t>
  </si>
  <si>
    <t xml:space="preserve">q = 0, v = -1</t>
  </si>
  <si>
    <t xml:space="preserve">Keine Daten</t>
  </si>
  <si>
    <t xml:space="preserve">Keine Daten vorhanden!</t>
  </si>
  <si>
    <t xml:space="preserve">DUA-28 Fahrstreifen 1 min-Werte</t>
  </si>
  <si>
    <t xml:space="preserve">DUA-28 Fahrstreifen 5 min-Werte</t>
  </si>
  <si>
    <t xml:space="preserve">DUA-28 Messquerschnitt 1 min-Werte</t>
  </si>
  <si>
    <t xml:space="preserve">w1</t>
  </si>
  <si>
    <t xml:space="preserve">w2</t>
  </si>
  <si>
    <t xml:space="preserve">QKfz</t>
  </si>
  <si>
    <t xml:space="preserve">VKfz</t>
  </si>
  <si>
    <t xml:space="preserve">QLkw</t>
  </si>
  <si>
    <t xml:space="preserve">VLkw</t>
  </si>
  <si>
    <t xml:space="preserve">QPkw</t>
  </si>
  <si>
    <t xml:space="preserve">VPkw</t>
  </si>
  <si>
    <t xml:space="preserve">B</t>
  </si>
  <si>
    <t xml:space="preserve">BMax</t>
  </si>
  <si>
    <t xml:space="preserve">SKfz</t>
  </si>
  <si>
    <t xml:space="preserve">VgKfz</t>
  </si>
  <si>
    <t xml:space="preserve">ALkw</t>
  </si>
  <si>
    <t xml:space="preserve">KKfz</t>
  </si>
  <si>
    <t xml:space="preserve">KLkw</t>
  </si>
  <si>
    <t xml:space="preserve">KPkw</t>
  </si>
  <si>
    <t xml:space="preserve">QB</t>
  </si>
  <si>
    <t xml:space="preserve">KB</t>
  </si>
  <si>
    <t xml:space="preserve">VDelta</t>
  </si>
  <si>
    <t xml:space="preserve">DUA-28 Virtueller Messquerschnitt 5 min-Werte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</si>
</sst>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%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0"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AC09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AC09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AC09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AC09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AC090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0" sqref="A1"/>
    </sheetView>
  </sheetViews>
  <sheetFormatPr defaultRowHeight="12.75"/>
  <cols>
    <col collapsed="false" hidden="false" max="1" min="1" style="0" width="8.17857142857143"/>
    <col collapsed="false" hidden="false" max="2" min="2" style="0" width="5.96428571428571"/>
    <col collapsed="false" hidden="false" max="47" min="3" style="0" width="6.82142857142857"/>
    <col collapsed="false" hidden="false" max="48" min="48" style="0" width="2.72448979591837"/>
    <col collapsed="false" hidden="false" max="49" min="49" style="0" width="16.7142857142857"/>
    <col collapsed="false" hidden="false" max="50" min="50" style="0" width="5.96428571428571"/>
    <col collapsed="false" hidden="false" max="51" min="51" style="0" width="2.72448979591837"/>
    <col collapsed="false" hidden="false" max="52" min="52" style="0" width="5.96428571428571"/>
    <col collapsed="false" hidden="false" max="97" min="53" style="0" width="6.82142857142857"/>
    <col collapsed="false" hidden="false" max="1025" min="98" style="0" width="11.6020408163265"/>
  </cols>
  <sheetData>
    <row r="1" customFormat="false" ht="12.75" hidden="false" customHeight="false" outlineLevel="0" collapsed="false">
      <c r="B1" s="0" t="s">
        <v>0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2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"/>
    </row>
    <row r="4" customFormat="false" ht="12.75" hidden="false" customHeight="false" outlineLevel="0" collapsed="false">
      <c r="B4" s="0" t="s">
        <v>6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"/>
    </row>
    <row r="5" customFormat="false" ht="12.75" hidden="false" customHeight="false" outlineLevel="0" collapsed="false">
      <c r="B5" s="0" t="s">
        <v>7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"/>
    </row>
    <row r="6" customFormat="false" ht="12.75" hidden="false" customHeight="false" outlineLevel="0" collapsed="false">
      <c r="B6" s="0" t="s">
        <v>8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I7" s="2"/>
      <c r="K7" s="2"/>
    </row>
    <row r="8" customFormat="false" ht="12.75" hidden="false" customHeight="false" outlineLevel="0" collapsed="false">
      <c r="A8" s="0" t="s">
        <v>13</v>
      </c>
      <c r="B8" s="3" t="s">
        <v>14</v>
      </c>
      <c r="AZ8" s="3" t="s">
        <v>15</v>
      </c>
    </row>
    <row r="9" customFormat="false" ht="12.75" hidden="false" customHeight="false" outlineLevel="0" collapsed="false">
      <c r="B9" s="0" t="s">
        <v>16</v>
      </c>
      <c r="C9" s="4" t="s">
        <v>17</v>
      </c>
      <c r="D9" s="0" t="s">
        <v>18</v>
      </c>
      <c r="E9" s="0" t="s">
        <v>19</v>
      </c>
      <c r="F9" s="4" t="s">
        <v>20</v>
      </c>
      <c r="G9" s="0" t="s">
        <v>18</v>
      </c>
      <c r="H9" s="0" t="s">
        <v>19</v>
      </c>
      <c r="I9" s="4" t="s">
        <v>21</v>
      </c>
      <c r="J9" s="0" t="s">
        <v>18</v>
      </c>
      <c r="K9" s="0" t="s">
        <v>19</v>
      </c>
      <c r="L9" s="4" t="s">
        <v>22</v>
      </c>
      <c r="M9" s="0" t="s">
        <v>18</v>
      </c>
      <c r="N9" s="0" t="s">
        <v>19</v>
      </c>
      <c r="O9" s="4" t="s">
        <v>23</v>
      </c>
      <c r="P9" s="0" t="s">
        <v>18</v>
      </c>
      <c r="Q9" s="0" t="s">
        <v>19</v>
      </c>
      <c r="R9" s="4" t="s">
        <v>24</v>
      </c>
      <c r="S9" s="0" t="s">
        <v>18</v>
      </c>
      <c r="T9" s="0" t="s">
        <v>19</v>
      </c>
      <c r="U9" s="4" t="s">
        <v>25</v>
      </c>
      <c r="V9" s="0" t="s">
        <v>18</v>
      </c>
      <c r="W9" s="0" t="s">
        <v>19</v>
      </c>
      <c r="X9" s="4" t="s">
        <v>26</v>
      </c>
      <c r="Y9" s="0" t="s">
        <v>18</v>
      </c>
      <c r="Z9" s="0" t="s">
        <v>19</v>
      </c>
      <c r="AA9" s="4" t="s">
        <v>27</v>
      </c>
      <c r="AB9" s="0" t="s">
        <v>18</v>
      </c>
      <c r="AC9" s="0" t="s">
        <v>19</v>
      </c>
      <c r="AD9" s="4" t="s">
        <v>28</v>
      </c>
      <c r="AE9" s="0" t="s">
        <v>18</v>
      </c>
      <c r="AF9" s="0" t="s">
        <v>19</v>
      </c>
      <c r="AG9" s="4" t="s">
        <v>2</v>
      </c>
      <c r="AH9" s="0" t="s">
        <v>18</v>
      </c>
      <c r="AI9" s="0" t="s">
        <v>19</v>
      </c>
      <c r="AJ9" s="4" t="s">
        <v>6</v>
      </c>
      <c r="AK9" s="0" t="s">
        <v>18</v>
      </c>
      <c r="AL9" s="0" t="s">
        <v>19</v>
      </c>
      <c r="AM9" s="4" t="s">
        <v>7</v>
      </c>
      <c r="AN9" s="0" t="s">
        <v>18</v>
      </c>
      <c r="AO9" s="0" t="s">
        <v>19</v>
      </c>
      <c r="AP9" s="4" t="s">
        <v>29</v>
      </c>
      <c r="AQ9" s="0" t="s">
        <v>18</v>
      </c>
      <c r="AR9" s="0" t="s">
        <v>19</v>
      </c>
      <c r="AS9" s="4" t="s">
        <v>8</v>
      </c>
      <c r="AT9" s="0" t="s">
        <v>18</v>
      </c>
      <c r="AU9" s="0" t="s">
        <v>19</v>
      </c>
      <c r="AW9" s="0" t="s">
        <v>30</v>
      </c>
      <c r="AX9" s="0" t="s">
        <v>31</v>
      </c>
      <c r="AZ9" s="0" t="s">
        <v>16</v>
      </c>
      <c r="BA9" s="4" t="s">
        <v>17</v>
      </c>
      <c r="BB9" s="0" t="s">
        <v>18</v>
      </c>
      <c r="BC9" s="0" t="s">
        <v>19</v>
      </c>
      <c r="BD9" s="4" t="s">
        <v>20</v>
      </c>
      <c r="BE9" s="0" t="s">
        <v>18</v>
      </c>
      <c r="BF9" s="0" t="s">
        <v>19</v>
      </c>
      <c r="BG9" s="4" t="s">
        <v>21</v>
      </c>
      <c r="BH9" s="0" t="s">
        <v>18</v>
      </c>
      <c r="BI9" s="0" t="s">
        <v>19</v>
      </c>
      <c r="BJ9" s="4" t="s">
        <v>22</v>
      </c>
      <c r="BK9" s="0" t="s">
        <v>18</v>
      </c>
      <c r="BL9" s="0" t="s">
        <v>19</v>
      </c>
      <c r="BM9" s="4" t="s">
        <v>23</v>
      </c>
      <c r="BN9" s="0" t="s">
        <v>18</v>
      </c>
      <c r="BO9" s="0" t="s">
        <v>19</v>
      </c>
      <c r="BP9" s="4" t="s">
        <v>24</v>
      </c>
      <c r="BQ9" s="0" t="s">
        <v>18</v>
      </c>
      <c r="BR9" s="0" t="s">
        <v>19</v>
      </c>
      <c r="BS9" s="4" t="s">
        <v>25</v>
      </c>
      <c r="BT9" s="0" t="s">
        <v>18</v>
      </c>
      <c r="BU9" s="0" t="s">
        <v>19</v>
      </c>
      <c r="BV9" s="4" t="s">
        <v>26</v>
      </c>
      <c r="BW9" s="0" t="s">
        <v>18</v>
      </c>
      <c r="BX9" s="0" t="s">
        <v>19</v>
      </c>
      <c r="BY9" s="4" t="s">
        <v>27</v>
      </c>
      <c r="BZ9" s="0" t="s">
        <v>18</v>
      </c>
      <c r="CA9" s="0" t="s">
        <v>19</v>
      </c>
      <c r="CB9" s="4" t="s">
        <v>28</v>
      </c>
      <c r="CC9" s="0" t="s">
        <v>18</v>
      </c>
      <c r="CD9" s="0" t="s">
        <v>19</v>
      </c>
      <c r="CE9" s="4" t="s">
        <v>2</v>
      </c>
      <c r="CF9" s="0" t="s">
        <v>18</v>
      </c>
      <c r="CG9" s="0" t="s">
        <v>19</v>
      </c>
      <c r="CH9" s="4" t="s">
        <v>6</v>
      </c>
      <c r="CI9" s="0" t="s">
        <v>18</v>
      </c>
      <c r="CJ9" s="0" t="s">
        <v>19</v>
      </c>
      <c r="CK9" s="4" t="s">
        <v>7</v>
      </c>
      <c r="CL9" s="0" t="s">
        <v>18</v>
      </c>
      <c r="CM9" s="0" t="s">
        <v>19</v>
      </c>
      <c r="CN9" s="4" t="s">
        <v>29</v>
      </c>
      <c r="CO9" s="0" t="s">
        <v>18</v>
      </c>
      <c r="CP9" s="0" t="s">
        <v>19</v>
      </c>
      <c r="CQ9" s="4" t="s">
        <v>8</v>
      </c>
      <c r="CR9" s="0" t="s">
        <v>18</v>
      </c>
      <c r="CS9" s="0" t="s">
        <v>19</v>
      </c>
    </row>
    <row r="10" customFormat="false" ht="12.75" hidden="false" customHeight="false" outlineLevel="0" collapsed="false">
      <c r="B10" s="0" t="s">
        <v>32</v>
      </c>
      <c r="C10" s="4" t="s">
        <v>33</v>
      </c>
      <c r="D10" s="0" t="s">
        <v>34</v>
      </c>
      <c r="F10" s="4" t="s">
        <v>35</v>
      </c>
      <c r="G10" s="0" t="s">
        <v>34</v>
      </c>
      <c r="I10" s="4" t="s">
        <v>33</v>
      </c>
      <c r="J10" s="0" t="s">
        <v>34</v>
      </c>
      <c r="L10" s="4" t="s">
        <v>35</v>
      </c>
      <c r="M10" s="0" t="s">
        <v>34</v>
      </c>
      <c r="O10" s="4" t="s">
        <v>33</v>
      </c>
      <c r="P10" s="0" t="s">
        <v>34</v>
      </c>
      <c r="R10" s="4" t="s">
        <v>35</v>
      </c>
      <c r="S10" s="0" t="s">
        <v>34</v>
      </c>
      <c r="U10" s="4" t="s">
        <v>36</v>
      </c>
      <c r="V10" s="0" t="s">
        <v>34</v>
      </c>
      <c r="X10" s="4" t="s">
        <v>35</v>
      </c>
      <c r="Y10" s="0" t="s">
        <v>34</v>
      </c>
      <c r="AA10" s="4" t="s">
        <v>35</v>
      </c>
      <c r="AB10" s="0" t="s">
        <v>34</v>
      </c>
      <c r="AD10" s="4" t="s">
        <v>36</v>
      </c>
      <c r="AE10" s="0" t="s">
        <v>34</v>
      </c>
      <c r="AG10" s="4" t="s">
        <v>5</v>
      </c>
      <c r="AH10" s="0" t="s">
        <v>34</v>
      </c>
      <c r="AJ10" s="4" t="s">
        <v>5</v>
      </c>
      <c r="AK10" s="0" t="s">
        <v>34</v>
      </c>
      <c r="AM10" s="4" t="s">
        <v>5</v>
      </c>
      <c r="AN10" s="0" t="s">
        <v>34</v>
      </c>
      <c r="AP10" s="4" t="s">
        <v>37</v>
      </c>
      <c r="AQ10" s="0" t="s">
        <v>34</v>
      </c>
      <c r="AS10" s="4" t="s">
        <v>38</v>
      </c>
      <c r="AT10" s="0" t="s">
        <v>34</v>
      </c>
      <c r="AZ10" s="0" t="s">
        <v>39</v>
      </c>
      <c r="BA10" s="4" t="s">
        <v>33</v>
      </c>
      <c r="BB10" s="0" t="s">
        <v>34</v>
      </c>
      <c r="BD10" s="4" t="s">
        <v>35</v>
      </c>
      <c r="BE10" s="0" t="s">
        <v>34</v>
      </c>
      <c r="BG10" s="4" t="s">
        <v>33</v>
      </c>
      <c r="BH10" s="0" t="s">
        <v>34</v>
      </c>
      <c r="BJ10" s="4" t="s">
        <v>35</v>
      </c>
      <c r="BK10" s="0" t="s">
        <v>34</v>
      </c>
      <c r="BM10" s="4" t="s">
        <v>33</v>
      </c>
      <c r="BN10" s="0" t="s">
        <v>34</v>
      </c>
      <c r="BP10" s="4" t="s">
        <v>35</v>
      </c>
      <c r="BQ10" s="0" t="s">
        <v>34</v>
      </c>
      <c r="BS10" s="4" t="s">
        <v>36</v>
      </c>
      <c r="BT10" s="0" t="s">
        <v>34</v>
      </c>
      <c r="BV10" s="4" t="s">
        <v>35</v>
      </c>
      <c r="BW10" s="0" t="s">
        <v>34</v>
      </c>
      <c r="BY10" s="4" t="s">
        <v>35</v>
      </c>
      <c r="BZ10" s="0" t="s">
        <v>34</v>
      </c>
      <c r="CB10" s="4" t="s">
        <v>36</v>
      </c>
      <c r="CC10" s="0" t="s">
        <v>34</v>
      </c>
      <c r="CE10" s="4" t="s">
        <v>5</v>
      </c>
      <c r="CF10" s="0" t="s">
        <v>34</v>
      </c>
      <c r="CH10" s="4" t="s">
        <v>5</v>
      </c>
      <c r="CI10" s="0" t="s">
        <v>34</v>
      </c>
      <c r="CK10" s="4" t="s">
        <v>5</v>
      </c>
      <c r="CL10" s="0" t="s">
        <v>34</v>
      </c>
      <c r="CN10" s="4" t="s">
        <v>37</v>
      </c>
      <c r="CO10" s="0" t="s">
        <v>34</v>
      </c>
      <c r="CQ10" s="4" t="s">
        <v>38</v>
      </c>
      <c r="CR10" s="0" t="s">
        <v>34</v>
      </c>
    </row>
    <row r="11" customFormat="false" ht="12.75" hidden="false" customHeight="false" outlineLevel="0" collapsed="false">
      <c r="A11" s="0" t="n">
        <v>1</v>
      </c>
      <c r="B11" s="0" t="n">
        <v>15</v>
      </c>
      <c r="C11" s="5" t="n">
        <v>420</v>
      </c>
      <c r="D11" s="0" t="s">
        <v>40</v>
      </c>
      <c r="E11" s="6" t="n">
        <v>1</v>
      </c>
      <c r="F11" s="0" t="n">
        <v>99</v>
      </c>
      <c r="G11" s="0" t="s">
        <v>40</v>
      </c>
      <c r="H11" s="6" t="n">
        <v>1</v>
      </c>
      <c r="I11" s="0" t="n">
        <v>180</v>
      </c>
      <c r="J11" s="0" t="s">
        <v>40</v>
      </c>
      <c r="K11" s="6" t="n">
        <v>1</v>
      </c>
      <c r="L11" s="0" t="n">
        <v>98</v>
      </c>
      <c r="M11" s="0" t="s">
        <v>40</v>
      </c>
      <c r="N11" s="6" t="n">
        <v>1</v>
      </c>
      <c r="O11" s="0" t="n">
        <v>240</v>
      </c>
      <c r="P11" s="0" t="s">
        <v>40</v>
      </c>
      <c r="Q11" s="6" t="n">
        <v>1</v>
      </c>
      <c r="R11" s="0" t="n">
        <v>100</v>
      </c>
      <c r="S11" s="0" t="s">
        <v>40</v>
      </c>
      <c r="T11" s="6" t="n">
        <v>1</v>
      </c>
      <c r="U11" s="0" t="n">
        <v>52</v>
      </c>
      <c r="V11" s="0" t="s">
        <v>40</v>
      </c>
      <c r="W11" s="6" t="n">
        <v>1</v>
      </c>
      <c r="X11" s="0" t="n">
        <v>7</v>
      </c>
      <c r="Y11" s="0" t="s">
        <v>40</v>
      </c>
      <c r="Z11" s="6" t="n">
        <v>1</v>
      </c>
      <c r="AA11" s="0" t="n">
        <v>98</v>
      </c>
      <c r="AB11" s="0" t="s">
        <v>40</v>
      </c>
      <c r="AC11" s="6" t="n">
        <v>1</v>
      </c>
      <c r="AD11" s="0" t="n">
        <v>43</v>
      </c>
      <c r="AE11" s="0" t="s">
        <v>40</v>
      </c>
      <c r="AF11" s="6" t="n">
        <v>1</v>
      </c>
      <c r="AG11" s="0" t="n">
        <v>4</v>
      </c>
      <c r="AH11" s="0" t="s">
        <v>40</v>
      </c>
      <c r="AI11" s="6" t="n">
        <v>1</v>
      </c>
      <c r="AJ11" s="0" t="n">
        <v>2</v>
      </c>
      <c r="AK11" s="0" t="s">
        <v>40</v>
      </c>
      <c r="AL11" s="6" t="n">
        <v>1</v>
      </c>
      <c r="AM11" s="0" t="n">
        <v>2</v>
      </c>
      <c r="AN11" s="0" t="s">
        <v>40</v>
      </c>
      <c r="AO11" s="6" t="n">
        <v>1</v>
      </c>
      <c r="AP11" s="0" t="n">
        <v>604</v>
      </c>
      <c r="AQ11" s="0" t="s">
        <v>40</v>
      </c>
      <c r="AR11" s="6" t="n">
        <v>1</v>
      </c>
      <c r="AS11" s="0" t="n">
        <v>6</v>
      </c>
      <c r="AT11" s="0" t="s">
        <v>40</v>
      </c>
      <c r="AU11" s="6" t="n">
        <v>1</v>
      </c>
      <c r="AW11" s="0" t="s">
        <v>41</v>
      </c>
      <c r="AX11" s="0" t="n">
        <f aca="false">IF(BJ11&lt;=0,$D$7,IF(BP11&lt;=BJ11,$D$7,$D$7+$F$7*(BP11-BJ11)))</f>
        <v>2.5</v>
      </c>
      <c r="AZ11" s="0" t="n">
        <v>1</v>
      </c>
      <c r="BA11" s="0" t="n">
        <f aca="false">ROUND(SUM(C11:C14)/4,0)</f>
        <v>495</v>
      </c>
      <c r="BB11" s="0" t="s">
        <v>40</v>
      </c>
      <c r="BC11" s="6" t="n">
        <f aca="false">ROUND(AVERAGE(E11:E14),2)</f>
        <v>1</v>
      </c>
      <c r="BD11" s="0" t="n">
        <f aca="false">ROUND(SUMPRODUCT(C11:C14,F11:F14)/SUM(C11:C14),0)</f>
        <v>94</v>
      </c>
      <c r="BE11" s="0" t="s">
        <v>40</v>
      </c>
      <c r="BF11" s="6" t="n">
        <f aca="false">ROUND(SUMPRODUCT(E11:E14,H11:H14)/4*AVERAGE(E11:E14),2)</f>
        <v>1</v>
      </c>
      <c r="BG11" s="0" t="n">
        <f aca="false">ROUND(SUM(I11:I14)/4,0)</f>
        <v>240</v>
      </c>
      <c r="BH11" s="0" t="s">
        <v>40</v>
      </c>
      <c r="BI11" s="6" t="n">
        <f aca="false">ROUND(AVERAGE(K11:K14),2)</f>
        <v>1</v>
      </c>
      <c r="BJ11" s="0" t="n">
        <f aca="false">ROUND(SUMPRODUCT(I11:I14,L11:L14)/SUM(I11:I14),0)</f>
        <v>88</v>
      </c>
      <c r="BK11" s="0" t="s">
        <v>40</v>
      </c>
      <c r="BL11" s="6" t="n">
        <f aca="false">ROUND(SUMPRODUCT(K11:K14,N11:N14)/4*AVERAGE(K11:K14),2)</f>
        <v>1</v>
      </c>
      <c r="BM11" s="0" t="n">
        <f aca="false">ROUND(SUM(O11:O14)/4,0)</f>
        <v>240</v>
      </c>
      <c r="BN11" s="0" t="s">
        <v>40</v>
      </c>
      <c r="BO11" s="6" t="n">
        <f aca="false">ROUND(AVERAGE(Q11:Q14),2)</f>
        <v>1</v>
      </c>
      <c r="BP11" s="0" t="n">
        <f aca="false">ROUND(SUMPRODUCT(O11:O14,R11:R14)/SUM(O11:O14),0)</f>
        <v>103</v>
      </c>
      <c r="BQ11" s="0" t="s">
        <v>40</v>
      </c>
      <c r="BR11" s="6" t="n">
        <f aca="false">ROUND(SUMPRODUCT(Q11:Q14,T11:T14)/4*AVERAGE(Q11:Q14),2)</f>
        <v>1</v>
      </c>
      <c r="BS11" s="0" t="n">
        <v>-1</v>
      </c>
      <c r="BT11" s="0" t="s">
        <v>40</v>
      </c>
      <c r="BU11" s="6" t="n">
        <v>1</v>
      </c>
      <c r="BV11" s="0" t="n">
        <v>-1</v>
      </c>
      <c r="BW11" s="0" t="s">
        <v>40</v>
      </c>
      <c r="BX11" s="6" t="n">
        <v>1</v>
      </c>
      <c r="BY11" s="0" t="n">
        <v>-1</v>
      </c>
      <c r="BZ11" s="0" t="s">
        <v>40</v>
      </c>
      <c r="CA11" s="6" t="n">
        <v>1</v>
      </c>
      <c r="CB11" s="0" t="n">
        <f aca="false">IF(BG11=0,0,IF(OR(BG11&gt;=0,BA11&gt;=0),ROUND(BG11/BA11*100,0),BA11))</f>
        <v>48</v>
      </c>
      <c r="CC11" s="0" t="s">
        <v>40</v>
      </c>
      <c r="CD11" s="6" t="n">
        <f aca="false">ROUND(BI11*BC11,2)</f>
        <v>1</v>
      </c>
      <c r="CE11" s="0" t="n">
        <f aca="false">IF(OR(BA11&lt;0,BD11&lt;=0),"??",ROUND(BA11/BD11,0))</f>
        <v>5</v>
      </c>
      <c r="CF11" s="0" t="s">
        <v>40</v>
      </c>
      <c r="CG11" s="6" t="n">
        <f aca="false">ROUND(BC11*BF11,2)</f>
        <v>1</v>
      </c>
      <c r="CH11" s="0" t="n">
        <f aca="false">IF(OR(BG11&lt;0,BJ11&lt;=0),"??",ROUND(BG11/BJ11,0))</f>
        <v>3</v>
      </c>
      <c r="CI11" s="0" t="s">
        <v>40</v>
      </c>
      <c r="CJ11" s="6" t="n">
        <f aca="false">ROUND(BI11*BL11,2)</f>
        <v>1</v>
      </c>
      <c r="CK11" s="0" t="n">
        <f aca="false">IF(OR(BM11&lt;0,BP11&lt;=0),"??",ROUND(BM11/BP11,0))</f>
        <v>2</v>
      </c>
      <c r="CL11" s="0" t="s">
        <v>40</v>
      </c>
      <c r="CM11" s="6" t="n">
        <f aca="false">ROUND(BO11*BR11,2)</f>
        <v>1</v>
      </c>
      <c r="CN11" s="0" t="n">
        <f aca="false">IF(OR(BG11&lt;0,BM11&lt;0),"??",BM11+ROUND(AX11*BG11,0))</f>
        <v>840</v>
      </c>
      <c r="CO11" s="0" t="s">
        <v>40</v>
      </c>
      <c r="CP11" s="6" t="n">
        <f aca="false">ROUND((BI11+BO11)/2,2)</f>
        <v>1</v>
      </c>
      <c r="CQ11" s="0" t="n">
        <f aca="false">IF(OR(CN11&lt;0,BD11&lt;=0),"??",ROUND(CN11/BD11,0))</f>
        <v>9</v>
      </c>
      <c r="CR11" s="0" t="s">
        <v>40</v>
      </c>
      <c r="CS11" s="6" t="n">
        <f aca="false">ROUND(CP11*BF11,2)</f>
        <v>1</v>
      </c>
    </row>
    <row r="12" customFormat="false" ht="12.75" hidden="false" customHeight="false" outlineLevel="0" collapsed="false">
      <c r="B12" s="0" t="n">
        <v>15</v>
      </c>
      <c r="C12" s="0" t="n">
        <v>480</v>
      </c>
      <c r="D12" s="0" t="s">
        <v>40</v>
      </c>
      <c r="E12" s="6" t="n">
        <v>1</v>
      </c>
      <c r="F12" s="0" t="n">
        <v>93</v>
      </c>
      <c r="G12" s="0" t="s">
        <v>40</v>
      </c>
      <c r="H12" s="6" t="n">
        <v>1</v>
      </c>
      <c r="I12" s="0" t="n">
        <v>240</v>
      </c>
      <c r="J12" s="0" t="s">
        <v>40</v>
      </c>
      <c r="K12" s="6" t="n">
        <v>1</v>
      </c>
      <c r="L12" s="0" t="n">
        <v>84</v>
      </c>
      <c r="M12" s="0" t="s">
        <v>40</v>
      </c>
      <c r="N12" s="6" t="n">
        <v>1</v>
      </c>
      <c r="O12" s="0" t="n">
        <v>240</v>
      </c>
      <c r="P12" s="0" t="s">
        <v>40</v>
      </c>
      <c r="Q12" s="6" t="n">
        <v>1</v>
      </c>
      <c r="R12" s="0" t="n">
        <v>103</v>
      </c>
      <c r="S12" s="0" t="s">
        <v>40</v>
      </c>
      <c r="T12" s="6" t="n">
        <v>1</v>
      </c>
      <c r="U12" s="0" t="n">
        <v>56</v>
      </c>
      <c r="V12" s="0" t="s">
        <v>40</v>
      </c>
      <c r="W12" s="6" t="n">
        <v>1</v>
      </c>
      <c r="X12" s="0" t="n">
        <v>6</v>
      </c>
      <c r="Y12" s="0" t="s">
        <v>40</v>
      </c>
      <c r="Z12" s="6" t="n">
        <v>1</v>
      </c>
      <c r="AA12" s="0" t="n">
        <v>96</v>
      </c>
      <c r="AB12" s="0" t="s">
        <v>40</v>
      </c>
      <c r="AC12" s="6" t="n">
        <v>1</v>
      </c>
      <c r="AD12" s="0" t="n">
        <v>50</v>
      </c>
      <c r="AE12" s="0" t="s">
        <v>40</v>
      </c>
      <c r="AF12" s="6" t="n">
        <v>1</v>
      </c>
      <c r="AG12" s="0" t="n">
        <v>5</v>
      </c>
      <c r="AH12" s="0" t="s">
        <v>40</v>
      </c>
      <c r="AI12" s="6" t="n">
        <v>1</v>
      </c>
      <c r="AJ12" s="0" t="n">
        <v>3</v>
      </c>
      <c r="AK12" s="0" t="s">
        <v>40</v>
      </c>
      <c r="AL12" s="6" t="n">
        <v>1</v>
      </c>
      <c r="AM12" s="0" t="n">
        <v>2</v>
      </c>
      <c r="AN12" s="0" t="s">
        <v>40</v>
      </c>
      <c r="AO12" s="6" t="n">
        <v>1</v>
      </c>
      <c r="AP12" s="0" t="n">
        <v>766</v>
      </c>
      <c r="AQ12" s="0" t="s">
        <v>40</v>
      </c>
      <c r="AR12" s="6" t="n">
        <v>1</v>
      </c>
      <c r="AS12" s="0" t="n">
        <v>8</v>
      </c>
      <c r="AT12" s="0" t="s">
        <v>40</v>
      </c>
      <c r="AU12" s="6" t="n">
        <v>1</v>
      </c>
      <c r="BC12" s="6"/>
      <c r="BF12" s="6"/>
      <c r="BI12" s="6"/>
      <c r="BL12" s="6"/>
      <c r="BO12" s="6"/>
      <c r="BR12" s="6"/>
      <c r="BU12" s="6"/>
      <c r="BX12" s="6"/>
      <c r="CA12" s="6"/>
      <c r="CD12" s="6"/>
      <c r="CG12" s="6"/>
      <c r="CJ12" s="6"/>
      <c r="CM12" s="6"/>
      <c r="CP12" s="6"/>
      <c r="CS12" s="6"/>
    </row>
    <row r="13" customFormat="false" ht="12.75" hidden="false" customHeight="false" outlineLevel="0" collapsed="false">
      <c r="B13" s="0" t="n">
        <v>15</v>
      </c>
      <c r="C13" s="0" t="n">
        <v>660</v>
      </c>
      <c r="D13" s="0" t="s">
        <v>40</v>
      </c>
      <c r="E13" s="6" t="n">
        <v>1</v>
      </c>
      <c r="F13" s="0" t="n">
        <v>88</v>
      </c>
      <c r="G13" s="0" t="s">
        <v>40</v>
      </c>
      <c r="H13" s="6" t="n">
        <v>1</v>
      </c>
      <c r="I13" s="0" t="n">
        <v>120</v>
      </c>
      <c r="J13" s="0" t="s">
        <v>40</v>
      </c>
      <c r="K13" s="6" t="n">
        <v>1</v>
      </c>
      <c r="L13" s="0" t="n">
        <v>81</v>
      </c>
      <c r="M13" s="0" t="s">
        <v>40</v>
      </c>
      <c r="N13" s="6" t="n">
        <v>1</v>
      </c>
      <c r="O13" s="0" t="n">
        <v>180</v>
      </c>
      <c r="P13" s="0" t="s">
        <v>40</v>
      </c>
      <c r="Q13" s="6" t="n">
        <v>1</v>
      </c>
      <c r="R13" s="0" t="n">
        <v>102</v>
      </c>
      <c r="S13" s="0" t="s">
        <v>40</v>
      </c>
      <c r="T13" s="6" t="n">
        <v>1</v>
      </c>
      <c r="U13" s="0" t="n">
        <v>52</v>
      </c>
      <c r="V13" s="0" t="s">
        <v>40</v>
      </c>
      <c r="W13" s="6" t="n">
        <v>1</v>
      </c>
      <c r="X13" s="0" t="n">
        <v>11</v>
      </c>
      <c r="Y13" s="0" t="s">
        <v>40</v>
      </c>
      <c r="Z13" s="6" t="n">
        <v>1</v>
      </c>
      <c r="AA13" s="0" t="n">
        <v>95</v>
      </c>
      <c r="AB13" s="0" t="s">
        <v>40</v>
      </c>
      <c r="AC13" s="6" t="n">
        <v>1</v>
      </c>
      <c r="AD13" s="0" t="n">
        <v>73</v>
      </c>
      <c r="AE13" s="0" t="s">
        <v>40</v>
      </c>
      <c r="AF13" s="6" t="n">
        <v>1</v>
      </c>
      <c r="AG13" s="0" t="n">
        <v>8</v>
      </c>
      <c r="AH13" s="0" t="s">
        <v>40</v>
      </c>
      <c r="AI13" s="6" t="n">
        <v>1</v>
      </c>
      <c r="AJ13" s="0" t="n">
        <v>6</v>
      </c>
      <c r="AK13" s="0" t="s">
        <v>40</v>
      </c>
      <c r="AL13" s="6" t="n">
        <v>1</v>
      </c>
      <c r="AM13" s="0" t="n">
        <v>2</v>
      </c>
      <c r="AN13" s="0" t="s">
        <v>40</v>
      </c>
      <c r="AO13" s="6" t="n">
        <v>1</v>
      </c>
      <c r="AP13" s="0" t="n">
        <v>1241</v>
      </c>
      <c r="AQ13" s="0" t="s">
        <v>40</v>
      </c>
      <c r="AR13" s="6" t="n">
        <v>1</v>
      </c>
      <c r="AS13" s="0" t="n">
        <v>14</v>
      </c>
      <c r="AT13" s="0" t="s">
        <v>40</v>
      </c>
      <c r="AU13" s="6" t="n">
        <v>1</v>
      </c>
      <c r="BC13" s="6"/>
      <c r="BF13" s="6"/>
      <c r="BI13" s="6"/>
      <c r="BL13" s="6"/>
      <c r="BO13" s="6"/>
      <c r="BR13" s="6"/>
      <c r="BU13" s="6"/>
      <c r="BX13" s="6"/>
      <c r="CA13" s="6"/>
      <c r="CD13" s="6"/>
      <c r="CG13" s="6"/>
      <c r="CJ13" s="6"/>
      <c r="CM13" s="6"/>
      <c r="CP13" s="6"/>
      <c r="CS13" s="6"/>
    </row>
    <row r="14" customFormat="false" ht="12.75" hidden="false" customHeight="false" outlineLevel="0" collapsed="false">
      <c r="B14" s="0" t="n">
        <v>15</v>
      </c>
      <c r="C14" s="0" t="n">
        <v>420</v>
      </c>
      <c r="D14" s="0" t="s">
        <v>40</v>
      </c>
      <c r="E14" s="6" t="n">
        <v>1</v>
      </c>
      <c r="F14" s="0" t="n">
        <v>100</v>
      </c>
      <c r="G14" s="0" t="s">
        <v>40</v>
      </c>
      <c r="H14" s="6" t="n">
        <v>1</v>
      </c>
      <c r="I14" s="0" t="n">
        <v>420</v>
      </c>
      <c r="J14" s="0" t="s">
        <v>40</v>
      </c>
      <c r="K14" s="6" t="n">
        <v>1</v>
      </c>
      <c r="L14" s="0" t="n">
        <v>87</v>
      </c>
      <c r="M14" s="0" t="s">
        <v>40</v>
      </c>
      <c r="N14" s="6" t="n">
        <v>1</v>
      </c>
      <c r="O14" s="0" t="n">
        <v>300</v>
      </c>
      <c r="P14" s="0" t="s">
        <v>40</v>
      </c>
      <c r="Q14" s="6" t="n">
        <v>1</v>
      </c>
      <c r="R14" s="0" t="n">
        <v>106</v>
      </c>
      <c r="S14" s="0" t="s">
        <v>40</v>
      </c>
      <c r="T14" s="6" t="n">
        <v>1</v>
      </c>
      <c r="U14" s="0" t="n">
        <v>49</v>
      </c>
      <c r="V14" s="0" t="s">
        <v>40</v>
      </c>
      <c r="W14" s="6" t="n">
        <v>1</v>
      </c>
      <c r="X14" s="0" t="n">
        <v>5</v>
      </c>
      <c r="Y14" s="0" t="s">
        <v>40</v>
      </c>
      <c r="Z14" s="6" t="n">
        <v>1</v>
      </c>
      <c r="AA14" s="0" t="n">
        <v>97</v>
      </c>
      <c r="AB14" s="0" t="s">
        <v>40</v>
      </c>
      <c r="AC14" s="6" t="n">
        <v>1</v>
      </c>
      <c r="AD14" s="0" t="n">
        <v>29</v>
      </c>
      <c r="AE14" s="0" t="s">
        <v>40</v>
      </c>
      <c r="AF14" s="6" t="n">
        <v>1</v>
      </c>
      <c r="AG14" s="0" t="n">
        <v>4</v>
      </c>
      <c r="AH14" s="0" t="s">
        <v>40</v>
      </c>
      <c r="AI14" s="6" t="n">
        <v>1</v>
      </c>
      <c r="AJ14" s="0" t="n">
        <v>1</v>
      </c>
      <c r="AK14" s="0" t="s">
        <v>40</v>
      </c>
      <c r="AL14" s="6" t="n">
        <v>1</v>
      </c>
      <c r="AM14" s="0" t="n">
        <v>3</v>
      </c>
      <c r="AN14" s="0" t="s">
        <v>40</v>
      </c>
      <c r="AO14" s="6" t="n">
        <v>1</v>
      </c>
      <c r="AP14" s="0" t="n">
        <v>563</v>
      </c>
      <c r="AQ14" s="0" t="s">
        <v>40</v>
      </c>
      <c r="AR14" s="6" t="n">
        <v>1</v>
      </c>
      <c r="AS14" s="0" t="n">
        <v>6</v>
      </c>
      <c r="AT14" s="0" t="s">
        <v>40</v>
      </c>
      <c r="AU14" s="6" t="n">
        <v>1</v>
      </c>
      <c r="BC14" s="6"/>
      <c r="BF14" s="6"/>
      <c r="BI14" s="6"/>
      <c r="BL14" s="6"/>
      <c r="BO14" s="6"/>
      <c r="BR14" s="6"/>
      <c r="BU14" s="6"/>
      <c r="BX14" s="6"/>
      <c r="CA14" s="6"/>
      <c r="CD14" s="6"/>
      <c r="CG14" s="6"/>
      <c r="CJ14" s="6"/>
      <c r="CM14" s="6"/>
      <c r="CP14" s="6"/>
      <c r="CS14" s="6"/>
    </row>
    <row r="15" customFormat="false" ht="12.75" hidden="false" customHeight="false" outlineLevel="0" collapsed="false">
      <c r="A15" s="0" t="n">
        <v>2</v>
      </c>
      <c r="B15" s="0" t="n">
        <v>15</v>
      </c>
      <c r="C15" s="0" t="n">
        <v>420</v>
      </c>
      <c r="D15" s="0" t="s">
        <v>40</v>
      </c>
      <c r="E15" s="6" t="n">
        <v>1</v>
      </c>
      <c r="F15" s="0" t="n">
        <v>99</v>
      </c>
      <c r="G15" s="0" t="s">
        <v>40</v>
      </c>
      <c r="H15" s="6" t="n">
        <v>1</v>
      </c>
      <c r="I15" s="0" t="n">
        <v>180</v>
      </c>
      <c r="J15" s="0" t="s">
        <v>40</v>
      </c>
      <c r="K15" s="6" t="n">
        <v>1</v>
      </c>
      <c r="L15" s="0" t="n">
        <v>98</v>
      </c>
      <c r="M15" s="0" t="s">
        <v>40</v>
      </c>
      <c r="N15" s="6" t="n">
        <v>1</v>
      </c>
      <c r="O15" s="0" t="n">
        <v>240</v>
      </c>
      <c r="P15" s="0" t="s">
        <v>40</v>
      </c>
      <c r="Q15" s="6" t="n">
        <v>1</v>
      </c>
      <c r="R15" s="0" t="n">
        <v>100</v>
      </c>
      <c r="S15" s="0" t="s">
        <v>40</v>
      </c>
      <c r="T15" s="6" t="n">
        <v>1</v>
      </c>
      <c r="U15" s="0" t="n">
        <v>52</v>
      </c>
      <c r="V15" s="0" t="s">
        <v>40</v>
      </c>
      <c r="W15" s="6" t="n">
        <v>1</v>
      </c>
      <c r="X15" s="0" t="n">
        <v>7</v>
      </c>
      <c r="Y15" s="0" t="s">
        <v>40</v>
      </c>
      <c r="Z15" s="6" t="n">
        <v>1</v>
      </c>
      <c r="AA15" s="0" t="n">
        <v>98</v>
      </c>
      <c r="AB15" s="0" t="s">
        <v>40</v>
      </c>
      <c r="AC15" s="6" t="n">
        <v>1</v>
      </c>
      <c r="AD15" s="0" t="n">
        <v>43</v>
      </c>
      <c r="AE15" s="0" t="s">
        <v>40</v>
      </c>
      <c r="AF15" s="6" t="n">
        <v>1</v>
      </c>
      <c r="AG15" s="0" t="n">
        <v>4</v>
      </c>
      <c r="AH15" s="0" t="s">
        <v>40</v>
      </c>
      <c r="AI15" s="6" t="n">
        <v>1</v>
      </c>
      <c r="AJ15" s="0" t="n">
        <v>2</v>
      </c>
      <c r="AK15" s="0" t="s">
        <v>40</v>
      </c>
      <c r="AL15" s="6" t="n">
        <v>1</v>
      </c>
      <c r="AM15" s="0" t="n">
        <v>2</v>
      </c>
      <c r="AN15" s="0" t="s">
        <v>40</v>
      </c>
      <c r="AO15" s="6" t="n">
        <v>1</v>
      </c>
      <c r="AP15" s="0" t="n">
        <v>604</v>
      </c>
      <c r="AQ15" s="0" t="s">
        <v>40</v>
      </c>
      <c r="AR15" s="6" t="n">
        <v>1</v>
      </c>
      <c r="AS15" s="0" t="n">
        <v>6</v>
      </c>
      <c r="AT15" s="0" t="s">
        <v>40</v>
      </c>
      <c r="AU15" s="6" t="n">
        <v>1</v>
      </c>
      <c r="AW15" s="0" t="s">
        <v>19</v>
      </c>
      <c r="AX15" s="0" t="n">
        <f aca="false">IF(BJ15&lt;=0,$D$7,IF(BP15&lt;=BJ15,$D$7,$D$7+$F$7*(BP15-BJ15)))</f>
        <v>2.44</v>
      </c>
      <c r="AZ15" s="0" t="n">
        <v>1</v>
      </c>
      <c r="BA15" s="0" t="n">
        <f aca="false">ROUND(SUM(C15:C18)/4,0)</f>
        <v>450</v>
      </c>
      <c r="BB15" s="0" t="s">
        <v>42</v>
      </c>
      <c r="BC15" s="6" t="n">
        <f aca="false">ROUND(AVERAGE(E15:E18),2)</f>
        <v>0.97</v>
      </c>
      <c r="BD15" s="0" t="n">
        <f aca="false">ROUND(SUMPRODUCT(C15:C18,F15:F18)/SUM(C15:C18),0)</f>
        <v>95</v>
      </c>
      <c r="BE15" s="0" t="s">
        <v>42</v>
      </c>
      <c r="BF15" s="6" t="n">
        <f aca="false">ROUND(SUMPRODUCT(E15:E18,H15:H18)/4*AVERAGE(E15:E18),2)</f>
        <v>0.93</v>
      </c>
      <c r="BG15" s="0" t="n">
        <f aca="false">ROUND(SUM(I15:I18)/4,0)</f>
        <v>300</v>
      </c>
      <c r="BH15" s="0" t="s">
        <v>42</v>
      </c>
      <c r="BI15" s="6" t="n">
        <f aca="false">ROUND(AVERAGE(K15:K18),2)</f>
        <v>0.97</v>
      </c>
      <c r="BJ15" s="0" t="n">
        <f aca="false">ROUND(SUMPRODUCT(I15:I18,L15:L18)/SUM(I15:I18),0)</f>
        <v>89</v>
      </c>
      <c r="BK15" s="0" t="s">
        <v>42</v>
      </c>
      <c r="BL15" s="6" t="n">
        <f aca="false">ROUND(SUMPRODUCT(K15:K18,N15:N18)/4*AVERAGE(K15:K18),2)</f>
        <v>0.93</v>
      </c>
      <c r="BM15" s="0" t="n">
        <f aca="false">ROUND(SUM(O15:O18)/4,0)</f>
        <v>225</v>
      </c>
      <c r="BN15" s="0" t="s">
        <v>42</v>
      </c>
      <c r="BO15" s="6" t="n">
        <f aca="false">ROUND(AVERAGE(Q15:Q18),2)</f>
        <v>0.97</v>
      </c>
      <c r="BP15" s="0" t="n">
        <f aca="false">ROUND(SUMPRODUCT(O15:O18,R15:R18)/SUM(O15:O18),0)</f>
        <v>101</v>
      </c>
      <c r="BQ15" s="0" t="s">
        <v>42</v>
      </c>
      <c r="BR15" s="6" t="n">
        <f aca="false">ROUND(SUMPRODUCT(Q15:Q18,T15:T18)/4*AVERAGE(Q15:Q18),2)</f>
        <v>0.93</v>
      </c>
      <c r="BS15" s="0" t="n">
        <v>-1</v>
      </c>
      <c r="BT15" s="0" t="s">
        <v>40</v>
      </c>
      <c r="BU15" s="6" t="n">
        <v>1</v>
      </c>
      <c r="BV15" s="0" t="n">
        <v>-1</v>
      </c>
      <c r="BW15" s="0" t="s">
        <v>40</v>
      </c>
      <c r="BX15" s="6" t="n">
        <v>1</v>
      </c>
      <c r="BY15" s="0" t="n">
        <v>-1</v>
      </c>
      <c r="BZ15" s="0" t="s">
        <v>40</v>
      </c>
      <c r="CA15" s="6" t="n">
        <v>1</v>
      </c>
      <c r="CB15" s="0" t="n">
        <f aca="false">IF(BG15=0,0,IF(OR(BG15&gt;=0,BA15&gt;=0),ROUND(BG15/BA15*100,0),BA15))</f>
        <v>67</v>
      </c>
      <c r="CC15" s="0" t="s">
        <v>42</v>
      </c>
      <c r="CD15" s="6" t="n">
        <f aca="false">ROUND(BI15*BC15,2)</f>
        <v>0.94</v>
      </c>
      <c r="CE15" s="0" t="n">
        <f aca="false">IF(OR(BA15&lt;0,BD15&lt;=0),"??",ROUND(BA15/BD15,0))</f>
        <v>5</v>
      </c>
      <c r="CF15" s="0" t="s">
        <v>42</v>
      </c>
      <c r="CG15" s="6" t="n">
        <f aca="false">ROUND(BC15*BF15,2)</f>
        <v>0.9</v>
      </c>
      <c r="CH15" s="0" t="n">
        <f aca="false">IF(OR(BG15&lt;0,BJ15&lt;=0),"??",ROUND(BG15/BJ15,0))</f>
        <v>3</v>
      </c>
      <c r="CI15" s="0" t="s">
        <v>42</v>
      </c>
      <c r="CJ15" s="6" t="n">
        <f aca="false">ROUND(BI15*BL15,2)</f>
        <v>0.9</v>
      </c>
      <c r="CK15" s="0" t="n">
        <f aca="false">IF(OR(BM15&lt;0,BP15&lt;=0),"??",ROUND(BM15/BP15,0))</f>
        <v>2</v>
      </c>
      <c r="CL15" s="0" t="s">
        <v>42</v>
      </c>
      <c r="CM15" s="6" t="n">
        <f aca="false">ROUND(BO15*BR15,2)</f>
        <v>0.9</v>
      </c>
      <c r="CN15" s="0" t="n">
        <f aca="false">IF(OR(BG15&lt;0,BM15&lt;0),"??",BM15+ROUND(AX15*BG15,0))</f>
        <v>957</v>
      </c>
      <c r="CO15" s="0" t="s">
        <v>42</v>
      </c>
      <c r="CP15" s="6" t="n">
        <f aca="false">ROUND((BI15+BO15)/2,2)</f>
        <v>0.97</v>
      </c>
      <c r="CQ15" s="0" t="n">
        <f aca="false">IF(OR(CN15&lt;0,BD15&lt;=0),"??",ROUND(CN15/BD15,0))</f>
        <v>10</v>
      </c>
      <c r="CR15" s="0" t="s">
        <v>42</v>
      </c>
      <c r="CS15" s="6" t="n">
        <f aca="false">ROUND(CP15*BF15,2)</f>
        <v>0.9</v>
      </c>
    </row>
    <row r="16" customFormat="false" ht="12.75" hidden="false" customHeight="false" outlineLevel="0" collapsed="false">
      <c r="B16" s="0" t="n">
        <v>15</v>
      </c>
      <c r="C16" s="0" t="n">
        <v>480</v>
      </c>
      <c r="D16" s="0" t="s">
        <v>42</v>
      </c>
      <c r="E16" s="6" t="n">
        <v>0.88</v>
      </c>
      <c r="F16" s="0" t="n">
        <v>89</v>
      </c>
      <c r="G16" s="0" t="s">
        <v>42</v>
      </c>
      <c r="H16" s="6" t="n">
        <v>0.95</v>
      </c>
      <c r="I16" s="0" t="n">
        <v>360</v>
      </c>
      <c r="J16" s="0" t="s">
        <v>42</v>
      </c>
      <c r="K16" s="6" t="n">
        <v>0.88</v>
      </c>
      <c r="L16" s="0" t="n">
        <v>89</v>
      </c>
      <c r="M16" s="0" t="s">
        <v>42</v>
      </c>
      <c r="N16" s="6" t="n">
        <v>0.95</v>
      </c>
      <c r="O16" s="0" t="n">
        <v>120</v>
      </c>
      <c r="P16" s="0" t="s">
        <v>42</v>
      </c>
      <c r="Q16" s="6" t="n">
        <v>0.88</v>
      </c>
      <c r="R16" s="0" t="n">
        <v>89</v>
      </c>
      <c r="S16" s="0" t="s">
        <v>42</v>
      </c>
      <c r="T16" s="6" t="n">
        <v>0.95</v>
      </c>
      <c r="U16" s="0" t="n">
        <v>54</v>
      </c>
      <c r="V16" s="0" t="s">
        <v>40</v>
      </c>
      <c r="W16" s="6" t="n">
        <v>1</v>
      </c>
      <c r="X16" s="0" t="n">
        <v>8</v>
      </c>
      <c r="Y16" s="0" t="s">
        <v>40</v>
      </c>
      <c r="Z16" s="6" t="n">
        <v>1</v>
      </c>
      <c r="AA16" s="0" t="n">
        <v>96</v>
      </c>
      <c r="AB16" s="0" t="s">
        <v>42</v>
      </c>
      <c r="AC16" s="6" t="n">
        <v>0.95</v>
      </c>
      <c r="AD16" s="0" t="n">
        <v>75</v>
      </c>
      <c r="AE16" s="0" t="s">
        <v>42</v>
      </c>
      <c r="AF16" s="6" t="n">
        <v>0.88</v>
      </c>
      <c r="AG16" s="0" t="n">
        <v>5</v>
      </c>
      <c r="AH16" s="0" t="s">
        <v>42</v>
      </c>
      <c r="AI16" s="6" t="n">
        <v>0.84</v>
      </c>
      <c r="AJ16" s="0" t="n">
        <v>4</v>
      </c>
      <c r="AK16" s="0" t="s">
        <v>42</v>
      </c>
      <c r="AL16" s="6" t="n">
        <v>0.84</v>
      </c>
      <c r="AM16" s="0" t="n">
        <v>1</v>
      </c>
      <c r="AN16" s="0" t="s">
        <v>42</v>
      </c>
      <c r="AO16" s="6" t="n">
        <v>0.84</v>
      </c>
      <c r="AP16" s="0" t="n">
        <v>840</v>
      </c>
      <c r="AQ16" s="0" t="s">
        <v>42</v>
      </c>
      <c r="AR16" s="6" t="n">
        <v>0.88</v>
      </c>
      <c r="AS16" s="0" t="n">
        <v>9</v>
      </c>
      <c r="AT16" s="0" t="s">
        <v>42</v>
      </c>
      <c r="AU16" s="6" t="n">
        <v>0.84</v>
      </c>
      <c r="BC16" s="6"/>
      <c r="BF16" s="6"/>
      <c r="BI16" s="6"/>
      <c r="BL16" s="6"/>
      <c r="BO16" s="6"/>
      <c r="BR16" s="6"/>
      <c r="BU16" s="6"/>
      <c r="BX16" s="6"/>
      <c r="CA16" s="6"/>
      <c r="CD16" s="6"/>
      <c r="CG16" s="6"/>
      <c r="CJ16" s="6"/>
      <c r="CM16" s="6"/>
      <c r="CP16" s="6"/>
      <c r="CS16" s="6"/>
    </row>
    <row r="17" customFormat="false" ht="12.75" hidden="false" customHeight="false" outlineLevel="0" collapsed="false">
      <c r="B17" s="0" t="n">
        <v>15</v>
      </c>
      <c r="C17" s="0" t="n">
        <v>480</v>
      </c>
      <c r="D17" s="0" t="s">
        <v>40</v>
      </c>
      <c r="E17" s="6" t="n">
        <v>1</v>
      </c>
      <c r="F17" s="0" t="n">
        <v>93</v>
      </c>
      <c r="G17" s="0" t="s">
        <v>40</v>
      </c>
      <c r="H17" s="6" t="n">
        <v>1</v>
      </c>
      <c r="I17" s="0" t="n">
        <v>240</v>
      </c>
      <c r="J17" s="0" t="s">
        <v>40</v>
      </c>
      <c r="K17" s="6" t="n">
        <v>1</v>
      </c>
      <c r="L17" s="0" t="n">
        <v>84</v>
      </c>
      <c r="M17" s="0" t="s">
        <v>40</v>
      </c>
      <c r="N17" s="6" t="n">
        <v>1</v>
      </c>
      <c r="O17" s="0" t="n">
        <v>240</v>
      </c>
      <c r="P17" s="0" t="s">
        <v>40</v>
      </c>
      <c r="Q17" s="6" t="n">
        <v>1</v>
      </c>
      <c r="R17" s="0" t="n">
        <v>103</v>
      </c>
      <c r="S17" s="0" t="s">
        <v>40</v>
      </c>
      <c r="T17" s="6" t="n">
        <v>1</v>
      </c>
      <c r="U17" s="0" t="n">
        <v>56</v>
      </c>
      <c r="V17" s="0" t="s">
        <v>40</v>
      </c>
      <c r="W17" s="6" t="n">
        <v>1</v>
      </c>
      <c r="X17" s="0" t="n">
        <v>6</v>
      </c>
      <c r="Y17" s="0" t="s">
        <v>40</v>
      </c>
      <c r="Z17" s="6" t="n">
        <v>1</v>
      </c>
      <c r="AA17" s="0" t="n">
        <v>96</v>
      </c>
      <c r="AB17" s="0" t="s">
        <v>40</v>
      </c>
      <c r="AC17" s="6" t="n">
        <v>1</v>
      </c>
      <c r="AD17" s="0" t="n">
        <v>50</v>
      </c>
      <c r="AE17" s="0" t="s">
        <v>40</v>
      </c>
      <c r="AF17" s="6" t="n">
        <v>1</v>
      </c>
      <c r="AG17" s="0" t="n">
        <v>5</v>
      </c>
      <c r="AH17" s="0" t="s">
        <v>40</v>
      </c>
      <c r="AI17" s="6" t="n">
        <v>1</v>
      </c>
      <c r="AJ17" s="0" t="n">
        <v>3</v>
      </c>
      <c r="AK17" s="0" t="s">
        <v>40</v>
      </c>
      <c r="AL17" s="6" t="n">
        <v>1</v>
      </c>
      <c r="AM17" s="0" t="n">
        <v>2</v>
      </c>
      <c r="AN17" s="0" t="s">
        <v>40</v>
      </c>
      <c r="AO17" s="6" t="n">
        <v>1</v>
      </c>
      <c r="AP17" s="0" t="n">
        <v>766</v>
      </c>
      <c r="AQ17" s="0" t="s">
        <v>40</v>
      </c>
      <c r="AR17" s="6" t="n">
        <v>1</v>
      </c>
      <c r="AS17" s="0" t="n">
        <v>8</v>
      </c>
      <c r="AT17" s="0" t="s">
        <v>40</v>
      </c>
      <c r="AU17" s="6" t="n">
        <v>1</v>
      </c>
      <c r="BC17" s="6"/>
      <c r="BF17" s="6"/>
      <c r="BI17" s="6"/>
      <c r="BL17" s="6"/>
      <c r="BO17" s="6"/>
      <c r="BR17" s="6"/>
      <c r="BU17" s="6"/>
      <c r="BX17" s="6"/>
      <c r="CA17" s="6"/>
      <c r="CD17" s="6"/>
      <c r="CG17" s="6"/>
      <c r="CJ17" s="6"/>
      <c r="CM17" s="6"/>
      <c r="CP17" s="6"/>
      <c r="CS17" s="6"/>
    </row>
    <row r="18" customFormat="false" ht="12.75" hidden="false" customHeight="false" outlineLevel="0" collapsed="false">
      <c r="B18" s="0" t="n">
        <v>15</v>
      </c>
      <c r="C18" s="0" t="n">
        <v>420</v>
      </c>
      <c r="D18" s="0" t="s">
        <v>40</v>
      </c>
      <c r="E18" s="6" t="n">
        <v>1</v>
      </c>
      <c r="F18" s="0" t="n">
        <v>100</v>
      </c>
      <c r="G18" s="0" t="s">
        <v>40</v>
      </c>
      <c r="H18" s="6" t="n">
        <v>1</v>
      </c>
      <c r="I18" s="0" t="n">
        <v>420</v>
      </c>
      <c r="J18" s="0" t="s">
        <v>40</v>
      </c>
      <c r="K18" s="6" t="n">
        <v>1</v>
      </c>
      <c r="L18" s="0" t="n">
        <v>87</v>
      </c>
      <c r="M18" s="0" t="s">
        <v>40</v>
      </c>
      <c r="N18" s="6" t="n">
        <v>1</v>
      </c>
      <c r="O18" s="0" t="n">
        <v>300</v>
      </c>
      <c r="P18" s="0" t="s">
        <v>40</v>
      </c>
      <c r="Q18" s="6" t="n">
        <v>1</v>
      </c>
      <c r="R18" s="0" t="n">
        <v>106</v>
      </c>
      <c r="S18" s="0" t="s">
        <v>40</v>
      </c>
      <c r="T18" s="6" t="n">
        <v>1</v>
      </c>
      <c r="U18" s="0" t="n">
        <v>49</v>
      </c>
      <c r="V18" s="0" t="s">
        <v>40</v>
      </c>
      <c r="W18" s="6" t="n">
        <v>1</v>
      </c>
      <c r="X18" s="0" t="n">
        <v>5</v>
      </c>
      <c r="Y18" s="0" t="s">
        <v>40</v>
      </c>
      <c r="Z18" s="6" t="n">
        <v>1</v>
      </c>
      <c r="AA18" s="0" t="n">
        <v>97</v>
      </c>
      <c r="AB18" s="0" t="s">
        <v>40</v>
      </c>
      <c r="AC18" s="6" t="n">
        <v>1</v>
      </c>
      <c r="AD18" s="0" t="n">
        <v>29</v>
      </c>
      <c r="AE18" s="0" t="s">
        <v>40</v>
      </c>
      <c r="AF18" s="6" t="n">
        <v>1</v>
      </c>
      <c r="AG18" s="0" t="n">
        <v>4</v>
      </c>
      <c r="AH18" s="0" t="s">
        <v>40</v>
      </c>
      <c r="AI18" s="6" t="n">
        <v>1</v>
      </c>
      <c r="AJ18" s="0" t="n">
        <v>1</v>
      </c>
      <c r="AK18" s="0" t="s">
        <v>40</v>
      </c>
      <c r="AL18" s="6" t="n">
        <v>1</v>
      </c>
      <c r="AM18" s="0" t="n">
        <v>3</v>
      </c>
      <c r="AN18" s="0" t="s">
        <v>40</v>
      </c>
      <c r="AO18" s="6" t="n">
        <v>1</v>
      </c>
      <c r="AP18" s="0" t="n">
        <v>563</v>
      </c>
      <c r="AQ18" s="0" t="s">
        <v>40</v>
      </c>
      <c r="AR18" s="6" t="n">
        <v>1</v>
      </c>
      <c r="AS18" s="0" t="n">
        <v>6</v>
      </c>
      <c r="AT18" s="0" t="s">
        <v>40</v>
      </c>
      <c r="AU18" s="6" t="n">
        <v>1</v>
      </c>
      <c r="BC18" s="6"/>
      <c r="BF18" s="6"/>
      <c r="BI18" s="6"/>
      <c r="BL18" s="6"/>
      <c r="BO18" s="6"/>
      <c r="BR18" s="6"/>
      <c r="BU18" s="6"/>
      <c r="BX18" s="6"/>
      <c r="CA18" s="6"/>
      <c r="CD18" s="6"/>
      <c r="CG18" s="6"/>
      <c r="CJ18" s="6"/>
      <c r="CM18" s="6"/>
      <c r="CP18" s="6"/>
      <c r="CS18" s="6"/>
    </row>
    <row r="19" customFormat="false" ht="12.75" hidden="false" customHeight="false" outlineLevel="0" collapsed="false">
      <c r="A19" s="0" t="n">
        <v>3</v>
      </c>
      <c r="B19" s="0" t="n">
        <v>15</v>
      </c>
      <c r="C19" s="0" t="n">
        <v>420</v>
      </c>
      <c r="D19" s="0" t="s">
        <v>40</v>
      </c>
      <c r="E19" s="6" t="n">
        <v>1</v>
      </c>
      <c r="F19" s="0" t="n">
        <v>99</v>
      </c>
      <c r="G19" s="0" t="s">
        <v>40</v>
      </c>
      <c r="H19" s="6" t="n">
        <v>1</v>
      </c>
      <c r="I19" s="0" t="n">
        <v>180</v>
      </c>
      <c r="J19" s="0" t="s">
        <v>40</v>
      </c>
      <c r="K19" s="6" t="n">
        <v>1</v>
      </c>
      <c r="L19" s="0" t="n">
        <v>98</v>
      </c>
      <c r="M19" s="0" t="s">
        <v>40</v>
      </c>
      <c r="N19" s="6" t="n">
        <v>1</v>
      </c>
      <c r="O19" s="0" t="n">
        <v>240</v>
      </c>
      <c r="P19" s="0" t="s">
        <v>40</v>
      </c>
      <c r="Q19" s="6" t="n">
        <v>1</v>
      </c>
      <c r="R19" s="0" t="n">
        <v>100</v>
      </c>
      <c r="S19" s="0" t="s">
        <v>40</v>
      </c>
      <c r="T19" s="6" t="n">
        <v>1</v>
      </c>
      <c r="U19" s="0" t="n">
        <v>52</v>
      </c>
      <c r="V19" s="0" t="s">
        <v>40</v>
      </c>
      <c r="W19" s="6" t="n">
        <v>1</v>
      </c>
      <c r="X19" s="0" t="n">
        <v>7</v>
      </c>
      <c r="Y19" s="0" t="s">
        <v>40</v>
      </c>
      <c r="Z19" s="6" t="n">
        <v>1</v>
      </c>
      <c r="AA19" s="0" t="n">
        <v>98</v>
      </c>
      <c r="AB19" s="0" t="s">
        <v>40</v>
      </c>
      <c r="AC19" s="6" t="n">
        <v>1</v>
      </c>
      <c r="AD19" s="0" t="n">
        <v>43</v>
      </c>
      <c r="AE19" s="0" t="s">
        <v>40</v>
      </c>
      <c r="AF19" s="6" t="n">
        <v>1</v>
      </c>
      <c r="AG19" s="0" t="n">
        <v>4</v>
      </c>
      <c r="AH19" s="0" t="s">
        <v>40</v>
      </c>
      <c r="AI19" s="6" t="n">
        <v>1</v>
      </c>
      <c r="AJ19" s="0" t="n">
        <v>2</v>
      </c>
      <c r="AK19" s="0" t="s">
        <v>40</v>
      </c>
      <c r="AL19" s="6" t="n">
        <v>1</v>
      </c>
      <c r="AM19" s="0" t="n">
        <v>2</v>
      </c>
      <c r="AN19" s="0" t="s">
        <v>40</v>
      </c>
      <c r="AO19" s="6" t="n">
        <v>1</v>
      </c>
      <c r="AP19" s="0" t="n">
        <v>604</v>
      </c>
      <c r="AQ19" s="0" t="s">
        <v>40</v>
      </c>
      <c r="AR19" s="6" t="n">
        <v>1</v>
      </c>
      <c r="AS19" s="0" t="n">
        <v>6</v>
      </c>
      <c r="AT19" s="0" t="s">
        <v>40</v>
      </c>
      <c r="AU19" s="6" t="n">
        <v>1</v>
      </c>
      <c r="AW19" s="0" t="s">
        <v>43</v>
      </c>
      <c r="AX19" s="0" t="n">
        <f aca="false">IF(BJ19&lt;=0,$D$7,IF(BP19&lt;=BJ19,$D$7,$D$7+$F$7*(BP19-BJ19)))</f>
        <v>2.5</v>
      </c>
      <c r="AZ19" s="0" t="n">
        <v>1</v>
      </c>
      <c r="BA19" s="0" t="n">
        <f aca="false">ROUND(SUM(C19:C22)/4,0)</f>
        <v>480</v>
      </c>
      <c r="BB19" s="0" t="s">
        <v>40</v>
      </c>
      <c r="BC19" s="6" t="n">
        <f aca="false">ROUND(AVERAGE(E19:E22),2)</f>
        <v>1</v>
      </c>
      <c r="BD19" s="0" t="n">
        <f aca="false">ROUND(SUMPRODUCT(C19:C22,F19:F22)/SUM(C19:C22),0)</f>
        <v>93</v>
      </c>
      <c r="BE19" s="0" t="s">
        <v>40</v>
      </c>
      <c r="BF19" s="6" t="n">
        <f aca="false">ROUND(SUMPRODUCT(E19:E22,H19:H22)/4*AVERAGE(E19:E22),2)</f>
        <v>1</v>
      </c>
      <c r="BG19" s="0" t="n">
        <f aca="false">ROUND(SUM(I19:I22)/4,0)</f>
        <v>285</v>
      </c>
      <c r="BH19" s="0" t="s">
        <v>40</v>
      </c>
      <c r="BI19" s="6" t="n">
        <f aca="false">ROUND(AVERAGE(K19:K22),2)</f>
        <v>1</v>
      </c>
      <c r="BJ19" s="0" t="n">
        <f aca="false">ROUND(SUMPRODUCT(I19:I22,L19:L22)/SUM(I19:I22),0)</f>
        <v>88</v>
      </c>
      <c r="BK19" s="0" t="s">
        <v>40</v>
      </c>
      <c r="BL19" s="6" t="n">
        <f aca="false">ROUND(SUMPRODUCT(K19:K22,N19:N22)/4*AVERAGE(K19:K22),2)</f>
        <v>1</v>
      </c>
      <c r="BM19" s="0" t="n">
        <f aca="false">ROUND(SUM(O19:O22)/4,0)</f>
        <v>180</v>
      </c>
      <c r="BN19" s="0" t="s">
        <v>40</v>
      </c>
      <c r="BO19" s="6" t="n">
        <f aca="false">ROUND(AVERAGE(Q19:Q22),2)</f>
        <v>1</v>
      </c>
      <c r="BP19" s="0" t="n">
        <f aca="false">ROUND(SUMPRODUCT(O19:O22,R19:R22)/SUM(O19:O22),0)</f>
        <v>103</v>
      </c>
      <c r="BQ19" s="0" t="s">
        <v>40</v>
      </c>
      <c r="BR19" s="6" t="n">
        <f aca="false">ROUND(SUMPRODUCT(Q19:Q22,T19:T22)/4*AVERAGE(Q19:Q22),2)</f>
        <v>1</v>
      </c>
      <c r="BS19" s="0" t="n">
        <v>-1</v>
      </c>
      <c r="BT19" s="0" t="s">
        <v>40</v>
      </c>
      <c r="BU19" s="6" t="n">
        <v>1</v>
      </c>
      <c r="BV19" s="0" t="n">
        <v>-1</v>
      </c>
      <c r="BW19" s="0" t="s">
        <v>40</v>
      </c>
      <c r="BX19" s="6" t="n">
        <v>1</v>
      </c>
      <c r="BY19" s="0" t="n">
        <v>-1</v>
      </c>
      <c r="BZ19" s="0" t="s">
        <v>40</v>
      </c>
      <c r="CA19" s="6" t="n">
        <v>1</v>
      </c>
      <c r="CB19" s="0" t="n">
        <f aca="false">IF(BG19=0,0,IF(OR(BG19&gt;=0,BA19&gt;=0),ROUND(BG19/BA19*100,0),BA19))</f>
        <v>59</v>
      </c>
      <c r="CC19" s="0" t="s">
        <v>40</v>
      </c>
      <c r="CD19" s="6" t="n">
        <f aca="false">ROUND(BI19*BC19,2)</f>
        <v>1</v>
      </c>
      <c r="CE19" s="0" t="n">
        <f aca="false">IF(OR(BA19&lt;0,BD19&lt;=0),"??",ROUND(BA19/BD19,0))</f>
        <v>5</v>
      </c>
      <c r="CF19" s="0" t="s">
        <v>40</v>
      </c>
      <c r="CG19" s="6" t="n">
        <f aca="false">ROUND(BC19*BF19,2)</f>
        <v>1</v>
      </c>
      <c r="CH19" s="0" t="n">
        <f aca="false">IF(OR(BG19&lt;0,BJ19&lt;=0),"??",ROUND(BG19/BJ19,0))</f>
        <v>3</v>
      </c>
      <c r="CI19" s="0" t="s">
        <v>40</v>
      </c>
      <c r="CJ19" s="6" t="n">
        <f aca="false">ROUND(BI19*BL19,2)</f>
        <v>1</v>
      </c>
      <c r="CK19" s="0" t="n">
        <f aca="false">IF(OR(BM19&lt;0,BP19&lt;=0),"??",ROUND(BM19/BP19,0))</f>
        <v>2</v>
      </c>
      <c r="CL19" s="0" t="s">
        <v>40</v>
      </c>
      <c r="CM19" s="6" t="n">
        <f aca="false">ROUND(BO19*BR19,2)</f>
        <v>1</v>
      </c>
      <c r="CN19" s="0" t="n">
        <f aca="false">IF(OR(BG19&lt;0,BM19&lt;0),"??",BM19+ROUND(AX19*BG19,0))</f>
        <v>893</v>
      </c>
      <c r="CO19" s="0" t="s">
        <v>40</v>
      </c>
      <c r="CP19" s="6" t="n">
        <f aca="false">ROUND((BI19+BO19)/2,2)</f>
        <v>1</v>
      </c>
      <c r="CQ19" s="0" t="n">
        <f aca="false">IF(OR(CN19&lt;0,BD19&lt;=0),"??",ROUND(CN19/BD19,0))</f>
        <v>10</v>
      </c>
      <c r="CR19" s="0" t="s">
        <v>40</v>
      </c>
      <c r="CS19" s="6" t="n">
        <f aca="false">ROUND(CP19*BF19,2)</f>
        <v>1</v>
      </c>
    </row>
    <row r="20" customFormat="false" ht="12.75" hidden="false" customHeight="false" outlineLevel="0" collapsed="false">
      <c r="B20" s="0" t="n">
        <v>15</v>
      </c>
      <c r="C20" s="0" t="n">
        <v>420</v>
      </c>
      <c r="D20" s="0" t="s">
        <v>40</v>
      </c>
      <c r="E20" s="6" t="n">
        <v>1</v>
      </c>
      <c r="F20" s="0" t="n">
        <v>88</v>
      </c>
      <c r="G20" s="0" t="s">
        <v>40</v>
      </c>
      <c r="H20" s="6" t="n">
        <v>1</v>
      </c>
      <c r="I20" s="0" t="n">
        <v>420</v>
      </c>
      <c r="J20" s="0" t="s">
        <v>40</v>
      </c>
      <c r="K20" s="6" t="n">
        <v>1</v>
      </c>
      <c r="L20" s="0" t="n">
        <v>88</v>
      </c>
      <c r="M20" s="0" t="s">
        <v>40</v>
      </c>
      <c r="N20" s="6" t="n">
        <v>1</v>
      </c>
      <c r="O20" s="0" t="n">
        <v>0</v>
      </c>
      <c r="P20" s="0" t="s">
        <v>40</v>
      </c>
      <c r="Q20" s="6" t="n">
        <v>1</v>
      </c>
      <c r="R20" s="0" t="n">
        <v>-1</v>
      </c>
      <c r="S20" s="0" t="s">
        <v>40</v>
      </c>
      <c r="T20" s="6" t="n">
        <v>1</v>
      </c>
      <c r="U20" s="0" t="n">
        <v>56</v>
      </c>
      <c r="V20" s="0" t="s">
        <v>40</v>
      </c>
      <c r="W20" s="6" t="n">
        <v>1</v>
      </c>
      <c r="X20" s="0" t="n">
        <v>6</v>
      </c>
      <c r="Y20" s="0" t="s">
        <v>40</v>
      </c>
      <c r="Z20" s="6" t="n">
        <v>1</v>
      </c>
      <c r="AA20" s="0" t="n">
        <v>96</v>
      </c>
      <c r="AB20" s="0" t="s">
        <v>40</v>
      </c>
      <c r="AC20" s="6" t="n">
        <v>1</v>
      </c>
      <c r="AD20" s="0" t="n">
        <v>100</v>
      </c>
      <c r="AE20" s="0" t="s">
        <v>40</v>
      </c>
      <c r="AF20" s="6" t="n">
        <v>1</v>
      </c>
      <c r="AG20" s="0" t="n">
        <v>5</v>
      </c>
      <c r="AH20" s="0" t="s">
        <v>40</v>
      </c>
      <c r="AI20" s="6" t="n">
        <v>1</v>
      </c>
      <c r="AJ20" s="0" t="n">
        <v>5</v>
      </c>
      <c r="AK20" s="0" t="s">
        <v>40</v>
      </c>
      <c r="AL20" s="6" t="n">
        <v>1</v>
      </c>
      <c r="AM20" s="0" t="n">
        <v>0</v>
      </c>
      <c r="AN20" s="0" t="s">
        <v>40</v>
      </c>
      <c r="AO20" s="6" t="n">
        <v>1</v>
      </c>
      <c r="AP20" s="0" t="n">
        <v>924</v>
      </c>
      <c r="AQ20" s="0" t="s">
        <v>40</v>
      </c>
      <c r="AR20" s="6" t="n">
        <v>1</v>
      </c>
      <c r="AS20" s="0" t="n">
        <v>11</v>
      </c>
      <c r="AT20" s="0" t="s">
        <v>40</v>
      </c>
      <c r="AU20" s="6" t="n">
        <v>1</v>
      </c>
      <c r="BC20" s="6"/>
      <c r="BF20" s="6"/>
      <c r="BI20" s="6"/>
      <c r="BL20" s="6"/>
      <c r="BO20" s="6"/>
      <c r="BR20" s="6"/>
      <c r="BU20" s="6"/>
      <c r="BX20" s="6"/>
      <c r="CA20" s="6"/>
      <c r="CD20" s="6"/>
      <c r="CG20" s="6"/>
      <c r="CJ20" s="6"/>
      <c r="CM20" s="6"/>
      <c r="CP20" s="6"/>
      <c r="CS20" s="6"/>
    </row>
    <row r="21" customFormat="false" ht="12.75" hidden="false" customHeight="false" outlineLevel="0" collapsed="false">
      <c r="B21" s="0" t="n">
        <v>15</v>
      </c>
      <c r="C21" s="0" t="n">
        <v>660</v>
      </c>
      <c r="D21" s="0" t="s">
        <v>40</v>
      </c>
      <c r="E21" s="6" t="n">
        <v>1</v>
      </c>
      <c r="F21" s="0" t="n">
        <v>88</v>
      </c>
      <c r="G21" s="0" t="s">
        <v>40</v>
      </c>
      <c r="H21" s="6" t="n">
        <v>1</v>
      </c>
      <c r="I21" s="0" t="n">
        <v>120</v>
      </c>
      <c r="J21" s="0" t="s">
        <v>40</v>
      </c>
      <c r="K21" s="6" t="n">
        <v>1</v>
      </c>
      <c r="L21" s="0" t="n">
        <v>81</v>
      </c>
      <c r="M21" s="0" t="s">
        <v>40</v>
      </c>
      <c r="N21" s="6" t="n">
        <v>1</v>
      </c>
      <c r="O21" s="0" t="n">
        <v>180</v>
      </c>
      <c r="P21" s="0" t="s">
        <v>40</v>
      </c>
      <c r="Q21" s="6" t="n">
        <v>1</v>
      </c>
      <c r="R21" s="0" t="n">
        <v>102</v>
      </c>
      <c r="S21" s="0" t="s">
        <v>40</v>
      </c>
      <c r="T21" s="6" t="n">
        <v>1</v>
      </c>
      <c r="U21" s="0" t="n">
        <v>52</v>
      </c>
      <c r="V21" s="0" t="s">
        <v>40</v>
      </c>
      <c r="W21" s="6" t="n">
        <v>1</v>
      </c>
      <c r="X21" s="0" t="n">
        <v>11</v>
      </c>
      <c r="Y21" s="0" t="s">
        <v>40</v>
      </c>
      <c r="Z21" s="6" t="n">
        <v>1</v>
      </c>
      <c r="AA21" s="0" t="n">
        <v>95</v>
      </c>
      <c r="AB21" s="0" t="s">
        <v>40</v>
      </c>
      <c r="AC21" s="6" t="n">
        <v>1</v>
      </c>
      <c r="AD21" s="0" t="n">
        <v>73</v>
      </c>
      <c r="AE21" s="0" t="s">
        <v>40</v>
      </c>
      <c r="AF21" s="6" t="n">
        <v>1</v>
      </c>
      <c r="AG21" s="0" t="n">
        <v>8</v>
      </c>
      <c r="AH21" s="0" t="s">
        <v>40</v>
      </c>
      <c r="AI21" s="6" t="n">
        <v>1</v>
      </c>
      <c r="AJ21" s="0" t="n">
        <v>6</v>
      </c>
      <c r="AK21" s="0" t="s">
        <v>40</v>
      </c>
      <c r="AL21" s="6" t="n">
        <v>1</v>
      </c>
      <c r="AM21" s="0" t="n">
        <v>2</v>
      </c>
      <c r="AN21" s="0" t="s">
        <v>40</v>
      </c>
      <c r="AO21" s="6" t="n">
        <v>1</v>
      </c>
      <c r="AP21" s="0" t="n">
        <v>1241</v>
      </c>
      <c r="AQ21" s="0" t="s">
        <v>40</v>
      </c>
      <c r="AR21" s="6" t="n">
        <v>1</v>
      </c>
      <c r="AS21" s="0" t="n">
        <v>14</v>
      </c>
      <c r="AT21" s="0" t="s">
        <v>40</v>
      </c>
      <c r="AU21" s="6" t="n">
        <v>1</v>
      </c>
      <c r="BC21" s="6"/>
      <c r="BF21" s="6"/>
      <c r="BI21" s="6"/>
      <c r="BL21" s="6"/>
      <c r="BO21" s="6"/>
      <c r="BR21" s="6"/>
      <c r="BU21" s="6"/>
      <c r="BX21" s="6"/>
      <c r="CA21" s="6"/>
      <c r="CD21" s="6"/>
      <c r="CG21" s="6"/>
      <c r="CJ21" s="6"/>
      <c r="CM21" s="6"/>
      <c r="CP21" s="6"/>
      <c r="CS21" s="6"/>
    </row>
    <row r="22" customFormat="false" ht="12.75" hidden="false" customHeight="false" outlineLevel="0" collapsed="false">
      <c r="B22" s="0" t="n">
        <v>15</v>
      </c>
      <c r="C22" s="0" t="n">
        <v>420</v>
      </c>
      <c r="D22" s="0" t="s">
        <v>40</v>
      </c>
      <c r="E22" s="6" t="n">
        <v>1</v>
      </c>
      <c r="F22" s="0" t="n">
        <v>100</v>
      </c>
      <c r="G22" s="0" t="s">
        <v>40</v>
      </c>
      <c r="H22" s="6" t="n">
        <v>1</v>
      </c>
      <c r="I22" s="0" t="n">
        <v>420</v>
      </c>
      <c r="J22" s="0" t="s">
        <v>40</v>
      </c>
      <c r="K22" s="6" t="n">
        <v>1</v>
      </c>
      <c r="L22" s="0" t="n">
        <v>87</v>
      </c>
      <c r="M22" s="0" t="s">
        <v>40</v>
      </c>
      <c r="N22" s="6" t="n">
        <v>1</v>
      </c>
      <c r="O22" s="0" t="n">
        <v>300</v>
      </c>
      <c r="P22" s="0" t="s">
        <v>40</v>
      </c>
      <c r="Q22" s="6" t="n">
        <v>1</v>
      </c>
      <c r="R22" s="0" t="n">
        <v>106</v>
      </c>
      <c r="S22" s="0" t="s">
        <v>40</v>
      </c>
      <c r="T22" s="6" t="n">
        <v>1</v>
      </c>
      <c r="U22" s="0" t="n">
        <v>49</v>
      </c>
      <c r="V22" s="0" t="s">
        <v>40</v>
      </c>
      <c r="W22" s="6" t="n">
        <v>1</v>
      </c>
      <c r="X22" s="0" t="n">
        <v>5</v>
      </c>
      <c r="Y22" s="0" t="s">
        <v>40</v>
      </c>
      <c r="Z22" s="6" t="n">
        <v>1</v>
      </c>
      <c r="AA22" s="0" t="n">
        <v>97</v>
      </c>
      <c r="AB22" s="0" t="s">
        <v>40</v>
      </c>
      <c r="AC22" s="6" t="n">
        <v>1</v>
      </c>
      <c r="AD22" s="0" t="n">
        <v>29</v>
      </c>
      <c r="AE22" s="0" t="s">
        <v>40</v>
      </c>
      <c r="AF22" s="6" t="n">
        <v>1</v>
      </c>
      <c r="AG22" s="0" t="n">
        <v>4</v>
      </c>
      <c r="AH22" s="0" t="s">
        <v>40</v>
      </c>
      <c r="AI22" s="6" t="n">
        <v>1</v>
      </c>
      <c r="AJ22" s="0" t="n">
        <v>1</v>
      </c>
      <c r="AK22" s="0" t="s">
        <v>40</v>
      </c>
      <c r="AL22" s="6" t="n">
        <v>1</v>
      </c>
      <c r="AM22" s="0" t="n">
        <v>3</v>
      </c>
      <c r="AN22" s="0" t="s">
        <v>40</v>
      </c>
      <c r="AO22" s="6" t="n">
        <v>1</v>
      </c>
      <c r="AP22" s="0" t="n">
        <v>563</v>
      </c>
      <c r="AQ22" s="0" t="s">
        <v>40</v>
      </c>
      <c r="AR22" s="6" t="n">
        <v>1</v>
      </c>
      <c r="AS22" s="0" t="n">
        <v>6</v>
      </c>
      <c r="AT22" s="0" t="s">
        <v>40</v>
      </c>
      <c r="AU22" s="6" t="n">
        <v>1</v>
      </c>
      <c r="BC22" s="6"/>
      <c r="BF22" s="6"/>
      <c r="BI22" s="6"/>
      <c r="BL22" s="6"/>
      <c r="BO22" s="6"/>
      <c r="BR22" s="6"/>
      <c r="BU22" s="6"/>
      <c r="BX22" s="6"/>
      <c r="CA22" s="6"/>
      <c r="CD22" s="6"/>
      <c r="CG22" s="6"/>
      <c r="CJ22" s="6"/>
      <c r="CM22" s="6"/>
      <c r="CP22" s="6"/>
      <c r="CS22" s="6"/>
    </row>
    <row r="23" customFormat="false" ht="12.75" hidden="false" customHeight="false" outlineLevel="0" collapsed="false">
      <c r="A23" s="0" t="n">
        <v>4</v>
      </c>
      <c r="B23" s="0" t="n">
        <v>15</v>
      </c>
      <c r="C23" s="0" t="n">
        <v>420</v>
      </c>
      <c r="D23" s="0" t="s">
        <v>40</v>
      </c>
      <c r="E23" s="6" t="n">
        <v>1</v>
      </c>
      <c r="F23" s="0" t="n">
        <v>-1</v>
      </c>
      <c r="G23" s="0" t="s">
        <v>40</v>
      </c>
      <c r="H23" s="6" t="n">
        <v>1</v>
      </c>
      <c r="I23" s="0" t="n">
        <v>180</v>
      </c>
      <c r="J23" s="0" t="s">
        <v>40</v>
      </c>
      <c r="K23" s="6" t="n">
        <v>1</v>
      </c>
      <c r="L23" s="0" t="n">
        <v>-1</v>
      </c>
      <c r="M23" s="0" t="s">
        <v>40</v>
      </c>
      <c r="N23" s="6" t="n">
        <v>1</v>
      </c>
      <c r="O23" s="0" t="n">
        <v>240</v>
      </c>
      <c r="P23" s="0" t="s">
        <v>40</v>
      </c>
      <c r="Q23" s="6" t="n">
        <v>1</v>
      </c>
      <c r="R23" s="0" t="n">
        <v>-1</v>
      </c>
      <c r="S23" s="0" t="s">
        <v>40</v>
      </c>
      <c r="T23" s="6" t="n">
        <v>1</v>
      </c>
      <c r="U23" s="0" t="n">
        <v>52</v>
      </c>
      <c r="V23" s="0" t="s">
        <v>40</v>
      </c>
      <c r="W23" s="6" t="n">
        <v>1</v>
      </c>
      <c r="X23" s="0" t="n">
        <v>7</v>
      </c>
      <c r="Y23" s="0" t="s">
        <v>40</v>
      </c>
      <c r="Z23" s="6" t="n">
        <v>1</v>
      </c>
      <c r="AA23" s="0" t="n">
        <v>98</v>
      </c>
      <c r="AB23" s="0" t="s">
        <v>40</v>
      </c>
      <c r="AC23" s="6" t="n">
        <v>1</v>
      </c>
      <c r="AD23" s="0" t="n">
        <v>43</v>
      </c>
      <c r="AE23" s="0" t="s">
        <v>40</v>
      </c>
      <c r="AF23" s="6" t="n">
        <v>1</v>
      </c>
      <c r="AG23" s="0" t="n">
        <v>-1</v>
      </c>
      <c r="AH23" s="0" t="s">
        <v>40</v>
      </c>
      <c r="AI23" s="6" t="n">
        <v>1</v>
      </c>
      <c r="AJ23" s="0" t="n">
        <v>-1</v>
      </c>
      <c r="AK23" s="0" t="s">
        <v>40</v>
      </c>
      <c r="AL23" s="6" t="n">
        <v>1</v>
      </c>
      <c r="AM23" s="0" t="n">
        <v>-1</v>
      </c>
      <c r="AN23" s="0" t="s">
        <v>40</v>
      </c>
      <c r="AO23" s="6" t="n">
        <v>1</v>
      </c>
      <c r="AP23" s="0" t="n">
        <v>604</v>
      </c>
      <c r="AQ23" s="0" t="s">
        <v>40</v>
      </c>
      <c r="AR23" s="6" t="n">
        <v>1</v>
      </c>
      <c r="AS23" s="0" t="n">
        <v>-1</v>
      </c>
      <c r="AT23" s="0" t="s">
        <v>40</v>
      </c>
      <c r="AU23" s="6" t="n">
        <v>1</v>
      </c>
      <c r="AW23" s="0" t="s">
        <v>44</v>
      </c>
      <c r="AX23" s="0" t="n">
        <f aca="false">IF(BJ23&lt;=0,$D$7,IF(BP23&lt;=BJ23,$D$7,$D$7+$F$7*(BP23-BJ23)))</f>
        <v>2.2</v>
      </c>
      <c r="AZ23" s="0" t="n">
        <v>1</v>
      </c>
      <c r="BA23" s="0" t="n">
        <f aca="false">ROUND(SUM(C23:C26)/4,0)</f>
        <v>450</v>
      </c>
      <c r="BB23" s="0" t="s">
        <v>40</v>
      </c>
      <c r="BC23" s="6" t="n">
        <f aca="false">ROUND(AVERAGE(E23:E26),2)</f>
        <v>1</v>
      </c>
      <c r="BD23" s="0" t="n">
        <f aca="false">ROUND(SUMPRODUCT(C23:C26,F23:F26)/SUM(C23:C26),0)</f>
        <v>-1</v>
      </c>
      <c r="BE23" s="0" t="s">
        <v>40</v>
      </c>
      <c r="BF23" s="6" t="n">
        <f aca="false">ROUND(SUMPRODUCT(E23:E26,H23:H26)/4*AVERAGE(E23:E26),2)</f>
        <v>1</v>
      </c>
      <c r="BG23" s="0" t="n">
        <f aca="false">ROUND(SUM(I23:I26)/4,0)</f>
        <v>300</v>
      </c>
      <c r="BH23" s="0" t="s">
        <v>40</v>
      </c>
      <c r="BI23" s="6" t="n">
        <f aca="false">ROUND(AVERAGE(K23:K26),2)</f>
        <v>1</v>
      </c>
      <c r="BJ23" s="0" t="n">
        <f aca="false">ROUND(SUMPRODUCT(I23:I26,L23:L26)/SUM(I23:I26),0)</f>
        <v>-1</v>
      </c>
      <c r="BK23" s="0" t="s">
        <v>40</v>
      </c>
      <c r="BL23" s="6" t="n">
        <f aca="false">ROUND(SUMPRODUCT(K23:K26,N23:N26)/4*AVERAGE(K23:K26),2)</f>
        <v>1</v>
      </c>
      <c r="BM23" s="0" t="n">
        <f aca="false">ROUND(SUM(O23:O26)/4,0)</f>
        <v>225</v>
      </c>
      <c r="BN23" s="0" t="s">
        <v>40</v>
      </c>
      <c r="BO23" s="6" t="n">
        <f aca="false">ROUND(AVERAGE(Q23:Q26),2)</f>
        <v>1</v>
      </c>
      <c r="BP23" s="0" t="n">
        <f aca="false">ROUND(SUMPRODUCT(O23:O26,R23:R26)/SUM(O23:O26),0)</f>
        <v>-1</v>
      </c>
      <c r="BQ23" s="0" t="s">
        <v>40</v>
      </c>
      <c r="BR23" s="6" t="n">
        <f aca="false">ROUND(SUMPRODUCT(Q23:Q26,T23:T26)/4*AVERAGE(Q23:Q26),2)</f>
        <v>1</v>
      </c>
      <c r="BS23" s="0" t="n">
        <v>-1</v>
      </c>
      <c r="BT23" s="0" t="s">
        <v>40</v>
      </c>
      <c r="BU23" s="6" t="n">
        <v>1</v>
      </c>
      <c r="BV23" s="0" t="n">
        <v>-1</v>
      </c>
      <c r="BW23" s="0" t="s">
        <v>40</v>
      </c>
      <c r="BX23" s="6" t="n">
        <v>1</v>
      </c>
      <c r="BY23" s="0" t="n">
        <v>-1</v>
      </c>
      <c r="BZ23" s="0" t="s">
        <v>40</v>
      </c>
      <c r="CA23" s="6" t="n">
        <v>1</v>
      </c>
      <c r="CB23" s="0" t="n">
        <f aca="false">IF(BG23=0,0,IF(OR(BG23&gt;=0,BA23&gt;=0),ROUND(BG23/BA23*100,0),BA23))</f>
        <v>67</v>
      </c>
      <c r="CC23" s="0" t="s">
        <v>40</v>
      </c>
      <c r="CD23" s="6" t="n">
        <f aca="false">ROUND(BI23*BC23,2)</f>
        <v>1</v>
      </c>
      <c r="CE23" s="0" t="n">
        <v>-1</v>
      </c>
      <c r="CF23" s="0" t="s">
        <v>40</v>
      </c>
      <c r="CG23" s="6" t="n">
        <f aca="false">ROUND(BC23*BF23,2)</f>
        <v>1</v>
      </c>
      <c r="CH23" s="0" t="n">
        <v>-1</v>
      </c>
      <c r="CI23" s="0" t="s">
        <v>40</v>
      </c>
      <c r="CJ23" s="6" t="n">
        <f aca="false">ROUND(BI23*BL23,2)</f>
        <v>1</v>
      </c>
      <c r="CK23" s="0" t="n">
        <v>-1</v>
      </c>
      <c r="CL23" s="0" t="s">
        <v>40</v>
      </c>
      <c r="CM23" s="6" t="n">
        <f aca="false">ROUND(BO23*BR23,2)</f>
        <v>1</v>
      </c>
      <c r="CN23" s="0" t="n">
        <f aca="false">IF(OR(BG23&lt;0,BM23&lt;0),"??",BM23+ROUND(AX23*BG23,0))</f>
        <v>885</v>
      </c>
      <c r="CO23" s="0" t="s">
        <v>40</v>
      </c>
      <c r="CP23" s="6" t="n">
        <f aca="false">ROUND((BI23+BO23)/2,2)</f>
        <v>1</v>
      </c>
      <c r="CQ23" s="0" t="n">
        <v>-1</v>
      </c>
      <c r="CR23" s="0" t="s">
        <v>40</v>
      </c>
      <c r="CS23" s="6" t="n">
        <f aca="false">ROUND(CP23*BF23,2)</f>
        <v>1</v>
      </c>
    </row>
    <row r="24" customFormat="false" ht="12.75" hidden="false" customHeight="false" outlineLevel="0" collapsed="false">
      <c r="B24" s="0" t="n">
        <v>15</v>
      </c>
      <c r="C24" s="0" t="n">
        <v>480</v>
      </c>
      <c r="D24" s="0" t="s">
        <v>40</v>
      </c>
      <c r="E24" s="6" t="n">
        <v>1</v>
      </c>
      <c r="F24" s="0" t="n">
        <v>-1</v>
      </c>
      <c r="G24" s="0" t="s">
        <v>40</v>
      </c>
      <c r="H24" s="6" t="n">
        <v>1</v>
      </c>
      <c r="I24" s="0" t="n">
        <v>360</v>
      </c>
      <c r="J24" s="0" t="s">
        <v>40</v>
      </c>
      <c r="K24" s="6" t="n">
        <v>1</v>
      </c>
      <c r="L24" s="0" t="n">
        <v>-1</v>
      </c>
      <c r="M24" s="0" t="s">
        <v>40</v>
      </c>
      <c r="N24" s="6" t="n">
        <v>1</v>
      </c>
      <c r="O24" s="0" t="n">
        <v>120</v>
      </c>
      <c r="P24" s="0" t="s">
        <v>40</v>
      </c>
      <c r="Q24" s="6" t="n">
        <v>1</v>
      </c>
      <c r="R24" s="0" t="n">
        <v>-1</v>
      </c>
      <c r="S24" s="0" t="s">
        <v>40</v>
      </c>
      <c r="T24" s="6" t="n">
        <v>1</v>
      </c>
      <c r="U24" s="0" t="n">
        <v>54</v>
      </c>
      <c r="V24" s="0" t="s">
        <v>40</v>
      </c>
      <c r="W24" s="6" t="n">
        <v>1</v>
      </c>
      <c r="X24" s="0" t="n">
        <v>8</v>
      </c>
      <c r="Y24" s="0" t="s">
        <v>40</v>
      </c>
      <c r="Z24" s="6" t="n">
        <v>1</v>
      </c>
      <c r="AA24" s="0" t="n">
        <v>96</v>
      </c>
      <c r="AB24" s="0" t="s">
        <v>40</v>
      </c>
      <c r="AC24" s="6" t="n">
        <v>1</v>
      </c>
      <c r="AD24" s="0" t="n">
        <v>75</v>
      </c>
      <c r="AE24" s="0" t="s">
        <v>40</v>
      </c>
      <c r="AF24" s="6" t="n">
        <v>1</v>
      </c>
      <c r="AG24" s="0" t="n">
        <v>-1</v>
      </c>
      <c r="AH24" s="0" t="s">
        <v>40</v>
      </c>
      <c r="AI24" s="6" t="n">
        <v>1</v>
      </c>
      <c r="AJ24" s="0" t="n">
        <v>-1</v>
      </c>
      <c r="AK24" s="0" t="s">
        <v>40</v>
      </c>
      <c r="AL24" s="6" t="n">
        <v>1</v>
      </c>
      <c r="AM24" s="0" t="n">
        <v>-1</v>
      </c>
      <c r="AN24" s="0" t="s">
        <v>40</v>
      </c>
      <c r="AO24" s="6" t="n">
        <v>1</v>
      </c>
      <c r="AP24" s="0" t="n">
        <v>840</v>
      </c>
      <c r="AQ24" s="0" t="s">
        <v>40</v>
      </c>
      <c r="AR24" s="6" t="n">
        <v>1</v>
      </c>
      <c r="AS24" s="0" t="n">
        <v>-1</v>
      </c>
      <c r="AT24" s="0" t="s">
        <v>40</v>
      </c>
      <c r="AU24" s="6" t="n">
        <v>1</v>
      </c>
      <c r="BC24" s="6"/>
      <c r="BF24" s="6"/>
      <c r="BI24" s="6"/>
      <c r="BL24" s="6"/>
      <c r="BO24" s="6"/>
      <c r="BR24" s="6"/>
      <c r="BU24" s="6"/>
      <c r="BX24" s="6"/>
      <c r="CA24" s="6"/>
      <c r="CD24" s="6"/>
      <c r="CG24" s="6"/>
      <c r="CJ24" s="6"/>
      <c r="CM24" s="6"/>
      <c r="CP24" s="6"/>
      <c r="CS24" s="6"/>
    </row>
    <row r="25" customFormat="false" ht="12.75" hidden="false" customHeight="false" outlineLevel="0" collapsed="false">
      <c r="B25" s="0" t="n">
        <v>15</v>
      </c>
      <c r="C25" s="0" t="n">
        <v>480</v>
      </c>
      <c r="D25" s="0" t="s">
        <v>40</v>
      </c>
      <c r="E25" s="6" t="n">
        <v>1</v>
      </c>
      <c r="F25" s="0" t="n">
        <v>-1</v>
      </c>
      <c r="G25" s="0" t="s">
        <v>40</v>
      </c>
      <c r="H25" s="6" t="n">
        <v>1</v>
      </c>
      <c r="I25" s="0" t="n">
        <v>240</v>
      </c>
      <c r="J25" s="0" t="s">
        <v>40</v>
      </c>
      <c r="K25" s="6" t="n">
        <v>1</v>
      </c>
      <c r="L25" s="0" t="n">
        <v>-1</v>
      </c>
      <c r="M25" s="0" t="s">
        <v>40</v>
      </c>
      <c r="N25" s="6" t="n">
        <v>1</v>
      </c>
      <c r="O25" s="0" t="n">
        <v>240</v>
      </c>
      <c r="P25" s="0" t="s">
        <v>40</v>
      </c>
      <c r="Q25" s="6" t="n">
        <v>1</v>
      </c>
      <c r="R25" s="0" t="n">
        <v>-1</v>
      </c>
      <c r="S25" s="0" t="s">
        <v>40</v>
      </c>
      <c r="T25" s="6" t="n">
        <v>1</v>
      </c>
      <c r="U25" s="0" t="n">
        <v>56</v>
      </c>
      <c r="V25" s="0" t="s">
        <v>40</v>
      </c>
      <c r="W25" s="6" t="n">
        <v>1</v>
      </c>
      <c r="X25" s="0" t="n">
        <v>6</v>
      </c>
      <c r="Y25" s="0" t="s">
        <v>40</v>
      </c>
      <c r="Z25" s="6" t="n">
        <v>1</v>
      </c>
      <c r="AA25" s="0" t="n">
        <v>96</v>
      </c>
      <c r="AB25" s="0" t="s">
        <v>40</v>
      </c>
      <c r="AC25" s="6" t="n">
        <v>1</v>
      </c>
      <c r="AD25" s="0" t="n">
        <v>50</v>
      </c>
      <c r="AE25" s="0" t="s">
        <v>40</v>
      </c>
      <c r="AF25" s="6" t="n">
        <v>1</v>
      </c>
      <c r="AG25" s="0" t="n">
        <v>-1</v>
      </c>
      <c r="AH25" s="0" t="s">
        <v>40</v>
      </c>
      <c r="AI25" s="6" t="n">
        <v>1</v>
      </c>
      <c r="AJ25" s="0" t="n">
        <v>-1</v>
      </c>
      <c r="AK25" s="0" t="s">
        <v>40</v>
      </c>
      <c r="AL25" s="6" t="n">
        <v>1</v>
      </c>
      <c r="AM25" s="0" t="n">
        <v>-1</v>
      </c>
      <c r="AN25" s="0" t="s">
        <v>40</v>
      </c>
      <c r="AO25" s="6" t="n">
        <v>1</v>
      </c>
      <c r="AP25" s="0" t="n">
        <v>766</v>
      </c>
      <c r="AQ25" s="0" t="s">
        <v>40</v>
      </c>
      <c r="AR25" s="6" t="n">
        <v>1</v>
      </c>
      <c r="AS25" s="0" t="n">
        <v>-1</v>
      </c>
      <c r="AT25" s="0" t="s">
        <v>40</v>
      </c>
      <c r="AU25" s="6" t="n">
        <v>1</v>
      </c>
      <c r="BC25" s="6"/>
      <c r="BF25" s="6"/>
      <c r="BI25" s="6"/>
      <c r="BL25" s="6"/>
      <c r="BO25" s="6"/>
      <c r="BR25" s="6"/>
      <c r="BU25" s="6"/>
      <c r="BX25" s="6"/>
      <c r="CA25" s="6"/>
      <c r="CD25" s="6"/>
      <c r="CG25" s="6"/>
      <c r="CJ25" s="6"/>
      <c r="CM25" s="6"/>
      <c r="CP25" s="6"/>
      <c r="CS25" s="6"/>
    </row>
    <row r="26" customFormat="false" ht="12.75" hidden="false" customHeight="false" outlineLevel="0" collapsed="false">
      <c r="B26" s="0" t="n">
        <v>15</v>
      </c>
      <c r="C26" s="0" t="n">
        <v>420</v>
      </c>
      <c r="D26" s="0" t="s">
        <v>40</v>
      </c>
      <c r="E26" s="6" t="n">
        <v>1</v>
      </c>
      <c r="F26" s="0" t="n">
        <v>-1</v>
      </c>
      <c r="G26" s="0" t="s">
        <v>40</v>
      </c>
      <c r="H26" s="6" t="n">
        <v>1</v>
      </c>
      <c r="I26" s="0" t="n">
        <v>420</v>
      </c>
      <c r="J26" s="0" t="s">
        <v>40</v>
      </c>
      <c r="K26" s="6" t="n">
        <v>1</v>
      </c>
      <c r="L26" s="0" t="n">
        <v>-1</v>
      </c>
      <c r="M26" s="0" t="s">
        <v>40</v>
      </c>
      <c r="N26" s="6" t="n">
        <v>1</v>
      </c>
      <c r="O26" s="0" t="n">
        <v>300</v>
      </c>
      <c r="P26" s="0" t="s">
        <v>40</v>
      </c>
      <c r="Q26" s="6" t="n">
        <v>1</v>
      </c>
      <c r="R26" s="0" t="n">
        <v>-1</v>
      </c>
      <c r="S26" s="0" t="s">
        <v>40</v>
      </c>
      <c r="T26" s="6" t="n">
        <v>1</v>
      </c>
      <c r="U26" s="0" t="n">
        <v>49</v>
      </c>
      <c r="V26" s="0" t="s">
        <v>40</v>
      </c>
      <c r="W26" s="6" t="n">
        <v>1</v>
      </c>
      <c r="X26" s="0" t="n">
        <v>5</v>
      </c>
      <c r="Y26" s="0" t="s">
        <v>40</v>
      </c>
      <c r="Z26" s="6" t="n">
        <v>1</v>
      </c>
      <c r="AA26" s="0" t="n">
        <v>97</v>
      </c>
      <c r="AB26" s="0" t="s">
        <v>40</v>
      </c>
      <c r="AC26" s="6" t="n">
        <v>1</v>
      </c>
      <c r="AD26" s="0" t="n">
        <v>29</v>
      </c>
      <c r="AE26" s="0" t="s">
        <v>40</v>
      </c>
      <c r="AF26" s="6" t="n">
        <v>1</v>
      </c>
      <c r="AG26" s="0" t="n">
        <v>-1</v>
      </c>
      <c r="AH26" s="0" t="s">
        <v>40</v>
      </c>
      <c r="AI26" s="6" t="n">
        <v>1</v>
      </c>
      <c r="AJ26" s="0" t="n">
        <v>-1</v>
      </c>
      <c r="AK26" s="0" t="s">
        <v>40</v>
      </c>
      <c r="AL26" s="6" t="n">
        <v>1</v>
      </c>
      <c r="AM26" s="0" t="n">
        <v>-1</v>
      </c>
      <c r="AN26" s="0" t="s">
        <v>40</v>
      </c>
      <c r="AO26" s="6" t="n">
        <v>1</v>
      </c>
      <c r="AP26" s="0" t="n">
        <v>563</v>
      </c>
      <c r="AQ26" s="0" t="s">
        <v>40</v>
      </c>
      <c r="AR26" s="6" t="n">
        <v>1</v>
      </c>
      <c r="AS26" s="0" t="n">
        <v>-1</v>
      </c>
      <c r="AT26" s="0" t="s">
        <v>40</v>
      </c>
      <c r="AU26" s="6" t="n">
        <v>1</v>
      </c>
      <c r="BC26" s="6"/>
      <c r="BF26" s="6"/>
      <c r="BI26" s="6"/>
      <c r="BL26" s="6"/>
      <c r="BO26" s="6"/>
      <c r="BR26" s="6"/>
      <c r="BU26" s="6"/>
      <c r="BX26" s="6"/>
      <c r="CA26" s="6"/>
      <c r="CD26" s="6"/>
      <c r="CG26" s="6"/>
      <c r="CJ26" s="6"/>
      <c r="CM26" s="6"/>
      <c r="CP26" s="6"/>
      <c r="CS26" s="6"/>
    </row>
    <row r="27" customFormat="false" ht="12.75" hidden="false" customHeight="false" outlineLevel="0" collapsed="false">
      <c r="A27" s="0" t="n">
        <v>5</v>
      </c>
      <c r="B27" s="0" t="n">
        <v>15</v>
      </c>
      <c r="C27" s="0" t="n">
        <v>-1</v>
      </c>
      <c r="D27" s="0" t="s">
        <v>40</v>
      </c>
      <c r="E27" s="6" t="n">
        <v>1</v>
      </c>
      <c r="F27" s="0" t="n">
        <v>-1</v>
      </c>
      <c r="G27" s="0" t="s">
        <v>40</v>
      </c>
      <c r="H27" s="6" t="n">
        <v>1</v>
      </c>
      <c r="I27" s="0" t="n">
        <v>-1</v>
      </c>
      <c r="J27" s="0" t="s">
        <v>40</v>
      </c>
      <c r="K27" s="6" t="n">
        <v>1</v>
      </c>
      <c r="L27" s="0" t="n">
        <v>-1</v>
      </c>
      <c r="M27" s="0" t="s">
        <v>40</v>
      </c>
      <c r="N27" s="6" t="n">
        <v>1</v>
      </c>
      <c r="O27" s="0" t="n">
        <v>-1</v>
      </c>
      <c r="P27" s="0" t="s">
        <v>40</v>
      </c>
      <c r="Q27" s="6" t="n">
        <v>1</v>
      </c>
      <c r="R27" s="0" t="n">
        <v>-1</v>
      </c>
      <c r="S27" s="0" t="s">
        <v>40</v>
      </c>
      <c r="T27" s="6" t="n">
        <v>1</v>
      </c>
      <c r="U27" s="0" t="n">
        <v>-1</v>
      </c>
      <c r="V27" s="0" t="s">
        <v>40</v>
      </c>
      <c r="W27" s="6" t="n">
        <v>1</v>
      </c>
      <c r="X27" s="0" t="n">
        <v>-1</v>
      </c>
      <c r="Y27" s="0" t="s">
        <v>40</v>
      </c>
      <c r="Z27" s="6" t="n">
        <v>1</v>
      </c>
      <c r="AA27" s="0" t="n">
        <v>98</v>
      </c>
      <c r="AB27" s="0" t="s">
        <v>40</v>
      </c>
      <c r="AC27" s="6" t="n">
        <v>1</v>
      </c>
      <c r="AD27" s="0" t="n">
        <v>-1</v>
      </c>
      <c r="AE27" s="0" t="s">
        <v>40</v>
      </c>
      <c r="AF27" s="6" t="n">
        <v>1</v>
      </c>
      <c r="AG27" s="0" t="n">
        <v>-1</v>
      </c>
      <c r="AH27" s="0" t="s">
        <v>40</v>
      </c>
      <c r="AI27" s="6" t="n">
        <v>1</v>
      </c>
      <c r="AJ27" s="0" t="n">
        <v>-1</v>
      </c>
      <c r="AK27" s="0" t="s">
        <v>40</v>
      </c>
      <c r="AL27" s="6" t="n">
        <v>1</v>
      </c>
      <c r="AM27" s="0" t="n">
        <v>-1</v>
      </c>
      <c r="AN27" s="0" t="s">
        <v>40</v>
      </c>
      <c r="AO27" s="6" t="n">
        <v>1</v>
      </c>
      <c r="AP27" s="0" t="n">
        <v>-1</v>
      </c>
      <c r="AQ27" s="0" t="s">
        <v>40</v>
      </c>
      <c r="AR27" s="6" t="n">
        <v>1</v>
      </c>
      <c r="AS27" s="0" t="n">
        <v>-1</v>
      </c>
      <c r="AT27" s="0" t="s">
        <v>40</v>
      </c>
      <c r="AU27" s="6" t="n">
        <v>1</v>
      </c>
      <c r="AW27" s="0" t="s">
        <v>45</v>
      </c>
      <c r="AX27" s="0" t="n">
        <f aca="false">IF(BJ27&lt;=0,$D$7,IF(BP27&lt;=BJ27,$D$7,$D$7+$F$7*(BP27-BJ27)))</f>
        <v>2.2</v>
      </c>
      <c r="AZ27" s="0" t="n">
        <v>1</v>
      </c>
      <c r="BA27" s="0" t="n">
        <v>-1</v>
      </c>
      <c r="BB27" s="0" t="s">
        <v>40</v>
      </c>
      <c r="BC27" s="6" t="n">
        <f aca="false">ROUND(AVERAGE(E27:E30),2)</f>
        <v>1</v>
      </c>
      <c r="BD27" s="0" t="n">
        <f aca="false">ROUND(SUMPRODUCT(C27:C30,F27:F30)/SUM(C27:C30),0)</f>
        <v>-1</v>
      </c>
      <c r="BE27" s="0" t="s">
        <v>40</v>
      </c>
      <c r="BF27" s="6" t="n">
        <f aca="false">ROUND(SUMPRODUCT(E27:E30,H27:H30)/4*AVERAGE(E27:E30),2)</f>
        <v>1</v>
      </c>
      <c r="BG27" s="0" t="n">
        <v>-1</v>
      </c>
      <c r="BH27" s="0" t="s">
        <v>40</v>
      </c>
      <c r="BI27" s="6" t="n">
        <f aca="false">ROUND(AVERAGE(K27:K30),2)</f>
        <v>1</v>
      </c>
      <c r="BJ27" s="0" t="n">
        <f aca="false">ROUND(SUMPRODUCT(I27:I30,L27:L30)/SUM(I27:I30),0)</f>
        <v>-1</v>
      </c>
      <c r="BK27" s="0" t="s">
        <v>40</v>
      </c>
      <c r="BL27" s="6" t="n">
        <f aca="false">ROUND(SUMPRODUCT(K27:K30,N27:N30)/4*AVERAGE(K27:K30),2)</f>
        <v>1</v>
      </c>
      <c r="BM27" s="0" t="n">
        <v>-1</v>
      </c>
      <c r="BN27" s="0" t="s">
        <v>40</v>
      </c>
      <c r="BO27" s="6" t="n">
        <f aca="false">ROUND(AVERAGE(Q27:Q30),2)</f>
        <v>1</v>
      </c>
      <c r="BP27" s="0" t="n">
        <f aca="false">ROUND(SUMPRODUCT(O27:O30,R27:R30)/SUM(O27:O30),0)</f>
        <v>-1</v>
      </c>
      <c r="BQ27" s="0" t="s">
        <v>40</v>
      </c>
      <c r="BR27" s="6" t="n">
        <f aca="false">ROUND(SUMPRODUCT(Q27:Q30,T27:T30)/4*AVERAGE(Q27:Q30),2)</f>
        <v>1</v>
      </c>
      <c r="BS27" s="0" t="n">
        <v>-1</v>
      </c>
      <c r="BT27" s="0" t="s">
        <v>40</v>
      </c>
      <c r="BU27" s="6" t="n">
        <v>1</v>
      </c>
      <c r="BV27" s="0" t="n">
        <v>-1</v>
      </c>
      <c r="BW27" s="0" t="s">
        <v>40</v>
      </c>
      <c r="BX27" s="6" t="n">
        <v>1</v>
      </c>
      <c r="BY27" s="0" t="n">
        <v>-1</v>
      </c>
      <c r="BZ27" s="0" t="s">
        <v>40</v>
      </c>
      <c r="CA27" s="6" t="n">
        <v>1</v>
      </c>
      <c r="CB27" s="0" t="n">
        <f aca="false">IF(BG27=0,0,IF(OR(BG27&gt;=0,BA27&gt;=0),ROUND(BG27/BA27*100,0),BA27))</f>
        <v>-1</v>
      </c>
      <c r="CC27" s="0" t="s">
        <v>40</v>
      </c>
      <c r="CD27" s="6" t="n">
        <f aca="false">ROUND(BI27*BC27,2)</f>
        <v>1</v>
      </c>
      <c r="CE27" s="0" t="n">
        <v>-1</v>
      </c>
      <c r="CF27" s="0" t="s">
        <v>40</v>
      </c>
      <c r="CG27" s="6" t="n">
        <f aca="false">ROUND(BC27*BF27,2)</f>
        <v>1</v>
      </c>
      <c r="CH27" s="0" t="n">
        <v>-1</v>
      </c>
      <c r="CI27" s="0" t="s">
        <v>40</v>
      </c>
      <c r="CJ27" s="6" t="n">
        <f aca="false">ROUND(BI27*BL27,2)</f>
        <v>1</v>
      </c>
      <c r="CK27" s="0" t="n">
        <v>-1</v>
      </c>
      <c r="CL27" s="0" t="s">
        <v>40</v>
      </c>
      <c r="CM27" s="6" t="n">
        <f aca="false">ROUND(BO27*BR27,2)</f>
        <v>1</v>
      </c>
      <c r="CN27" s="0" t="n">
        <v>-1</v>
      </c>
      <c r="CO27" s="0" t="s">
        <v>40</v>
      </c>
      <c r="CP27" s="6" t="n">
        <f aca="false">ROUND((BI27+BO27)/2,2)</f>
        <v>1</v>
      </c>
      <c r="CQ27" s="0" t="n">
        <v>-1</v>
      </c>
      <c r="CR27" s="0" t="s">
        <v>40</v>
      </c>
      <c r="CS27" s="6" t="n">
        <f aca="false">ROUND(CP27*BF27,2)</f>
        <v>1</v>
      </c>
    </row>
    <row r="28" customFormat="false" ht="12.75" hidden="false" customHeight="false" outlineLevel="0" collapsed="false">
      <c r="B28" s="0" t="n">
        <v>15</v>
      </c>
      <c r="C28" s="0" t="n">
        <v>-1</v>
      </c>
      <c r="D28" s="0" t="s">
        <v>40</v>
      </c>
      <c r="E28" s="6" t="n">
        <v>1</v>
      </c>
      <c r="F28" s="0" t="n">
        <v>-1</v>
      </c>
      <c r="G28" s="0" t="s">
        <v>40</v>
      </c>
      <c r="H28" s="6" t="n">
        <v>1</v>
      </c>
      <c r="I28" s="0" t="n">
        <v>-1</v>
      </c>
      <c r="J28" s="0" t="s">
        <v>40</v>
      </c>
      <c r="K28" s="6" t="n">
        <v>1</v>
      </c>
      <c r="L28" s="0" t="n">
        <v>-1</v>
      </c>
      <c r="M28" s="0" t="s">
        <v>40</v>
      </c>
      <c r="N28" s="6" t="n">
        <v>1</v>
      </c>
      <c r="O28" s="0" t="n">
        <v>-1</v>
      </c>
      <c r="P28" s="0" t="s">
        <v>40</v>
      </c>
      <c r="Q28" s="6" t="n">
        <v>1</v>
      </c>
      <c r="R28" s="0" t="n">
        <v>-1</v>
      </c>
      <c r="S28" s="0" t="s">
        <v>40</v>
      </c>
      <c r="T28" s="6" t="n">
        <v>1</v>
      </c>
      <c r="U28" s="0" t="n">
        <v>-1</v>
      </c>
      <c r="V28" s="0" t="s">
        <v>40</v>
      </c>
      <c r="W28" s="6" t="n">
        <v>1</v>
      </c>
      <c r="X28" s="0" t="n">
        <v>-1</v>
      </c>
      <c r="Y28" s="0" t="s">
        <v>40</v>
      </c>
      <c r="Z28" s="6" t="n">
        <v>1</v>
      </c>
      <c r="AA28" s="0" t="n">
        <v>96</v>
      </c>
      <c r="AB28" s="0" t="s">
        <v>40</v>
      </c>
      <c r="AC28" s="6" t="n">
        <v>1</v>
      </c>
      <c r="AD28" s="0" t="n">
        <v>-1</v>
      </c>
      <c r="AE28" s="0" t="s">
        <v>40</v>
      </c>
      <c r="AF28" s="6" t="n">
        <v>1</v>
      </c>
      <c r="AG28" s="0" t="n">
        <v>-1</v>
      </c>
      <c r="AH28" s="0" t="s">
        <v>40</v>
      </c>
      <c r="AI28" s="6" t="n">
        <v>1</v>
      </c>
      <c r="AJ28" s="0" t="n">
        <v>-1</v>
      </c>
      <c r="AK28" s="0" t="s">
        <v>40</v>
      </c>
      <c r="AL28" s="6" t="n">
        <v>1</v>
      </c>
      <c r="AM28" s="0" t="n">
        <v>-1</v>
      </c>
      <c r="AN28" s="0" t="s">
        <v>40</v>
      </c>
      <c r="AO28" s="6" t="n">
        <v>1</v>
      </c>
      <c r="AP28" s="0" t="n">
        <v>-1</v>
      </c>
      <c r="AQ28" s="0" t="s">
        <v>40</v>
      </c>
      <c r="AR28" s="6" t="n">
        <v>1</v>
      </c>
      <c r="AS28" s="0" t="n">
        <v>-1</v>
      </c>
      <c r="AT28" s="0" t="s">
        <v>40</v>
      </c>
      <c r="AU28" s="6" t="n">
        <v>1</v>
      </c>
      <c r="BC28" s="6"/>
      <c r="BF28" s="6"/>
      <c r="BI28" s="6"/>
      <c r="BL28" s="6"/>
      <c r="BO28" s="6"/>
      <c r="BR28" s="6"/>
      <c r="BU28" s="6"/>
      <c r="BX28" s="6"/>
      <c r="CA28" s="6"/>
      <c r="CD28" s="6"/>
      <c r="CG28" s="6"/>
      <c r="CJ28" s="6"/>
      <c r="CM28" s="6"/>
      <c r="CP28" s="6"/>
      <c r="CS28" s="6"/>
    </row>
    <row r="29" customFormat="false" ht="12.75" hidden="false" customHeight="false" outlineLevel="0" collapsed="false">
      <c r="B29" s="0" t="n">
        <v>15</v>
      </c>
      <c r="C29" s="0" t="n">
        <v>-1</v>
      </c>
      <c r="D29" s="0" t="s">
        <v>40</v>
      </c>
      <c r="E29" s="6" t="n">
        <v>1</v>
      </c>
      <c r="F29" s="0" t="n">
        <v>-1</v>
      </c>
      <c r="G29" s="0" t="s">
        <v>40</v>
      </c>
      <c r="H29" s="6" t="n">
        <v>1</v>
      </c>
      <c r="I29" s="0" t="n">
        <v>-1</v>
      </c>
      <c r="J29" s="0" t="s">
        <v>40</v>
      </c>
      <c r="K29" s="6" t="n">
        <v>1</v>
      </c>
      <c r="L29" s="0" t="n">
        <v>-1</v>
      </c>
      <c r="M29" s="0" t="s">
        <v>40</v>
      </c>
      <c r="N29" s="6" t="n">
        <v>1</v>
      </c>
      <c r="O29" s="0" t="n">
        <v>-1</v>
      </c>
      <c r="P29" s="0" t="s">
        <v>40</v>
      </c>
      <c r="Q29" s="6" t="n">
        <v>1</v>
      </c>
      <c r="R29" s="0" t="n">
        <v>-1</v>
      </c>
      <c r="S29" s="0" t="s">
        <v>40</v>
      </c>
      <c r="T29" s="6" t="n">
        <v>1</v>
      </c>
      <c r="U29" s="0" t="n">
        <v>-1</v>
      </c>
      <c r="V29" s="0" t="s">
        <v>40</v>
      </c>
      <c r="W29" s="6" t="n">
        <v>1</v>
      </c>
      <c r="X29" s="0" t="n">
        <v>-1</v>
      </c>
      <c r="Y29" s="0" t="s">
        <v>40</v>
      </c>
      <c r="Z29" s="6" t="n">
        <v>1</v>
      </c>
      <c r="AA29" s="0" t="n">
        <v>95</v>
      </c>
      <c r="AB29" s="0" t="s">
        <v>40</v>
      </c>
      <c r="AC29" s="6" t="n">
        <v>1</v>
      </c>
      <c r="AD29" s="0" t="n">
        <v>-1</v>
      </c>
      <c r="AE29" s="0" t="s">
        <v>40</v>
      </c>
      <c r="AF29" s="6" t="n">
        <v>1</v>
      </c>
      <c r="AG29" s="0" t="n">
        <v>-1</v>
      </c>
      <c r="AH29" s="0" t="s">
        <v>40</v>
      </c>
      <c r="AI29" s="6" t="n">
        <v>1</v>
      </c>
      <c r="AJ29" s="0" t="n">
        <v>-1</v>
      </c>
      <c r="AK29" s="0" t="s">
        <v>40</v>
      </c>
      <c r="AL29" s="6" t="n">
        <v>1</v>
      </c>
      <c r="AM29" s="0" t="n">
        <v>-1</v>
      </c>
      <c r="AN29" s="0" t="s">
        <v>40</v>
      </c>
      <c r="AO29" s="6" t="n">
        <v>1</v>
      </c>
      <c r="AP29" s="0" t="n">
        <v>-1</v>
      </c>
      <c r="AQ29" s="0" t="s">
        <v>40</v>
      </c>
      <c r="AR29" s="6" t="n">
        <v>1</v>
      </c>
      <c r="AS29" s="0" t="n">
        <v>-1</v>
      </c>
      <c r="AT29" s="0" t="s">
        <v>40</v>
      </c>
      <c r="AU29" s="6" t="n">
        <v>1</v>
      </c>
      <c r="BC29" s="6"/>
      <c r="BF29" s="6"/>
      <c r="BI29" s="6"/>
      <c r="BL29" s="6"/>
      <c r="BO29" s="6"/>
      <c r="BR29" s="6"/>
      <c r="BU29" s="6"/>
      <c r="BX29" s="6"/>
      <c r="CA29" s="6"/>
      <c r="CD29" s="6"/>
      <c r="CG29" s="6"/>
      <c r="CJ29" s="6"/>
      <c r="CM29" s="6"/>
      <c r="CP29" s="6"/>
      <c r="CS29" s="6"/>
    </row>
    <row r="30" customFormat="false" ht="12.75" hidden="false" customHeight="false" outlineLevel="0" collapsed="false">
      <c r="B30" s="0" t="n">
        <v>15</v>
      </c>
      <c r="C30" s="0" t="n">
        <v>-1</v>
      </c>
      <c r="D30" s="0" t="s">
        <v>40</v>
      </c>
      <c r="E30" s="6" t="n">
        <v>1</v>
      </c>
      <c r="F30" s="0" t="n">
        <v>-1</v>
      </c>
      <c r="G30" s="0" t="s">
        <v>40</v>
      </c>
      <c r="H30" s="6" t="n">
        <v>1</v>
      </c>
      <c r="I30" s="0" t="n">
        <v>-1</v>
      </c>
      <c r="J30" s="0" t="s">
        <v>40</v>
      </c>
      <c r="K30" s="6" t="n">
        <v>1</v>
      </c>
      <c r="L30" s="0" t="n">
        <v>-1</v>
      </c>
      <c r="M30" s="0" t="s">
        <v>40</v>
      </c>
      <c r="N30" s="6" t="n">
        <v>1</v>
      </c>
      <c r="O30" s="0" t="n">
        <v>-1</v>
      </c>
      <c r="P30" s="0" t="s">
        <v>40</v>
      </c>
      <c r="Q30" s="6" t="n">
        <v>1</v>
      </c>
      <c r="R30" s="0" t="n">
        <v>-1</v>
      </c>
      <c r="S30" s="0" t="s">
        <v>40</v>
      </c>
      <c r="T30" s="6" t="n">
        <v>1</v>
      </c>
      <c r="U30" s="0" t="n">
        <v>-1</v>
      </c>
      <c r="V30" s="0" t="s">
        <v>40</v>
      </c>
      <c r="W30" s="6" t="n">
        <v>1</v>
      </c>
      <c r="X30" s="0" t="n">
        <v>-1</v>
      </c>
      <c r="Y30" s="0" t="s">
        <v>40</v>
      </c>
      <c r="Z30" s="6" t="n">
        <v>1</v>
      </c>
      <c r="AA30" s="0" t="n">
        <v>97</v>
      </c>
      <c r="AB30" s="0" t="s">
        <v>40</v>
      </c>
      <c r="AC30" s="6" t="n">
        <v>1</v>
      </c>
      <c r="AD30" s="0" t="n">
        <v>-1</v>
      </c>
      <c r="AE30" s="0" t="s">
        <v>40</v>
      </c>
      <c r="AF30" s="6" t="n">
        <v>1</v>
      </c>
      <c r="AG30" s="0" t="n">
        <v>-1</v>
      </c>
      <c r="AH30" s="0" t="s">
        <v>40</v>
      </c>
      <c r="AI30" s="6" t="n">
        <v>1</v>
      </c>
      <c r="AJ30" s="0" t="n">
        <v>-1</v>
      </c>
      <c r="AK30" s="0" t="s">
        <v>40</v>
      </c>
      <c r="AL30" s="6" t="n">
        <v>1</v>
      </c>
      <c r="AM30" s="0" t="n">
        <v>-1</v>
      </c>
      <c r="AN30" s="0" t="s">
        <v>40</v>
      </c>
      <c r="AO30" s="6" t="n">
        <v>1</v>
      </c>
      <c r="AP30" s="0" t="n">
        <v>-1</v>
      </c>
      <c r="AQ30" s="0" t="s">
        <v>40</v>
      </c>
      <c r="AR30" s="6" t="n">
        <v>1</v>
      </c>
      <c r="AS30" s="0" t="n">
        <v>-1</v>
      </c>
      <c r="AT30" s="0" t="s">
        <v>40</v>
      </c>
      <c r="AU30" s="6" t="n">
        <v>1</v>
      </c>
      <c r="BC30" s="6"/>
      <c r="BF30" s="6"/>
      <c r="BI30" s="6"/>
      <c r="BL30" s="6"/>
      <c r="BO30" s="6"/>
      <c r="BR30" s="6"/>
      <c r="BU30" s="6"/>
      <c r="BX30" s="6"/>
      <c r="CA30" s="6"/>
      <c r="CD30" s="6"/>
      <c r="CG30" s="6"/>
      <c r="CJ30" s="6"/>
      <c r="CM30" s="6"/>
      <c r="CP30" s="6"/>
      <c r="CS30" s="6"/>
    </row>
    <row r="31" customFormat="false" ht="12.75" hidden="false" customHeight="false" outlineLevel="0" collapsed="false">
      <c r="A31" s="0" t="n">
        <v>6</v>
      </c>
      <c r="B31" s="0" t="n">
        <v>15</v>
      </c>
      <c r="C31" s="0" t="n">
        <v>420</v>
      </c>
      <c r="D31" s="0" t="s">
        <v>40</v>
      </c>
      <c r="E31" s="6" t="n">
        <v>1</v>
      </c>
      <c r="F31" s="0" t="n">
        <v>99</v>
      </c>
      <c r="G31" s="0" t="s">
        <v>40</v>
      </c>
      <c r="H31" s="6" t="n">
        <v>1</v>
      </c>
      <c r="I31" s="0" t="n">
        <v>180</v>
      </c>
      <c r="J31" s="0" t="s">
        <v>40</v>
      </c>
      <c r="K31" s="6" t="n">
        <v>1</v>
      </c>
      <c r="L31" s="0" t="n">
        <v>98</v>
      </c>
      <c r="M31" s="0" t="s">
        <v>40</v>
      </c>
      <c r="N31" s="6" t="n">
        <v>1</v>
      </c>
      <c r="O31" s="0" t="n">
        <v>240</v>
      </c>
      <c r="P31" s="0" t="s">
        <v>40</v>
      </c>
      <c r="Q31" s="6" t="n">
        <v>1</v>
      </c>
      <c r="R31" s="0" t="n">
        <v>100</v>
      </c>
      <c r="S31" s="0" t="s">
        <v>40</v>
      </c>
      <c r="T31" s="6" t="n">
        <v>1</v>
      </c>
      <c r="U31" s="0" t="n">
        <v>52</v>
      </c>
      <c r="V31" s="0" t="s">
        <v>40</v>
      </c>
      <c r="W31" s="6" t="n">
        <v>1</v>
      </c>
      <c r="X31" s="0" t="n">
        <v>7</v>
      </c>
      <c r="Y31" s="0" t="s">
        <v>40</v>
      </c>
      <c r="Z31" s="6" t="n">
        <v>1</v>
      </c>
      <c r="AA31" s="0" t="n">
        <v>98</v>
      </c>
      <c r="AB31" s="0" t="s">
        <v>40</v>
      </c>
      <c r="AC31" s="6" t="n">
        <v>1</v>
      </c>
      <c r="AD31" s="0" t="n">
        <v>43</v>
      </c>
      <c r="AE31" s="0" t="s">
        <v>40</v>
      </c>
      <c r="AF31" s="6" t="n">
        <v>1</v>
      </c>
      <c r="AG31" s="0" t="n">
        <v>4</v>
      </c>
      <c r="AH31" s="0" t="s">
        <v>40</v>
      </c>
      <c r="AI31" s="6" t="n">
        <v>1</v>
      </c>
      <c r="AJ31" s="0" t="n">
        <v>2</v>
      </c>
      <c r="AK31" s="0" t="s">
        <v>40</v>
      </c>
      <c r="AL31" s="6" t="n">
        <v>1</v>
      </c>
      <c r="AM31" s="0" t="n">
        <v>2</v>
      </c>
      <c r="AN31" s="0" t="s">
        <v>40</v>
      </c>
      <c r="AO31" s="6" t="n">
        <v>1</v>
      </c>
      <c r="AP31" s="0" t="n">
        <v>604</v>
      </c>
      <c r="AQ31" s="0" t="s">
        <v>40</v>
      </c>
      <c r="AR31" s="6" t="n">
        <v>1</v>
      </c>
      <c r="AS31" s="0" t="n">
        <v>6</v>
      </c>
      <c r="AT31" s="0" t="s">
        <v>40</v>
      </c>
      <c r="AU31" s="6" t="n">
        <v>1</v>
      </c>
      <c r="AW31" s="0" t="s">
        <v>46</v>
      </c>
      <c r="AX31" s="0" t="n">
        <f aca="false">IF(BJ31&lt;=0,$D$7,IF(BP31&lt;=BJ31,$D$7,$D$7+$F$7*(BP31-BJ31)))</f>
        <v>2.52</v>
      </c>
      <c r="AZ31" s="0" t="n">
        <v>1</v>
      </c>
      <c r="BA31" s="0" t="n">
        <f aca="false">ROUND(SUM(C31:C34)/4,0)</f>
        <v>345</v>
      </c>
      <c r="BB31" s="0" t="s">
        <v>40</v>
      </c>
      <c r="BC31" s="6" t="n">
        <f aca="false">ROUND(AVERAGE(E31:E34),2)</f>
        <v>1</v>
      </c>
      <c r="BD31" s="0" t="n">
        <f aca="false">ROUND(SUMPRODUCT(C31:C34,F31:F34)/SUM(C31:C34),0)</f>
        <v>92</v>
      </c>
      <c r="BE31" s="0" t="s">
        <v>40</v>
      </c>
      <c r="BF31" s="6" t="n">
        <f aca="false">ROUND(SUMPRODUCT(E31:E34,H31:H34)/4*AVERAGE(E31:E34),2)</f>
        <v>1</v>
      </c>
      <c r="BG31" s="0" t="n">
        <f aca="false">ROUND(SUM(I31:I34)/4,0)</f>
        <v>255</v>
      </c>
      <c r="BH31" s="0" t="s">
        <v>40</v>
      </c>
      <c r="BI31" s="6" t="n">
        <f aca="false">ROUND(AVERAGE(K31:K34),2)</f>
        <v>1</v>
      </c>
      <c r="BJ31" s="0" t="n">
        <f aca="false">ROUND(SUMPRODUCT(I31:I34,L31:L34)/SUM(I31:I34),0)</f>
        <v>85</v>
      </c>
      <c r="BK31" s="0" t="s">
        <v>40</v>
      </c>
      <c r="BL31" s="6" t="n">
        <f aca="false">ROUND(SUMPRODUCT(K31:K34,N31:N34)/4*AVERAGE(K31:K34),2)</f>
        <v>1</v>
      </c>
      <c r="BM31" s="0" t="n">
        <f aca="false">ROUND(SUM(O31:O34)/4,0)</f>
        <v>165</v>
      </c>
      <c r="BN31" s="0" t="s">
        <v>40</v>
      </c>
      <c r="BO31" s="6" t="n">
        <f aca="false">ROUND(AVERAGE(Q31:Q34),2)</f>
        <v>1</v>
      </c>
      <c r="BP31" s="0" t="n">
        <f aca="false">ROUND(SUMPRODUCT(O31:O34,R31:R34)/SUM(O31:O34),0)</f>
        <v>101</v>
      </c>
      <c r="BQ31" s="0" t="s">
        <v>40</v>
      </c>
      <c r="BR31" s="6" t="n">
        <f aca="false">ROUND(SUMPRODUCT(Q31:Q34,T31:T34)/4*AVERAGE(Q31:Q34),2)</f>
        <v>1</v>
      </c>
      <c r="BS31" s="0" t="n">
        <v>-1</v>
      </c>
      <c r="BT31" s="0" t="s">
        <v>40</v>
      </c>
      <c r="BU31" s="6" t="n">
        <v>1</v>
      </c>
      <c r="BV31" s="0" t="n">
        <v>-1</v>
      </c>
      <c r="BW31" s="0" t="s">
        <v>40</v>
      </c>
      <c r="BX31" s="6" t="n">
        <v>1</v>
      </c>
      <c r="BY31" s="0" t="n">
        <v>-1</v>
      </c>
      <c r="BZ31" s="0" t="s">
        <v>40</v>
      </c>
      <c r="CA31" s="6" t="n">
        <v>1</v>
      </c>
      <c r="CB31" s="0" t="n">
        <f aca="false">IF(BG31=0,0,IF(OR(BG31&gt;=0,BA31&gt;=0),ROUND(BG31/BA31*100,0),BA31))</f>
        <v>74</v>
      </c>
      <c r="CC31" s="0" t="s">
        <v>40</v>
      </c>
      <c r="CD31" s="6" t="n">
        <f aca="false">ROUND(BI31*BC31,2)</f>
        <v>1</v>
      </c>
      <c r="CE31" s="0" t="n">
        <f aca="false">IF(OR(BA31&lt;0,BD31&lt;=0),"??",ROUND(BA31/BD31,0))</f>
        <v>4</v>
      </c>
      <c r="CF31" s="0" t="s">
        <v>40</v>
      </c>
      <c r="CG31" s="6" t="n">
        <f aca="false">ROUND(BC31*BF31,2)</f>
        <v>1</v>
      </c>
      <c r="CH31" s="0" t="n">
        <f aca="false">IF(OR(BG31&lt;0,BJ31&lt;=0),"??",ROUND(BG31/BJ31,0))</f>
        <v>3</v>
      </c>
      <c r="CI31" s="0" t="s">
        <v>40</v>
      </c>
      <c r="CJ31" s="6" t="n">
        <f aca="false">ROUND(BI31*BL31,2)</f>
        <v>1</v>
      </c>
      <c r="CK31" s="0" t="n">
        <f aca="false">IF(OR(BM31&lt;0,BP31&lt;=0),"??",ROUND(BM31/BP31,0))</f>
        <v>2</v>
      </c>
      <c r="CL31" s="0" t="s">
        <v>40</v>
      </c>
      <c r="CM31" s="6" t="n">
        <f aca="false">ROUND(BO31*BR31,2)</f>
        <v>1</v>
      </c>
      <c r="CN31" s="0" t="n">
        <f aca="false">IF(OR(BG31&lt;0,BM31&lt;0),"??",BM31+ROUND(AX31*BG31,0))</f>
        <v>808</v>
      </c>
      <c r="CO31" s="0" t="s">
        <v>40</v>
      </c>
      <c r="CP31" s="6" t="n">
        <f aca="false">ROUND((BI31+BO31)/2,2)</f>
        <v>1</v>
      </c>
      <c r="CQ31" s="0" t="n">
        <f aca="false">IF(OR(CN31&lt;0,BD31&lt;=0),"??",ROUND(CN31/BD31,0))</f>
        <v>9</v>
      </c>
      <c r="CR31" s="0" t="s">
        <v>40</v>
      </c>
      <c r="CS31" s="6" t="n">
        <f aca="false">ROUND(CP31*BF31,2)</f>
        <v>1</v>
      </c>
    </row>
    <row r="32" customFormat="false" ht="12.75" hidden="false" customHeight="false" outlineLevel="0" collapsed="false">
      <c r="B32" s="0" t="n">
        <v>15</v>
      </c>
      <c r="C32" s="0" t="n">
        <v>480</v>
      </c>
      <c r="D32" s="0" t="s">
        <v>40</v>
      </c>
      <c r="E32" s="6" t="n">
        <v>1</v>
      </c>
      <c r="F32" s="0" t="n">
        <v>89</v>
      </c>
      <c r="G32" s="0" t="s">
        <v>40</v>
      </c>
      <c r="H32" s="6" t="n">
        <v>1</v>
      </c>
      <c r="I32" s="0" t="n">
        <v>360</v>
      </c>
      <c r="J32" s="0" t="s">
        <v>40</v>
      </c>
      <c r="K32" s="6" t="n">
        <v>1</v>
      </c>
      <c r="L32" s="0" t="n">
        <v>89</v>
      </c>
      <c r="M32" s="0" t="s">
        <v>40</v>
      </c>
      <c r="N32" s="6" t="n">
        <v>1</v>
      </c>
      <c r="O32" s="0" t="n">
        <v>120</v>
      </c>
      <c r="P32" s="0" t="s">
        <v>40</v>
      </c>
      <c r="Q32" s="6" t="n">
        <v>1</v>
      </c>
      <c r="R32" s="0" t="n">
        <v>89</v>
      </c>
      <c r="S32" s="0" t="s">
        <v>40</v>
      </c>
      <c r="T32" s="6" t="n">
        <v>1</v>
      </c>
      <c r="U32" s="0" t="n">
        <v>54</v>
      </c>
      <c r="V32" s="0" t="s">
        <v>40</v>
      </c>
      <c r="W32" s="6" t="n">
        <v>1</v>
      </c>
      <c r="X32" s="0" t="n">
        <v>8</v>
      </c>
      <c r="Y32" s="0" t="s">
        <v>40</v>
      </c>
      <c r="Z32" s="6" t="n">
        <v>1</v>
      </c>
      <c r="AA32" s="0" t="n">
        <v>96</v>
      </c>
      <c r="AB32" s="0" t="s">
        <v>40</v>
      </c>
      <c r="AC32" s="6" t="n">
        <v>1</v>
      </c>
      <c r="AD32" s="0" t="n">
        <v>75</v>
      </c>
      <c r="AE32" s="0" t="s">
        <v>40</v>
      </c>
      <c r="AF32" s="6" t="n">
        <v>1</v>
      </c>
      <c r="AG32" s="0" t="n">
        <v>5</v>
      </c>
      <c r="AH32" s="0" t="s">
        <v>40</v>
      </c>
      <c r="AI32" s="6" t="n">
        <v>1</v>
      </c>
      <c r="AJ32" s="0" t="n">
        <v>4</v>
      </c>
      <c r="AK32" s="0" t="s">
        <v>40</v>
      </c>
      <c r="AL32" s="6" t="n">
        <v>1</v>
      </c>
      <c r="AM32" s="0" t="n">
        <v>1</v>
      </c>
      <c r="AN32" s="0" t="s">
        <v>40</v>
      </c>
      <c r="AO32" s="6" t="n">
        <v>1</v>
      </c>
      <c r="AP32" s="0" t="n">
        <v>840</v>
      </c>
      <c r="AQ32" s="0" t="s">
        <v>40</v>
      </c>
      <c r="AR32" s="6" t="n">
        <v>1</v>
      </c>
      <c r="AS32" s="0" t="n">
        <v>9</v>
      </c>
      <c r="AT32" s="0" t="s">
        <v>40</v>
      </c>
      <c r="AU32" s="6" t="n">
        <v>1</v>
      </c>
      <c r="BC32" s="6"/>
      <c r="BF32" s="6"/>
      <c r="BI32" s="6"/>
      <c r="BL32" s="6"/>
      <c r="BO32" s="6"/>
      <c r="BR32" s="6"/>
      <c r="BU32" s="6"/>
      <c r="BX32" s="6"/>
      <c r="CA32" s="6"/>
      <c r="CD32" s="6"/>
      <c r="CG32" s="6"/>
      <c r="CJ32" s="6"/>
      <c r="CM32" s="6"/>
      <c r="CP32" s="6"/>
      <c r="CS32" s="6"/>
    </row>
    <row r="33" customFormat="false" ht="12.75" hidden="false" customHeight="false" outlineLevel="0" collapsed="false">
      <c r="B33" s="0" t="n">
        <v>15</v>
      </c>
      <c r="C33" s="0" t="n">
        <v>60</v>
      </c>
      <c r="D33" s="0" t="s">
        <v>40</v>
      </c>
      <c r="E33" s="6" t="n">
        <v>1</v>
      </c>
      <c r="F33" s="0" t="n">
        <v>0</v>
      </c>
      <c r="G33" s="0" t="s">
        <v>40</v>
      </c>
      <c r="H33" s="6" t="n">
        <v>1</v>
      </c>
      <c r="I33" s="0" t="n">
        <v>60</v>
      </c>
      <c r="J33" s="0" t="s">
        <v>40</v>
      </c>
      <c r="K33" s="6" t="n">
        <v>1</v>
      </c>
      <c r="L33" s="0" t="n">
        <v>0</v>
      </c>
      <c r="M33" s="0" t="s">
        <v>40</v>
      </c>
      <c r="N33" s="6" t="n">
        <v>1</v>
      </c>
      <c r="O33" s="0" t="n">
        <v>0</v>
      </c>
      <c r="P33" s="0" t="s">
        <v>40</v>
      </c>
      <c r="Q33" s="6" t="n">
        <v>1</v>
      </c>
      <c r="R33" s="0" t="n">
        <v>-1</v>
      </c>
      <c r="S33" s="0" t="s">
        <v>40</v>
      </c>
      <c r="T33" s="6" t="n">
        <v>1</v>
      </c>
      <c r="U33" s="0" t="n">
        <v>52</v>
      </c>
      <c r="V33" s="0" t="s">
        <v>40</v>
      </c>
      <c r="W33" s="6" t="n">
        <v>1</v>
      </c>
      <c r="X33" s="0" t="n">
        <v>11</v>
      </c>
      <c r="Y33" s="0" t="s">
        <v>40</v>
      </c>
      <c r="Z33" s="6" t="n">
        <v>1</v>
      </c>
      <c r="AA33" s="0" t="n">
        <v>95</v>
      </c>
      <c r="AB33" s="0" t="s">
        <v>40</v>
      </c>
      <c r="AC33" s="6" t="n">
        <v>1</v>
      </c>
      <c r="AD33" s="0" t="n">
        <v>100</v>
      </c>
      <c r="AE33" s="0" t="s">
        <v>40</v>
      </c>
      <c r="AF33" s="6" t="n">
        <v>1</v>
      </c>
      <c r="AG33" s="0" t="n">
        <v>-1</v>
      </c>
      <c r="AH33" s="0" t="s">
        <v>40</v>
      </c>
      <c r="AI33" s="6" t="n">
        <v>1</v>
      </c>
      <c r="AJ33" s="0" t="n">
        <v>-1</v>
      </c>
      <c r="AK33" s="0" t="s">
        <v>40</v>
      </c>
      <c r="AL33" s="6" t="n">
        <v>1</v>
      </c>
      <c r="AM33" s="0" t="n">
        <v>0</v>
      </c>
      <c r="AN33" s="0" t="s">
        <v>40</v>
      </c>
      <c r="AO33" s="6" t="n">
        <v>1</v>
      </c>
      <c r="AP33" s="0" t="n">
        <v>132</v>
      </c>
      <c r="AQ33" s="0" t="s">
        <v>40</v>
      </c>
      <c r="AR33" s="6" t="n">
        <v>1</v>
      </c>
      <c r="AS33" s="0" t="n">
        <v>-1</v>
      </c>
      <c r="AT33" s="0" t="s">
        <v>40</v>
      </c>
      <c r="AU33" s="6" t="n">
        <v>1</v>
      </c>
      <c r="BC33" s="6"/>
      <c r="BF33" s="6"/>
      <c r="BI33" s="6"/>
      <c r="BL33" s="6"/>
      <c r="BO33" s="6"/>
      <c r="BR33" s="6"/>
      <c r="BU33" s="6"/>
      <c r="BX33" s="6"/>
      <c r="CA33" s="6"/>
      <c r="CD33" s="6"/>
      <c r="CG33" s="6"/>
      <c r="CJ33" s="6"/>
      <c r="CM33" s="6"/>
      <c r="CP33" s="6"/>
      <c r="CS33" s="6"/>
    </row>
    <row r="34" customFormat="false" ht="12.75" hidden="false" customHeight="false" outlineLevel="0" collapsed="false">
      <c r="B34" s="0" t="n">
        <v>15</v>
      </c>
      <c r="C34" s="0" t="n">
        <v>420</v>
      </c>
      <c r="D34" s="0" t="s">
        <v>40</v>
      </c>
      <c r="E34" s="6" t="n">
        <v>1</v>
      </c>
      <c r="F34" s="0" t="n">
        <v>100</v>
      </c>
      <c r="G34" s="0" t="s">
        <v>40</v>
      </c>
      <c r="H34" s="6" t="n">
        <v>1</v>
      </c>
      <c r="I34" s="0" t="n">
        <v>420</v>
      </c>
      <c r="J34" s="0" t="s">
        <v>40</v>
      </c>
      <c r="K34" s="6" t="n">
        <v>1</v>
      </c>
      <c r="L34" s="0" t="n">
        <v>87</v>
      </c>
      <c r="M34" s="0" t="s">
        <v>40</v>
      </c>
      <c r="N34" s="6" t="n">
        <v>1</v>
      </c>
      <c r="O34" s="0" t="n">
        <v>300</v>
      </c>
      <c r="P34" s="0" t="s">
        <v>40</v>
      </c>
      <c r="Q34" s="6" t="n">
        <v>1</v>
      </c>
      <c r="R34" s="0" t="n">
        <v>106</v>
      </c>
      <c r="S34" s="0" t="s">
        <v>40</v>
      </c>
      <c r="T34" s="6" t="n">
        <v>1</v>
      </c>
      <c r="U34" s="0" t="n">
        <v>49</v>
      </c>
      <c r="V34" s="0" t="s">
        <v>40</v>
      </c>
      <c r="W34" s="6" t="n">
        <v>1</v>
      </c>
      <c r="X34" s="0" t="n">
        <v>5</v>
      </c>
      <c r="Y34" s="0" t="s">
        <v>40</v>
      </c>
      <c r="Z34" s="6" t="n">
        <v>1</v>
      </c>
      <c r="AA34" s="0" t="n">
        <v>97</v>
      </c>
      <c r="AB34" s="0" t="s">
        <v>40</v>
      </c>
      <c r="AC34" s="6" t="n">
        <v>1</v>
      </c>
      <c r="AD34" s="0" t="n">
        <v>29</v>
      </c>
      <c r="AE34" s="0" t="s">
        <v>40</v>
      </c>
      <c r="AF34" s="6" t="n">
        <v>1</v>
      </c>
      <c r="AG34" s="0" t="n">
        <v>4</v>
      </c>
      <c r="AH34" s="0" t="s">
        <v>40</v>
      </c>
      <c r="AI34" s="6" t="n">
        <v>1</v>
      </c>
      <c r="AJ34" s="0" t="n">
        <v>1</v>
      </c>
      <c r="AK34" s="0" t="s">
        <v>40</v>
      </c>
      <c r="AL34" s="6" t="n">
        <v>1</v>
      </c>
      <c r="AM34" s="0" t="n">
        <v>3</v>
      </c>
      <c r="AN34" s="0" t="s">
        <v>40</v>
      </c>
      <c r="AO34" s="6" t="n">
        <v>1</v>
      </c>
      <c r="AP34" s="0" t="n">
        <v>563</v>
      </c>
      <c r="AQ34" s="0" t="s">
        <v>40</v>
      </c>
      <c r="AR34" s="6" t="n">
        <v>1</v>
      </c>
      <c r="AS34" s="0" t="n">
        <v>6</v>
      </c>
      <c r="AT34" s="0" t="s">
        <v>40</v>
      </c>
      <c r="AU34" s="6" t="n">
        <v>1</v>
      </c>
      <c r="BC34" s="6"/>
      <c r="BF34" s="6"/>
      <c r="BI34" s="6"/>
      <c r="BL34" s="6"/>
      <c r="BO34" s="6"/>
      <c r="BR34" s="6"/>
      <c r="BU34" s="6"/>
      <c r="BX34" s="6"/>
      <c r="CA34" s="6"/>
      <c r="CD34" s="6"/>
      <c r="CG34" s="6"/>
      <c r="CJ34" s="6"/>
      <c r="CM34" s="6"/>
      <c r="CP34" s="6"/>
      <c r="CS34" s="6"/>
    </row>
    <row r="35" customFormat="false" ht="12.75" hidden="false" customHeight="false" outlineLevel="0" collapsed="false">
      <c r="A35" s="0" t="n">
        <v>7</v>
      </c>
      <c r="B35" s="0" t="n">
        <v>15</v>
      </c>
      <c r="C35" s="0" t="n">
        <v>420</v>
      </c>
      <c r="D35" s="0" t="s">
        <v>40</v>
      </c>
      <c r="E35" s="6" t="n">
        <v>1</v>
      </c>
      <c r="F35" s="0" t="n">
        <v>99</v>
      </c>
      <c r="G35" s="0" t="s">
        <v>40</v>
      </c>
      <c r="H35" s="6" t="n">
        <v>1</v>
      </c>
      <c r="I35" s="0" t="n">
        <v>180</v>
      </c>
      <c r="J35" s="0" t="s">
        <v>40</v>
      </c>
      <c r="K35" s="6" t="n">
        <v>1</v>
      </c>
      <c r="L35" s="0" t="n">
        <v>98</v>
      </c>
      <c r="M35" s="0" t="s">
        <v>40</v>
      </c>
      <c r="N35" s="6" t="n">
        <v>1</v>
      </c>
      <c r="O35" s="0" t="n">
        <v>240</v>
      </c>
      <c r="P35" s="0" t="s">
        <v>40</v>
      </c>
      <c r="Q35" s="6" t="n">
        <v>1</v>
      </c>
      <c r="R35" s="0" t="n">
        <v>100</v>
      </c>
      <c r="S35" s="0" t="s">
        <v>40</v>
      </c>
      <c r="T35" s="6" t="n">
        <v>1</v>
      </c>
      <c r="U35" s="0" t="n">
        <v>52</v>
      </c>
      <c r="V35" s="0" t="s">
        <v>40</v>
      </c>
      <c r="W35" s="6" t="n">
        <v>1</v>
      </c>
      <c r="X35" s="0" t="n">
        <v>7</v>
      </c>
      <c r="Y35" s="0" t="s">
        <v>40</v>
      </c>
      <c r="Z35" s="6" t="n">
        <v>1</v>
      </c>
      <c r="AA35" s="0" t="n">
        <v>98</v>
      </c>
      <c r="AB35" s="0" t="s">
        <v>40</v>
      </c>
      <c r="AC35" s="6" t="n">
        <v>1</v>
      </c>
      <c r="AD35" s="0" t="n">
        <v>43</v>
      </c>
      <c r="AE35" s="0" t="s">
        <v>40</v>
      </c>
      <c r="AF35" s="6" t="n">
        <v>1</v>
      </c>
      <c r="AG35" s="0" t="n">
        <v>4</v>
      </c>
      <c r="AH35" s="0" t="s">
        <v>40</v>
      </c>
      <c r="AI35" s="6" t="n">
        <v>1</v>
      </c>
      <c r="AJ35" s="0" t="n">
        <v>2</v>
      </c>
      <c r="AK35" s="0" t="s">
        <v>40</v>
      </c>
      <c r="AL35" s="6" t="n">
        <v>1</v>
      </c>
      <c r="AM35" s="0" t="n">
        <v>2</v>
      </c>
      <c r="AN35" s="0" t="s">
        <v>40</v>
      </c>
      <c r="AO35" s="6" t="n">
        <v>1</v>
      </c>
      <c r="AP35" s="0" t="n">
        <v>604</v>
      </c>
      <c r="AQ35" s="0" t="s">
        <v>40</v>
      </c>
      <c r="AR35" s="6" t="n">
        <v>1</v>
      </c>
      <c r="AS35" s="0" t="n">
        <v>6</v>
      </c>
      <c r="AT35" s="0" t="s">
        <v>40</v>
      </c>
      <c r="AU35" s="6" t="n">
        <v>1</v>
      </c>
      <c r="AW35" s="0" t="s">
        <v>47</v>
      </c>
      <c r="AX35" s="0" t="n">
        <f aca="false">IF(BJ35&lt;=0,$D$7,IF(BP35&lt;=BJ35,$D$7,$D$7+$F$7*(BP35-BJ35)))</f>
        <v>2.48</v>
      </c>
      <c r="AZ35" s="0" t="n">
        <v>1</v>
      </c>
      <c r="BA35" s="0" t="n">
        <f aca="false">ROUND(SUM(C35:C38)/4,0)</f>
        <v>495</v>
      </c>
      <c r="BB35" s="0" t="s">
        <v>40</v>
      </c>
      <c r="BC35" s="6" t="n">
        <f aca="false">ROUND(AVERAGE(E35:E38),2)</f>
        <v>1</v>
      </c>
      <c r="BD35" s="0" t="n">
        <f aca="false">ROUND(SUMPRODUCT(C35:C37,F35:F37)/SUM(C35:C37),0)</f>
        <v>93</v>
      </c>
      <c r="BE35" s="0" t="s">
        <v>42</v>
      </c>
      <c r="BF35" s="6" t="n">
        <v>0.56</v>
      </c>
      <c r="BG35" s="0" t="n">
        <f aca="false">ROUND(SUM(I35:I38)/4,0)</f>
        <v>240</v>
      </c>
      <c r="BH35" s="0" t="s">
        <v>40</v>
      </c>
      <c r="BI35" s="6" t="n">
        <f aca="false">ROUND(AVERAGE(K35:K38),2)</f>
        <v>1</v>
      </c>
      <c r="BJ35" s="0" t="n">
        <f aca="false">ROUND(SUMPRODUCT(I35:I37,L35:L37)/SUM(I35:I37),0)</f>
        <v>88</v>
      </c>
      <c r="BK35" s="0" t="s">
        <v>42</v>
      </c>
      <c r="BL35" s="6" t="n">
        <v>0.56</v>
      </c>
      <c r="BM35" s="0" t="n">
        <f aca="false">ROUND(SUM(O35:O38)/4,0)</f>
        <v>240</v>
      </c>
      <c r="BN35" s="0" t="s">
        <v>40</v>
      </c>
      <c r="BO35" s="6" t="n">
        <f aca="false">ROUND(AVERAGE(Q35:Q38),2)</f>
        <v>1</v>
      </c>
      <c r="BP35" s="0" t="n">
        <f aca="false">ROUND(SUMPRODUCT(O35:O37,R35:R37)/SUM(O35:O37),0)</f>
        <v>102</v>
      </c>
      <c r="BQ35" s="0" t="s">
        <v>42</v>
      </c>
      <c r="BR35" s="6" t="n">
        <v>0.56</v>
      </c>
      <c r="BS35" s="0" t="n">
        <v>-1</v>
      </c>
      <c r="BT35" s="0" t="s">
        <v>40</v>
      </c>
      <c r="BU35" s="6" t="n">
        <v>1</v>
      </c>
      <c r="BV35" s="0" t="n">
        <v>-1</v>
      </c>
      <c r="BW35" s="0" t="s">
        <v>40</v>
      </c>
      <c r="BX35" s="6" t="n">
        <v>1</v>
      </c>
      <c r="BY35" s="0" t="n">
        <v>-1</v>
      </c>
      <c r="BZ35" s="0" t="s">
        <v>40</v>
      </c>
      <c r="CA35" s="6" t="n">
        <v>1</v>
      </c>
      <c r="CB35" s="0" t="n">
        <f aca="false">IF(BG35=0,0,IF(OR(BG35&gt;=0,BA35&gt;=0),ROUND(BG35/BA35*100,0),BA35))</f>
        <v>48</v>
      </c>
      <c r="CC35" s="0" t="s">
        <v>40</v>
      </c>
      <c r="CD35" s="6" t="n">
        <f aca="false">ROUND(BI35*BC35,2)</f>
        <v>1</v>
      </c>
      <c r="CE35" s="0" t="n">
        <f aca="false">IF(OR(BA35&lt;0,BD35&lt;=0),"??",ROUND(BA35/BD35,0))</f>
        <v>5</v>
      </c>
      <c r="CF35" s="0" t="s">
        <v>42</v>
      </c>
      <c r="CG35" s="6" t="n">
        <f aca="false">ROUND(BC35*BF35,2)</f>
        <v>0.56</v>
      </c>
      <c r="CH35" s="0" t="n">
        <f aca="false">IF(OR(BG35&lt;0,BJ35&lt;=0),"??",ROUND(BG35/BJ35,0))</f>
        <v>3</v>
      </c>
      <c r="CI35" s="0" t="s">
        <v>42</v>
      </c>
      <c r="CJ35" s="6" t="n">
        <f aca="false">ROUND(BI35*BL35,2)</f>
        <v>0.56</v>
      </c>
      <c r="CK35" s="0" t="n">
        <f aca="false">IF(OR(BM35&lt;0,BP35&lt;=0),"??",ROUND(BM35/BP35,0))</f>
        <v>2</v>
      </c>
      <c r="CL35" s="0" t="s">
        <v>42</v>
      </c>
      <c r="CM35" s="6" t="n">
        <f aca="false">ROUND(BO35*BR35,2)</f>
        <v>0.56</v>
      </c>
      <c r="CN35" s="0" t="n">
        <f aca="false">IF(OR(BG35&lt;0,BM35&lt;0),"??",BM35+ROUND(AX35*BG35,0))</f>
        <v>835</v>
      </c>
      <c r="CO35" s="0" t="s">
        <v>40</v>
      </c>
      <c r="CP35" s="6" t="n">
        <f aca="false">ROUND((BI35+BO35)/2,2)</f>
        <v>1</v>
      </c>
      <c r="CQ35" s="0" t="n">
        <f aca="false">IF(OR(CN35&lt;0,BD35&lt;=0),"??",ROUND(CN35/BD35,0))</f>
        <v>9</v>
      </c>
      <c r="CR35" s="0" t="s">
        <v>42</v>
      </c>
      <c r="CS35" s="6" t="n">
        <f aca="false">ROUND(CP35*BF35,2)</f>
        <v>0.56</v>
      </c>
    </row>
    <row r="36" customFormat="false" ht="12.75" hidden="false" customHeight="false" outlineLevel="0" collapsed="false">
      <c r="B36" s="0" t="n">
        <v>15</v>
      </c>
      <c r="C36" s="0" t="n">
        <v>480</v>
      </c>
      <c r="D36" s="0" t="s">
        <v>40</v>
      </c>
      <c r="E36" s="6" t="n">
        <v>1</v>
      </c>
      <c r="F36" s="0" t="n">
        <v>93</v>
      </c>
      <c r="G36" s="0" t="s">
        <v>40</v>
      </c>
      <c r="H36" s="6" t="n">
        <v>1</v>
      </c>
      <c r="I36" s="0" t="n">
        <v>240</v>
      </c>
      <c r="J36" s="0" t="s">
        <v>40</v>
      </c>
      <c r="K36" s="6" t="n">
        <v>1</v>
      </c>
      <c r="L36" s="0" t="n">
        <v>84</v>
      </c>
      <c r="M36" s="0" t="s">
        <v>40</v>
      </c>
      <c r="N36" s="6" t="n">
        <v>1</v>
      </c>
      <c r="O36" s="0" t="n">
        <v>240</v>
      </c>
      <c r="P36" s="0" t="s">
        <v>40</v>
      </c>
      <c r="Q36" s="6" t="n">
        <v>1</v>
      </c>
      <c r="R36" s="0" t="n">
        <v>103</v>
      </c>
      <c r="S36" s="0" t="s">
        <v>40</v>
      </c>
      <c r="T36" s="6" t="n">
        <v>1</v>
      </c>
      <c r="U36" s="0" t="n">
        <v>56</v>
      </c>
      <c r="V36" s="0" t="s">
        <v>40</v>
      </c>
      <c r="W36" s="6" t="n">
        <v>1</v>
      </c>
      <c r="X36" s="0" t="n">
        <v>6</v>
      </c>
      <c r="Y36" s="0" t="s">
        <v>40</v>
      </c>
      <c r="Z36" s="6" t="n">
        <v>1</v>
      </c>
      <c r="AA36" s="0" t="n">
        <v>96</v>
      </c>
      <c r="AB36" s="0" t="s">
        <v>40</v>
      </c>
      <c r="AC36" s="6" t="n">
        <v>1</v>
      </c>
      <c r="AD36" s="0" t="n">
        <v>50</v>
      </c>
      <c r="AE36" s="0" t="s">
        <v>40</v>
      </c>
      <c r="AF36" s="6" t="n">
        <v>1</v>
      </c>
      <c r="AG36" s="0" t="n">
        <v>5</v>
      </c>
      <c r="AH36" s="0" t="s">
        <v>40</v>
      </c>
      <c r="AI36" s="6" t="n">
        <v>1</v>
      </c>
      <c r="AJ36" s="0" t="n">
        <v>3</v>
      </c>
      <c r="AK36" s="0" t="s">
        <v>40</v>
      </c>
      <c r="AL36" s="6" t="n">
        <v>1</v>
      </c>
      <c r="AM36" s="0" t="n">
        <v>2</v>
      </c>
      <c r="AN36" s="0" t="s">
        <v>40</v>
      </c>
      <c r="AO36" s="6" t="n">
        <v>1</v>
      </c>
      <c r="AP36" s="0" t="n">
        <v>766</v>
      </c>
      <c r="AQ36" s="0" t="s">
        <v>40</v>
      </c>
      <c r="AR36" s="6" t="n">
        <v>1</v>
      </c>
      <c r="AS36" s="0" t="n">
        <v>8</v>
      </c>
      <c r="AT36" s="0" t="s">
        <v>40</v>
      </c>
      <c r="AU36" s="6" t="n">
        <v>1</v>
      </c>
      <c r="BC36" s="6"/>
      <c r="BF36" s="6"/>
      <c r="BI36" s="6"/>
      <c r="BL36" s="6"/>
      <c r="BO36" s="6"/>
      <c r="BR36" s="6"/>
      <c r="BU36" s="6"/>
      <c r="BX36" s="6"/>
      <c r="CA36" s="6"/>
      <c r="CD36" s="6"/>
      <c r="CG36" s="6"/>
      <c r="CJ36" s="6"/>
      <c r="CM36" s="6"/>
      <c r="CP36" s="6"/>
      <c r="CS36" s="6"/>
    </row>
    <row r="37" customFormat="false" ht="12.75" hidden="false" customHeight="false" outlineLevel="0" collapsed="false">
      <c r="B37" s="0" t="n">
        <v>15</v>
      </c>
      <c r="C37" s="0" t="n">
        <v>660</v>
      </c>
      <c r="D37" s="0" t="s">
        <v>40</v>
      </c>
      <c r="E37" s="6" t="n">
        <v>1</v>
      </c>
      <c r="F37" s="0" t="n">
        <v>88</v>
      </c>
      <c r="G37" s="0" t="s">
        <v>40</v>
      </c>
      <c r="H37" s="6" t="n">
        <v>1</v>
      </c>
      <c r="I37" s="0" t="n">
        <v>120</v>
      </c>
      <c r="J37" s="0" t="s">
        <v>40</v>
      </c>
      <c r="K37" s="6" t="n">
        <v>1</v>
      </c>
      <c r="L37" s="0" t="n">
        <v>81</v>
      </c>
      <c r="M37" s="0" t="s">
        <v>40</v>
      </c>
      <c r="N37" s="6" t="n">
        <v>1</v>
      </c>
      <c r="O37" s="0" t="n">
        <v>180</v>
      </c>
      <c r="P37" s="0" t="s">
        <v>40</v>
      </c>
      <c r="Q37" s="6" t="n">
        <v>1</v>
      </c>
      <c r="R37" s="0" t="n">
        <v>102</v>
      </c>
      <c r="S37" s="0" t="s">
        <v>40</v>
      </c>
      <c r="T37" s="6" t="n">
        <v>1</v>
      </c>
      <c r="U37" s="0" t="n">
        <v>52</v>
      </c>
      <c r="V37" s="0" t="s">
        <v>40</v>
      </c>
      <c r="W37" s="6" t="n">
        <v>1</v>
      </c>
      <c r="X37" s="0" t="n">
        <v>11</v>
      </c>
      <c r="Y37" s="0" t="s">
        <v>40</v>
      </c>
      <c r="Z37" s="6" t="n">
        <v>1</v>
      </c>
      <c r="AA37" s="0" t="n">
        <v>95</v>
      </c>
      <c r="AB37" s="0" t="s">
        <v>40</v>
      </c>
      <c r="AC37" s="6" t="n">
        <v>1</v>
      </c>
      <c r="AD37" s="0" t="n">
        <v>73</v>
      </c>
      <c r="AE37" s="0" t="s">
        <v>40</v>
      </c>
      <c r="AF37" s="6" t="n">
        <v>1</v>
      </c>
      <c r="AG37" s="0" t="n">
        <v>8</v>
      </c>
      <c r="AH37" s="0" t="s">
        <v>40</v>
      </c>
      <c r="AI37" s="6" t="n">
        <v>1</v>
      </c>
      <c r="AJ37" s="0" t="n">
        <v>6</v>
      </c>
      <c r="AK37" s="0" t="s">
        <v>40</v>
      </c>
      <c r="AL37" s="6" t="n">
        <v>1</v>
      </c>
      <c r="AM37" s="0" t="n">
        <v>2</v>
      </c>
      <c r="AN37" s="0" t="s">
        <v>40</v>
      </c>
      <c r="AO37" s="6" t="n">
        <v>1</v>
      </c>
      <c r="AP37" s="0" t="n">
        <v>1241</v>
      </c>
      <c r="AQ37" s="0" t="s">
        <v>40</v>
      </c>
      <c r="AR37" s="6" t="n">
        <v>1</v>
      </c>
      <c r="AS37" s="0" t="n">
        <v>14</v>
      </c>
      <c r="AT37" s="0" t="s">
        <v>40</v>
      </c>
      <c r="AU37" s="6" t="n">
        <v>1</v>
      </c>
      <c r="BC37" s="6"/>
      <c r="BF37" s="6"/>
      <c r="BI37" s="6"/>
      <c r="BL37" s="6"/>
      <c r="BO37" s="6"/>
      <c r="BR37" s="6"/>
      <c r="BU37" s="6"/>
      <c r="BX37" s="6"/>
      <c r="CA37" s="6"/>
      <c r="CD37" s="6"/>
      <c r="CG37" s="6"/>
      <c r="CJ37" s="6"/>
      <c r="CM37" s="6"/>
      <c r="CP37" s="6"/>
      <c r="CS37" s="6"/>
    </row>
    <row r="38" customFormat="false" ht="12.75" hidden="false" customHeight="false" outlineLevel="0" collapsed="false">
      <c r="B38" s="0" t="n">
        <v>15</v>
      </c>
      <c r="C38" s="0" t="n">
        <v>420</v>
      </c>
      <c r="D38" s="0" t="s">
        <v>40</v>
      </c>
      <c r="E38" s="6" t="n">
        <v>1</v>
      </c>
      <c r="F38" s="0" t="n">
        <v>-1</v>
      </c>
      <c r="G38" s="0" t="s">
        <v>40</v>
      </c>
      <c r="H38" s="6" t="n">
        <v>1</v>
      </c>
      <c r="I38" s="0" t="n">
        <v>420</v>
      </c>
      <c r="J38" s="0" t="s">
        <v>40</v>
      </c>
      <c r="K38" s="6" t="n">
        <v>1</v>
      </c>
      <c r="L38" s="0" t="n">
        <v>-1</v>
      </c>
      <c r="M38" s="0" t="s">
        <v>40</v>
      </c>
      <c r="N38" s="6" t="n">
        <v>1</v>
      </c>
      <c r="O38" s="0" t="n">
        <v>300</v>
      </c>
      <c r="P38" s="0" t="s">
        <v>40</v>
      </c>
      <c r="Q38" s="6" t="n">
        <v>1</v>
      </c>
      <c r="R38" s="0" t="n">
        <v>-1</v>
      </c>
      <c r="S38" s="0" t="s">
        <v>40</v>
      </c>
      <c r="T38" s="6" t="n">
        <v>1</v>
      </c>
      <c r="U38" s="0" t="n">
        <v>49</v>
      </c>
      <c r="V38" s="0" t="s">
        <v>40</v>
      </c>
      <c r="W38" s="6" t="n">
        <v>1</v>
      </c>
      <c r="X38" s="0" t="n">
        <v>-1</v>
      </c>
      <c r="Y38" s="0" t="s">
        <v>40</v>
      </c>
      <c r="Z38" s="6" t="n">
        <v>1</v>
      </c>
      <c r="AA38" s="0" t="n">
        <v>-1</v>
      </c>
      <c r="AB38" s="0" t="s">
        <v>40</v>
      </c>
      <c r="AC38" s="6" t="n">
        <v>1</v>
      </c>
      <c r="AD38" s="0" t="n">
        <v>29</v>
      </c>
      <c r="AE38" s="0" t="s">
        <v>40</v>
      </c>
      <c r="AF38" s="6" t="n">
        <v>1</v>
      </c>
      <c r="AG38" s="0" t="n">
        <v>-1</v>
      </c>
      <c r="AH38" s="0" t="s">
        <v>40</v>
      </c>
      <c r="AI38" s="6" t="n">
        <v>1</v>
      </c>
      <c r="AJ38" s="0" t="n">
        <v>-1</v>
      </c>
      <c r="AK38" s="0" t="s">
        <v>40</v>
      </c>
      <c r="AL38" s="6" t="n">
        <v>1</v>
      </c>
      <c r="AM38" s="0" t="n">
        <v>-1</v>
      </c>
      <c r="AN38" s="0" t="s">
        <v>40</v>
      </c>
      <c r="AO38" s="6" t="n">
        <v>1</v>
      </c>
      <c r="AP38" s="0" t="n">
        <v>563</v>
      </c>
      <c r="AQ38" s="0" t="s">
        <v>40</v>
      </c>
      <c r="AR38" s="6" t="n">
        <v>1</v>
      </c>
      <c r="AS38" s="0" t="n">
        <v>-1</v>
      </c>
      <c r="AT38" s="0" t="s">
        <v>40</v>
      </c>
      <c r="AU38" s="6" t="n">
        <v>1</v>
      </c>
      <c r="BC38" s="6"/>
      <c r="BF38" s="6"/>
      <c r="BI38" s="6"/>
      <c r="BL38" s="6"/>
      <c r="BO38" s="6"/>
      <c r="BR38" s="6"/>
      <c r="BU38" s="6"/>
      <c r="BX38" s="6"/>
      <c r="CA38" s="6"/>
      <c r="CD38" s="6"/>
      <c r="CG38" s="6"/>
      <c r="CJ38" s="6"/>
      <c r="CM38" s="6"/>
      <c r="CP38" s="6"/>
      <c r="CS38" s="6"/>
    </row>
    <row r="39" customFormat="false" ht="12.75" hidden="false" customHeight="false" outlineLevel="0" collapsed="false">
      <c r="A39" s="0" t="n">
        <v>8</v>
      </c>
      <c r="B39" s="0" t="n">
        <v>15</v>
      </c>
      <c r="C39" s="0" t="n">
        <v>-3</v>
      </c>
      <c r="D39" s="0" t="s">
        <v>40</v>
      </c>
      <c r="E39" s="6" t="n">
        <v>1</v>
      </c>
      <c r="F39" s="0" t="n">
        <v>-1</v>
      </c>
      <c r="G39" s="0" t="s">
        <v>40</v>
      </c>
      <c r="H39" s="6" t="n">
        <v>1</v>
      </c>
      <c r="I39" s="0" t="n">
        <v>-3</v>
      </c>
      <c r="J39" s="0" t="s">
        <v>40</v>
      </c>
      <c r="K39" s="6" t="n">
        <v>1</v>
      </c>
      <c r="L39" s="0" t="n">
        <v>-1</v>
      </c>
      <c r="M39" s="0" t="s">
        <v>40</v>
      </c>
      <c r="N39" s="6" t="n">
        <v>1</v>
      </c>
      <c r="O39" s="0" t="n">
        <v>-3</v>
      </c>
      <c r="P39" s="0" t="s">
        <v>40</v>
      </c>
      <c r="Q39" s="6" t="n">
        <v>1</v>
      </c>
      <c r="R39" s="0" t="n">
        <v>-1</v>
      </c>
      <c r="S39" s="0" t="s">
        <v>40</v>
      </c>
      <c r="T39" s="6" t="n">
        <v>1</v>
      </c>
      <c r="U39" s="0" t="n">
        <v>54</v>
      </c>
      <c r="V39" s="0" t="s">
        <v>40</v>
      </c>
      <c r="W39" s="6" t="n">
        <v>1</v>
      </c>
      <c r="X39" s="0" t="n">
        <v>-1</v>
      </c>
      <c r="Y39" s="0" t="s">
        <v>40</v>
      </c>
      <c r="Z39" s="6" t="n">
        <v>1</v>
      </c>
      <c r="AA39" s="0" t="n">
        <v>-1</v>
      </c>
      <c r="AB39" s="0" t="s">
        <v>40</v>
      </c>
      <c r="AC39" s="6" t="n">
        <v>1</v>
      </c>
      <c r="AD39" s="0" t="n">
        <v>-3</v>
      </c>
      <c r="AE39" s="0" t="s">
        <v>40</v>
      </c>
      <c r="AF39" s="6" t="n">
        <v>1</v>
      </c>
      <c r="AG39" s="0" t="n">
        <v>-3</v>
      </c>
      <c r="AH39" s="0" t="s">
        <v>40</v>
      </c>
      <c r="AI39" s="6" t="n">
        <v>1</v>
      </c>
      <c r="AJ39" s="0" t="n">
        <v>-3</v>
      </c>
      <c r="AK39" s="0" t="s">
        <v>40</v>
      </c>
      <c r="AL39" s="6" t="n">
        <v>1</v>
      </c>
      <c r="AM39" s="0" t="n">
        <v>-3</v>
      </c>
      <c r="AN39" s="0" t="s">
        <v>40</v>
      </c>
      <c r="AO39" s="6" t="n">
        <v>1</v>
      </c>
      <c r="AP39" s="0" t="n">
        <v>-3</v>
      </c>
      <c r="AQ39" s="0" t="s">
        <v>40</v>
      </c>
      <c r="AR39" s="6" t="n">
        <v>1</v>
      </c>
      <c r="AS39" s="0" t="n">
        <v>-3</v>
      </c>
      <c r="AT39" s="0" t="s">
        <v>40</v>
      </c>
      <c r="AU39" s="6" t="n">
        <v>1</v>
      </c>
      <c r="AW39" s="0" t="s">
        <v>48</v>
      </c>
      <c r="AX39" s="0" t="n">
        <f aca="false">IF(BJ39&lt;=0,$D$7,IF(BP39&lt;=BJ39,$D$7,$D$7+$F$7*(BP39-BJ39)))</f>
        <v>2.58</v>
      </c>
      <c r="AZ39" s="7" t="n">
        <v>1</v>
      </c>
      <c r="BA39" s="0" t="n">
        <v>450</v>
      </c>
      <c r="BB39" s="0" t="s">
        <v>42</v>
      </c>
      <c r="BC39" s="6" t="n">
        <v>0.5</v>
      </c>
      <c r="BD39" s="0" t="n">
        <v>96</v>
      </c>
      <c r="BE39" s="0" t="s">
        <v>42</v>
      </c>
      <c r="BF39" s="6" t="n">
        <v>0.25</v>
      </c>
      <c r="BG39" s="0" t="n">
        <v>330</v>
      </c>
      <c r="BH39" s="0" t="s">
        <v>42</v>
      </c>
      <c r="BI39" s="6" t="n">
        <v>0.5</v>
      </c>
      <c r="BJ39" s="0" t="n">
        <v>86</v>
      </c>
      <c r="BK39" s="0" t="s">
        <v>42</v>
      </c>
      <c r="BL39" s="6" t="n">
        <v>0.25</v>
      </c>
      <c r="BM39" s="0" t="n">
        <v>270</v>
      </c>
      <c r="BN39" s="0" t="s">
        <v>42</v>
      </c>
      <c r="BO39" s="6" t="n">
        <v>0.5</v>
      </c>
      <c r="BP39" s="0" t="n">
        <v>105</v>
      </c>
      <c r="BQ39" s="0" t="s">
        <v>42</v>
      </c>
      <c r="BR39" s="6" t="n">
        <v>0.25</v>
      </c>
      <c r="BS39" s="0" t="n">
        <v>-1</v>
      </c>
      <c r="BT39" s="0" t="s">
        <v>40</v>
      </c>
      <c r="BU39" s="6" t="n">
        <v>1</v>
      </c>
      <c r="BV39" s="0" t="n">
        <v>-1</v>
      </c>
      <c r="BW39" s="0" t="s">
        <v>40</v>
      </c>
      <c r="BX39" s="6" t="n">
        <v>1</v>
      </c>
      <c r="BY39" s="0" t="n">
        <v>-1</v>
      </c>
      <c r="BZ39" s="0" t="s">
        <v>40</v>
      </c>
      <c r="CA39" s="6" t="n">
        <v>1</v>
      </c>
      <c r="CB39" s="0" t="n">
        <f aca="false">IF(BG39=0,0,IF(OR(BG39&gt;=0,BA39&gt;=0),ROUND(BG39/BA39*100,0),BA39))</f>
        <v>73</v>
      </c>
      <c r="CC39" s="0" t="s">
        <v>42</v>
      </c>
      <c r="CD39" s="6" t="n">
        <f aca="false">ROUND(BI39*BC39,2)</f>
        <v>0.25</v>
      </c>
      <c r="CE39" s="0" t="n">
        <f aca="false">IF(OR(BA39&lt;0,BD39&lt;=0),"??",ROUND(BA39/BD39,0))</f>
        <v>5</v>
      </c>
      <c r="CF39" s="0" t="s">
        <v>42</v>
      </c>
      <c r="CG39" s="6" t="n">
        <f aca="false">ROUND(BC39*BF39,2)</f>
        <v>0.13</v>
      </c>
      <c r="CH39" s="0" t="n">
        <f aca="false">IF(OR(BG39&lt;0,BJ39&lt;=0),"??",ROUND(BG39/BJ39,0))</f>
        <v>4</v>
      </c>
      <c r="CI39" s="0" t="s">
        <v>42</v>
      </c>
      <c r="CJ39" s="6" t="n">
        <f aca="false">ROUND(BI39*BL39,2)</f>
        <v>0.13</v>
      </c>
      <c r="CK39" s="0" t="n">
        <f aca="false">IF(OR(BM39&lt;0,BP39&lt;=0),"??",ROUND(BM39/BP39,0))</f>
        <v>3</v>
      </c>
      <c r="CL39" s="0" t="s">
        <v>42</v>
      </c>
      <c r="CM39" s="6" t="n">
        <f aca="false">ROUND(BO39*BR39,2)</f>
        <v>0.13</v>
      </c>
      <c r="CN39" s="0" t="n">
        <f aca="false">IF(OR(BG39&lt;0,BM39&lt;0),"??",BM39+ROUND(AX39*BG39,0))</f>
        <v>1121</v>
      </c>
      <c r="CO39" s="0" t="s">
        <v>42</v>
      </c>
      <c r="CP39" s="6" t="n">
        <f aca="false">ROUND((BI39+BO39)/2,2)</f>
        <v>0.5</v>
      </c>
      <c r="CQ39" s="0" t="n">
        <f aca="false">IF(OR(CN39&lt;0,BD39&lt;=0),"??",ROUND(CN39/BD39,0))</f>
        <v>12</v>
      </c>
      <c r="CR39" s="0" t="s">
        <v>42</v>
      </c>
      <c r="CS39" s="6" t="n">
        <f aca="false">ROUND(CP39*BF39,2)</f>
        <v>0.13</v>
      </c>
    </row>
    <row r="40" customFormat="false" ht="12.75" hidden="false" customHeight="false" outlineLevel="0" collapsed="false">
      <c r="B40" s="0" t="n">
        <v>15</v>
      </c>
      <c r="C40" s="0" t="n">
        <v>480</v>
      </c>
      <c r="D40" s="0" t="s">
        <v>40</v>
      </c>
      <c r="E40" s="6" t="n">
        <v>1</v>
      </c>
      <c r="F40" s="0" t="n">
        <v>93</v>
      </c>
      <c r="G40" s="0" t="s">
        <v>40</v>
      </c>
      <c r="H40" s="6" t="n">
        <v>1</v>
      </c>
      <c r="I40" s="0" t="n">
        <v>240</v>
      </c>
      <c r="J40" s="0" t="s">
        <v>40</v>
      </c>
      <c r="K40" s="6" t="n">
        <v>1</v>
      </c>
      <c r="L40" s="0" t="n">
        <v>84</v>
      </c>
      <c r="M40" s="0" t="s">
        <v>40</v>
      </c>
      <c r="N40" s="6" t="n">
        <v>1</v>
      </c>
      <c r="O40" s="0" t="n">
        <v>240</v>
      </c>
      <c r="P40" s="0" t="s">
        <v>40</v>
      </c>
      <c r="Q40" s="6" t="n">
        <v>1</v>
      </c>
      <c r="R40" s="0" t="n">
        <v>103</v>
      </c>
      <c r="S40" s="0" t="s">
        <v>40</v>
      </c>
      <c r="T40" s="6" t="n">
        <v>1</v>
      </c>
      <c r="U40" s="0" t="n">
        <v>56</v>
      </c>
      <c r="V40" s="0" t="s">
        <v>40</v>
      </c>
      <c r="W40" s="6" t="n">
        <v>1</v>
      </c>
      <c r="X40" s="0" t="n">
        <v>6</v>
      </c>
      <c r="Y40" s="0" t="s">
        <v>40</v>
      </c>
      <c r="Z40" s="6" t="n">
        <v>1</v>
      </c>
      <c r="AA40" s="0" t="n">
        <v>96</v>
      </c>
      <c r="AB40" s="0" t="s">
        <v>40</v>
      </c>
      <c r="AC40" s="6" t="n">
        <v>1</v>
      </c>
      <c r="AD40" s="0" t="n">
        <v>50</v>
      </c>
      <c r="AE40" s="0" t="s">
        <v>40</v>
      </c>
      <c r="AF40" s="6" t="n">
        <v>1</v>
      </c>
      <c r="AG40" s="0" t="n">
        <v>5</v>
      </c>
      <c r="AH40" s="0" t="s">
        <v>40</v>
      </c>
      <c r="AI40" s="6" t="n">
        <v>1</v>
      </c>
      <c r="AJ40" s="0" t="n">
        <v>3</v>
      </c>
      <c r="AK40" s="0" t="s">
        <v>40</v>
      </c>
      <c r="AL40" s="6" t="n">
        <v>1</v>
      </c>
      <c r="AM40" s="0" t="n">
        <v>2</v>
      </c>
      <c r="AN40" s="0" t="s">
        <v>40</v>
      </c>
      <c r="AO40" s="6" t="n">
        <v>1</v>
      </c>
      <c r="AP40" s="0" t="n">
        <v>766</v>
      </c>
      <c r="AQ40" s="0" t="s">
        <v>40</v>
      </c>
      <c r="AR40" s="6" t="n">
        <v>1</v>
      </c>
      <c r="AS40" s="0" t="n">
        <v>8</v>
      </c>
      <c r="AT40" s="0" t="s">
        <v>40</v>
      </c>
      <c r="AU40" s="6" t="n">
        <v>1</v>
      </c>
      <c r="BC40" s="6"/>
      <c r="BF40" s="6"/>
      <c r="BI40" s="6"/>
      <c r="BL40" s="6"/>
      <c r="BO40" s="6"/>
      <c r="BR40" s="6"/>
      <c r="BU40" s="6"/>
      <c r="BX40" s="6"/>
      <c r="CA40" s="6"/>
      <c r="CD40" s="6"/>
      <c r="CG40" s="6"/>
      <c r="CJ40" s="6"/>
      <c r="CM40" s="6"/>
      <c r="CP40" s="6"/>
      <c r="CS40" s="6"/>
    </row>
    <row r="41" customFormat="false" ht="12.75" hidden="false" customHeight="false" outlineLevel="0" collapsed="false">
      <c r="B41" s="0" t="n">
        <v>15</v>
      </c>
      <c r="C41" s="0" t="n">
        <v>-3</v>
      </c>
      <c r="D41" s="0" t="s">
        <v>40</v>
      </c>
      <c r="E41" s="6" t="n">
        <v>1</v>
      </c>
      <c r="F41" s="0" t="n">
        <v>-1</v>
      </c>
      <c r="G41" s="0" t="s">
        <v>40</v>
      </c>
      <c r="H41" s="6" t="n">
        <v>1</v>
      </c>
      <c r="I41" s="0" t="n">
        <v>-3</v>
      </c>
      <c r="J41" s="0" t="s">
        <v>40</v>
      </c>
      <c r="K41" s="6" t="n">
        <v>1</v>
      </c>
      <c r="L41" s="0" t="n">
        <v>-1</v>
      </c>
      <c r="M41" s="0" t="s">
        <v>40</v>
      </c>
      <c r="N41" s="6" t="n">
        <v>1</v>
      </c>
      <c r="O41" s="0" t="n">
        <v>-3</v>
      </c>
      <c r="P41" s="0" t="s">
        <v>40</v>
      </c>
      <c r="Q41" s="6" t="n">
        <v>1</v>
      </c>
      <c r="R41" s="0" t="n">
        <v>-1</v>
      </c>
      <c r="S41" s="0" t="s">
        <v>40</v>
      </c>
      <c r="T41" s="6" t="n">
        <v>1</v>
      </c>
      <c r="U41" s="0" t="n">
        <v>52</v>
      </c>
      <c r="V41" s="0" t="s">
        <v>40</v>
      </c>
      <c r="W41" s="6" t="n">
        <v>1</v>
      </c>
      <c r="X41" s="0" t="n">
        <v>-1</v>
      </c>
      <c r="Y41" s="0" t="s">
        <v>40</v>
      </c>
      <c r="Z41" s="6" t="n">
        <v>1</v>
      </c>
      <c r="AA41" s="0" t="n">
        <v>-1</v>
      </c>
      <c r="AB41" s="0" t="s">
        <v>40</v>
      </c>
      <c r="AC41" s="6" t="n">
        <v>1</v>
      </c>
      <c r="AD41" s="0" t="n">
        <v>-3</v>
      </c>
      <c r="AE41" s="0" t="s">
        <v>40</v>
      </c>
      <c r="AF41" s="6" t="n">
        <v>1</v>
      </c>
      <c r="AG41" s="0" t="n">
        <v>-3</v>
      </c>
      <c r="AH41" s="0" t="s">
        <v>40</v>
      </c>
      <c r="AI41" s="6" t="n">
        <v>1</v>
      </c>
      <c r="AJ41" s="0" t="n">
        <v>-3</v>
      </c>
      <c r="AK41" s="0" t="s">
        <v>40</v>
      </c>
      <c r="AL41" s="6" t="n">
        <v>1</v>
      </c>
      <c r="AM41" s="0" t="n">
        <v>-3</v>
      </c>
      <c r="AN41" s="0" t="s">
        <v>40</v>
      </c>
      <c r="AO41" s="6" t="n">
        <v>1</v>
      </c>
      <c r="AP41" s="0" t="n">
        <v>-3</v>
      </c>
      <c r="AQ41" s="0" t="s">
        <v>40</v>
      </c>
      <c r="AR41" s="6" t="n">
        <v>1</v>
      </c>
      <c r="AS41" s="0" t="n">
        <v>-3</v>
      </c>
      <c r="AT41" s="0" t="s">
        <v>40</v>
      </c>
      <c r="AU41" s="6" t="n">
        <v>1</v>
      </c>
      <c r="BC41" s="6"/>
      <c r="BF41" s="6"/>
      <c r="BI41" s="6"/>
      <c r="BL41" s="6"/>
      <c r="BO41" s="6"/>
      <c r="BR41" s="6"/>
      <c r="BU41" s="6"/>
      <c r="BX41" s="6"/>
      <c r="CA41" s="6"/>
      <c r="CD41" s="6"/>
      <c r="CG41" s="6"/>
      <c r="CJ41" s="6"/>
      <c r="CM41" s="6"/>
      <c r="CP41" s="6"/>
      <c r="CS41" s="6"/>
    </row>
    <row r="42" customFormat="false" ht="12.75" hidden="false" customHeight="false" outlineLevel="0" collapsed="false">
      <c r="B42" s="0" t="n">
        <v>15</v>
      </c>
      <c r="C42" s="0" t="n">
        <v>420</v>
      </c>
      <c r="D42" s="0" t="s">
        <v>40</v>
      </c>
      <c r="E42" s="6" t="n">
        <v>1</v>
      </c>
      <c r="F42" s="0" t="n">
        <v>100</v>
      </c>
      <c r="G42" s="0" t="s">
        <v>40</v>
      </c>
      <c r="H42" s="6" t="n">
        <v>1</v>
      </c>
      <c r="I42" s="0" t="n">
        <v>420</v>
      </c>
      <c r="J42" s="0" t="s">
        <v>40</v>
      </c>
      <c r="K42" s="6" t="n">
        <v>1</v>
      </c>
      <c r="L42" s="0" t="n">
        <v>87</v>
      </c>
      <c r="M42" s="0" t="s">
        <v>40</v>
      </c>
      <c r="N42" s="6" t="n">
        <v>1</v>
      </c>
      <c r="O42" s="0" t="n">
        <v>300</v>
      </c>
      <c r="P42" s="0" t="s">
        <v>40</v>
      </c>
      <c r="Q42" s="6" t="n">
        <v>1</v>
      </c>
      <c r="R42" s="0" t="n">
        <v>106</v>
      </c>
      <c r="S42" s="0" t="s">
        <v>40</v>
      </c>
      <c r="T42" s="6" t="n">
        <v>1</v>
      </c>
      <c r="U42" s="0" t="n">
        <v>49</v>
      </c>
      <c r="V42" s="0" t="s">
        <v>40</v>
      </c>
      <c r="W42" s="6" t="n">
        <v>1</v>
      </c>
      <c r="X42" s="0" t="n">
        <v>5</v>
      </c>
      <c r="Y42" s="0" t="s">
        <v>40</v>
      </c>
      <c r="Z42" s="6" t="n">
        <v>1</v>
      </c>
      <c r="AA42" s="0" t="n">
        <v>97</v>
      </c>
      <c r="AB42" s="0" t="s">
        <v>40</v>
      </c>
      <c r="AC42" s="6" t="n">
        <v>1</v>
      </c>
      <c r="AD42" s="0" t="n">
        <v>29</v>
      </c>
      <c r="AE42" s="0" t="s">
        <v>40</v>
      </c>
      <c r="AF42" s="6" t="n">
        <v>1</v>
      </c>
      <c r="AG42" s="0" t="n">
        <v>4</v>
      </c>
      <c r="AH42" s="0" t="s">
        <v>40</v>
      </c>
      <c r="AI42" s="6" t="n">
        <v>1</v>
      </c>
      <c r="AJ42" s="0" t="n">
        <v>1</v>
      </c>
      <c r="AK42" s="0" t="s">
        <v>40</v>
      </c>
      <c r="AL42" s="6" t="n">
        <v>1</v>
      </c>
      <c r="AM42" s="0" t="n">
        <v>3</v>
      </c>
      <c r="AN42" s="0" t="s">
        <v>40</v>
      </c>
      <c r="AO42" s="6" t="n">
        <v>1</v>
      </c>
      <c r="AP42" s="0" t="n">
        <v>563</v>
      </c>
      <c r="AQ42" s="0" t="s">
        <v>40</v>
      </c>
      <c r="AR42" s="6" t="n">
        <v>1</v>
      </c>
      <c r="AS42" s="0" t="n">
        <v>6</v>
      </c>
      <c r="AT42" s="0" t="s">
        <v>40</v>
      </c>
      <c r="AU42" s="6" t="n">
        <v>1</v>
      </c>
      <c r="BC42" s="6"/>
      <c r="BF42" s="6"/>
      <c r="BI42" s="6"/>
      <c r="BL42" s="6"/>
      <c r="BO42" s="6"/>
      <c r="BR42" s="6"/>
      <c r="BU42" s="6"/>
      <c r="BX42" s="6"/>
      <c r="CA42" s="6"/>
      <c r="CD42" s="6"/>
      <c r="CG42" s="6"/>
      <c r="CJ42" s="6"/>
      <c r="CM42" s="6"/>
      <c r="CP42" s="6"/>
      <c r="CS42" s="6"/>
    </row>
    <row r="43" customFormat="false" ht="12.75" hidden="false" customHeight="false" outlineLevel="0" collapsed="false">
      <c r="A43" s="0" t="n">
        <v>9</v>
      </c>
      <c r="B43" s="0" t="n">
        <v>15</v>
      </c>
      <c r="C43" s="0" t="n">
        <v>420</v>
      </c>
      <c r="D43" s="0" t="s">
        <v>40</v>
      </c>
      <c r="E43" s="6" t="n">
        <v>1</v>
      </c>
      <c r="F43" s="0" t="n">
        <v>99</v>
      </c>
      <c r="G43" s="0" t="s">
        <v>40</v>
      </c>
      <c r="H43" s="6" t="n">
        <v>1</v>
      </c>
      <c r="I43" s="0" t="n">
        <v>180</v>
      </c>
      <c r="J43" s="0" t="s">
        <v>40</v>
      </c>
      <c r="K43" s="6" t="n">
        <v>1</v>
      </c>
      <c r="L43" s="0" t="n">
        <v>98</v>
      </c>
      <c r="M43" s="0" t="s">
        <v>40</v>
      </c>
      <c r="N43" s="6" t="n">
        <v>1</v>
      </c>
      <c r="O43" s="0" t="n">
        <v>240</v>
      </c>
      <c r="P43" s="0" t="s">
        <v>40</v>
      </c>
      <c r="Q43" s="6" t="n">
        <v>1</v>
      </c>
      <c r="R43" s="0" t="n">
        <v>100</v>
      </c>
      <c r="S43" s="0" t="s">
        <v>40</v>
      </c>
      <c r="T43" s="6" t="n">
        <v>1</v>
      </c>
      <c r="U43" s="0" t="n">
        <v>52</v>
      </c>
      <c r="V43" s="0" t="s">
        <v>40</v>
      </c>
      <c r="W43" s="6" t="n">
        <v>1</v>
      </c>
      <c r="X43" s="0" t="n">
        <v>7</v>
      </c>
      <c r="Y43" s="0" t="s">
        <v>40</v>
      </c>
      <c r="Z43" s="6" t="n">
        <v>1</v>
      </c>
      <c r="AA43" s="0" t="n">
        <v>98</v>
      </c>
      <c r="AB43" s="0" t="s">
        <v>40</v>
      </c>
      <c r="AC43" s="6" t="n">
        <v>1</v>
      </c>
      <c r="AD43" s="0" t="n">
        <v>43</v>
      </c>
      <c r="AE43" s="0" t="s">
        <v>40</v>
      </c>
      <c r="AF43" s="6" t="n">
        <v>1</v>
      </c>
      <c r="AG43" s="0" t="n">
        <v>4</v>
      </c>
      <c r="AH43" s="0" t="s">
        <v>40</v>
      </c>
      <c r="AI43" s="6" t="n">
        <v>1</v>
      </c>
      <c r="AJ43" s="0" t="n">
        <v>2</v>
      </c>
      <c r="AK43" s="0" t="s">
        <v>40</v>
      </c>
      <c r="AL43" s="6" t="n">
        <v>1</v>
      </c>
      <c r="AM43" s="0" t="n">
        <v>2</v>
      </c>
      <c r="AN43" s="0" t="s">
        <v>40</v>
      </c>
      <c r="AO43" s="6" t="n">
        <v>1</v>
      </c>
      <c r="AP43" s="0" t="n">
        <v>604</v>
      </c>
      <c r="AQ43" s="0" t="s">
        <v>40</v>
      </c>
      <c r="AR43" s="6" t="n">
        <v>1</v>
      </c>
      <c r="AS43" s="0" t="n">
        <v>6</v>
      </c>
      <c r="AT43" s="0" t="s">
        <v>40</v>
      </c>
      <c r="AU43" s="6" t="n">
        <v>1</v>
      </c>
      <c r="AW43" s="0" t="s">
        <v>45</v>
      </c>
      <c r="AX43" s="0" t="n">
        <f aca="false">IF(BJ43&lt;=0,$D$7,IF(BP43&lt;=BJ43,$D$7,$D$7+$F$7*(BP43-BJ43)))</f>
        <v>2.46</v>
      </c>
      <c r="AZ43" s="0" t="n">
        <v>1</v>
      </c>
      <c r="BA43" s="0" t="n">
        <v>420</v>
      </c>
      <c r="BB43" s="0" t="s">
        <v>42</v>
      </c>
      <c r="BC43" s="6" t="n">
        <v>0.5</v>
      </c>
      <c r="BD43" s="0" t="n">
        <v>100</v>
      </c>
      <c r="BE43" s="0" t="s">
        <v>42</v>
      </c>
      <c r="BF43" s="6" t="n">
        <v>0.25</v>
      </c>
      <c r="BG43" s="0" t="n">
        <v>300</v>
      </c>
      <c r="BH43" s="0" t="s">
        <v>42</v>
      </c>
      <c r="BI43" s="6" t="n">
        <v>0.5</v>
      </c>
      <c r="BJ43" s="0" t="n">
        <v>90</v>
      </c>
      <c r="BK43" s="0" t="s">
        <v>42</v>
      </c>
      <c r="BL43" s="6" t="n">
        <v>0.25</v>
      </c>
      <c r="BM43" s="0" t="n">
        <v>270</v>
      </c>
      <c r="BN43" s="0" t="s">
        <v>42</v>
      </c>
      <c r="BO43" s="6" t="n">
        <v>0.5</v>
      </c>
      <c r="BP43" s="0" t="n">
        <v>103</v>
      </c>
      <c r="BQ43" s="0" t="s">
        <v>42</v>
      </c>
      <c r="BR43" s="6" t="n">
        <v>0.25</v>
      </c>
      <c r="BS43" s="0" t="n">
        <v>-1</v>
      </c>
      <c r="BT43" s="0" t="s">
        <v>40</v>
      </c>
      <c r="BU43" s="6" t="n">
        <v>1</v>
      </c>
      <c r="BV43" s="0" t="n">
        <v>-1</v>
      </c>
      <c r="BW43" s="0" t="s">
        <v>40</v>
      </c>
      <c r="BX43" s="6" t="n">
        <v>1</v>
      </c>
      <c r="BY43" s="0" t="n">
        <v>-1</v>
      </c>
      <c r="BZ43" s="0" t="s">
        <v>40</v>
      </c>
      <c r="CA43" s="6" t="n">
        <v>1</v>
      </c>
      <c r="CB43" s="0" t="n">
        <f aca="false">IF(BG43=0,0,IF(OR(BG43&gt;=0,BA43&gt;=0),ROUND(BG43/BA43*100,0),BA43))</f>
        <v>71</v>
      </c>
      <c r="CC43" s="0" t="s">
        <v>42</v>
      </c>
      <c r="CD43" s="6" t="n">
        <f aca="false">ROUND(BI43*BC43,2)</f>
        <v>0.25</v>
      </c>
      <c r="CE43" s="0" t="n">
        <f aca="false">IF(OR(BA43&lt;0,BD43&lt;=0),"??",ROUND(BA43/BD43,0))</f>
        <v>4</v>
      </c>
      <c r="CF43" s="0" t="s">
        <v>42</v>
      </c>
      <c r="CG43" s="6" t="n">
        <f aca="false">ROUND(BC43*BF43,2)</f>
        <v>0.13</v>
      </c>
      <c r="CH43" s="0" t="n">
        <f aca="false">IF(OR(BG43&lt;0,BJ43&lt;=0),"??",ROUND(BG43/BJ43,0))</f>
        <v>3</v>
      </c>
      <c r="CI43" s="0" t="s">
        <v>42</v>
      </c>
      <c r="CJ43" s="6" t="n">
        <f aca="false">ROUND(BI43*BL43,2)</f>
        <v>0.13</v>
      </c>
      <c r="CK43" s="0" t="n">
        <f aca="false">IF(OR(BM43&lt;0,BP43&lt;=0),"??",ROUND(BM43/BP43,0))</f>
        <v>3</v>
      </c>
      <c r="CL43" s="0" t="s">
        <v>42</v>
      </c>
      <c r="CM43" s="6" t="n">
        <f aca="false">ROUND(BO43*BR43,2)</f>
        <v>0.13</v>
      </c>
      <c r="CN43" s="0" t="n">
        <f aca="false">IF(OR(BG43&lt;0,BM43&lt;0),"??",BM43+ROUND(AX43*BG43,0))</f>
        <v>1008</v>
      </c>
      <c r="CO43" s="0" t="s">
        <v>42</v>
      </c>
      <c r="CP43" s="6" t="n">
        <f aca="false">ROUND((BI43+BO43)/2,2)</f>
        <v>0.5</v>
      </c>
      <c r="CQ43" s="0" t="n">
        <f aca="false">IF(OR(CN43&lt;0,BD43&lt;=0),"??",ROUND(CN43/BD43,0))</f>
        <v>10</v>
      </c>
      <c r="CR43" s="0" t="s">
        <v>42</v>
      </c>
      <c r="CS43" s="6" t="n">
        <f aca="false">ROUND(CP43*BF43,2)</f>
        <v>0.13</v>
      </c>
    </row>
    <row r="44" customFormat="false" ht="12.75" hidden="false" customHeight="false" outlineLevel="0" collapsed="false">
      <c r="B44" s="0" t="n">
        <v>15</v>
      </c>
      <c r="C44" s="0" t="n">
        <v>-1</v>
      </c>
      <c r="D44" s="0" t="s">
        <v>40</v>
      </c>
      <c r="E44" s="6" t="n">
        <v>1</v>
      </c>
      <c r="F44" s="0" t="n">
        <v>-1</v>
      </c>
      <c r="G44" s="0" t="s">
        <v>40</v>
      </c>
      <c r="H44" s="6" t="n">
        <v>1</v>
      </c>
      <c r="I44" s="0" t="n">
        <v>-1</v>
      </c>
      <c r="J44" s="0" t="s">
        <v>40</v>
      </c>
      <c r="K44" s="6" t="n">
        <v>1</v>
      </c>
      <c r="L44" s="0" t="n">
        <v>-1</v>
      </c>
      <c r="M44" s="0" t="s">
        <v>40</v>
      </c>
      <c r="N44" s="6" t="n">
        <v>1</v>
      </c>
      <c r="O44" s="0" t="n">
        <v>-1</v>
      </c>
      <c r="P44" s="0" t="s">
        <v>40</v>
      </c>
      <c r="Q44" s="6" t="n">
        <v>1</v>
      </c>
      <c r="R44" s="0" t="n">
        <v>-1</v>
      </c>
      <c r="S44" s="0" t="s">
        <v>40</v>
      </c>
      <c r="T44" s="6" t="n">
        <v>1</v>
      </c>
      <c r="U44" s="0" t="n">
        <v>54</v>
      </c>
      <c r="V44" s="0" t="s">
        <v>40</v>
      </c>
      <c r="W44" s="6" t="n">
        <v>1</v>
      </c>
      <c r="X44" s="0" t="n">
        <v>-1</v>
      </c>
      <c r="Y44" s="0" t="s">
        <v>40</v>
      </c>
      <c r="Z44" s="6" t="n">
        <v>1</v>
      </c>
      <c r="AA44" s="0" t="n">
        <v>-1</v>
      </c>
      <c r="AB44" s="0" t="s">
        <v>40</v>
      </c>
      <c r="AC44" s="6" t="n">
        <v>1</v>
      </c>
      <c r="AD44" s="0" t="n">
        <v>-1</v>
      </c>
      <c r="AE44" s="0" t="s">
        <v>40</v>
      </c>
      <c r="AF44" s="6" t="n">
        <v>1</v>
      </c>
      <c r="AG44" s="0" t="n">
        <v>-1</v>
      </c>
      <c r="AH44" s="0" t="s">
        <v>40</v>
      </c>
      <c r="AI44" s="6" t="n">
        <v>1</v>
      </c>
      <c r="AJ44" s="0" t="n">
        <v>-1</v>
      </c>
      <c r="AK44" s="0" t="s">
        <v>40</v>
      </c>
      <c r="AL44" s="6" t="n">
        <v>1</v>
      </c>
      <c r="AM44" s="0" t="n">
        <v>-1</v>
      </c>
      <c r="AN44" s="0" t="s">
        <v>40</v>
      </c>
      <c r="AO44" s="6" t="n">
        <v>1</v>
      </c>
      <c r="AP44" s="0" t="n">
        <v>-1</v>
      </c>
      <c r="AQ44" s="0" t="s">
        <v>40</v>
      </c>
      <c r="AR44" s="6" t="n">
        <v>1</v>
      </c>
      <c r="AS44" s="0" t="n">
        <v>-1</v>
      </c>
      <c r="AT44" s="0" t="s">
        <v>40</v>
      </c>
      <c r="AU44" s="6" t="n">
        <v>1</v>
      </c>
      <c r="BC44" s="6"/>
      <c r="BF44" s="6"/>
      <c r="BI44" s="6"/>
      <c r="BL44" s="6"/>
      <c r="BO44" s="6"/>
      <c r="BR44" s="6"/>
      <c r="BU44" s="6"/>
      <c r="BX44" s="6"/>
      <c r="CA44" s="6"/>
      <c r="CD44" s="6"/>
      <c r="CG44" s="6"/>
      <c r="CJ44" s="6"/>
      <c r="CM44" s="6"/>
      <c r="CP44" s="6"/>
      <c r="CS44" s="6"/>
    </row>
    <row r="45" customFormat="false" ht="12.75" hidden="false" customHeight="false" outlineLevel="0" collapsed="false">
      <c r="B45" s="0" t="n">
        <v>15</v>
      </c>
      <c r="C45" s="0" t="n">
        <v>-1</v>
      </c>
      <c r="D45" s="0" t="s">
        <v>40</v>
      </c>
      <c r="E45" s="6" t="n">
        <v>1</v>
      </c>
      <c r="F45" s="0" t="n">
        <v>-1</v>
      </c>
      <c r="G45" s="0" t="s">
        <v>40</v>
      </c>
      <c r="H45" s="6" t="n">
        <v>1</v>
      </c>
      <c r="I45" s="0" t="n">
        <v>-1</v>
      </c>
      <c r="J45" s="0" t="s">
        <v>40</v>
      </c>
      <c r="K45" s="6" t="n">
        <v>1</v>
      </c>
      <c r="L45" s="0" t="n">
        <v>-1</v>
      </c>
      <c r="M45" s="0" t="s">
        <v>40</v>
      </c>
      <c r="N45" s="6" t="n">
        <v>1</v>
      </c>
      <c r="O45" s="0" t="n">
        <v>-1</v>
      </c>
      <c r="P45" s="0" t="s">
        <v>40</v>
      </c>
      <c r="Q45" s="6" t="n">
        <v>1</v>
      </c>
      <c r="R45" s="0" t="n">
        <v>-1</v>
      </c>
      <c r="S45" s="0" t="s">
        <v>40</v>
      </c>
      <c r="T45" s="6" t="n">
        <v>1</v>
      </c>
      <c r="U45" s="0" t="n">
        <v>56</v>
      </c>
      <c r="V45" s="0" t="s">
        <v>40</v>
      </c>
      <c r="W45" s="6" t="n">
        <v>1</v>
      </c>
      <c r="X45" s="0" t="n">
        <v>-1</v>
      </c>
      <c r="Y45" s="0" t="s">
        <v>40</v>
      </c>
      <c r="Z45" s="6" t="n">
        <v>1</v>
      </c>
      <c r="AA45" s="0" t="n">
        <v>-1</v>
      </c>
      <c r="AB45" s="0" t="s">
        <v>40</v>
      </c>
      <c r="AC45" s="6" t="n">
        <v>1</v>
      </c>
      <c r="AD45" s="0" t="n">
        <v>-1</v>
      </c>
      <c r="AE45" s="0" t="s">
        <v>40</v>
      </c>
      <c r="AF45" s="6" t="n">
        <v>1</v>
      </c>
      <c r="AG45" s="0" t="n">
        <v>-1</v>
      </c>
      <c r="AH45" s="0" t="s">
        <v>40</v>
      </c>
      <c r="AI45" s="6" t="n">
        <v>1</v>
      </c>
      <c r="AJ45" s="0" t="n">
        <v>-1</v>
      </c>
      <c r="AK45" s="0" t="s">
        <v>40</v>
      </c>
      <c r="AL45" s="6" t="n">
        <v>1</v>
      </c>
      <c r="AM45" s="0" t="n">
        <v>-1</v>
      </c>
      <c r="AN45" s="0" t="s">
        <v>40</v>
      </c>
      <c r="AO45" s="6" t="n">
        <v>1</v>
      </c>
      <c r="AP45" s="0" t="n">
        <v>-1</v>
      </c>
      <c r="AQ45" s="0" t="s">
        <v>40</v>
      </c>
      <c r="AR45" s="6" t="n">
        <v>1</v>
      </c>
      <c r="AS45" s="0" t="n">
        <v>-1</v>
      </c>
      <c r="AT45" s="0" t="s">
        <v>40</v>
      </c>
      <c r="AU45" s="6" t="n">
        <v>1</v>
      </c>
      <c r="BC45" s="6"/>
      <c r="BF45" s="6"/>
      <c r="BI45" s="6"/>
      <c r="BL45" s="6"/>
      <c r="BO45" s="6"/>
      <c r="BR45" s="6"/>
      <c r="BU45" s="6"/>
      <c r="BX45" s="6"/>
      <c r="CA45" s="6"/>
      <c r="CD45" s="6"/>
      <c r="CG45" s="6"/>
      <c r="CJ45" s="6"/>
      <c r="CM45" s="6"/>
      <c r="CP45" s="6"/>
      <c r="CS45" s="6"/>
    </row>
    <row r="46" customFormat="false" ht="12.75" hidden="false" customHeight="false" outlineLevel="0" collapsed="false">
      <c r="B46" s="0" t="n">
        <v>15</v>
      </c>
      <c r="C46" s="0" t="n">
        <v>420</v>
      </c>
      <c r="D46" s="0" t="s">
        <v>40</v>
      </c>
      <c r="E46" s="6" t="n">
        <v>1</v>
      </c>
      <c r="F46" s="0" t="n">
        <v>100</v>
      </c>
      <c r="G46" s="0" t="s">
        <v>40</v>
      </c>
      <c r="H46" s="6" t="n">
        <v>1</v>
      </c>
      <c r="I46" s="0" t="n">
        <v>420</v>
      </c>
      <c r="J46" s="0" t="s">
        <v>40</v>
      </c>
      <c r="K46" s="6" t="n">
        <v>1</v>
      </c>
      <c r="L46" s="0" t="n">
        <v>87</v>
      </c>
      <c r="M46" s="0" t="s">
        <v>40</v>
      </c>
      <c r="N46" s="6" t="n">
        <v>1</v>
      </c>
      <c r="O46" s="0" t="n">
        <v>300</v>
      </c>
      <c r="P46" s="0" t="s">
        <v>40</v>
      </c>
      <c r="Q46" s="6" t="n">
        <v>1</v>
      </c>
      <c r="R46" s="0" t="n">
        <v>106</v>
      </c>
      <c r="S46" s="0" t="s">
        <v>40</v>
      </c>
      <c r="T46" s="6" t="n">
        <v>1</v>
      </c>
      <c r="U46" s="0" t="n">
        <v>49</v>
      </c>
      <c r="V46" s="0" t="s">
        <v>40</v>
      </c>
      <c r="W46" s="6" t="n">
        <v>1</v>
      </c>
      <c r="X46" s="0" t="n">
        <v>5</v>
      </c>
      <c r="Y46" s="0" t="s">
        <v>40</v>
      </c>
      <c r="Z46" s="6" t="n">
        <v>1</v>
      </c>
      <c r="AA46" s="0" t="n">
        <v>97</v>
      </c>
      <c r="AB46" s="0" t="s">
        <v>40</v>
      </c>
      <c r="AC46" s="6" t="n">
        <v>1</v>
      </c>
      <c r="AD46" s="0" t="n">
        <v>29</v>
      </c>
      <c r="AE46" s="0" t="s">
        <v>40</v>
      </c>
      <c r="AF46" s="6" t="n">
        <v>1</v>
      </c>
      <c r="AG46" s="0" t="n">
        <v>4</v>
      </c>
      <c r="AH46" s="0" t="s">
        <v>40</v>
      </c>
      <c r="AI46" s="6" t="n">
        <v>1</v>
      </c>
      <c r="AJ46" s="0" t="n">
        <v>1</v>
      </c>
      <c r="AK46" s="0" t="s">
        <v>40</v>
      </c>
      <c r="AL46" s="6" t="n">
        <v>1</v>
      </c>
      <c r="AM46" s="0" t="n">
        <v>3</v>
      </c>
      <c r="AN46" s="0" t="s">
        <v>40</v>
      </c>
      <c r="AO46" s="6" t="n">
        <v>1</v>
      </c>
      <c r="AP46" s="0" t="n">
        <v>563</v>
      </c>
      <c r="AQ46" s="0" t="s">
        <v>40</v>
      </c>
      <c r="AR46" s="6" t="n">
        <v>1</v>
      </c>
      <c r="AS46" s="0" t="n">
        <v>6</v>
      </c>
      <c r="AT46" s="0" t="s">
        <v>40</v>
      </c>
      <c r="AU46" s="6" t="n">
        <v>1</v>
      </c>
      <c r="BC46" s="6"/>
      <c r="BF46" s="6"/>
      <c r="BI46" s="6"/>
      <c r="BL46" s="6"/>
      <c r="BO46" s="6"/>
      <c r="BR46" s="6"/>
      <c r="BU46" s="6"/>
      <c r="BX46" s="6"/>
      <c r="CA46" s="6"/>
      <c r="CD46" s="6"/>
      <c r="CG46" s="6"/>
      <c r="CJ46" s="6"/>
      <c r="CM46" s="6"/>
      <c r="CP46" s="6"/>
      <c r="CS46" s="6"/>
    </row>
    <row r="47" customFormat="false" ht="12.75" hidden="false" customHeight="false" outlineLevel="0" collapsed="false">
      <c r="A47" s="0" t="n">
        <v>10</v>
      </c>
      <c r="B47" s="0" t="n">
        <v>15</v>
      </c>
      <c r="C47" s="0" t="n">
        <v>-3</v>
      </c>
      <c r="D47" s="0" t="s">
        <v>40</v>
      </c>
      <c r="E47" s="6" t="n">
        <v>1</v>
      </c>
      <c r="F47" s="0" t="n">
        <v>-1</v>
      </c>
      <c r="G47" s="0" t="s">
        <v>40</v>
      </c>
      <c r="H47" s="6" t="n">
        <v>1</v>
      </c>
      <c r="I47" s="0" t="n">
        <v>-3</v>
      </c>
      <c r="J47" s="0" t="s">
        <v>40</v>
      </c>
      <c r="K47" s="6" t="n">
        <v>1</v>
      </c>
      <c r="L47" s="0" t="n">
        <v>-1</v>
      </c>
      <c r="M47" s="0" t="s">
        <v>40</v>
      </c>
      <c r="N47" s="6" t="n">
        <v>1</v>
      </c>
      <c r="O47" s="0" t="n">
        <v>-3</v>
      </c>
      <c r="P47" s="0" t="s">
        <v>40</v>
      </c>
      <c r="Q47" s="6" t="n">
        <v>1</v>
      </c>
      <c r="R47" s="0" t="n">
        <v>-1</v>
      </c>
      <c r="S47" s="0" t="s">
        <v>40</v>
      </c>
      <c r="T47" s="6" t="n">
        <v>1</v>
      </c>
      <c r="U47" s="0" t="n">
        <v>52</v>
      </c>
      <c r="V47" s="0" t="s">
        <v>40</v>
      </c>
      <c r="W47" s="6" t="n">
        <v>1</v>
      </c>
      <c r="X47" s="0" t="n">
        <v>-1</v>
      </c>
      <c r="Y47" s="0" t="s">
        <v>40</v>
      </c>
      <c r="Z47" s="6" t="n">
        <v>1</v>
      </c>
      <c r="AA47" s="0" t="n">
        <v>98</v>
      </c>
      <c r="AB47" s="0" t="s">
        <v>40</v>
      </c>
      <c r="AC47" s="6" t="n">
        <v>1</v>
      </c>
      <c r="AD47" s="0" t="n">
        <v>-3</v>
      </c>
      <c r="AE47" s="0" t="s">
        <v>40</v>
      </c>
      <c r="AF47" s="6" t="n">
        <v>1</v>
      </c>
      <c r="AG47" s="0" t="n">
        <v>-3</v>
      </c>
      <c r="AH47" s="0" t="s">
        <v>40</v>
      </c>
      <c r="AI47" s="6" t="n">
        <v>1</v>
      </c>
      <c r="AJ47" s="0" t="n">
        <v>-3</v>
      </c>
      <c r="AK47" s="0" t="s">
        <v>40</v>
      </c>
      <c r="AL47" s="6" t="n">
        <v>1</v>
      </c>
      <c r="AM47" s="0" t="n">
        <v>-3</v>
      </c>
      <c r="AN47" s="0" t="s">
        <v>40</v>
      </c>
      <c r="AO47" s="6" t="n">
        <v>1</v>
      </c>
      <c r="AP47" s="0" t="n">
        <v>-3</v>
      </c>
      <c r="AQ47" s="0" t="s">
        <v>40</v>
      </c>
      <c r="AR47" s="6" t="n">
        <v>1</v>
      </c>
      <c r="AS47" s="0" t="n">
        <v>-3</v>
      </c>
      <c r="AT47" s="0" t="s">
        <v>40</v>
      </c>
      <c r="AU47" s="6" t="n">
        <v>1</v>
      </c>
      <c r="AW47" s="0" t="s">
        <v>48</v>
      </c>
      <c r="AX47" s="0" t="n">
        <f aca="false">IF(BJ47&lt;=0,$D$7,IF(BP47&lt;=BJ47,$D$7,$D$7+$F$7*(BP47-BJ47)))</f>
        <v>2.2</v>
      </c>
      <c r="AZ47" s="0" t="n">
        <v>1</v>
      </c>
      <c r="BA47" s="0" t="n">
        <v>-3</v>
      </c>
      <c r="BB47" s="0" t="s">
        <v>40</v>
      </c>
      <c r="BC47" s="6" t="n">
        <v>1</v>
      </c>
      <c r="BD47" s="0" t="n">
        <f aca="false">ROUND(SUMPRODUCT(C47:C50,F47:F50)/SUM(C47:C50),0)</f>
        <v>-1</v>
      </c>
      <c r="BE47" s="0" t="s">
        <v>40</v>
      </c>
      <c r="BF47" s="6" t="n">
        <v>1</v>
      </c>
      <c r="BG47" s="0" t="n">
        <v>-3</v>
      </c>
      <c r="BH47" s="0" t="s">
        <v>40</v>
      </c>
      <c r="BI47" s="6" t="n">
        <v>1</v>
      </c>
      <c r="BJ47" s="0" t="n">
        <f aca="false">ROUND(SUMPRODUCT(I47:I50,L47:L50)/SUM(I47:I50),0)</f>
        <v>-1</v>
      </c>
      <c r="BK47" s="0" t="s">
        <v>40</v>
      </c>
      <c r="BL47" s="6" t="n">
        <v>1</v>
      </c>
      <c r="BM47" s="0" t="n">
        <v>-3</v>
      </c>
      <c r="BN47" s="0" t="s">
        <v>40</v>
      </c>
      <c r="BO47" s="6" t="n">
        <v>1</v>
      </c>
      <c r="BP47" s="0" t="n">
        <f aca="false">ROUND(SUMPRODUCT(O47:O50,R47:R50)/SUM(O47:O50),0)</f>
        <v>-1</v>
      </c>
      <c r="BQ47" s="0" t="s">
        <v>40</v>
      </c>
      <c r="BR47" s="6" t="n">
        <v>1</v>
      </c>
      <c r="BS47" s="0" t="n">
        <v>-1</v>
      </c>
      <c r="BT47" s="0" t="s">
        <v>40</v>
      </c>
      <c r="BU47" s="6" t="n">
        <v>1</v>
      </c>
      <c r="BV47" s="0" t="n">
        <v>-1</v>
      </c>
      <c r="BW47" s="0" t="s">
        <v>40</v>
      </c>
      <c r="BX47" s="6" t="n">
        <v>1</v>
      </c>
      <c r="BY47" s="0" t="n">
        <v>-1</v>
      </c>
      <c r="BZ47" s="0" t="s">
        <v>40</v>
      </c>
      <c r="CA47" s="6" t="n">
        <v>1</v>
      </c>
      <c r="CB47" s="0" t="n">
        <f aca="false">IF(BG47=0,0,IF(OR(BG47&gt;=0,BA47&gt;=0),ROUND(BG47/BA47*100,0),BA47))</f>
        <v>-3</v>
      </c>
      <c r="CC47" s="0" t="s">
        <v>40</v>
      </c>
      <c r="CD47" s="6" t="n">
        <f aca="false">ROUND(BI47*BC47,2)</f>
        <v>1</v>
      </c>
      <c r="CE47" s="0" t="n">
        <v>-3</v>
      </c>
      <c r="CF47" s="0" t="s">
        <v>40</v>
      </c>
      <c r="CG47" s="6" t="n">
        <f aca="false">ROUND(BC47*BF47,2)</f>
        <v>1</v>
      </c>
      <c r="CH47" s="0" t="n">
        <v>-3</v>
      </c>
      <c r="CI47" s="0" t="s">
        <v>40</v>
      </c>
      <c r="CJ47" s="6" t="n">
        <f aca="false">ROUND(BI47*BL47,2)</f>
        <v>1</v>
      </c>
      <c r="CK47" s="0" t="n">
        <v>-3</v>
      </c>
      <c r="CL47" s="0" t="s">
        <v>40</v>
      </c>
      <c r="CM47" s="6" t="n">
        <f aca="false">ROUND(BO47*BR47,2)</f>
        <v>1</v>
      </c>
      <c r="CN47" s="0" t="n">
        <v>-3</v>
      </c>
      <c r="CO47" s="0" t="s">
        <v>40</v>
      </c>
      <c r="CP47" s="6" t="n">
        <f aca="false">ROUND((BI47+BO47)/2,2)</f>
        <v>1</v>
      </c>
      <c r="CQ47" s="0" t="n">
        <v>-3</v>
      </c>
      <c r="CR47" s="0" t="s">
        <v>40</v>
      </c>
      <c r="CS47" s="6" t="n">
        <f aca="false">ROUND(CP47*BF47,2)</f>
        <v>1</v>
      </c>
    </row>
    <row r="48" customFormat="false" ht="12.75" hidden="false" customHeight="false" outlineLevel="0" collapsed="false">
      <c r="B48" s="0" t="n">
        <v>15</v>
      </c>
      <c r="C48" s="0" t="n">
        <v>-3</v>
      </c>
      <c r="D48" s="0" t="s">
        <v>40</v>
      </c>
      <c r="E48" s="6" t="n">
        <v>1</v>
      </c>
      <c r="F48" s="0" t="n">
        <v>-1</v>
      </c>
      <c r="G48" s="0" t="s">
        <v>40</v>
      </c>
      <c r="H48" s="6" t="n">
        <v>1</v>
      </c>
      <c r="I48" s="0" t="n">
        <v>-3</v>
      </c>
      <c r="J48" s="0" t="s">
        <v>40</v>
      </c>
      <c r="K48" s="6" t="n">
        <v>1</v>
      </c>
      <c r="L48" s="0" t="n">
        <v>-1</v>
      </c>
      <c r="M48" s="0" t="s">
        <v>40</v>
      </c>
      <c r="N48" s="6" t="n">
        <v>1</v>
      </c>
      <c r="O48" s="0" t="n">
        <v>-3</v>
      </c>
      <c r="P48" s="0" t="s">
        <v>40</v>
      </c>
      <c r="Q48" s="6" t="n">
        <v>1</v>
      </c>
      <c r="R48" s="0" t="n">
        <v>-1</v>
      </c>
      <c r="S48" s="0" t="s">
        <v>40</v>
      </c>
      <c r="T48" s="6" t="n">
        <v>1</v>
      </c>
      <c r="U48" s="0" t="n">
        <v>56</v>
      </c>
      <c r="V48" s="0" t="s">
        <v>40</v>
      </c>
      <c r="W48" s="6" t="n">
        <v>1</v>
      </c>
      <c r="X48" s="0" t="n">
        <v>-1</v>
      </c>
      <c r="Y48" s="0" t="s">
        <v>40</v>
      </c>
      <c r="Z48" s="6" t="n">
        <v>1</v>
      </c>
      <c r="AA48" s="0" t="n">
        <v>96</v>
      </c>
      <c r="AB48" s="0" t="s">
        <v>40</v>
      </c>
      <c r="AC48" s="6" t="n">
        <v>1</v>
      </c>
      <c r="AD48" s="0" t="n">
        <v>-3</v>
      </c>
      <c r="AE48" s="0" t="s">
        <v>40</v>
      </c>
      <c r="AF48" s="6" t="n">
        <v>1</v>
      </c>
      <c r="AG48" s="0" t="n">
        <v>-3</v>
      </c>
      <c r="AH48" s="0" t="s">
        <v>40</v>
      </c>
      <c r="AI48" s="6" t="n">
        <v>1</v>
      </c>
      <c r="AJ48" s="0" t="n">
        <v>-3</v>
      </c>
      <c r="AK48" s="0" t="s">
        <v>40</v>
      </c>
      <c r="AL48" s="6" t="n">
        <v>1</v>
      </c>
      <c r="AM48" s="0" t="n">
        <v>-3</v>
      </c>
      <c r="AN48" s="0" t="s">
        <v>40</v>
      </c>
      <c r="AO48" s="6" t="n">
        <v>1</v>
      </c>
      <c r="AP48" s="0" t="n">
        <v>-3</v>
      </c>
      <c r="AQ48" s="0" t="s">
        <v>40</v>
      </c>
      <c r="AR48" s="6" t="n">
        <v>1</v>
      </c>
      <c r="AS48" s="0" t="n">
        <v>-3</v>
      </c>
      <c r="AT48" s="0" t="s">
        <v>40</v>
      </c>
      <c r="AU48" s="6" t="n">
        <v>1</v>
      </c>
      <c r="BC48" s="6"/>
      <c r="BF48" s="6"/>
      <c r="BI48" s="6"/>
      <c r="BL48" s="6"/>
      <c r="BO48" s="6"/>
      <c r="BR48" s="6"/>
      <c r="BU48" s="6"/>
      <c r="BX48" s="6"/>
      <c r="CA48" s="6"/>
      <c r="CD48" s="6"/>
      <c r="CG48" s="6"/>
      <c r="CJ48" s="6"/>
      <c r="CM48" s="6"/>
      <c r="CP48" s="6"/>
      <c r="CS48" s="6"/>
    </row>
    <row r="49" customFormat="false" ht="12.75" hidden="false" customHeight="false" outlineLevel="0" collapsed="false">
      <c r="B49" s="0" t="n">
        <v>15</v>
      </c>
      <c r="C49" s="0" t="n">
        <v>-3</v>
      </c>
      <c r="D49" s="0" t="s">
        <v>40</v>
      </c>
      <c r="E49" s="6" t="n">
        <v>1</v>
      </c>
      <c r="F49" s="0" t="n">
        <v>-1</v>
      </c>
      <c r="G49" s="0" t="s">
        <v>40</v>
      </c>
      <c r="H49" s="6" t="n">
        <v>1</v>
      </c>
      <c r="I49" s="0" t="n">
        <v>-3</v>
      </c>
      <c r="J49" s="0" t="s">
        <v>40</v>
      </c>
      <c r="K49" s="6" t="n">
        <v>1</v>
      </c>
      <c r="L49" s="0" t="n">
        <v>-1</v>
      </c>
      <c r="M49" s="0" t="s">
        <v>40</v>
      </c>
      <c r="N49" s="6" t="n">
        <v>1</v>
      </c>
      <c r="O49" s="0" t="n">
        <v>-3</v>
      </c>
      <c r="P49" s="0" t="s">
        <v>40</v>
      </c>
      <c r="Q49" s="6" t="n">
        <v>1</v>
      </c>
      <c r="R49" s="0" t="n">
        <v>-1</v>
      </c>
      <c r="S49" s="0" t="s">
        <v>40</v>
      </c>
      <c r="T49" s="6" t="n">
        <v>1</v>
      </c>
      <c r="U49" s="0" t="n">
        <v>52</v>
      </c>
      <c r="V49" s="0" t="s">
        <v>40</v>
      </c>
      <c r="W49" s="6" t="n">
        <v>1</v>
      </c>
      <c r="X49" s="0" t="n">
        <v>-1</v>
      </c>
      <c r="Y49" s="0" t="s">
        <v>40</v>
      </c>
      <c r="Z49" s="6" t="n">
        <v>1</v>
      </c>
      <c r="AA49" s="0" t="n">
        <v>95</v>
      </c>
      <c r="AB49" s="0" t="s">
        <v>40</v>
      </c>
      <c r="AC49" s="6" t="n">
        <v>1</v>
      </c>
      <c r="AD49" s="0" t="n">
        <v>-3</v>
      </c>
      <c r="AE49" s="0" t="s">
        <v>40</v>
      </c>
      <c r="AF49" s="6" t="n">
        <v>1</v>
      </c>
      <c r="AG49" s="0" t="n">
        <v>-3</v>
      </c>
      <c r="AH49" s="0" t="s">
        <v>40</v>
      </c>
      <c r="AI49" s="6" t="n">
        <v>1</v>
      </c>
      <c r="AJ49" s="0" t="n">
        <v>-3</v>
      </c>
      <c r="AK49" s="0" t="s">
        <v>40</v>
      </c>
      <c r="AL49" s="6" t="n">
        <v>1</v>
      </c>
      <c r="AM49" s="0" t="n">
        <v>-3</v>
      </c>
      <c r="AN49" s="0" t="s">
        <v>40</v>
      </c>
      <c r="AO49" s="6" t="n">
        <v>1</v>
      </c>
      <c r="AP49" s="0" t="n">
        <v>-3</v>
      </c>
      <c r="AQ49" s="0" t="s">
        <v>40</v>
      </c>
      <c r="AR49" s="6" t="n">
        <v>1</v>
      </c>
      <c r="AS49" s="0" t="n">
        <v>-3</v>
      </c>
      <c r="AT49" s="0" t="s">
        <v>40</v>
      </c>
      <c r="AU49" s="6" t="n">
        <v>1</v>
      </c>
      <c r="BC49" s="6"/>
      <c r="BF49" s="6"/>
      <c r="BI49" s="6"/>
      <c r="BL49" s="6"/>
      <c r="BO49" s="6"/>
      <c r="BR49" s="6"/>
      <c r="BU49" s="6"/>
      <c r="BX49" s="6"/>
      <c r="CA49" s="6"/>
      <c r="CD49" s="6"/>
      <c r="CG49" s="6"/>
      <c r="CJ49" s="6"/>
      <c r="CM49" s="6"/>
      <c r="CP49" s="6"/>
      <c r="CS49" s="6"/>
    </row>
    <row r="50" customFormat="false" ht="12.75" hidden="false" customHeight="false" outlineLevel="0" collapsed="false">
      <c r="B50" s="0" t="n">
        <v>15</v>
      </c>
      <c r="C50" s="0" t="n">
        <v>-3</v>
      </c>
      <c r="D50" s="0" t="s">
        <v>40</v>
      </c>
      <c r="E50" s="6" t="n">
        <v>1</v>
      </c>
      <c r="F50" s="0" t="n">
        <v>-1</v>
      </c>
      <c r="G50" s="0" t="s">
        <v>40</v>
      </c>
      <c r="H50" s="6" t="n">
        <v>1</v>
      </c>
      <c r="I50" s="0" t="n">
        <v>-3</v>
      </c>
      <c r="J50" s="0" t="s">
        <v>40</v>
      </c>
      <c r="K50" s="6" t="n">
        <v>1</v>
      </c>
      <c r="L50" s="0" t="n">
        <v>-1</v>
      </c>
      <c r="M50" s="0" t="s">
        <v>40</v>
      </c>
      <c r="N50" s="6" t="n">
        <v>1</v>
      </c>
      <c r="O50" s="0" t="n">
        <v>-3</v>
      </c>
      <c r="P50" s="0" t="s">
        <v>40</v>
      </c>
      <c r="Q50" s="6" t="n">
        <v>1</v>
      </c>
      <c r="R50" s="0" t="n">
        <v>-1</v>
      </c>
      <c r="S50" s="0" t="s">
        <v>40</v>
      </c>
      <c r="T50" s="6" t="n">
        <v>1</v>
      </c>
      <c r="U50" s="0" t="n">
        <v>49</v>
      </c>
      <c r="V50" s="0" t="s">
        <v>40</v>
      </c>
      <c r="W50" s="6" t="n">
        <v>1</v>
      </c>
      <c r="X50" s="0" t="n">
        <v>-1</v>
      </c>
      <c r="Y50" s="0" t="s">
        <v>40</v>
      </c>
      <c r="Z50" s="6" t="n">
        <v>1</v>
      </c>
      <c r="AA50" s="0" t="n">
        <v>97</v>
      </c>
      <c r="AB50" s="0" t="s">
        <v>40</v>
      </c>
      <c r="AC50" s="6" t="n">
        <v>1</v>
      </c>
      <c r="AD50" s="0" t="n">
        <v>-3</v>
      </c>
      <c r="AE50" s="0" t="s">
        <v>40</v>
      </c>
      <c r="AF50" s="6" t="n">
        <v>1</v>
      </c>
      <c r="AG50" s="0" t="n">
        <v>-3</v>
      </c>
      <c r="AH50" s="0" t="s">
        <v>40</v>
      </c>
      <c r="AI50" s="6" t="n">
        <v>1</v>
      </c>
      <c r="AJ50" s="0" t="n">
        <v>-3</v>
      </c>
      <c r="AK50" s="0" t="s">
        <v>40</v>
      </c>
      <c r="AL50" s="6" t="n">
        <v>1</v>
      </c>
      <c r="AM50" s="0" t="n">
        <v>-3</v>
      </c>
      <c r="AN50" s="0" t="s">
        <v>40</v>
      </c>
      <c r="AO50" s="6" t="n">
        <v>1</v>
      </c>
      <c r="AP50" s="0" t="n">
        <v>-3</v>
      </c>
      <c r="AQ50" s="0" t="s">
        <v>40</v>
      </c>
      <c r="AR50" s="6" t="n">
        <v>1</v>
      </c>
      <c r="AS50" s="0" t="n">
        <v>-3</v>
      </c>
      <c r="AT50" s="0" t="s">
        <v>40</v>
      </c>
      <c r="AU50" s="6" t="n">
        <v>1</v>
      </c>
      <c r="BC50" s="6"/>
      <c r="BF50" s="6"/>
      <c r="BI50" s="6"/>
      <c r="BL50" s="6"/>
      <c r="BO50" s="6"/>
      <c r="BR50" s="6"/>
      <c r="BU50" s="6"/>
      <c r="BX50" s="6"/>
      <c r="CA50" s="6"/>
      <c r="CD50" s="6"/>
      <c r="CG50" s="6"/>
      <c r="CJ50" s="6"/>
      <c r="CM50" s="6"/>
      <c r="CP50" s="6"/>
      <c r="CS50" s="6"/>
    </row>
    <row r="51" customFormat="false" ht="12.75" hidden="false" customHeight="false" outlineLevel="0" collapsed="false">
      <c r="A51" s="0" t="n">
        <v>11</v>
      </c>
      <c r="B51" s="0" t="n">
        <v>15</v>
      </c>
      <c r="C51" s="0" t="n">
        <v>-3</v>
      </c>
      <c r="D51" s="0" t="s">
        <v>40</v>
      </c>
      <c r="E51" s="6" t="n">
        <v>1</v>
      </c>
      <c r="F51" s="0" t="n">
        <v>-1</v>
      </c>
      <c r="G51" s="0" t="s">
        <v>40</v>
      </c>
      <c r="H51" s="6" t="n">
        <v>1</v>
      </c>
      <c r="I51" s="0" t="n">
        <v>-3</v>
      </c>
      <c r="J51" s="0" t="s">
        <v>40</v>
      </c>
      <c r="K51" s="6" t="n">
        <v>1</v>
      </c>
      <c r="L51" s="0" t="n">
        <v>-1</v>
      </c>
      <c r="M51" s="0" t="s">
        <v>40</v>
      </c>
      <c r="N51" s="6" t="n">
        <v>1</v>
      </c>
      <c r="O51" s="0" t="n">
        <v>-3</v>
      </c>
      <c r="P51" s="0" t="s">
        <v>40</v>
      </c>
      <c r="Q51" s="6" t="n">
        <v>1</v>
      </c>
      <c r="R51" s="0" t="n">
        <v>-1</v>
      </c>
      <c r="S51" s="0" t="s">
        <v>40</v>
      </c>
      <c r="T51" s="6" t="n">
        <v>1</v>
      </c>
      <c r="U51" s="0" t="n">
        <v>52</v>
      </c>
      <c r="V51" s="0" t="s">
        <v>40</v>
      </c>
      <c r="W51" s="6" t="n">
        <v>1</v>
      </c>
      <c r="X51" s="0" t="n">
        <v>-1</v>
      </c>
      <c r="Y51" s="0" t="s">
        <v>40</v>
      </c>
      <c r="Z51" s="6" t="n">
        <v>1</v>
      </c>
      <c r="AA51" s="0" t="n">
        <v>98</v>
      </c>
      <c r="AB51" s="0" t="s">
        <v>40</v>
      </c>
      <c r="AC51" s="6" t="n">
        <v>1</v>
      </c>
      <c r="AD51" s="0" t="n">
        <v>-3</v>
      </c>
      <c r="AE51" s="0" t="s">
        <v>40</v>
      </c>
      <c r="AF51" s="6" t="n">
        <v>1</v>
      </c>
      <c r="AG51" s="0" t="n">
        <v>-3</v>
      </c>
      <c r="AH51" s="0" t="s">
        <v>40</v>
      </c>
      <c r="AI51" s="6" t="n">
        <v>1</v>
      </c>
      <c r="AJ51" s="0" t="n">
        <v>-3</v>
      </c>
      <c r="AK51" s="0" t="s">
        <v>40</v>
      </c>
      <c r="AL51" s="6" t="n">
        <v>1</v>
      </c>
      <c r="AM51" s="0" t="n">
        <v>-3</v>
      </c>
      <c r="AN51" s="0" t="s">
        <v>40</v>
      </c>
      <c r="AO51" s="6" t="n">
        <v>1</v>
      </c>
      <c r="AP51" s="0" t="n">
        <v>-3</v>
      </c>
      <c r="AQ51" s="0" t="s">
        <v>40</v>
      </c>
      <c r="AR51" s="6" t="n">
        <v>1</v>
      </c>
      <c r="AS51" s="0" t="n">
        <v>-3</v>
      </c>
      <c r="AT51" s="0" t="s">
        <v>40</v>
      </c>
      <c r="AU51" s="6" t="n">
        <v>1</v>
      </c>
      <c r="AW51" s="0" t="s">
        <v>48</v>
      </c>
      <c r="AX51" s="0" t="n">
        <f aca="false">IF(BJ51&lt;=0,$D$7,IF(BP51&lt;=BJ51,$D$7,$D$7+$F$7*(BP51-BJ51)))</f>
        <v>2.4</v>
      </c>
      <c r="AZ51" s="0" t="n">
        <v>1</v>
      </c>
      <c r="BA51" s="0" t="n">
        <v>570</v>
      </c>
      <c r="BB51" s="0" t="s">
        <v>42</v>
      </c>
      <c r="BC51" s="6" t="n">
        <v>0.5</v>
      </c>
      <c r="BD51" s="0" t="n">
        <v>88</v>
      </c>
      <c r="BE51" s="0" t="s">
        <v>42</v>
      </c>
      <c r="BF51" s="6" t="n">
        <v>0.25</v>
      </c>
      <c r="BG51" s="0" t="n">
        <v>240</v>
      </c>
      <c r="BH51" s="0" t="s">
        <v>42</v>
      </c>
      <c r="BI51" s="6" t="n">
        <v>0.5</v>
      </c>
      <c r="BJ51" s="0" t="n">
        <v>87</v>
      </c>
      <c r="BK51" s="0" t="s">
        <v>42</v>
      </c>
      <c r="BL51" s="6" t="n">
        <v>0.25</v>
      </c>
      <c r="BM51" s="0" t="n">
        <v>150</v>
      </c>
      <c r="BN51" s="0" t="s">
        <v>42</v>
      </c>
      <c r="BO51" s="6" t="n">
        <v>0.5</v>
      </c>
      <c r="BP51" s="0" t="n">
        <v>97</v>
      </c>
      <c r="BQ51" s="0" t="s">
        <v>42</v>
      </c>
      <c r="BR51" s="6" t="n">
        <v>0.25</v>
      </c>
      <c r="BS51" s="0" t="n">
        <v>-1</v>
      </c>
      <c r="BT51" s="0" t="s">
        <v>40</v>
      </c>
      <c r="BU51" s="6" t="n">
        <v>1</v>
      </c>
      <c r="BV51" s="0" t="n">
        <v>-1</v>
      </c>
      <c r="BW51" s="0" t="s">
        <v>40</v>
      </c>
      <c r="BX51" s="6" t="n">
        <v>1</v>
      </c>
      <c r="BY51" s="0" t="n">
        <v>-1</v>
      </c>
      <c r="BZ51" s="0" t="s">
        <v>40</v>
      </c>
      <c r="CA51" s="6" t="n">
        <v>1</v>
      </c>
      <c r="CB51" s="0" t="n">
        <f aca="false">IF(BG51=0,0,IF(OR(BG51&gt;=0,BA51&gt;=0),ROUND(BG51/BA51*100,0),BA51))</f>
        <v>42</v>
      </c>
      <c r="CC51" s="0" t="s">
        <v>42</v>
      </c>
      <c r="CD51" s="6" t="n">
        <f aca="false">ROUND(BI51*BC51,2)</f>
        <v>0.25</v>
      </c>
      <c r="CE51" s="0" t="n">
        <f aca="false">IF(OR(BA51&lt;0,BD51&lt;=0),"??",ROUND(BA51/BD51,0))</f>
        <v>6</v>
      </c>
      <c r="CF51" s="0" t="s">
        <v>42</v>
      </c>
      <c r="CG51" s="6" t="n">
        <f aca="false">ROUND(BC51*BF51,2)</f>
        <v>0.13</v>
      </c>
      <c r="CH51" s="0" t="n">
        <f aca="false">IF(OR(BG51&lt;0,BJ51&lt;=0),"??",ROUND(BG51/BJ51,0))</f>
        <v>3</v>
      </c>
      <c r="CI51" s="0" t="s">
        <v>42</v>
      </c>
      <c r="CJ51" s="6" t="n">
        <f aca="false">ROUND(BI51*BL51,2)</f>
        <v>0.13</v>
      </c>
      <c r="CK51" s="0" t="n">
        <f aca="false">IF(OR(BM51&lt;0,BP51&lt;=0),"??",ROUND(BM51/BP51,0))</f>
        <v>2</v>
      </c>
      <c r="CL51" s="0" t="s">
        <v>42</v>
      </c>
      <c r="CM51" s="6" t="n">
        <f aca="false">ROUND(BO51*BR51,2)</f>
        <v>0.13</v>
      </c>
      <c r="CN51" s="0" t="n">
        <f aca="false">IF(OR(BG51&lt;0,BM51&lt;0),"??",BM51+ROUND(AX51*BG51,0))</f>
        <v>726</v>
      </c>
      <c r="CO51" s="0" t="s">
        <v>42</v>
      </c>
      <c r="CP51" s="6" t="n">
        <f aca="false">ROUND((BI51+BO51)/2,2)</f>
        <v>0.5</v>
      </c>
      <c r="CQ51" s="0" t="n">
        <f aca="false">IF(OR(CN51&lt;0,BD51&lt;=0),"??",ROUND(CN51/BD51,0))</f>
        <v>8</v>
      </c>
      <c r="CR51" s="0" t="s">
        <v>42</v>
      </c>
      <c r="CS51" s="6" t="n">
        <f aca="false">ROUND(CP51*BF51,2)</f>
        <v>0.13</v>
      </c>
    </row>
    <row r="52" customFormat="false" ht="12.75" hidden="false" customHeight="false" outlineLevel="0" collapsed="false">
      <c r="B52" s="0" t="n">
        <v>15</v>
      </c>
      <c r="C52" s="0" t="n">
        <v>480</v>
      </c>
      <c r="D52" s="0" t="s">
        <v>40</v>
      </c>
      <c r="E52" s="6" t="n">
        <v>1</v>
      </c>
      <c r="F52" s="0" t="n">
        <v>89</v>
      </c>
      <c r="G52" s="0" t="s">
        <v>40</v>
      </c>
      <c r="H52" s="6" t="n">
        <v>1</v>
      </c>
      <c r="I52" s="0" t="n">
        <v>360</v>
      </c>
      <c r="J52" s="0" t="s">
        <v>40</v>
      </c>
      <c r="K52" s="6" t="n">
        <v>1</v>
      </c>
      <c r="L52" s="0" t="n">
        <v>89</v>
      </c>
      <c r="M52" s="0" t="s">
        <v>40</v>
      </c>
      <c r="N52" s="6" t="n">
        <v>1</v>
      </c>
      <c r="O52" s="0" t="n">
        <v>120</v>
      </c>
      <c r="P52" s="0" t="s">
        <v>40</v>
      </c>
      <c r="Q52" s="6" t="n">
        <v>1</v>
      </c>
      <c r="R52" s="0" t="n">
        <v>89</v>
      </c>
      <c r="S52" s="0" t="s">
        <v>40</v>
      </c>
      <c r="T52" s="6" t="n">
        <v>1</v>
      </c>
      <c r="U52" s="0" t="n">
        <v>54</v>
      </c>
      <c r="V52" s="0" t="s">
        <v>40</v>
      </c>
      <c r="W52" s="6" t="n">
        <v>1</v>
      </c>
      <c r="X52" s="0" t="n">
        <v>8</v>
      </c>
      <c r="Y52" s="0" t="s">
        <v>40</v>
      </c>
      <c r="Z52" s="6" t="n">
        <v>1</v>
      </c>
      <c r="AA52" s="0" t="n">
        <v>96</v>
      </c>
      <c r="AB52" s="0" t="s">
        <v>40</v>
      </c>
      <c r="AC52" s="6" t="n">
        <v>1</v>
      </c>
      <c r="AD52" s="0" t="n">
        <v>75</v>
      </c>
      <c r="AE52" s="0" t="s">
        <v>40</v>
      </c>
      <c r="AF52" s="6" t="n">
        <v>1</v>
      </c>
      <c r="AG52" s="0" t="n">
        <v>5</v>
      </c>
      <c r="AH52" s="0" t="s">
        <v>40</v>
      </c>
      <c r="AI52" s="6" t="n">
        <v>1</v>
      </c>
      <c r="AJ52" s="0" t="n">
        <v>4</v>
      </c>
      <c r="AK52" s="0" t="s">
        <v>40</v>
      </c>
      <c r="AL52" s="6" t="n">
        <v>1</v>
      </c>
      <c r="AM52" s="0" t="n">
        <v>1</v>
      </c>
      <c r="AN52" s="0" t="s">
        <v>40</v>
      </c>
      <c r="AO52" s="6" t="n">
        <v>1</v>
      </c>
      <c r="AP52" s="0" t="n">
        <v>840</v>
      </c>
      <c r="AQ52" s="0" t="s">
        <v>40</v>
      </c>
      <c r="AR52" s="6" t="n">
        <v>1</v>
      </c>
      <c r="AS52" s="0" t="n">
        <v>9</v>
      </c>
      <c r="AT52" s="0" t="s">
        <v>40</v>
      </c>
      <c r="AU52" s="6" t="n">
        <v>1</v>
      </c>
      <c r="BC52" s="6"/>
      <c r="BF52" s="6"/>
      <c r="BI52" s="6"/>
      <c r="BL52" s="6"/>
      <c r="BO52" s="6"/>
      <c r="BR52" s="6"/>
      <c r="BU52" s="6"/>
      <c r="BX52" s="6"/>
      <c r="CA52" s="6"/>
      <c r="CD52" s="6"/>
      <c r="CG52" s="6"/>
      <c r="CJ52" s="6"/>
      <c r="CM52" s="6"/>
      <c r="CP52" s="6"/>
      <c r="CS52" s="6"/>
    </row>
    <row r="53" customFormat="false" ht="12.75" hidden="false" customHeight="false" outlineLevel="0" collapsed="false">
      <c r="B53" s="0" t="n">
        <v>15</v>
      </c>
      <c r="C53" s="0" t="n">
        <v>660</v>
      </c>
      <c r="D53" s="0" t="s">
        <v>40</v>
      </c>
      <c r="E53" s="6" t="n">
        <v>1</v>
      </c>
      <c r="F53" s="0" t="n">
        <v>88</v>
      </c>
      <c r="G53" s="0" t="s">
        <v>40</v>
      </c>
      <c r="H53" s="6" t="n">
        <v>1</v>
      </c>
      <c r="I53" s="0" t="n">
        <v>120</v>
      </c>
      <c r="J53" s="0" t="s">
        <v>40</v>
      </c>
      <c r="K53" s="6" t="n">
        <v>1</v>
      </c>
      <c r="L53" s="0" t="n">
        <v>81</v>
      </c>
      <c r="M53" s="0" t="s">
        <v>40</v>
      </c>
      <c r="N53" s="6" t="n">
        <v>1</v>
      </c>
      <c r="O53" s="0" t="n">
        <v>180</v>
      </c>
      <c r="P53" s="0" t="s">
        <v>40</v>
      </c>
      <c r="Q53" s="6" t="n">
        <v>1</v>
      </c>
      <c r="R53" s="0" t="n">
        <v>102</v>
      </c>
      <c r="S53" s="0" t="s">
        <v>40</v>
      </c>
      <c r="T53" s="6" t="n">
        <v>1</v>
      </c>
      <c r="U53" s="0" t="n">
        <v>52</v>
      </c>
      <c r="V53" s="0" t="s">
        <v>40</v>
      </c>
      <c r="W53" s="6" t="n">
        <v>1</v>
      </c>
      <c r="X53" s="0" t="n">
        <v>11</v>
      </c>
      <c r="Y53" s="0" t="s">
        <v>40</v>
      </c>
      <c r="Z53" s="6" t="n">
        <v>1</v>
      </c>
      <c r="AA53" s="0" t="n">
        <v>95</v>
      </c>
      <c r="AB53" s="0" t="s">
        <v>40</v>
      </c>
      <c r="AC53" s="6" t="n">
        <v>1</v>
      </c>
      <c r="AD53" s="0" t="n">
        <v>73</v>
      </c>
      <c r="AE53" s="0" t="s">
        <v>40</v>
      </c>
      <c r="AF53" s="6" t="n">
        <v>1</v>
      </c>
      <c r="AG53" s="0" t="n">
        <v>8</v>
      </c>
      <c r="AH53" s="0" t="s">
        <v>40</v>
      </c>
      <c r="AI53" s="6" t="n">
        <v>1</v>
      </c>
      <c r="AJ53" s="0" t="n">
        <v>6</v>
      </c>
      <c r="AK53" s="0" t="s">
        <v>40</v>
      </c>
      <c r="AL53" s="6" t="n">
        <v>1</v>
      </c>
      <c r="AM53" s="0" t="n">
        <v>2</v>
      </c>
      <c r="AN53" s="0" t="s">
        <v>40</v>
      </c>
      <c r="AO53" s="6" t="n">
        <v>1</v>
      </c>
      <c r="AP53" s="0" t="n">
        <v>1241</v>
      </c>
      <c r="AQ53" s="0" t="s">
        <v>40</v>
      </c>
      <c r="AR53" s="6" t="n">
        <v>1</v>
      </c>
      <c r="AS53" s="0" t="n">
        <v>14</v>
      </c>
      <c r="AT53" s="0" t="s">
        <v>40</v>
      </c>
      <c r="AU53" s="6" t="n">
        <v>1</v>
      </c>
      <c r="BC53" s="6"/>
      <c r="BF53" s="6"/>
      <c r="BI53" s="6"/>
      <c r="BL53" s="6"/>
      <c r="BO53" s="6"/>
      <c r="BR53" s="6"/>
      <c r="BU53" s="6"/>
      <c r="BX53" s="6"/>
      <c r="CA53" s="6"/>
      <c r="CD53" s="6"/>
      <c r="CG53" s="6"/>
      <c r="CJ53" s="6"/>
      <c r="CM53" s="6"/>
      <c r="CP53" s="6"/>
      <c r="CS53" s="6"/>
    </row>
    <row r="54" customFormat="false" ht="12.75" hidden="false" customHeight="false" outlineLevel="0" collapsed="false">
      <c r="B54" s="0" t="n">
        <v>15</v>
      </c>
      <c r="C54" s="0" t="n">
        <v>-3</v>
      </c>
      <c r="D54" s="0" t="s">
        <v>40</v>
      </c>
      <c r="E54" s="6" t="n">
        <v>1</v>
      </c>
      <c r="F54" s="0" t="n">
        <v>-1</v>
      </c>
      <c r="G54" s="0" t="s">
        <v>40</v>
      </c>
      <c r="H54" s="6" t="n">
        <v>1</v>
      </c>
      <c r="I54" s="0" t="n">
        <v>-3</v>
      </c>
      <c r="J54" s="0" t="s">
        <v>40</v>
      </c>
      <c r="K54" s="6" t="n">
        <v>1</v>
      </c>
      <c r="L54" s="0" t="n">
        <v>-1</v>
      </c>
      <c r="M54" s="0" t="s">
        <v>40</v>
      </c>
      <c r="N54" s="6" t="n">
        <v>1</v>
      </c>
      <c r="O54" s="0" t="n">
        <v>-3</v>
      </c>
      <c r="P54" s="0" t="s">
        <v>40</v>
      </c>
      <c r="Q54" s="6" t="n">
        <v>1</v>
      </c>
      <c r="R54" s="0" t="n">
        <v>-1</v>
      </c>
      <c r="S54" s="0" t="s">
        <v>40</v>
      </c>
      <c r="T54" s="6" t="n">
        <v>1</v>
      </c>
      <c r="U54" s="0" t="n">
        <v>49</v>
      </c>
      <c r="V54" s="0" t="s">
        <v>40</v>
      </c>
      <c r="W54" s="6" t="n">
        <v>1</v>
      </c>
      <c r="X54" s="0" t="n">
        <v>-1</v>
      </c>
      <c r="Y54" s="0" t="s">
        <v>40</v>
      </c>
      <c r="Z54" s="6" t="n">
        <v>1</v>
      </c>
      <c r="AA54" s="0" t="n">
        <v>97</v>
      </c>
      <c r="AB54" s="0" t="s">
        <v>40</v>
      </c>
      <c r="AC54" s="6" t="n">
        <v>1</v>
      </c>
      <c r="AD54" s="0" t="n">
        <v>-3</v>
      </c>
      <c r="AE54" s="0" t="s">
        <v>40</v>
      </c>
      <c r="AF54" s="6" t="n">
        <v>1</v>
      </c>
      <c r="AG54" s="0" t="n">
        <v>-3</v>
      </c>
      <c r="AH54" s="0" t="s">
        <v>40</v>
      </c>
      <c r="AI54" s="6" t="n">
        <v>1</v>
      </c>
      <c r="AJ54" s="0" t="n">
        <v>-3</v>
      </c>
      <c r="AK54" s="0" t="s">
        <v>40</v>
      </c>
      <c r="AL54" s="6" t="n">
        <v>1</v>
      </c>
      <c r="AM54" s="0" t="n">
        <v>-3</v>
      </c>
      <c r="AN54" s="0" t="s">
        <v>40</v>
      </c>
      <c r="AO54" s="6" t="n">
        <v>1</v>
      </c>
      <c r="AP54" s="0" t="n">
        <v>-3</v>
      </c>
      <c r="AQ54" s="0" t="s">
        <v>40</v>
      </c>
      <c r="AR54" s="6" t="n">
        <v>1</v>
      </c>
      <c r="AS54" s="0" t="n">
        <v>-3</v>
      </c>
      <c r="AT54" s="0" t="s">
        <v>40</v>
      </c>
      <c r="AU54" s="6" t="n">
        <v>1</v>
      </c>
      <c r="BC54" s="6"/>
      <c r="BF54" s="6"/>
      <c r="BI54" s="6"/>
      <c r="BL54" s="6"/>
      <c r="BO54" s="6"/>
      <c r="BR54" s="6"/>
      <c r="BU54" s="6"/>
      <c r="BX54" s="6"/>
      <c r="CA54" s="6"/>
      <c r="CD54" s="6"/>
      <c r="CG54" s="6"/>
      <c r="CJ54" s="6"/>
      <c r="CM54" s="6"/>
      <c r="CP54" s="6"/>
      <c r="CS54" s="6"/>
    </row>
    <row r="55" customFormat="false" ht="12.75" hidden="false" customHeight="false" outlineLevel="0" collapsed="false">
      <c r="A55" s="0" t="n">
        <v>12</v>
      </c>
      <c r="B55" s="0" t="n">
        <v>15</v>
      </c>
      <c r="C55" s="0" t="n">
        <v>420</v>
      </c>
      <c r="D55" s="0" t="s">
        <v>40</v>
      </c>
      <c r="E55" s="6" t="n">
        <v>1</v>
      </c>
      <c r="F55" s="0" t="n">
        <v>-3</v>
      </c>
      <c r="G55" s="0" t="s">
        <v>40</v>
      </c>
      <c r="H55" s="6" t="n">
        <v>1</v>
      </c>
      <c r="I55" s="0" t="n">
        <v>180</v>
      </c>
      <c r="J55" s="0" t="s">
        <v>40</v>
      </c>
      <c r="K55" s="6" t="n">
        <v>1</v>
      </c>
      <c r="L55" s="0" t="n">
        <v>-3</v>
      </c>
      <c r="M55" s="0" t="s">
        <v>40</v>
      </c>
      <c r="N55" s="6" t="n">
        <v>1</v>
      </c>
      <c r="O55" s="0" t="n">
        <v>240</v>
      </c>
      <c r="P55" s="0" t="s">
        <v>40</v>
      </c>
      <c r="Q55" s="6" t="n">
        <v>1</v>
      </c>
      <c r="R55" s="0" t="n">
        <v>-3</v>
      </c>
      <c r="S55" s="0" t="s">
        <v>40</v>
      </c>
      <c r="T55" s="6" t="n">
        <v>1</v>
      </c>
      <c r="U55" s="0" t="n">
        <v>52</v>
      </c>
      <c r="V55" s="0" t="s">
        <v>40</v>
      </c>
      <c r="W55" s="6" t="n">
        <v>1</v>
      </c>
      <c r="X55" s="0" t="n">
        <v>-3</v>
      </c>
      <c r="Y55" s="0" t="s">
        <v>40</v>
      </c>
      <c r="Z55" s="6" t="n">
        <v>1</v>
      </c>
      <c r="AA55" s="0" t="n">
        <v>98</v>
      </c>
      <c r="AB55" s="0" t="s">
        <v>40</v>
      </c>
      <c r="AC55" s="6" t="n">
        <v>1</v>
      </c>
      <c r="AD55" s="0" t="n">
        <v>43</v>
      </c>
      <c r="AE55" s="0" t="s">
        <v>40</v>
      </c>
      <c r="AF55" s="6" t="n">
        <v>1</v>
      </c>
      <c r="AG55" s="0" t="n">
        <v>-3</v>
      </c>
      <c r="AH55" s="0" t="s">
        <v>40</v>
      </c>
      <c r="AI55" s="6" t="n">
        <v>1</v>
      </c>
      <c r="AJ55" s="0" t="n">
        <v>-3</v>
      </c>
      <c r="AK55" s="0" t="s">
        <v>40</v>
      </c>
      <c r="AL55" s="6" t="n">
        <v>1</v>
      </c>
      <c r="AM55" s="0" t="n">
        <v>-3</v>
      </c>
      <c r="AN55" s="0" t="s">
        <v>40</v>
      </c>
      <c r="AO55" s="6" t="n">
        <v>1</v>
      </c>
      <c r="AP55" s="0" t="n">
        <v>-3</v>
      </c>
      <c r="AQ55" s="0" t="s">
        <v>40</v>
      </c>
      <c r="AR55" s="6" t="n">
        <v>1</v>
      </c>
      <c r="AS55" s="0" t="n">
        <v>-3</v>
      </c>
      <c r="AT55" s="0" t="s">
        <v>40</v>
      </c>
      <c r="AU55" s="6" t="n">
        <v>1</v>
      </c>
      <c r="AW55" s="0" t="s">
        <v>49</v>
      </c>
      <c r="AX55" s="0" t="s">
        <v>50</v>
      </c>
      <c r="AZ55" s="0" t="n">
        <v>1</v>
      </c>
      <c r="BA55" s="0" t="n">
        <f aca="false">ROUND(SUM(C55:C58)/4,0)</f>
        <v>450</v>
      </c>
      <c r="BB55" s="0" t="s">
        <v>40</v>
      </c>
      <c r="BC55" s="6" t="n">
        <f aca="false">ROUND(AVERAGE(E55:E58),2)</f>
        <v>1</v>
      </c>
      <c r="BD55" s="0" t="n">
        <f aca="false">ROUND(SUMPRODUCT(C55:C58,F55:F58)/SUM(C55:C58),0)</f>
        <v>-3</v>
      </c>
      <c r="BE55" s="0" t="s">
        <v>40</v>
      </c>
      <c r="BF55" s="6" t="n">
        <v>1</v>
      </c>
      <c r="BG55" s="0" t="n">
        <f aca="false">ROUND(SUM(I55:I58)/4,0)</f>
        <v>300</v>
      </c>
      <c r="BH55" s="0" t="s">
        <v>40</v>
      </c>
      <c r="BI55" s="6" t="n">
        <f aca="false">ROUND(AVERAGE(K55:K58),2)</f>
        <v>1</v>
      </c>
      <c r="BJ55" s="0" t="n">
        <f aca="false">ROUND(SUMPRODUCT(I55:I58,L55:L58)/SUM(I55:I58),0)</f>
        <v>-3</v>
      </c>
      <c r="BK55" s="0" t="s">
        <v>40</v>
      </c>
      <c r="BL55" s="6" t="n">
        <v>1</v>
      </c>
      <c r="BM55" s="0" t="n">
        <f aca="false">ROUND(SUM(O55:O58)/4,0)</f>
        <v>225</v>
      </c>
      <c r="BN55" s="0" t="s">
        <v>40</v>
      </c>
      <c r="BO55" s="6" t="n">
        <f aca="false">ROUND(AVERAGE(Q55:Q58),2)</f>
        <v>1</v>
      </c>
      <c r="BP55" s="0" t="n">
        <f aca="false">ROUND(SUMPRODUCT(O55:O58,R55:R58)/SUM(O55:O58),0)</f>
        <v>-3</v>
      </c>
      <c r="BQ55" s="0" t="s">
        <v>40</v>
      </c>
      <c r="BR55" s="6" t="n">
        <v>1</v>
      </c>
      <c r="BS55" s="0" t="n">
        <v>-1</v>
      </c>
      <c r="BT55" s="0" t="s">
        <v>40</v>
      </c>
      <c r="BU55" s="6" t="n">
        <v>1</v>
      </c>
      <c r="BV55" s="0" t="n">
        <v>-1</v>
      </c>
      <c r="BW55" s="0" t="s">
        <v>40</v>
      </c>
      <c r="BX55" s="6" t="n">
        <v>1</v>
      </c>
      <c r="BY55" s="0" t="n">
        <v>-1</v>
      </c>
      <c r="BZ55" s="0" t="s">
        <v>40</v>
      </c>
      <c r="CA55" s="6" t="n">
        <v>1</v>
      </c>
      <c r="CB55" s="0" t="n">
        <f aca="false">IF(BG55=0,0,IF(OR(BG55&gt;=0,BA55&gt;=0),ROUND(BG55/BA55*100,0),BA55))</f>
        <v>67</v>
      </c>
      <c r="CC55" s="0" t="s">
        <v>40</v>
      </c>
      <c r="CD55" s="6" t="n">
        <f aca="false">ROUND(BI55*BC55,2)</f>
        <v>1</v>
      </c>
      <c r="CE55" s="0" t="n">
        <v>-3</v>
      </c>
      <c r="CF55" s="0" t="s">
        <v>40</v>
      </c>
      <c r="CG55" s="6" t="n">
        <v>1</v>
      </c>
      <c r="CH55" s="0" t="n">
        <v>-3</v>
      </c>
      <c r="CI55" s="0" t="s">
        <v>40</v>
      </c>
      <c r="CJ55" s="6" t="n">
        <v>1</v>
      </c>
      <c r="CK55" s="0" t="n">
        <v>-3</v>
      </c>
      <c r="CL55" s="0" t="s">
        <v>40</v>
      </c>
      <c r="CM55" s="6" t="n">
        <v>1</v>
      </c>
      <c r="CN55" s="0" t="n">
        <v>-3</v>
      </c>
      <c r="CO55" s="0" t="s">
        <v>40</v>
      </c>
      <c r="CP55" s="6" t="n">
        <f aca="false">ROUND((BI55+BO55)/2,2)</f>
        <v>1</v>
      </c>
      <c r="CQ55" s="0" t="n">
        <v>-3</v>
      </c>
      <c r="CR55" s="0" t="s">
        <v>40</v>
      </c>
      <c r="CS55" s="6" t="n">
        <v>1</v>
      </c>
    </row>
    <row r="56" customFormat="false" ht="12.75" hidden="false" customHeight="false" outlineLevel="0" collapsed="false">
      <c r="B56" s="0" t="n">
        <v>15</v>
      </c>
      <c r="C56" s="0" t="n">
        <v>480</v>
      </c>
      <c r="D56" s="0" t="s">
        <v>40</v>
      </c>
      <c r="E56" s="6" t="n">
        <v>1</v>
      </c>
      <c r="F56" s="0" t="n">
        <v>-3</v>
      </c>
      <c r="G56" s="0" t="s">
        <v>40</v>
      </c>
      <c r="H56" s="6" t="n">
        <v>1</v>
      </c>
      <c r="I56" s="0" t="n">
        <v>360</v>
      </c>
      <c r="J56" s="0" t="s">
        <v>40</v>
      </c>
      <c r="K56" s="6" t="n">
        <v>1</v>
      </c>
      <c r="L56" s="0" t="n">
        <v>-3</v>
      </c>
      <c r="M56" s="0" t="s">
        <v>40</v>
      </c>
      <c r="N56" s="6" t="n">
        <v>1</v>
      </c>
      <c r="O56" s="0" t="n">
        <v>120</v>
      </c>
      <c r="P56" s="0" t="s">
        <v>40</v>
      </c>
      <c r="Q56" s="6" t="n">
        <v>1</v>
      </c>
      <c r="R56" s="0" t="n">
        <v>-3</v>
      </c>
      <c r="S56" s="0" t="s">
        <v>40</v>
      </c>
      <c r="T56" s="6" t="n">
        <v>1</v>
      </c>
      <c r="U56" s="0" t="n">
        <v>54</v>
      </c>
      <c r="V56" s="0" t="s">
        <v>40</v>
      </c>
      <c r="W56" s="6" t="n">
        <v>1</v>
      </c>
      <c r="X56" s="0" t="n">
        <v>-3</v>
      </c>
      <c r="Y56" s="0" t="s">
        <v>40</v>
      </c>
      <c r="Z56" s="6" t="n">
        <v>1</v>
      </c>
      <c r="AA56" s="0" t="n">
        <v>96</v>
      </c>
      <c r="AB56" s="0" t="s">
        <v>40</v>
      </c>
      <c r="AC56" s="6" t="n">
        <v>1</v>
      </c>
      <c r="AD56" s="0" t="n">
        <v>75</v>
      </c>
      <c r="AE56" s="0" t="s">
        <v>40</v>
      </c>
      <c r="AF56" s="6" t="n">
        <v>1</v>
      </c>
      <c r="AG56" s="0" t="n">
        <v>-3</v>
      </c>
      <c r="AH56" s="0" t="s">
        <v>40</v>
      </c>
      <c r="AI56" s="6" t="n">
        <v>1</v>
      </c>
      <c r="AJ56" s="0" t="n">
        <v>-3</v>
      </c>
      <c r="AK56" s="0" t="s">
        <v>40</v>
      </c>
      <c r="AL56" s="6" t="n">
        <v>1</v>
      </c>
      <c r="AM56" s="0" t="n">
        <v>-3</v>
      </c>
      <c r="AN56" s="0" t="s">
        <v>40</v>
      </c>
      <c r="AO56" s="6" t="n">
        <v>1</v>
      </c>
      <c r="AP56" s="0" t="n">
        <v>-3</v>
      </c>
      <c r="AQ56" s="0" t="s">
        <v>40</v>
      </c>
      <c r="AR56" s="6" t="n">
        <v>1</v>
      </c>
      <c r="AS56" s="0" t="n">
        <v>-3</v>
      </c>
      <c r="AT56" s="0" t="s">
        <v>40</v>
      </c>
      <c r="AU56" s="6" t="n">
        <v>1</v>
      </c>
      <c r="BC56" s="6"/>
      <c r="BF56" s="6"/>
      <c r="BI56" s="6"/>
      <c r="BL56" s="6"/>
      <c r="BO56" s="6"/>
      <c r="BR56" s="6"/>
      <c r="BU56" s="6"/>
      <c r="BX56" s="6"/>
      <c r="CA56" s="6"/>
      <c r="CD56" s="6"/>
      <c r="CG56" s="6"/>
      <c r="CJ56" s="6"/>
      <c r="CM56" s="6"/>
      <c r="CP56" s="6"/>
      <c r="CS56" s="6"/>
    </row>
    <row r="57" customFormat="false" ht="12.75" hidden="false" customHeight="false" outlineLevel="0" collapsed="false">
      <c r="B57" s="0" t="n">
        <v>15</v>
      </c>
      <c r="C57" s="0" t="n">
        <v>480</v>
      </c>
      <c r="D57" s="0" t="s">
        <v>40</v>
      </c>
      <c r="E57" s="6" t="n">
        <v>1</v>
      </c>
      <c r="F57" s="0" t="n">
        <v>-3</v>
      </c>
      <c r="G57" s="0" t="s">
        <v>40</v>
      </c>
      <c r="H57" s="6" t="n">
        <v>1</v>
      </c>
      <c r="I57" s="0" t="n">
        <v>240</v>
      </c>
      <c r="J57" s="0" t="s">
        <v>40</v>
      </c>
      <c r="K57" s="6" t="n">
        <v>1</v>
      </c>
      <c r="L57" s="0" t="n">
        <v>-3</v>
      </c>
      <c r="M57" s="0" t="s">
        <v>40</v>
      </c>
      <c r="N57" s="6" t="n">
        <v>1</v>
      </c>
      <c r="O57" s="0" t="n">
        <v>240</v>
      </c>
      <c r="P57" s="0" t="s">
        <v>40</v>
      </c>
      <c r="Q57" s="6" t="n">
        <v>1</v>
      </c>
      <c r="R57" s="0" t="n">
        <v>-3</v>
      </c>
      <c r="S57" s="0" t="s">
        <v>40</v>
      </c>
      <c r="T57" s="6" t="n">
        <v>1</v>
      </c>
      <c r="U57" s="0" t="n">
        <v>56</v>
      </c>
      <c r="V57" s="0" t="s">
        <v>40</v>
      </c>
      <c r="W57" s="6" t="n">
        <v>1</v>
      </c>
      <c r="X57" s="0" t="n">
        <v>-3</v>
      </c>
      <c r="Y57" s="0" t="s">
        <v>40</v>
      </c>
      <c r="Z57" s="6" t="n">
        <v>1</v>
      </c>
      <c r="AA57" s="0" t="n">
        <v>96</v>
      </c>
      <c r="AB57" s="0" t="s">
        <v>40</v>
      </c>
      <c r="AC57" s="6" t="n">
        <v>1</v>
      </c>
      <c r="AD57" s="0" t="n">
        <v>50</v>
      </c>
      <c r="AE57" s="0" t="s">
        <v>40</v>
      </c>
      <c r="AF57" s="6" t="n">
        <v>1</v>
      </c>
      <c r="AG57" s="0" t="n">
        <v>-3</v>
      </c>
      <c r="AH57" s="0" t="s">
        <v>40</v>
      </c>
      <c r="AI57" s="6" t="n">
        <v>1</v>
      </c>
      <c r="AJ57" s="0" t="n">
        <v>-3</v>
      </c>
      <c r="AK57" s="0" t="s">
        <v>40</v>
      </c>
      <c r="AL57" s="6" t="n">
        <v>1</v>
      </c>
      <c r="AM57" s="0" t="n">
        <v>-3</v>
      </c>
      <c r="AN57" s="0" t="s">
        <v>40</v>
      </c>
      <c r="AO57" s="6" t="n">
        <v>1</v>
      </c>
      <c r="AP57" s="0" t="n">
        <v>-3</v>
      </c>
      <c r="AQ57" s="0" t="s">
        <v>40</v>
      </c>
      <c r="AR57" s="6" t="n">
        <v>1</v>
      </c>
      <c r="AS57" s="0" t="n">
        <v>-3</v>
      </c>
      <c r="AT57" s="0" t="s">
        <v>40</v>
      </c>
      <c r="AU57" s="6" t="n">
        <v>1</v>
      </c>
      <c r="BC57" s="6"/>
      <c r="BF57" s="6"/>
      <c r="BI57" s="6"/>
      <c r="BL57" s="6"/>
      <c r="BO57" s="6"/>
      <c r="BR57" s="6"/>
      <c r="BU57" s="6"/>
      <c r="BX57" s="6"/>
      <c r="CA57" s="6"/>
      <c r="CD57" s="6"/>
      <c r="CG57" s="6"/>
      <c r="CJ57" s="6"/>
      <c r="CM57" s="6"/>
      <c r="CP57" s="6"/>
      <c r="CS57" s="6"/>
    </row>
    <row r="58" customFormat="false" ht="12.75" hidden="false" customHeight="false" outlineLevel="0" collapsed="false">
      <c r="B58" s="0" t="n">
        <v>15</v>
      </c>
      <c r="C58" s="0" t="n">
        <v>420</v>
      </c>
      <c r="D58" s="0" t="s">
        <v>40</v>
      </c>
      <c r="E58" s="6" t="n">
        <v>1</v>
      </c>
      <c r="F58" s="0" t="n">
        <v>-3</v>
      </c>
      <c r="G58" s="0" t="s">
        <v>40</v>
      </c>
      <c r="H58" s="6" t="n">
        <v>1</v>
      </c>
      <c r="I58" s="0" t="n">
        <v>420</v>
      </c>
      <c r="J58" s="0" t="s">
        <v>40</v>
      </c>
      <c r="K58" s="6" t="n">
        <v>1</v>
      </c>
      <c r="L58" s="0" t="n">
        <v>-3</v>
      </c>
      <c r="M58" s="0" t="s">
        <v>40</v>
      </c>
      <c r="N58" s="6" t="n">
        <v>1</v>
      </c>
      <c r="O58" s="0" t="n">
        <v>300</v>
      </c>
      <c r="P58" s="0" t="s">
        <v>40</v>
      </c>
      <c r="Q58" s="6" t="n">
        <v>1</v>
      </c>
      <c r="R58" s="0" t="n">
        <v>-3</v>
      </c>
      <c r="S58" s="0" t="s">
        <v>40</v>
      </c>
      <c r="T58" s="6" t="n">
        <v>1</v>
      </c>
      <c r="U58" s="0" t="n">
        <v>49</v>
      </c>
      <c r="V58" s="0" t="s">
        <v>40</v>
      </c>
      <c r="W58" s="6" t="n">
        <v>1</v>
      </c>
      <c r="X58" s="0" t="n">
        <v>-3</v>
      </c>
      <c r="Y58" s="0" t="s">
        <v>40</v>
      </c>
      <c r="Z58" s="6" t="n">
        <v>1</v>
      </c>
      <c r="AA58" s="0" t="n">
        <v>97</v>
      </c>
      <c r="AB58" s="0" t="s">
        <v>40</v>
      </c>
      <c r="AC58" s="6" t="n">
        <v>1</v>
      </c>
      <c r="AD58" s="0" t="n">
        <v>29</v>
      </c>
      <c r="AE58" s="0" t="s">
        <v>40</v>
      </c>
      <c r="AF58" s="6" t="n">
        <v>1</v>
      </c>
      <c r="AG58" s="0" t="n">
        <v>-3</v>
      </c>
      <c r="AH58" s="0" t="s">
        <v>40</v>
      </c>
      <c r="AI58" s="6" t="n">
        <v>1</v>
      </c>
      <c r="AJ58" s="0" t="n">
        <v>-3</v>
      </c>
      <c r="AK58" s="0" t="s">
        <v>40</v>
      </c>
      <c r="AL58" s="6" t="n">
        <v>1</v>
      </c>
      <c r="AM58" s="0" t="n">
        <v>-3</v>
      </c>
      <c r="AN58" s="0" t="s">
        <v>40</v>
      </c>
      <c r="AO58" s="6" t="n">
        <v>1</v>
      </c>
      <c r="AP58" s="0" t="n">
        <v>-3</v>
      </c>
      <c r="AQ58" s="0" t="s">
        <v>40</v>
      </c>
      <c r="AR58" s="6" t="n">
        <v>1</v>
      </c>
      <c r="AS58" s="0" t="n">
        <v>-3</v>
      </c>
      <c r="AT58" s="0" t="s">
        <v>40</v>
      </c>
      <c r="AU58" s="6" t="n">
        <v>1</v>
      </c>
      <c r="BC58" s="6"/>
      <c r="BF58" s="6"/>
      <c r="BI58" s="6"/>
      <c r="BL58" s="6"/>
      <c r="BO58" s="6"/>
      <c r="BR58" s="6"/>
      <c r="BU58" s="6"/>
      <c r="BX58" s="6"/>
      <c r="CA58" s="6"/>
      <c r="CD58" s="6"/>
      <c r="CG58" s="6"/>
      <c r="CJ58" s="6"/>
      <c r="CM58" s="6"/>
      <c r="CP58" s="6"/>
      <c r="CS58" s="6"/>
    </row>
    <row r="59" customFormat="false" ht="12.75" hidden="false" customHeight="false" outlineLevel="0" collapsed="false">
      <c r="A59" s="0" t="n">
        <v>13</v>
      </c>
      <c r="B59" s="0" t="n">
        <v>15</v>
      </c>
      <c r="C59" s="0" t="n">
        <v>420</v>
      </c>
      <c r="D59" s="0" t="s">
        <v>40</v>
      </c>
      <c r="E59" s="6" t="n">
        <v>1</v>
      </c>
      <c r="F59" s="0" t="n">
        <v>-3</v>
      </c>
      <c r="G59" s="0" t="s">
        <v>40</v>
      </c>
      <c r="H59" s="6" t="n">
        <v>1</v>
      </c>
      <c r="I59" s="0" t="n">
        <v>180</v>
      </c>
      <c r="J59" s="0" t="s">
        <v>40</v>
      </c>
      <c r="K59" s="6" t="n">
        <v>1</v>
      </c>
      <c r="L59" s="0" t="n">
        <v>-3</v>
      </c>
      <c r="M59" s="0" t="s">
        <v>40</v>
      </c>
      <c r="N59" s="6" t="n">
        <v>1</v>
      </c>
      <c r="O59" s="0" t="n">
        <v>240</v>
      </c>
      <c r="P59" s="0" t="s">
        <v>40</v>
      </c>
      <c r="Q59" s="6" t="n">
        <v>1</v>
      </c>
      <c r="R59" s="0" t="n">
        <v>-3</v>
      </c>
      <c r="S59" s="0" t="s">
        <v>40</v>
      </c>
      <c r="T59" s="6" t="n">
        <v>1</v>
      </c>
      <c r="U59" s="0" t="n">
        <v>52</v>
      </c>
      <c r="V59" s="0" t="s">
        <v>40</v>
      </c>
      <c r="W59" s="6" t="n">
        <v>1</v>
      </c>
      <c r="X59" s="0" t="n">
        <v>-3</v>
      </c>
      <c r="Y59" s="0" t="s">
        <v>40</v>
      </c>
      <c r="Z59" s="6" t="n">
        <v>1</v>
      </c>
      <c r="AA59" s="0" t="n">
        <v>98</v>
      </c>
      <c r="AB59" s="0" t="s">
        <v>40</v>
      </c>
      <c r="AC59" s="6" t="n">
        <v>1</v>
      </c>
      <c r="AD59" s="0" t="n">
        <v>43</v>
      </c>
      <c r="AE59" s="0" t="s">
        <v>40</v>
      </c>
      <c r="AF59" s="6" t="n">
        <v>1</v>
      </c>
      <c r="AG59" s="0" t="n">
        <v>-3</v>
      </c>
      <c r="AH59" s="0" t="s">
        <v>40</v>
      </c>
      <c r="AI59" s="6" t="n">
        <v>1</v>
      </c>
      <c r="AJ59" s="0" t="n">
        <v>-3</v>
      </c>
      <c r="AK59" s="0" t="s">
        <v>40</v>
      </c>
      <c r="AL59" s="6" t="n">
        <v>1</v>
      </c>
      <c r="AM59" s="0" t="n">
        <v>-3</v>
      </c>
      <c r="AN59" s="0" t="s">
        <v>40</v>
      </c>
      <c r="AO59" s="6" t="n">
        <v>1</v>
      </c>
      <c r="AP59" s="0" t="n">
        <v>-3</v>
      </c>
      <c r="AQ59" s="0" t="s">
        <v>40</v>
      </c>
      <c r="AR59" s="6" t="n">
        <v>1</v>
      </c>
      <c r="AS59" s="0" t="n">
        <v>-3</v>
      </c>
      <c r="AT59" s="0" t="s">
        <v>40</v>
      </c>
      <c r="AU59" s="6" t="n">
        <v>1</v>
      </c>
      <c r="AW59" s="0" t="s">
        <v>49</v>
      </c>
      <c r="AX59" s="0" t="n">
        <f aca="false">IF(BJ59&lt;=0,$D$7,IF(BP59&lt;=BJ59,$D$7,$D$7+$F$7*(BP59-BJ59)))</f>
        <v>2.58</v>
      </c>
      <c r="AZ59" s="0" t="n">
        <v>1</v>
      </c>
      <c r="BA59" s="0" t="n">
        <f aca="false">ROUND(SUM(C59:C62)/4,0)</f>
        <v>450</v>
      </c>
      <c r="BB59" s="0" t="s">
        <v>40</v>
      </c>
      <c r="BC59" s="6" t="n">
        <f aca="false">ROUND(AVERAGE(E59:E62),2)</f>
        <v>1</v>
      </c>
      <c r="BD59" s="0" t="n">
        <v>96</v>
      </c>
      <c r="BE59" s="0" t="s">
        <v>42</v>
      </c>
      <c r="BF59" s="6" t="n">
        <v>0.25</v>
      </c>
      <c r="BG59" s="0" t="n">
        <f aca="false">ROUND(SUM(I59:I62)/4,0)</f>
        <v>300</v>
      </c>
      <c r="BH59" s="0" t="s">
        <v>40</v>
      </c>
      <c r="BI59" s="6" t="n">
        <f aca="false">ROUND(AVERAGE(K59:K62),2)</f>
        <v>1</v>
      </c>
      <c r="BJ59" s="0" t="n">
        <v>86</v>
      </c>
      <c r="BK59" s="0" t="s">
        <v>42</v>
      </c>
      <c r="BL59" s="6" t="n">
        <v>0.25</v>
      </c>
      <c r="BM59" s="0" t="n">
        <f aca="false">ROUND(SUM(O59:O62)/4,0)</f>
        <v>225</v>
      </c>
      <c r="BN59" s="0" t="s">
        <v>40</v>
      </c>
      <c r="BO59" s="6" t="n">
        <f aca="false">ROUND(AVERAGE(Q59:Q62),2)</f>
        <v>1</v>
      </c>
      <c r="BP59" s="0" t="n">
        <v>105</v>
      </c>
      <c r="BQ59" s="0" t="s">
        <v>42</v>
      </c>
      <c r="BR59" s="6" t="n">
        <v>0.25</v>
      </c>
      <c r="BS59" s="0" t="n">
        <v>-1</v>
      </c>
      <c r="BT59" s="0" t="s">
        <v>40</v>
      </c>
      <c r="BU59" s="6" t="n">
        <v>1</v>
      </c>
      <c r="BV59" s="0" t="n">
        <v>-1</v>
      </c>
      <c r="BW59" s="0" t="s">
        <v>40</v>
      </c>
      <c r="BX59" s="6" t="n">
        <v>1</v>
      </c>
      <c r="BY59" s="0" t="n">
        <v>-1</v>
      </c>
      <c r="BZ59" s="0" t="s">
        <v>40</v>
      </c>
      <c r="CA59" s="6" t="n">
        <v>1</v>
      </c>
      <c r="CB59" s="0" t="n">
        <f aca="false">IF(BG59=0,0,IF(OR(BG59&gt;=0,BA59&gt;=0),ROUND(BG59/BA59*100,0),BA59))</f>
        <v>67</v>
      </c>
      <c r="CC59" s="0" t="s">
        <v>40</v>
      </c>
      <c r="CD59" s="6" t="n">
        <f aca="false">ROUND(BI59*BC59,2)</f>
        <v>1</v>
      </c>
      <c r="CE59" s="0" t="n">
        <f aca="false">IF(OR(BA59&lt;0,BD59&lt;=0),"??",ROUND(BA59/BD59,0))</f>
        <v>5</v>
      </c>
      <c r="CF59" s="0" t="s">
        <v>42</v>
      </c>
      <c r="CG59" s="6" t="n">
        <f aca="false">ROUND(BC59*BF59,2)</f>
        <v>0.25</v>
      </c>
      <c r="CH59" s="0" t="n">
        <f aca="false">IF(OR(BG59&lt;0,BJ59&lt;=0),"??",ROUND(BG59/BJ59,0))</f>
        <v>3</v>
      </c>
      <c r="CI59" s="0" t="s">
        <v>42</v>
      </c>
      <c r="CJ59" s="6" t="n">
        <f aca="false">ROUND(BI59*BL59,2)</f>
        <v>0.25</v>
      </c>
      <c r="CK59" s="0" t="n">
        <f aca="false">IF(OR(BM59&lt;0,BP59&lt;=0),"??",ROUND(BM59/BP59,0))</f>
        <v>2</v>
      </c>
      <c r="CL59" s="0" t="s">
        <v>42</v>
      </c>
      <c r="CM59" s="6" t="n">
        <f aca="false">ROUND(BO59*BR59,2)</f>
        <v>0.25</v>
      </c>
      <c r="CN59" s="0" t="n">
        <f aca="false">IF(OR(BG59&lt;0,BM59&lt;0),"??",BM59+ROUND(AX59*BG59,0))</f>
        <v>999</v>
      </c>
      <c r="CO59" s="0" t="s">
        <v>40</v>
      </c>
      <c r="CP59" s="6" t="n">
        <f aca="false">ROUND((BI59+BO59)/2,2)</f>
        <v>1</v>
      </c>
      <c r="CQ59" s="0" t="n">
        <f aca="false">IF(OR(CN59&lt;0,BD59&lt;=0),"??",ROUND(CN59/BD59,0))</f>
        <v>10</v>
      </c>
      <c r="CR59" s="0" t="s">
        <v>42</v>
      </c>
      <c r="CS59" s="6" t="n">
        <f aca="false">ROUND(CP59*BF59,2)</f>
        <v>0.25</v>
      </c>
    </row>
    <row r="60" customFormat="false" ht="12.75" hidden="false" customHeight="false" outlineLevel="0" collapsed="false">
      <c r="B60" s="0" t="n">
        <v>15</v>
      </c>
      <c r="C60" s="0" t="n">
        <v>480</v>
      </c>
      <c r="D60" s="0" t="s">
        <v>40</v>
      </c>
      <c r="E60" s="6" t="n">
        <v>1</v>
      </c>
      <c r="F60" s="0" t="n">
        <v>-3</v>
      </c>
      <c r="G60" s="0" t="s">
        <v>40</v>
      </c>
      <c r="H60" s="6" t="n">
        <v>1</v>
      </c>
      <c r="I60" s="0" t="n">
        <v>360</v>
      </c>
      <c r="J60" s="0" t="s">
        <v>40</v>
      </c>
      <c r="K60" s="6" t="n">
        <v>1</v>
      </c>
      <c r="L60" s="0" t="n">
        <v>-3</v>
      </c>
      <c r="M60" s="0" t="s">
        <v>40</v>
      </c>
      <c r="N60" s="6" t="n">
        <v>1</v>
      </c>
      <c r="O60" s="0" t="n">
        <v>120</v>
      </c>
      <c r="P60" s="0" t="s">
        <v>40</v>
      </c>
      <c r="Q60" s="6" t="n">
        <v>1</v>
      </c>
      <c r="R60" s="0" t="n">
        <v>-3</v>
      </c>
      <c r="S60" s="0" t="s">
        <v>40</v>
      </c>
      <c r="T60" s="6" t="n">
        <v>1</v>
      </c>
      <c r="U60" s="0" t="n">
        <v>54</v>
      </c>
      <c r="V60" s="0" t="s">
        <v>40</v>
      </c>
      <c r="W60" s="6" t="n">
        <v>1</v>
      </c>
      <c r="X60" s="0" t="n">
        <v>-3</v>
      </c>
      <c r="Y60" s="0" t="s">
        <v>40</v>
      </c>
      <c r="Z60" s="6" t="n">
        <v>1</v>
      </c>
      <c r="AA60" s="0" t="n">
        <v>96</v>
      </c>
      <c r="AB60" s="0" t="s">
        <v>40</v>
      </c>
      <c r="AC60" s="6" t="n">
        <v>1</v>
      </c>
      <c r="AD60" s="0" t="n">
        <v>75</v>
      </c>
      <c r="AE60" s="0" t="s">
        <v>40</v>
      </c>
      <c r="AF60" s="6" t="n">
        <v>1</v>
      </c>
      <c r="AG60" s="0" t="n">
        <v>-3</v>
      </c>
      <c r="AH60" s="0" t="s">
        <v>40</v>
      </c>
      <c r="AI60" s="6" t="n">
        <v>1</v>
      </c>
      <c r="AJ60" s="0" t="n">
        <v>-3</v>
      </c>
      <c r="AK60" s="0" t="s">
        <v>40</v>
      </c>
      <c r="AL60" s="6" t="n">
        <v>1</v>
      </c>
      <c r="AM60" s="0" t="n">
        <v>-3</v>
      </c>
      <c r="AN60" s="0" t="s">
        <v>40</v>
      </c>
      <c r="AO60" s="6" t="n">
        <v>1</v>
      </c>
      <c r="AP60" s="0" t="n">
        <v>-3</v>
      </c>
      <c r="AQ60" s="0" t="s">
        <v>40</v>
      </c>
      <c r="AR60" s="6" t="n">
        <v>1</v>
      </c>
      <c r="AS60" s="0" t="n">
        <v>-3</v>
      </c>
      <c r="AT60" s="0" t="s">
        <v>40</v>
      </c>
      <c r="AU60" s="6" t="n">
        <v>1</v>
      </c>
      <c r="BC60" s="6"/>
      <c r="BF60" s="6"/>
      <c r="BI60" s="6"/>
      <c r="BL60" s="6"/>
      <c r="BO60" s="6"/>
      <c r="BR60" s="6"/>
      <c r="BU60" s="6"/>
      <c r="BX60" s="6"/>
      <c r="CA60" s="6"/>
      <c r="CD60" s="6"/>
      <c r="CG60" s="6"/>
      <c r="CJ60" s="6"/>
      <c r="CM60" s="6"/>
      <c r="CP60" s="6"/>
      <c r="CS60" s="6"/>
    </row>
    <row r="61" customFormat="false" ht="12.75" hidden="false" customHeight="false" outlineLevel="0" collapsed="false">
      <c r="B61" s="0" t="n">
        <v>15</v>
      </c>
      <c r="C61" s="0" t="n">
        <v>480</v>
      </c>
      <c r="D61" s="0" t="s">
        <v>40</v>
      </c>
      <c r="E61" s="6" t="n">
        <v>1</v>
      </c>
      <c r="F61" s="0" t="n">
        <v>93</v>
      </c>
      <c r="G61" s="0" t="s">
        <v>40</v>
      </c>
      <c r="H61" s="6" t="n">
        <v>1</v>
      </c>
      <c r="I61" s="0" t="n">
        <v>240</v>
      </c>
      <c r="J61" s="0" t="s">
        <v>40</v>
      </c>
      <c r="K61" s="6" t="n">
        <v>1</v>
      </c>
      <c r="L61" s="0" t="n">
        <v>84</v>
      </c>
      <c r="M61" s="0" t="s">
        <v>40</v>
      </c>
      <c r="N61" s="6" t="n">
        <v>1</v>
      </c>
      <c r="O61" s="0" t="n">
        <v>240</v>
      </c>
      <c r="P61" s="0" t="s">
        <v>40</v>
      </c>
      <c r="Q61" s="6" t="n">
        <v>1</v>
      </c>
      <c r="R61" s="0" t="n">
        <v>103</v>
      </c>
      <c r="S61" s="0" t="s">
        <v>40</v>
      </c>
      <c r="T61" s="6" t="n">
        <v>1</v>
      </c>
      <c r="U61" s="0" t="n">
        <v>56</v>
      </c>
      <c r="V61" s="0" t="s">
        <v>40</v>
      </c>
      <c r="W61" s="6" t="n">
        <v>1</v>
      </c>
      <c r="X61" s="0" t="n">
        <v>6</v>
      </c>
      <c r="Y61" s="0" t="s">
        <v>40</v>
      </c>
      <c r="Z61" s="6" t="n">
        <v>1</v>
      </c>
      <c r="AA61" s="0" t="n">
        <v>96</v>
      </c>
      <c r="AB61" s="0" t="s">
        <v>40</v>
      </c>
      <c r="AC61" s="6" t="n">
        <v>1</v>
      </c>
      <c r="AD61" s="0" t="n">
        <v>50</v>
      </c>
      <c r="AE61" s="0" t="s">
        <v>40</v>
      </c>
      <c r="AF61" s="6" t="n">
        <v>1</v>
      </c>
      <c r="AG61" s="0" t="n">
        <v>5</v>
      </c>
      <c r="AH61" s="0" t="s">
        <v>40</v>
      </c>
      <c r="AI61" s="6" t="n">
        <v>1</v>
      </c>
      <c r="AJ61" s="0" t="n">
        <v>3</v>
      </c>
      <c r="AK61" s="0" t="s">
        <v>40</v>
      </c>
      <c r="AL61" s="6" t="n">
        <v>1</v>
      </c>
      <c r="AM61" s="0" t="n">
        <v>2</v>
      </c>
      <c r="AN61" s="0" t="s">
        <v>40</v>
      </c>
      <c r="AO61" s="6" t="n">
        <v>1</v>
      </c>
      <c r="AP61" s="0" t="n">
        <v>766</v>
      </c>
      <c r="AQ61" s="0" t="s">
        <v>40</v>
      </c>
      <c r="AR61" s="6" t="n">
        <v>1</v>
      </c>
      <c r="AS61" s="0" t="n">
        <v>8</v>
      </c>
      <c r="AT61" s="0" t="s">
        <v>40</v>
      </c>
      <c r="AU61" s="6" t="n">
        <v>1</v>
      </c>
      <c r="BC61" s="6"/>
      <c r="BF61" s="6"/>
      <c r="BI61" s="6"/>
      <c r="BL61" s="6"/>
      <c r="BO61" s="6"/>
      <c r="BR61" s="6"/>
      <c r="BU61" s="6"/>
      <c r="BX61" s="6"/>
      <c r="CA61" s="6"/>
      <c r="CD61" s="6"/>
      <c r="CG61" s="6"/>
      <c r="CJ61" s="6"/>
      <c r="CM61" s="6"/>
      <c r="CP61" s="6"/>
      <c r="CS61" s="6"/>
    </row>
    <row r="62" customFormat="false" ht="12.75" hidden="false" customHeight="false" outlineLevel="0" collapsed="false">
      <c r="B62" s="0" t="n">
        <v>15</v>
      </c>
      <c r="C62" s="0" t="n">
        <v>420</v>
      </c>
      <c r="D62" s="0" t="s">
        <v>40</v>
      </c>
      <c r="E62" s="6" t="n">
        <v>1</v>
      </c>
      <c r="F62" s="0" t="n">
        <v>100</v>
      </c>
      <c r="G62" s="0" t="s">
        <v>40</v>
      </c>
      <c r="H62" s="6" t="n">
        <v>1</v>
      </c>
      <c r="I62" s="0" t="n">
        <v>420</v>
      </c>
      <c r="J62" s="0" t="s">
        <v>40</v>
      </c>
      <c r="K62" s="6" t="n">
        <v>1</v>
      </c>
      <c r="L62" s="0" t="n">
        <v>87</v>
      </c>
      <c r="M62" s="0" t="s">
        <v>40</v>
      </c>
      <c r="N62" s="6" t="n">
        <v>1</v>
      </c>
      <c r="O62" s="0" t="n">
        <v>300</v>
      </c>
      <c r="P62" s="0" t="s">
        <v>40</v>
      </c>
      <c r="Q62" s="6" t="n">
        <v>1</v>
      </c>
      <c r="R62" s="0" t="n">
        <v>106</v>
      </c>
      <c r="S62" s="0" t="s">
        <v>40</v>
      </c>
      <c r="T62" s="6" t="n">
        <v>1</v>
      </c>
      <c r="U62" s="0" t="n">
        <v>49</v>
      </c>
      <c r="V62" s="0" t="s">
        <v>40</v>
      </c>
      <c r="W62" s="6" t="n">
        <v>1</v>
      </c>
      <c r="X62" s="0" t="n">
        <v>5</v>
      </c>
      <c r="Y62" s="0" t="s">
        <v>40</v>
      </c>
      <c r="Z62" s="6" t="n">
        <v>1</v>
      </c>
      <c r="AA62" s="0" t="n">
        <v>97</v>
      </c>
      <c r="AB62" s="0" t="s">
        <v>40</v>
      </c>
      <c r="AC62" s="6" t="n">
        <v>1</v>
      </c>
      <c r="AD62" s="0" t="n">
        <v>29</v>
      </c>
      <c r="AE62" s="0" t="s">
        <v>40</v>
      </c>
      <c r="AF62" s="6" t="n">
        <v>1</v>
      </c>
      <c r="AG62" s="0" t="n">
        <v>4</v>
      </c>
      <c r="AH62" s="0" t="s">
        <v>40</v>
      </c>
      <c r="AI62" s="6" t="n">
        <v>1</v>
      </c>
      <c r="AJ62" s="0" t="n">
        <v>1</v>
      </c>
      <c r="AK62" s="0" t="s">
        <v>40</v>
      </c>
      <c r="AL62" s="6" t="n">
        <v>1</v>
      </c>
      <c r="AM62" s="0" t="n">
        <v>3</v>
      </c>
      <c r="AN62" s="0" t="s">
        <v>40</v>
      </c>
      <c r="AO62" s="6" t="n">
        <v>1</v>
      </c>
      <c r="AP62" s="0" t="n">
        <v>563</v>
      </c>
      <c r="AQ62" s="0" t="s">
        <v>40</v>
      </c>
      <c r="AR62" s="6" t="n">
        <v>1</v>
      </c>
      <c r="AS62" s="0" t="n">
        <v>6</v>
      </c>
      <c r="AT62" s="0" t="s">
        <v>40</v>
      </c>
      <c r="AU62" s="6" t="n">
        <v>1</v>
      </c>
      <c r="BC62" s="6"/>
      <c r="BF62" s="6"/>
      <c r="BI62" s="6"/>
      <c r="BL62" s="6"/>
      <c r="BO62" s="6"/>
      <c r="BR62" s="6"/>
      <c r="BU62" s="6"/>
      <c r="BX62" s="6"/>
      <c r="CA62" s="6"/>
      <c r="CD62" s="6"/>
      <c r="CG62" s="6"/>
      <c r="CJ62" s="6"/>
      <c r="CM62" s="6"/>
      <c r="CP62" s="6"/>
      <c r="CS62" s="6"/>
    </row>
    <row r="63" customFormat="false" ht="12.75" hidden="false" customHeight="false" outlineLevel="0" collapsed="false">
      <c r="A63" s="0" t="n">
        <v>14</v>
      </c>
      <c r="B63" s="0" t="n">
        <v>15</v>
      </c>
      <c r="C63" s="0" t="n">
        <v>0</v>
      </c>
      <c r="D63" s="0" t="s">
        <v>40</v>
      </c>
      <c r="E63" s="6" t="n">
        <v>1</v>
      </c>
      <c r="F63" s="0" t="n">
        <v>-1</v>
      </c>
      <c r="G63" s="0" t="s">
        <v>40</v>
      </c>
      <c r="H63" s="6" t="n">
        <v>1</v>
      </c>
      <c r="I63" s="0" t="n">
        <v>0</v>
      </c>
      <c r="J63" s="0" t="s">
        <v>40</v>
      </c>
      <c r="K63" s="6" t="n">
        <v>1</v>
      </c>
      <c r="L63" s="0" t="n">
        <v>-1</v>
      </c>
      <c r="M63" s="0" t="s">
        <v>40</v>
      </c>
      <c r="N63" s="6" t="n">
        <v>1</v>
      </c>
      <c r="O63" s="0" t="n">
        <v>0</v>
      </c>
      <c r="P63" s="0" t="s">
        <v>40</v>
      </c>
      <c r="Q63" s="6" t="n">
        <v>1</v>
      </c>
      <c r="R63" s="0" t="n">
        <v>-1</v>
      </c>
      <c r="S63" s="0" t="s">
        <v>40</v>
      </c>
      <c r="T63" s="6" t="n">
        <v>1</v>
      </c>
      <c r="U63" s="0" t="n">
        <v>52</v>
      </c>
      <c r="V63" s="0" t="s">
        <v>40</v>
      </c>
      <c r="W63" s="6" t="n">
        <v>1</v>
      </c>
      <c r="X63" s="0" t="n">
        <v>-1</v>
      </c>
      <c r="Y63" s="0" t="s">
        <v>40</v>
      </c>
      <c r="Z63" s="6" t="n">
        <v>1</v>
      </c>
      <c r="AA63" s="0" t="n">
        <v>98</v>
      </c>
      <c r="AB63" s="0" t="s">
        <v>40</v>
      </c>
      <c r="AC63" s="6" t="n">
        <v>1</v>
      </c>
      <c r="AD63" s="0" t="n">
        <v>0</v>
      </c>
      <c r="AE63" s="0" t="s">
        <v>40</v>
      </c>
      <c r="AF63" s="6" t="n">
        <v>1</v>
      </c>
      <c r="AG63" s="0" t="n">
        <v>68</v>
      </c>
      <c r="AH63" s="0" t="s">
        <v>40</v>
      </c>
      <c r="AI63" s="6" t="n">
        <v>1</v>
      </c>
      <c r="AJ63" s="0" t="n">
        <v>38</v>
      </c>
      <c r="AK63" s="0" t="s">
        <v>40</v>
      </c>
      <c r="AL63" s="6" t="n">
        <v>1</v>
      </c>
      <c r="AM63" s="0" t="n">
        <v>68</v>
      </c>
      <c r="AN63" s="0" t="s">
        <v>40</v>
      </c>
      <c r="AO63" s="6" t="n">
        <v>1</v>
      </c>
      <c r="AP63" s="0" t="n">
        <v>0</v>
      </c>
      <c r="AQ63" s="0" t="s">
        <v>40</v>
      </c>
      <c r="AR63" s="6" t="n">
        <v>1</v>
      </c>
      <c r="AS63" s="0" t="n">
        <v>77</v>
      </c>
      <c r="AT63" s="0" t="s">
        <v>40</v>
      </c>
      <c r="AU63" s="6" t="n">
        <v>1</v>
      </c>
      <c r="AW63" s="0" t="s">
        <v>51</v>
      </c>
      <c r="AX63" s="0" t="n">
        <f aca="false">IF(BJ63&lt;=0,$D$7,IF(BP63&lt;=BJ63,$D$7,$D$7+$F$7*(BP63-BJ63)))</f>
        <v>2.48</v>
      </c>
      <c r="AZ63" s="0" t="n">
        <v>1</v>
      </c>
      <c r="BA63" s="0" t="n">
        <f aca="false">ROUND(SUM(C63:C66)/4,0)</f>
        <v>390</v>
      </c>
      <c r="BB63" s="0" t="s">
        <v>40</v>
      </c>
      <c r="BC63" s="6" t="n">
        <f aca="false">ROUND(AVERAGE(E63:E66),2)</f>
        <v>1</v>
      </c>
      <c r="BD63" s="0" t="n">
        <f aca="false">ROUND(SUMPRODUCT(C63:C66,F63:F66)/SUM(C63:C66),0)</f>
        <v>92</v>
      </c>
      <c r="BE63" s="0" t="s">
        <v>40</v>
      </c>
      <c r="BF63" s="6" t="n">
        <f aca="false">ROUND(SUMPRODUCT(E63:E66,H63:H66)/4*AVERAGE(E63:E66),2)</f>
        <v>1</v>
      </c>
      <c r="BG63" s="0" t="n">
        <f aca="false">ROUND(SUM(I63:I66)/4,0)</f>
        <v>225</v>
      </c>
      <c r="BH63" s="0" t="s">
        <v>40</v>
      </c>
      <c r="BI63" s="6" t="n">
        <f aca="false">ROUND(AVERAGE(K63:K66),2)</f>
        <v>1</v>
      </c>
      <c r="BJ63" s="0" t="n">
        <f aca="false">ROUND(SUMPRODUCT(I63:I66,L63:L66)/SUM(I63:I66),0)</f>
        <v>87</v>
      </c>
      <c r="BK63" s="0" t="s">
        <v>40</v>
      </c>
      <c r="BL63" s="6" t="n">
        <f aca="false">ROUND(SUMPRODUCT(K63:K66,N63:N66)/4*AVERAGE(K63:K66),2)</f>
        <v>1</v>
      </c>
      <c r="BM63" s="0" t="n">
        <f aca="false">ROUND(SUM(O63:O66)/4,0)</f>
        <v>150</v>
      </c>
      <c r="BN63" s="0" t="s">
        <v>40</v>
      </c>
      <c r="BO63" s="6" t="n">
        <f aca="false">ROUND(AVERAGE(Q63:Q66),2)</f>
        <v>1</v>
      </c>
      <c r="BP63" s="0" t="n">
        <f aca="false">ROUND(SUMPRODUCT(O63:O66,R63:R66)/SUM(O63:O66),0)</f>
        <v>101</v>
      </c>
      <c r="BQ63" s="0" t="s">
        <v>40</v>
      </c>
      <c r="BR63" s="6" t="n">
        <f aca="false">ROUND(SUMPRODUCT(Q63:Q66,T63:T66)/4*AVERAGE(Q63:Q66),2)</f>
        <v>1</v>
      </c>
      <c r="BS63" s="0" t="n">
        <v>-1</v>
      </c>
      <c r="BT63" s="0" t="s">
        <v>40</v>
      </c>
      <c r="BU63" s="6" t="n">
        <v>1</v>
      </c>
      <c r="BV63" s="0" t="n">
        <v>-1</v>
      </c>
      <c r="BW63" s="0" t="s">
        <v>40</v>
      </c>
      <c r="BX63" s="6" t="n">
        <v>1</v>
      </c>
      <c r="BY63" s="0" t="n">
        <v>-1</v>
      </c>
      <c r="BZ63" s="0" t="s">
        <v>40</v>
      </c>
      <c r="CA63" s="6" t="n">
        <v>1</v>
      </c>
      <c r="CB63" s="0" t="n">
        <f aca="false">IF(BG63=0,0,IF(OR(BG63&gt;=0,BA63&gt;=0),ROUND(BG63/BA63*100,0),BA63))</f>
        <v>58</v>
      </c>
      <c r="CC63" s="0" t="s">
        <v>40</v>
      </c>
      <c r="CD63" s="6" t="n">
        <f aca="false">ROUND(BI63*BC63,2)</f>
        <v>1</v>
      </c>
      <c r="CE63" s="0" t="n">
        <f aca="false">IF(OR(BA63&lt;0,BD63&lt;=0),"??",ROUND(BA63/BD63,0))</f>
        <v>4</v>
      </c>
      <c r="CF63" s="0" t="s">
        <v>40</v>
      </c>
      <c r="CG63" s="6" t="n">
        <f aca="false">ROUND(BC63*BF63,2)</f>
        <v>1</v>
      </c>
      <c r="CH63" s="0" t="n">
        <f aca="false">IF(OR(BG63&lt;0,BJ63&lt;=0),"??",ROUND(BG63/BJ63,0))</f>
        <v>3</v>
      </c>
      <c r="CI63" s="0" t="s">
        <v>40</v>
      </c>
      <c r="CJ63" s="6" t="n">
        <f aca="false">ROUND(BI63*BL63,2)</f>
        <v>1</v>
      </c>
      <c r="CK63" s="0" t="n">
        <f aca="false">IF(OR(BM63&lt;0,BP63&lt;=0),"??",ROUND(BM63/BP63,0))</f>
        <v>1</v>
      </c>
      <c r="CL63" s="0" t="s">
        <v>40</v>
      </c>
      <c r="CM63" s="6" t="n">
        <f aca="false">ROUND(BO63*BR63,2)</f>
        <v>1</v>
      </c>
      <c r="CN63" s="0" t="n">
        <f aca="false">IF(OR(BG63&lt;0,BM63&lt;0),"??",BM63+ROUND(AX63*BG63,0))</f>
        <v>708</v>
      </c>
      <c r="CO63" s="0" t="s">
        <v>40</v>
      </c>
      <c r="CP63" s="6" t="n">
        <f aca="false">ROUND((BI63+BO63)/2,2)</f>
        <v>1</v>
      </c>
      <c r="CQ63" s="0" t="n">
        <f aca="false">IF(OR(CN63&lt;0,BD63&lt;=0),"??",ROUND(CN63/BD63,0))</f>
        <v>8</v>
      </c>
      <c r="CR63" s="0" t="s">
        <v>40</v>
      </c>
      <c r="CS63" s="6" t="n">
        <f aca="false">ROUND(CP63*BF63,2)</f>
        <v>1</v>
      </c>
    </row>
    <row r="64" customFormat="false" ht="12.75" hidden="false" customHeight="false" outlineLevel="0" collapsed="false">
      <c r="B64" s="0" t="n">
        <v>15</v>
      </c>
      <c r="C64" s="0" t="n">
        <v>480</v>
      </c>
      <c r="D64" s="0" t="s">
        <v>40</v>
      </c>
      <c r="E64" s="6" t="n">
        <v>1</v>
      </c>
      <c r="F64" s="0" t="n">
        <v>89</v>
      </c>
      <c r="G64" s="0" t="s">
        <v>40</v>
      </c>
      <c r="H64" s="6" t="n">
        <v>1</v>
      </c>
      <c r="I64" s="0" t="n">
        <v>360</v>
      </c>
      <c r="J64" s="0" t="s">
        <v>40</v>
      </c>
      <c r="K64" s="6" t="n">
        <v>1</v>
      </c>
      <c r="L64" s="0" t="n">
        <v>89</v>
      </c>
      <c r="M64" s="0" t="s">
        <v>40</v>
      </c>
      <c r="N64" s="6" t="n">
        <v>1</v>
      </c>
      <c r="O64" s="0" t="n">
        <v>120</v>
      </c>
      <c r="P64" s="0" t="s">
        <v>40</v>
      </c>
      <c r="Q64" s="6" t="n">
        <v>1</v>
      </c>
      <c r="R64" s="0" t="n">
        <v>89</v>
      </c>
      <c r="S64" s="0" t="s">
        <v>40</v>
      </c>
      <c r="T64" s="6" t="n">
        <v>1</v>
      </c>
      <c r="U64" s="0" t="n">
        <v>54</v>
      </c>
      <c r="V64" s="0" t="s">
        <v>40</v>
      </c>
      <c r="W64" s="6" t="n">
        <v>1</v>
      </c>
      <c r="X64" s="0" t="n">
        <v>8</v>
      </c>
      <c r="Y64" s="0" t="s">
        <v>40</v>
      </c>
      <c r="Z64" s="6" t="n">
        <v>1</v>
      </c>
      <c r="AA64" s="0" t="n">
        <v>96</v>
      </c>
      <c r="AB64" s="0" t="s">
        <v>40</v>
      </c>
      <c r="AC64" s="6" t="n">
        <v>1</v>
      </c>
      <c r="AD64" s="0" t="n">
        <v>75</v>
      </c>
      <c r="AE64" s="0" t="s">
        <v>40</v>
      </c>
      <c r="AF64" s="6" t="n">
        <v>1</v>
      </c>
      <c r="AG64" s="0" t="n">
        <v>5</v>
      </c>
      <c r="AH64" s="0" t="s">
        <v>40</v>
      </c>
      <c r="AI64" s="6" t="n">
        <v>1</v>
      </c>
      <c r="AJ64" s="0" t="n">
        <v>4</v>
      </c>
      <c r="AK64" s="0" t="s">
        <v>40</v>
      </c>
      <c r="AL64" s="6" t="n">
        <v>1</v>
      </c>
      <c r="AM64" s="0" t="n">
        <v>1</v>
      </c>
      <c r="AN64" s="0" t="s">
        <v>40</v>
      </c>
      <c r="AO64" s="6" t="n">
        <v>1</v>
      </c>
      <c r="AP64" s="0" t="n">
        <v>840</v>
      </c>
      <c r="AQ64" s="0" t="s">
        <v>40</v>
      </c>
      <c r="AR64" s="6" t="n">
        <v>1</v>
      </c>
      <c r="AS64" s="0" t="n">
        <v>9</v>
      </c>
      <c r="AT64" s="0" t="s">
        <v>40</v>
      </c>
      <c r="AU64" s="6" t="n">
        <v>1</v>
      </c>
      <c r="BC64" s="6"/>
      <c r="BF64" s="6"/>
      <c r="BI64" s="6"/>
      <c r="BL64" s="6"/>
      <c r="BO64" s="6"/>
      <c r="BR64" s="6"/>
      <c r="BU64" s="6"/>
      <c r="BX64" s="6"/>
      <c r="CA64" s="6"/>
      <c r="CD64" s="6"/>
      <c r="CG64" s="6"/>
      <c r="CJ64" s="6"/>
      <c r="CM64" s="6"/>
      <c r="CP64" s="6"/>
      <c r="CS64" s="6"/>
    </row>
    <row r="65" customFormat="false" ht="12.75" hidden="false" customHeight="false" outlineLevel="0" collapsed="false">
      <c r="B65" s="0" t="n">
        <v>15</v>
      </c>
      <c r="C65" s="0" t="n">
        <v>660</v>
      </c>
      <c r="D65" s="0" t="s">
        <v>40</v>
      </c>
      <c r="E65" s="6" t="n">
        <v>1</v>
      </c>
      <c r="F65" s="0" t="n">
        <v>88</v>
      </c>
      <c r="G65" s="0" t="s">
        <v>40</v>
      </c>
      <c r="H65" s="6" t="n">
        <v>1</v>
      </c>
      <c r="I65" s="0" t="n">
        <v>120</v>
      </c>
      <c r="J65" s="0" t="s">
        <v>40</v>
      </c>
      <c r="K65" s="6" t="n">
        <v>1</v>
      </c>
      <c r="L65" s="0" t="n">
        <v>81</v>
      </c>
      <c r="M65" s="0" t="s">
        <v>40</v>
      </c>
      <c r="N65" s="6" t="n">
        <v>1</v>
      </c>
      <c r="O65" s="0" t="n">
        <v>180</v>
      </c>
      <c r="P65" s="0" t="s">
        <v>40</v>
      </c>
      <c r="Q65" s="6" t="n">
        <v>1</v>
      </c>
      <c r="R65" s="0" t="n">
        <v>102</v>
      </c>
      <c r="S65" s="0" t="s">
        <v>40</v>
      </c>
      <c r="T65" s="6" t="n">
        <v>1</v>
      </c>
      <c r="U65" s="0" t="n">
        <v>52</v>
      </c>
      <c r="V65" s="0" t="s">
        <v>40</v>
      </c>
      <c r="W65" s="6" t="n">
        <v>1</v>
      </c>
      <c r="X65" s="0" t="n">
        <v>11</v>
      </c>
      <c r="Y65" s="0" t="s">
        <v>40</v>
      </c>
      <c r="Z65" s="6" t="n">
        <v>1</v>
      </c>
      <c r="AA65" s="0" t="n">
        <v>95</v>
      </c>
      <c r="AB65" s="0" t="s">
        <v>40</v>
      </c>
      <c r="AC65" s="6" t="n">
        <v>1</v>
      </c>
      <c r="AD65" s="0" t="n">
        <v>73</v>
      </c>
      <c r="AE65" s="0" t="s">
        <v>40</v>
      </c>
      <c r="AF65" s="6" t="n">
        <v>1</v>
      </c>
      <c r="AG65" s="0" t="n">
        <v>8</v>
      </c>
      <c r="AH65" s="0" t="s">
        <v>40</v>
      </c>
      <c r="AI65" s="6" t="n">
        <v>1</v>
      </c>
      <c r="AJ65" s="0" t="n">
        <v>6</v>
      </c>
      <c r="AK65" s="0" t="s">
        <v>40</v>
      </c>
      <c r="AL65" s="6" t="n">
        <v>1</v>
      </c>
      <c r="AM65" s="0" t="n">
        <v>2</v>
      </c>
      <c r="AN65" s="0" t="s">
        <v>40</v>
      </c>
      <c r="AO65" s="6" t="n">
        <v>1</v>
      </c>
      <c r="AP65" s="0" t="n">
        <v>1241</v>
      </c>
      <c r="AQ65" s="0" t="s">
        <v>40</v>
      </c>
      <c r="AR65" s="6" t="n">
        <v>1</v>
      </c>
      <c r="AS65" s="0" t="n">
        <v>14</v>
      </c>
      <c r="AT65" s="0" t="s">
        <v>40</v>
      </c>
      <c r="AU65" s="6" t="n">
        <v>1</v>
      </c>
      <c r="BC65" s="6"/>
      <c r="BF65" s="6"/>
      <c r="BI65" s="6"/>
      <c r="BL65" s="6"/>
      <c r="BO65" s="6"/>
      <c r="BR65" s="6"/>
      <c r="BU65" s="6"/>
      <c r="BX65" s="6"/>
      <c r="CA65" s="6"/>
      <c r="CD65" s="6"/>
      <c r="CG65" s="6"/>
      <c r="CJ65" s="6"/>
      <c r="CM65" s="6"/>
      <c r="CP65" s="6"/>
      <c r="CS65" s="6"/>
    </row>
    <row r="66" customFormat="false" ht="12.75" hidden="false" customHeight="false" outlineLevel="0" collapsed="false">
      <c r="B66" s="0" t="n">
        <v>15</v>
      </c>
      <c r="C66" s="0" t="n">
        <v>420</v>
      </c>
      <c r="D66" s="0" t="s">
        <v>40</v>
      </c>
      <c r="E66" s="6" t="n">
        <v>1</v>
      </c>
      <c r="F66" s="0" t="n">
        <v>100</v>
      </c>
      <c r="G66" s="0" t="s">
        <v>40</v>
      </c>
      <c r="H66" s="6" t="n">
        <v>1</v>
      </c>
      <c r="I66" s="0" t="n">
        <v>420</v>
      </c>
      <c r="J66" s="0" t="s">
        <v>40</v>
      </c>
      <c r="K66" s="6" t="n">
        <v>1</v>
      </c>
      <c r="L66" s="0" t="n">
        <v>87</v>
      </c>
      <c r="M66" s="0" t="s">
        <v>40</v>
      </c>
      <c r="N66" s="6" t="n">
        <v>1</v>
      </c>
      <c r="O66" s="0" t="n">
        <v>300</v>
      </c>
      <c r="P66" s="0" t="s">
        <v>40</v>
      </c>
      <c r="Q66" s="6" t="n">
        <v>1</v>
      </c>
      <c r="R66" s="0" t="n">
        <v>106</v>
      </c>
      <c r="S66" s="0" t="s">
        <v>40</v>
      </c>
      <c r="T66" s="6" t="n">
        <v>1</v>
      </c>
      <c r="U66" s="0" t="n">
        <v>49</v>
      </c>
      <c r="V66" s="0" t="s">
        <v>40</v>
      </c>
      <c r="W66" s="6" t="n">
        <v>1</v>
      </c>
      <c r="X66" s="0" t="n">
        <v>5</v>
      </c>
      <c r="Y66" s="0" t="s">
        <v>40</v>
      </c>
      <c r="Z66" s="6" t="n">
        <v>1</v>
      </c>
      <c r="AA66" s="0" t="n">
        <v>97</v>
      </c>
      <c r="AB66" s="0" t="s">
        <v>40</v>
      </c>
      <c r="AC66" s="6" t="n">
        <v>1</v>
      </c>
      <c r="AD66" s="0" t="n">
        <v>29</v>
      </c>
      <c r="AE66" s="0" t="s">
        <v>40</v>
      </c>
      <c r="AF66" s="6" t="n">
        <v>1</v>
      </c>
      <c r="AG66" s="0" t="n">
        <v>4</v>
      </c>
      <c r="AH66" s="0" t="s">
        <v>40</v>
      </c>
      <c r="AI66" s="6" t="n">
        <v>1</v>
      </c>
      <c r="AJ66" s="0" t="n">
        <v>1</v>
      </c>
      <c r="AK66" s="0" t="s">
        <v>40</v>
      </c>
      <c r="AL66" s="6" t="n">
        <v>1</v>
      </c>
      <c r="AM66" s="0" t="n">
        <v>3</v>
      </c>
      <c r="AN66" s="0" t="s">
        <v>40</v>
      </c>
      <c r="AO66" s="6" t="n">
        <v>1</v>
      </c>
      <c r="AP66" s="0" t="n">
        <v>563</v>
      </c>
      <c r="AQ66" s="0" t="s">
        <v>40</v>
      </c>
      <c r="AR66" s="6" t="n">
        <v>1</v>
      </c>
      <c r="AS66" s="0" t="n">
        <v>6</v>
      </c>
      <c r="AT66" s="0" t="s">
        <v>40</v>
      </c>
      <c r="AU66" s="6" t="n">
        <v>1</v>
      </c>
      <c r="BC66" s="6"/>
      <c r="BF66" s="6"/>
      <c r="BI66" s="6"/>
      <c r="BL66" s="6"/>
      <c r="BO66" s="6"/>
      <c r="BR66" s="6"/>
      <c r="BU66" s="6"/>
      <c r="BX66" s="6"/>
      <c r="CA66" s="6"/>
      <c r="CD66" s="6"/>
      <c r="CG66" s="6"/>
      <c r="CJ66" s="6"/>
      <c r="CM66" s="6"/>
      <c r="CP66" s="6"/>
      <c r="CS66" s="6"/>
    </row>
    <row r="67" customFormat="false" ht="12.75" hidden="false" customHeight="false" outlineLevel="0" collapsed="false">
      <c r="A67" s="0" t="n">
        <v>15</v>
      </c>
      <c r="B67" s="0" t="n">
        <v>15</v>
      </c>
      <c r="C67" s="0" t="n">
        <v>0</v>
      </c>
      <c r="D67" s="0" t="s">
        <v>40</v>
      </c>
      <c r="E67" s="6" t="n">
        <v>1</v>
      </c>
      <c r="F67" s="0" t="n">
        <v>-1</v>
      </c>
      <c r="G67" s="0" t="s">
        <v>40</v>
      </c>
      <c r="H67" s="6" t="n">
        <v>1</v>
      </c>
      <c r="I67" s="0" t="n">
        <v>0</v>
      </c>
      <c r="J67" s="0" t="s">
        <v>40</v>
      </c>
      <c r="K67" s="6" t="n">
        <v>1</v>
      </c>
      <c r="L67" s="0" t="n">
        <v>-1</v>
      </c>
      <c r="M67" s="0" t="s">
        <v>40</v>
      </c>
      <c r="N67" s="6" t="n">
        <v>1</v>
      </c>
      <c r="O67" s="0" t="n">
        <v>0</v>
      </c>
      <c r="P67" s="0" t="s">
        <v>40</v>
      </c>
      <c r="Q67" s="6" t="n">
        <v>1</v>
      </c>
      <c r="R67" s="0" t="n">
        <v>-1</v>
      </c>
      <c r="S67" s="0" t="s">
        <v>40</v>
      </c>
      <c r="T67" s="6" t="n">
        <v>1</v>
      </c>
      <c r="U67" s="0" t="n">
        <v>52</v>
      </c>
      <c r="V67" s="0" t="s">
        <v>40</v>
      </c>
      <c r="W67" s="6" t="n">
        <v>1</v>
      </c>
      <c r="X67" s="0" t="n">
        <v>-1</v>
      </c>
      <c r="Y67" s="0" t="s">
        <v>40</v>
      </c>
      <c r="Z67" s="6" t="n">
        <v>1</v>
      </c>
      <c r="AA67" s="0" t="n">
        <v>98</v>
      </c>
      <c r="AB67" s="0" t="s">
        <v>40</v>
      </c>
      <c r="AC67" s="6" t="n">
        <v>1</v>
      </c>
      <c r="AD67" s="0" t="n">
        <v>0</v>
      </c>
      <c r="AE67" s="0" t="s">
        <v>40</v>
      </c>
      <c r="AF67" s="6" t="n">
        <v>1</v>
      </c>
      <c r="AG67" s="0" t="n">
        <v>68</v>
      </c>
      <c r="AH67" s="0" t="s">
        <v>40</v>
      </c>
      <c r="AI67" s="6" t="n">
        <v>1</v>
      </c>
      <c r="AJ67" s="0" t="n">
        <v>38</v>
      </c>
      <c r="AK67" s="0" t="s">
        <v>40</v>
      </c>
      <c r="AL67" s="6" t="n">
        <v>1</v>
      </c>
      <c r="AM67" s="0" t="n">
        <v>68</v>
      </c>
      <c r="AN67" s="0" t="s">
        <v>40</v>
      </c>
      <c r="AO67" s="6" t="n">
        <v>1</v>
      </c>
      <c r="AP67" s="0" t="n">
        <v>0</v>
      </c>
      <c r="AQ67" s="0" t="s">
        <v>40</v>
      </c>
      <c r="AR67" s="6" t="n">
        <v>1</v>
      </c>
      <c r="AS67" s="0" t="n">
        <v>77</v>
      </c>
      <c r="AT67" s="0" t="s">
        <v>40</v>
      </c>
      <c r="AU67" s="6" t="n">
        <v>1</v>
      </c>
      <c r="AW67" s="0" t="s">
        <v>51</v>
      </c>
      <c r="AX67" s="0" t="n">
        <f aca="false">IF(BJ67&lt;=0,$D$7,IF(BP67&lt;=BJ67,$D$7,$D$7+$F$7*(BP67-BJ67)))</f>
        <v>2.2</v>
      </c>
      <c r="AZ67" s="0" t="n">
        <v>1</v>
      </c>
      <c r="BA67" s="0" t="n">
        <f aca="false">ROUND(SUM(C67:C70)/4,0)</f>
        <v>0</v>
      </c>
      <c r="BB67" s="0" t="s">
        <v>40</v>
      </c>
      <c r="BC67" s="6" t="n">
        <f aca="false">ROUND(AVERAGE(E67:E70),2)</f>
        <v>1</v>
      </c>
      <c r="BD67" s="0" t="n">
        <v>-1</v>
      </c>
      <c r="BE67" s="0" t="s">
        <v>40</v>
      </c>
      <c r="BF67" s="6" t="n">
        <f aca="false">ROUND(SUMPRODUCT(E67:E70,H67:H70)/4*AVERAGE(E67:E70),2)</f>
        <v>1</v>
      </c>
      <c r="BG67" s="0" t="n">
        <f aca="false">ROUND(SUM(I67:I70)/4,0)</f>
        <v>0</v>
      </c>
      <c r="BH67" s="0" t="s">
        <v>40</v>
      </c>
      <c r="BI67" s="6" t="n">
        <f aca="false">ROUND(AVERAGE(K67:K70),2)</f>
        <v>1</v>
      </c>
      <c r="BJ67" s="0" t="n">
        <v>-1</v>
      </c>
      <c r="BK67" s="0" t="s">
        <v>40</v>
      </c>
      <c r="BL67" s="6" t="n">
        <f aca="false">ROUND(SUMPRODUCT(K67:K70,N67:N70)/4*AVERAGE(K67:K70),2)</f>
        <v>1</v>
      </c>
      <c r="BM67" s="0" t="n">
        <f aca="false">ROUND(SUM(O67:O70)/4,0)</f>
        <v>0</v>
      </c>
      <c r="BN67" s="0" t="s">
        <v>40</v>
      </c>
      <c r="BO67" s="6" t="n">
        <f aca="false">ROUND(AVERAGE(Q67:Q70),2)</f>
        <v>1</v>
      </c>
      <c r="BP67" s="0" t="n">
        <v>-1</v>
      </c>
      <c r="BQ67" s="0" t="s">
        <v>40</v>
      </c>
      <c r="BR67" s="6" t="n">
        <f aca="false">ROUND(SUMPRODUCT(Q67:Q70,T67:T70)/4*AVERAGE(Q67:Q70),2)</f>
        <v>1</v>
      </c>
      <c r="BS67" s="0" t="n">
        <v>-1</v>
      </c>
      <c r="BT67" s="0" t="s">
        <v>40</v>
      </c>
      <c r="BU67" s="6" t="n">
        <v>1</v>
      </c>
      <c r="BV67" s="0" t="n">
        <v>-1</v>
      </c>
      <c r="BW67" s="0" t="s">
        <v>40</v>
      </c>
      <c r="BX67" s="6" t="n">
        <v>1</v>
      </c>
      <c r="BY67" s="0" t="n">
        <v>-1</v>
      </c>
      <c r="BZ67" s="0" t="s">
        <v>40</v>
      </c>
      <c r="CA67" s="6" t="n">
        <v>1</v>
      </c>
      <c r="CB67" s="0" t="n">
        <f aca="false">IF(BG67=0,0,IF(OR(BG67&gt;=0,BA67&gt;=0),ROUND(BG67/BA67*100,0),BA67))</f>
        <v>0</v>
      </c>
      <c r="CC67" s="0" t="s">
        <v>40</v>
      </c>
      <c r="CD67" s="6" t="n">
        <f aca="false">ROUND(BI67*BC67,2)</f>
        <v>1</v>
      </c>
      <c r="CE67" s="0" t="n">
        <v>-1</v>
      </c>
      <c r="CF67" s="0" t="s">
        <v>40</v>
      </c>
      <c r="CG67" s="6" t="n">
        <f aca="false">ROUND(BC67*BF67,2)</f>
        <v>1</v>
      </c>
      <c r="CH67" s="0" t="n">
        <v>-1</v>
      </c>
      <c r="CI67" s="0" t="s">
        <v>40</v>
      </c>
      <c r="CJ67" s="6" t="n">
        <f aca="false">ROUND(BI67*BL67,2)</f>
        <v>1</v>
      </c>
      <c r="CK67" s="0" t="n">
        <v>-1</v>
      </c>
      <c r="CL67" s="0" t="s">
        <v>40</v>
      </c>
      <c r="CM67" s="6" t="n">
        <f aca="false">ROUND(BO67*BR67,2)</f>
        <v>1</v>
      </c>
      <c r="CN67" s="0" t="n">
        <f aca="false">IF(OR(BG67&lt;0,BM67&lt;0),"??",BM67+ROUND(AX67*BG67,0))</f>
        <v>0</v>
      </c>
      <c r="CO67" s="0" t="s">
        <v>40</v>
      </c>
      <c r="CP67" s="6" t="n">
        <f aca="false">ROUND((BI67+BO67)/2,2)</f>
        <v>1</v>
      </c>
      <c r="CQ67" s="0" t="n">
        <v>-1</v>
      </c>
      <c r="CR67" s="0" t="s">
        <v>40</v>
      </c>
      <c r="CS67" s="6" t="n">
        <f aca="false">ROUND(CP67*BF67,2)</f>
        <v>1</v>
      </c>
    </row>
    <row r="68" customFormat="false" ht="12.75" hidden="false" customHeight="false" outlineLevel="0" collapsed="false">
      <c r="B68" s="0" t="n">
        <v>15</v>
      </c>
      <c r="C68" s="0" t="n">
        <v>0</v>
      </c>
      <c r="D68" s="0" t="s">
        <v>40</v>
      </c>
      <c r="E68" s="6" t="n">
        <v>1</v>
      </c>
      <c r="F68" s="0" t="n">
        <v>-1</v>
      </c>
      <c r="G68" s="0" t="s">
        <v>40</v>
      </c>
      <c r="H68" s="6" t="n">
        <v>1</v>
      </c>
      <c r="I68" s="0" t="n">
        <v>0</v>
      </c>
      <c r="J68" s="0" t="s">
        <v>40</v>
      </c>
      <c r="K68" s="6" t="n">
        <v>1</v>
      </c>
      <c r="L68" s="0" t="n">
        <v>-1</v>
      </c>
      <c r="M68" s="0" t="s">
        <v>40</v>
      </c>
      <c r="N68" s="6" t="n">
        <v>1</v>
      </c>
      <c r="O68" s="0" t="n">
        <v>0</v>
      </c>
      <c r="P68" s="0" t="s">
        <v>40</v>
      </c>
      <c r="Q68" s="6" t="n">
        <v>1</v>
      </c>
      <c r="R68" s="0" t="n">
        <v>-1</v>
      </c>
      <c r="S68" s="0" t="s">
        <v>40</v>
      </c>
      <c r="T68" s="6" t="n">
        <v>1</v>
      </c>
      <c r="U68" s="0" t="n">
        <v>54</v>
      </c>
      <c r="V68" s="0" t="s">
        <v>40</v>
      </c>
      <c r="W68" s="6" t="n">
        <v>1</v>
      </c>
      <c r="X68" s="0" t="n">
        <v>-1</v>
      </c>
      <c r="Y68" s="0" t="s">
        <v>40</v>
      </c>
      <c r="Z68" s="6" t="n">
        <v>1</v>
      </c>
      <c r="AA68" s="0" t="n">
        <v>96</v>
      </c>
      <c r="AB68" s="0" t="s">
        <v>40</v>
      </c>
      <c r="AC68" s="6" t="n">
        <v>1</v>
      </c>
      <c r="AD68" s="0" t="n">
        <v>0</v>
      </c>
      <c r="AE68" s="0" t="s">
        <v>40</v>
      </c>
      <c r="AF68" s="6" t="n">
        <v>1</v>
      </c>
      <c r="AG68" s="0" t="n">
        <v>68</v>
      </c>
      <c r="AH68" s="0" t="s">
        <v>40</v>
      </c>
      <c r="AI68" s="6" t="n">
        <v>1</v>
      </c>
      <c r="AJ68" s="0" t="n">
        <v>38</v>
      </c>
      <c r="AK68" s="0" t="s">
        <v>40</v>
      </c>
      <c r="AL68" s="6" t="n">
        <v>1</v>
      </c>
      <c r="AM68" s="0" t="n">
        <v>68</v>
      </c>
      <c r="AN68" s="0" t="s">
        <v>40</v>
      </c>
      <c r="AO68" s="6" t="n">
        <v>1</v>
      </c>
      <c r="AP68" s="0" t="n">
        <v>0</v>
      </c>
      <c r="AQ68" s="0" t="s">
        <v>40</v>
      </c>
      <c r="AR68" s="6" t="n">
        <v>1</v>
      </c>
      <c r="AS68" s="0" t="n">
        <v>77</v>
      </c>
      <c r="AT68" s="0" t="s">
        <v>40</v>
      </c>
      <c r="AU68" s="6" t="n">
        <v>1</v>
      </c>
      <c r="BC68" s="6"/>
      <c r="BF68" s="6"/>
      <c r="BI68" s="6"/>
      <c r="BL68" s="6"/>
      <c r="BO68" s="6"/>
      <c r="BR68" s="6"/>
      <c r="BU68" s="6"/>
      <c r="BX68" s="6"/>
      <c r="CA68" s="6"/>
      <c r="CD68" s="6"/>
      <c r="CG68" s="6"/>
      <c r="CJ68" s="6"/>
      <c r="CM68" s="6"/>
      <c r="CP68" s="6"/>
      <c r="CS68" s="6"/>
    </row>
    <row r="69" customFormat="false" ht="12.75" hidden="false" customHeight="false" outlineLevel="0" collapsed="false">
      <c r="B69" s="0" t="n">
        <v>15</v>
      </c>
      <c r="C69" s="0" t="n">
        <v>0</v>
      </c>
      <c r="D69" s="0" t="s">
        <v>40</v>
      </c>
      <c r="E69" s="6" t="n">
        <v>1</v>
      </c>
      <c r="F69" s="0" t="n">
        <v>-1</v>
      </c>
      <c r="G69" s="0" t="s">
        <v>40</v>
      </c>
      <c r="H69" s="6" t="n">
        <v>1</v>
      </c>
      <c r="I69" s="0" t="n">
        <v>0</v>
      </c>
      <c r="J69" s="0" t="s">
        <v>40</v>
      </c>
      <c r="K69" s="6" t="n">
        <v>1</v>
      </c>
      <c r="L69" s="0" t="n">
        <v>-1</v>
      </c>
      <c r="M69" s="0" t="s">
        <v>40</v>
      </c>
      <c r="N69" s="6" t="n">
        <v>1</v>
      </c>
      <c r="O69" s="0" t="n">
        <v>0</v>
      </c>
      <c r="P69" s="0" t="s">
        <v>40</v>
      </c>
      <c r="Q69" s="6" t="n">
        <v>1</v>
      </c>
      <c r="R69" s="0" t="n">
        <v>-1</v>
      </c>
      <c r="S69" s="0" t="s">
        <v>40</v>
      </c>
      <c r="T69" s="6" t="n">
        <v>1</v>
      </c>
      <c r="U69" s="0" t="n">
        <v>56</v>
      </c>
      <c r="V69" s="0" t="s">
        <v>40</v>
      </c>
      <c r="W69" s="6" t="n">
        <v>1</v>
      </c>
      <c r="X69" s="0" t="n">
        <v>-1</v>
      </c>
      <c r="Y69" s="0" t="s">
        <v>40</v>
      </c>
      <c r="Z69" s="6" t="n">
        <v>1</v>
      </c>
      <c r="AA69" s="0" t="n">
        <v>96</v>
      </c>
      <c r="AB69" s="0" t="s">
        <v>40</v>
      </c>
      <c r="AC69" s="6" t="n">
        <v>1</v>
      </c>
      <c r="AD69" s="0" t="n">
        <v>0</v>
      </c>
      <c r="AE69" s="0" t="s">
        <v>40</v>
      </c>
      <c r="AF69" s="6" t="n">
        <v>1</v>
      </c>
      <c r="AG69" s="0" t="n">
        <v>68</v>
      </c>
      <c r="AH69" s="0" t="s">
        <v>40</v>
      </c>
      <c r="AI69" s="6" t="n">
        <v>1</v>
      </c>
      <c r="AJ69" s="0" t="n">
        <v>38</v>
      </c>
      <c r="AK69" s="0" t="s">
        <v>40</v>
      </c>
      <c r="AL69" s="6" t="n">
        <v>1</v>
      </c>
      <c r="AM69" s="0" t="n">
        <v>68</v>
      </c>
      <c r="AN69" s="0" t="s">
        <v>40</v>
      </c>
      <c r="AO69" s="6" t="n">
        <v>1</v>
      </c>
      <c r="AP69" s="0" t="n">
        <v>0</v>
      </c>
      <c r="AQ69" s="0" t="s">
        <v>40</v>
      </c>
      <c r="AR69" s="6" t="n">
        <v>1</v>
      </c>
      <c r="AS69" s="0" t="n">
        <v>77</v>
      </c>
      <c r="AT69" s="0" t="s">
        <v>40</v>
      </c>
      <c r="AU69" s="6" t="n">
        <v>1</v>
      </c>
      <c r="BC69" s="6"/>
      <c r="BF69" s="6"/>
      <c r="BI69" s="6"/>
      <c r="BL69" s="6"/>
      <c r="BO69" s="6"/>
      <c r="BR69" s="6"/>
      <c r="BU69" s="6"/>
      <c r="BX69" s="6"/>
      <c r="CA69" s="6"/>
      <c r="CD69" s="6"/>
      <c r="CG69" s="6"/>
      <c r="CJ69" s="6"/>
      <c r="CM69" s="6"/>
      <c r="CP69" s="6"/>
      <c r="CS69" s="6"/>
    </row>
    <row r="70" customFormat="false" ht="12.75" hidden="false" customHeight="false" outlineLevel="0" collapsed="false">
      <c r="B70" s="0" t="n">
        <v>15</v>
      </c>
      <c r="C70" s="0" t="n">
        <v>0</v>
      </c>
      <c r="D70" s="0" t="s">
        <v>40</v>
      </c>
      <c r="E70" s="6" t="n">
        <v>1</v>
      </c>
      <c r="F70" s="0" t="n">
        <v>-1</v>
      </c>
      <c r="G70" s="0" t="s">
        <v>40</v>
      </c>
      <c r="H70" s="6" t="n">
        <v>1</v>
      </c>
      <c r="I70" s="0" t="n">
        <v>0</v>
      </c>
      <c r="J70" s="0" t="s">
        <v>40</v>
      </c>
      <c r="K70" s="6" t="n">
        <v>1</v>
      </c>
      <c r="L70" s="0" t="n">
        <v>-1</v>
      </c>
      <c r="M70" s="0" t="s">
        <v>40</v>
      </c>
      <c r="N70" s="6" t="n">
        <v>1</v>
      </c>
      <c r="O70" s="0" t="n">
        <v>0</v>
      </c>
      <c r="P70" s="0" t="s">
        <v>40</v>
      </c>
      <c r="Q70" s="6" t="n">
        <v>1</v>
      </c>
      <c r="R70" s="0" t="n">
        <v>-1</v>
      </c>
      <c r="S70" s="0" t="s">
        <v>40</v>
      </c>
      <c r="T70" s="6" t="n">
        <v>1</v>
      </c>
      <c r="U70" s="0" t="n">
        <v>49</v>
      </c>
      <c r="V70" s="0" t="s">
        <v>40</v>
      </c>
      <c r="W70" s="6" t="n">
        <v>1</v>
      </c>
      <c r="X70" s="0" t="n">
        <v>-1</v>
      </c>
      <c r="Y70" s="0" t="s">
        <v>40</v>
      </c>
      <c r="Z70" s="6" t="n">
        <v>1</v>
      </c>
      <c r="AA70" s="0" t="n">
        <v>97</v>
      </c>
      <c r="AB70" s="0" t="s">
        <v>40</v>
      </c>
      <c r="AC70" s="6" t="n">
        <v>1</v>
      </c>
      <c r="AD70" s="0" t="n">
        <v>0</v>
      </c>
      <c r="AE70" s="0" t="s">
        <v>40</v>
      </c>
      <c r="AF70" s="6" t="n">
        <v>1</v>
      </c>
      <c r="AG70" s="0" t="n">
        <v>68</v>
      </c>
      <c r="AH70" s="0" t="s">
        <v>40</v>
      </c>
      <c r="AI70" s="6" t="n">
        <v>1</v>
      </c>
      <c r="AJ70" s="0" t="n">
        <v>38</v>
      </c>
      <c r="AK70" s="0" t="s">
        <v>40</v>
      </c>
      <c r="AL70" s="6" t="n">
        <v>1</v>
      </c>
      <c r="AM70" s="0" t="n">
        <v>68</v>
      </c>
      <c r="AN70" s="0" t="s">
        <v>40</v>
      </c>
      <c r="AO70" s="6" t="n">
        <v>1</v>
      </c>
      <c r="AP70" s="0" t="n">
        <v>0</v>
      </c>
      <c r="AQ70" s="0" t="s">
        <v>40</v>
      </c>
      <c r="AR70" s="6" t="n">
        <v>1</v>
      </c>
      <c r="AS70" s="0" t="n">
        <v>77</v>
      </c>
      <c r="AT70" s="0" t="s">
        <v>40</v>
      </c>
      <c r="AU70" s="6" t="n">
        <v>1</v>
      </c>
      <c r="BC70" s="6"/>
      <c r="BF70" s="6"/>
      <c r="BI70" s="6"/>
      <c r="BL70" s="6"/>
      <c r="BO70" s="6"/>
      <c r="BR70" s="6"/>
      <c r="BU70" s="6"/>
      <c r="BX70" s="6"/>
      <c r="CA70" s="6"/>
      <c r="CD70" s="6"/>
      <c r="CG70" s="6"/>
      <c r="CJ70" s="6"/>
      <c r="CM70" s="6"/>
      <c r="CP70" s="6"/>
      <c r="CS70" s="6"/>
    </row>
    <row r="71" customFormat="false" ht="12.75" hidden="false" customHeight="false" outlineLevel="0" collapsed="false">
      <c r="A71" s="0" t="n">
        <v>16</v>
      </c>
      <c r="B71" s="0" t="n">
        <v>15</v>
      </c>
      <c r="C71" s="5" t="n">
        <v>420</v>
      </c>
      <c r="D71" s="0" t="s">
        <v>40</v>
      </c>
      <c r="E71" s="6" t="n">
        <v>1</v>
      </c>
      <c r="F71" s="0" t="n">
        <v>99</v>
      </c>
      <c r="G71" s="0" t="s">
        <v>40</v>
      </c>
      <c r="H71" s="6" t="n">
        <v>1</v>
      </c>
      <c r="I71" s="0" t="n">
        <v>180</v>
      </c>
      <c r="J71" s="0" t="s">
        <v>40</v>
      </c>
      <c r="K71" s="6" t="n">
        <v>1</v>
      </c>
      <c r="L71" s="0" t="n">
        <v>98</v>
      </c>
      <c r="M71" s="0" t="s">
        <v>40</v>
      </c>
      <c r="N71" s="6" t="n">
        <v>1</v>
      </c>
      <c r="O71" s="0" t="n">
        <v>240</v>
      </c>
      <c r="P71" s="0" t="s">
        <v>40</v>
      </c>
      <c r="Q71" s="6" t="n">
        <v>1</v>
      </c>
      <c r="R71" s="0" t="n">
        <v>100</v>
      </c>
      <c r="S71" s="0" t="s">
        <v>40</v>
      </c>
      <c r="T71" s="6" t="n">
        <v>1</v>
      </c>
      <c r="U71" s="0" t="n">
        <v>52</v>
      </c>
      <c r="V71" s="0" t="s">
        <v>40</v>
      </c>
      <c r="W71" s="6" t="n">
        <v>1</v>
      </c>
      <c r="X71" s="0" t="n">
        <v>7</v>
      </c>
      <c r="Y71" s="0" t="s">
        <v>40</v>
      </c>
      <c r="Z71" s="6" t="n">
        <v>1</v>
      </c>
      <c r="AA71" s="0" t="n">
        <v>98</v>
      </c>
      <c r="AB71" s="0" t="s">
        <v>40</v>
      </c>
      <c r="AC71" s="6" t="n">
        <v>1</v>
      </c>
      <c r="AD71" s="0" t="n">
        <v>43</v>
      </c>
      <c r="AE71" s="0" t="s">
        <v>40</v>
      </c>
      <c r="AF71" s="6" t="n">
        <v>1</v>
      </c>
      <c r="AG71" s="0" t="n">
        <v>4</v>
      </c>
      <c r="AH71" s="0" t="s">
        <v>40</v>
      </c>
      <c r="AI71" s="6" t="n">
        <v>1</v>
      </c>
      <c r="AJ71" s="0" t="n">
        <v>2</v>
      </c>
      <c r="AK71" s="0" t="s">
        <v>40</v>
      </c>
      <c r="AL71" s="6" t="n">
        <v>1</v>
      </c>
      <c r="AM71" s="0" t="n">
        <v>2</v>
      </c>
      <c r="AN71" s="0" t="s">
        <v>40</v>
      </c>
      <c r="AO71" s="6" t="n">
        <v>1</v>
      </c>
      <c r="AP71" s="0" t="n">
        <v>604</v>
      </c>
      <c r="AQ71" s="0" t="s">
        <v>40</v>
      </c>
      <c r="AR71" s="6" t="n">
        <v>1</v>
      </c>
      <c r="AS71" s="0" t="n">
        <v>6</v>
      </c>
      <c r="AT71" s="0" t="s">
        <v>40</v>
      </c>
      <c r="AU71" s="6" t="n">
        <v>1</v>
      </c>
      <c r="AW71" s="0" t="s">
        <v>52</v>
      </c>
      <c r="AX71" s="0" t="n">
        <f aca="false">IF(BJ71&lt;=0,$D$7,IF(BP71&lt;=BJ71,$D$7,$D$7+$F$7*(BP71-BJ71)))</f>
        <v>2.48</v>
      </c>
      <c r="AZ71" s="0" t="n">
        <v>1</v>
      </c>
      <c r="BA71" s="0" t="n">
        <v>480</v>
      </c>
      <c r="BB71" s="0" t="s">
        <v>42</v>
      </c>
      <c r="BC71" s="6" t="n">
        <v>0.75</v>
      </c>
      <c r="BD71" s="0" t="n">
        <f aca="false">ROUND(SUMPRODUCT(C71:C74,F71:F74)/SUM(C71:C74),0)</f>
        <v>97</v>
      </c>
      <c r="BE71" s="0" t="s">
        <v>42</v>
      </c>
      <c r="BF71" s="6" t="n">
        <v>0.56</v>
      </c>
      <c r="BG71" s="0" t="n">
        <v>240</v>
      </c>
      <c r="BH71" s="0" t="s">
        <v>42</v>
      </c>
      <c r="BI71" s="6" t="n">
        <v>0.75</v>
      </c>
      <c r="BJ71" s="0" t="n">
        <f aca="false">ROUND(SUMPRODUCT(I71:I74,L71:L74)/SUM(I71:I74),0)</f>
        <v>89</v>
      </c>
      <c r="BK71" s="0" t="s">
        <v>42</v>
      </c>
      <c r="BL71" s="6" t="n">
        <v>0.56</v>
      </c>
      <c r="BM71" s="0" t="n">
        <v>240</v>
      </c>
      <c r="BN71" s="0" t="s">
        <v>42</v>
      </c>
      <c r="BO71" s="6" t="n">
        <v>0.75</v>
      </c>
      <c r="BP71" s="0" t="n">
        <f aca="false">ROUND(SUMPRODUCT(O71:O74,R71:R74)/SUM(O71:O74),0)</f>
        <v>103</v>
      </c>
      <c r="BQ71" s="0" t="s">
        <v>42</v>
      </c>
      <c r="BR71" s="6" t="n">
        <v>0.56</v>
      </c>
      <c r="BS71" s="0" t="n">
        <v>-1</v>
      </c>
      <c r="BT71" s="0" t="s">
        <v>40</v>
      </c>
      <c r="BU71" s="6" t="n">
        <v>1</v>
      </c>
      <c r="BV71" s="0" t="n">
        <v>-1</v>
      </c>
      <c r="BW71" s="0" t="s">
        <v>40</v>
      </c>
      <c r="BX71" s="6" t="n">
        <v>1</v>
      </c>
      <c r="BY71" s="0" t="n">
        <v>-1</v>
      </c>
      <c r="BZ71" s="0" t="s">
        <v>40</v>
      </c>
      <c r="CA71" s="6" t="n">
        <v>1</v>
      </c>
      <c r="CB71" s="0" t="n">
        <f aca="false">IF(BG71=0,0,IF(OR(BG71&gt;=0,BA71&gt;=0),ROUND(BG71/BA71*100,0),BA71))</f>
        <v>50</v>
      </c>
      <c r="CC71" s="0" t="s">
        <v>42</v>
      </c>
      <c r="CD71" s="6" t="n">
        <f aca="false">ROUND(BI71*BC71,2)</f>
        <v>0.56</v>
      </c>
      <c r="CE71" s="0" t="n">
        <f aca="false">IF(OR(BA71&lt;0,BD71&lt;=0),"??",ROUND(BA71/BD71,0))</f>
        <v>5</v>
      </c>
      <c r="CF71" s="0" t="s">
        <v>42</v>
      </c>
      <c r="CG71" s="6" t="n">
        <f aca="false">ROUND(BC71*BF71,2)</f>
        <v>0.42</v>
      </c>
      <c r="CH71" s="0" t="n">
        <f aca="false">IF(OR(BG71&lt;0,BJ71&lt;=0),"??",ROUND(BG71/BJ71,0))</f>
        <v>3</v>
      </c>
      <c r="CI71" s="0" t="s">
        <v>42</v>
      </c>
      <c r="CJ71" s="6" t="n">
        <f aca="false">ROUND(BI71*BL71,2)</f>
        <v>0.42</v>
      </c>
      <c r="CK71" s="0" t="n">
        <f aca="false">IF(OR(BM71&lt;0,BP71&lt;=0),"??",ROUND(BM71/BP71,0))</f>
        <v>2</v>
      </c>
      <c r="CL71" s="0" t="s">
        <v>42</v>
      </c>
      <c r="CM71" s="6" t="n">
        <f aca="false">ROUND(BO71*BR71,2)</f>
        <v>0.42</v>
      </c>
      <c r="CN71" s="0" t="n">
        <f aca="false">IF(OR(BG71&lt;0,BM71&lt;0),"??",BM71+ROUND(AX71*BG71,0))</f>
        <v>835</v>
      </c>
      <c r="CO71" s="0" t="s">
        <v>42</v>
      </c>
      <c r="CP71" s="6" t="n">
        <f aca="false">ROUND((BI71+BO71)/2,2)</f>
        <v>0.75</v>
      </c>
      <c r="CQ71" s="0" t="n">
        <f aca="false">IF(OR(CN71&lt;0,BD71&lt;=0),"??",ROUND(CN71/BD71,0))</f>
        <v>9</v>
      </c>
      <c r="CR71" s="0" t="s">
        <v>42</v>
      </c>
      <c r="CS71" s="6" t="n">
        <f aca="false">ROUND(CP71*BF71,2)</f>
        <v>0.42</v>
      </c>
    </row>
    <row r="72" customFormat="false" ht="12.75" hidden="false" customHeight="false" outlineLevel="0" collapsed="false">
      <c r="B72" s="0" t="s">
        <v>53</v>
      </c>
      <c r="E72" s="6"/>
      <c r="H72" s="6"/>
      <c r="K72" s="6"/>
      <c r="N72" s="6"/>
      <c r="Q72" s="6"/>
      <c r="T72" s="6"/>
      <c r="W72" s="6"/>
      <c r="Z72" s="6"/>
      <c r="AC72" s="6"/>
      <c r="AF72" s="6"/>
      <c r="AI72" s="6"/>
      <c r="AL72" s="6"/>
      <c r="AO72" s="6"/>
      <c r="AR72" s="6"/>
      <c r="AU72" s="6"/>
    </row>
    <row r="73" customFormat="false" ht="12.75" hidden="false" customHeight="false" outlineLevel="0" collapsed="false">
      <c r="B73" s="0" t="n">
        <v>15</v>
      </c>
      <c r="C73" s="0" t="n">
        <v>300</v>
      </c>
      <c r="D73" s="0" t="s">
        <v>40</v>
      </c>
      <c r="E73" s="6" t="n">
        <v>1</v>
      </c>
      <c r="F73" s="0" t="n">
        <v>88</v>
      </c>
      <c r="G73" s="0" t="s">
        <v>40</v>
      </c>
      <c r="H73" s="6" t="n">
        <v>1</v>
      </c>
      <c r="I73" s="0" t="n">
        <v>120</v>
      </c>
      <c r="J73" s="0" t="s">
        <v>40</v>
      </c>
      <c r="K73" s="6" t="n">
        <v>1</v>
      </c>
      <c r="L73" s="0" t="n">
        <v>81</v>
      </c>
      <c r="M73" s="0" t="s">
        <v>40</v>
      </c>
      <c r="N73" s="6" t="n">
        <v>1</v>
      </c>
      <c r="O73" s="0" t="n">
        <v>180</v>
      </c>
      <c r="P73" s="0" t="s">
        <v>40</v>
      </c>
      <c r="Q73" s="6" t="n">
        <v>1</v>
      </c>
      <c r="R73" s="0" t="n">
        <v>102</v>
      </c>
      <c r="S73" s="0" t="s">
        <v>40</v>
      </c>
      <c r="T73" s="6" t="n">
        <v>1</v>
      </c>
      <c r="U73" s="0" t="n">
        <v>52</v>
      </c>
      <c r="V73" s="0" t="s">
        <v>40</v>
      </c>
      <c r="W73" s="6" t="n">
        <v>1</v>
      </c>
      <c r="X73" s="0" t="n">
        <v>11</v>
      </c>
      <c r="Y73" s="0" t="s">
        <v>40</v>
      </c>
      <c r="Z73" s="6" t="n">
        <v>1</v>
      </c>
      <c r="AA73" s="0" t="n">
        <v>95</v>
      </c>
      <c r="AB73" s="0" t="s">
        <v>40</v>
      </c>
      <c r="AC73" s="6" t="n">
        <v>1</v>
      </c>
      <c r="AD73" s="0" t="n">
        <v>73</v>
      </c>
      <c r="AE73" s="0" t="s">
        <v>40</v>
      </c>
      <c r="AF73" s="6" t="n">
        <v>1</v>
      </c>
      <c r="AG73" s="0" t="n">
        <v>8</v>
      </c>
      <c r="AH73" s="0" t="s">
        <v>40</v>
      </c>
      <c r="AI73" s="6" t="n">
        <v>1</v>
      </c>
      <c r="AJ73" s="0" t="n">
        <v>6</v>
      </c>
      <c r="AK73" s="0" t="s">
        <v>40</v>
      </c>
      <c r="AL73" s="6" t="n">
        <v>1</v>
      </c>
      <c r="AM73" s="0" t="n">
        <v>2</v>
      </c>
      <c r="AN73" s="0" t="s">
        <v>40</v>
      </c>
      <c r="AO73" s="6" t="n">
        <v>1</v>
      </c>
      <c r="AP73" s="0" t="n">
        <v>1241</v>
      </c>
      <c r="AQ73" s="0" t="s">
        <v>40</v>
      </c>
      <c r="AR73" s="6" t="n">
        <v>1</v>
      </c>
      <c r="AS73" s="0" t="n">
        <v>14</v>
      </c>
      <c r="AT73" s="0" t="s">
        <v>40</v>
      </c>
      <c r="AU73" s="6" t="n">
        <v>1</v>
      </c>
    </row>
    <row r="74" customFormat="false" ht="12.75" hidden="false" customHeight="false" outlineLevel="0" collapsed="false">
      <c r="B74" s="0" t="n">
        <v>15</v>
      </c>
      <c r="C74" s="0" t="n">
        <v>720</v>
      </c>
      <c r="D74" s="0" t="s">
        <v>40</v>
      </c>
      <c r="E74" s="6" t="n">
        <v>1</v>
      </c>
      <c r="F74" s="0" t="n">
        <v>100</v>
      </c>
      <c r="G74" s="0" t="s">
        <v>40</v>
      </c>
      <c r="H74" s="6" t="n">
        <v>1</v>
      </c>
      <c r="I74" s="0" t="n">
        <v>420</v>
      </c>
      <c r="J74" s="0" t="s">
        <v>40</v>
      </c>
      <c r="K74" s="6" t="n">
        <v>1</v>
      </c>
      <c r="L74" s="0" t="n">
        <v>87</v>
      </c>
      <c r="M74" s="0" t="s">
        <v>40</v>
      </c>
      <c r="N74" s="6" t="n">
        <v>1</v>
      </c>
      <c r="O74" s="0" t="n">
        <v>300</v>
      </c>
      <c r="P74" s="0" t="s">
        <v>40</v>
      </c>
      <c r="Q74" s="6" t="n">
        <v>1</v>
      </c>
      <c r="R74" s="0" t="n">
        <v>106</v>
      </c>
      <c r="S74" s="0" t="s">
        <v>40</v>
      </c>
      <c r="T74" s="6" t="n">
        <v>1</v>
      </c>
      <c r="U74" s="0" t="n">
        <v>49</v>
      </c>
      <c r="V74" s="0" t="s">
        <v>40</v>
      </c>
      <c r="W74" s="6" t="n">
        <v>1</v>
      </c>
      <c r="X74" s="0" t="n">
        <v>5</v>
      </c>
      <c r="Y74" s="0" t="s">
        <v>40</v>
      </c>
      <c r="Z74" s="6" t="n">
        <v>1</v>
      </c>
      <c r="AA74" s="0" t="n">
        <v>97</v>
      </c>
      <c r="AB74" s="0" t="s">
        <v>40</v>
      </c>
      <c r="AC74" s="6" t="n">
        <v>1</v>
      </c>
      <c r="AD74" s="0" t="n">
        <v>29</v>
      </c>
      <c r="AE74" s="0" t="s">
        <v>40</v>
      </c>
      <c r="AF74" s="6" t="n">
        <v>1</v>
      </c>
      <c r="AG74" s="0" t="n">
        <v>4</v>
      </c>
      <c r="AH74" s="0" t="s">
        <v>40</v>
      </c>
      <c r="AI74" s="6" t="n">
        <v>1</v>
      </c>
      <c r="AJ74" s="0" t="n">
        <v>1</v>
      </c>
      <c r="AK74" s="0" t="s">
        <v>40</v>
      </c>
      <c r="AL74" s="6" t="n">
        <v>1</v>
      </c>
      <c r="AM74" s="0" t="n">
        <v>3</v>
      </c>
      <c r="AN74" s="0" t="s">
        <v>40</v>
      </c>
      <c r="AO74" s="6" t="n">
        <v>1</v>
      </c>
      <c r="AP74" s="0" t="n">
        <v>563</v>
      </c>
      <c r="AQ74" s="0" t="s">
        <v>40</v>
      </c>
      <c r="AR74" s="6" t="n">
        <v>1</v>
      </c>
      <c r="AS74" s="0" t="n">
        <v>6</v>
      </c>
      <c r="AT74" s="0" t="s">
        <v>40</v>
      </c>
      <c r="AU74" s="6" t="n">
        <v>1</v>
      </c>
    </row>
  </sheetData>
  <conditionalFormatting sqref="D:D;G:G;J:J;M:M;P:P;S:S;V:V;Y:Y;AB:AB;AE:AE;AH:AH;AK:AK;AN:AN;AQ:AQ;AT:AT;BB:BB;BE:BE;BH:BH;BK:BK;BN:BN;BQ:BQ;BT:BT;BW:BW;BZ:BZ;CC:CC;CF:CF;CI:CI;CL:CL;CO:CO;CR:CR">
    <cfRule type="cellIs" priority="2" operator="equal" aboveAverage="0" equalAverage="0" bottom="0" percent="0" rank="0" text="" dxfId="0">
      <formula>"Ja"</formula>
    </cfRule>
  </conditionalFormatting>
  <conditionalFormatting sqref="C:C;F:F;I:I;L:L;O:O;R:R;U:U;X:X;AA:AA;AD:AD;AG:AG;AJ:AJ;AM:AM;AP:AP;AS:AS;BD:BD;BJ:BJ;BP:BP;BS:BS;BV:BV;BY:BY;CB:CB;CE:CE;CK:CK;BA:BA;BG:BG;BM:BM;CN:CN;CH:CH;CQ:CQ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0" sqref="A1"/>
    </sheetView>
  </sheetViews>
  <sheetFormatPr defaultRowHeight="12.75"/>
  <cols>
    <col collapsed="false" hidden="false" max="1" min="1" style="0" width="8.17857142857143"/>
    <col collapsed="false" hidden="false" max="2" min="2" style="0" width="5.96428571428571"/>
    <col collapsed="false" hidden="false" max="47" min="3" style="0" width="6.82142857142857"/>
    <col collapsed="false" hidden="false" max="48" min="48" style="0" width="2.72448979591837"/>
    <col collapsed="false" hidden="false" max="49" min="49" style="0" width="16.7142857142857"/>
    <col collapsed="false" hidden="false" max="50" min="50" style="0" width="5.96428571428571"/>
    <col collapsed="false" hidden="false" max="51" min="51" style="0" width="2.72448979591837"/>
    <col collapsed="false" hidden="false" max="52" min="52" style="0" width="5.96428571428571"/>
    <col collapsed="false" hidden="false" max="97" min="53" style="0" width="6.82142857142857"/>
    <col collapsed="false" hidden="false" max="1025" min="98" style="0" width="11.6020408163265"/>
  </cols>
  <sheetData>
    <row r="1" customFormat="false" ht="12.75" hidden="false" customHeight="false" outlineLevel="0" collapsed="false">
      <c r="B1" s="0" t="s">
        <v>54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2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"/>
    </row>
    <row r="4" customFormat="false" ht="12.75" hidden="false" customHeight="false" outlineLevel="0" collapsed="false">
      <c r="B4" s="0" t="s">
        <v>6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"/>
    </row>
    <row r="5" customFormat="false" ht="12.75" hidden="false" customHeight="false" outlineLevel="0" collapsed="false">
      <c r="B5" s="0" t="s">
        <v>7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"/>
    </row>
    <row r="6" customFormat="false" ht="12.75" hidden="false" customHeight="false" outlineLevel="0" collapsed="false">
      <c r="B6" s="0" t="s">
        <v>8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I7" s="2"/>
      <c r="K7" s="2"/>
    </row>
    <row r="8" customFormat="false" ht="12.75" hidden="false" customHeight="false" outlineLevel="0" collapsed="false">
      <c r="A8" s="0" t="s">
        <v>13</v>
      </c>
      <c r="B8" s="3" t="s">
        <v>14</v>
      </c>
      <c r="AZ8" s="3" t="s">
        <v>15</v>
      </c>
    </row>
    <row r="9" customFormat="false" ht="12.75" hidden="false" customHeight="false" outlineLevel="0" collapsed="false">
      <c r="B9" s="0" t="s">
        <v>16</v>
      </c>
      <c r="C9" s="4" t="s">
        <v>17</v>
      </c>
      <c r="D9" s="0" t="s">
        <v>18</v>
      </c>
      <c r="E9" s="0" t="s">
        <v>19</v>
      </c>
      <c r="F9" s="4" t="s">
        <v>20</v>
      </c>
      <c r="G9" s="0" t="s">
        <v>18</v>
      </c>
      <c r="H9" s="0" t="s">
        <v>19</v>
      </c>
      <c r="I9" s="4" t="s">
        <v>21</v>
      </c>
      <c r="J9" s="0" t="s">
        <v>18</v>
      </c>
      <c r="K9" s="0" t="s">
        <v>19</v>
      </c>
      <c r="L9" s="4" t="s">
        <v>22</v>
      </c>
      <c r="M9" s="0" t="s">
        <v>18</v>
      </c>
      <c r="N9" s="0" t="s">
        <v>19</v>
      </c>
      <c r="O9" s="4" t="s">
        <v>23</v>
      </c>
      <c r="P9" s="0" t="s">
        <v>18</v>
      </c>
      <c r="Q9" s="0" t="s">
        <v>19</v>
      </c>
      <c r="R9" s="4" t="s">
        <v>24</v>
      </c>
      <c r="S9" s="0" t="s">
        <v>18</v>
      </c>
      <c r="T9" s="0" t="s">
        <v>19</v>
      </c>
      <c r="U9" s="4" t="s">
        <v>25</v>
      </c>
      <c r="V9" s="0" t="s">
        <v>18</v>
      </c>
      <c r="W9" s="0" t="s">
        <v>19</v>
      </c>
      <c r="X9" s="4" t="s">
        <v>26</v>
      </c>
      <c r="Y9" s="0" t="s">
        <v>18</v>
      </c>
      <c r="Z9" s="0" t="s">
        <v>19</v>
      </c>
      <c r="AA9" s="4" t="s">
        <v>27</v>
      </c>
      <c r="AB9" s="0" t="s">
        <v>18</v>
      </c>
      <c r="AC9" s="0" t="s">
        <v>19</v>
      </c>
      <c r="AD9" s="4" t="s">
        <v>28</v>
      </c>
      <c r="AE9" s="0" t="s">
        <v>18</v>
      </c>
      <c r="AF9" s="0" t="s">
        <v>19</v>
      </c>
      <c r="AG9" s="4" t="s">
        <v>2</v>
      </c>
      <c r="AH9" s="0" t="s">
        <v>18</v>
      </c>
      <c r="AI9" s="0" t="s">
        <v>19</v>
      </c>
      <c r="AJ9" s="4" t="s">
        <v>6</v>
      </c>
      <c r="AK9" s="0" t="s">
        <v>18</v>
      </c>
      <c r="AL9" s="0" t="s">
        <v>19</v>
      </c>
      <c r="AM9" s="4" t="s">
        <v>7</v>
      </c>
      <c r="AN9" s="0" t="s">
        <v>18</v>
      </c>
      <c r="AO9" s="0" t="s">
        <v>19</v>
      </c>
      <c r="AP9" s="4" t="s">
        <v>29</v>
      </c>
      <c r="AQ9" s="0" t="s">
        <v>18</v>
      </c>
      <c r="AR9" s="0" t="s">
        <v>19</v>
      </c>
      <c r="AS9" s="4" t="s">
        <v>8</v>
      </c>
      <c r="AT9" s="0" t="s">
        <v>18</v>
      </c>
      <c r="AU9" s="0" t="s">
        <v>19</v>
      </c>
      <c r="AW9" s="0" t="s">
        <v>30</v>
      </c>
      <c r="AX9" s="0" t="s">
        <v>31</v>
      </c>
      <c r="AZ9" s="0" t="s">
        <v>16</v>
      </c>
      <c r="BA9" s="4" t="s">
        <v>17</v>
      </c>
      <c r="BB9" s="0" t="s">
        <v>18</v>
      </c>
      <c r="BC9" s="0" t="s">
        <v>19</v>
      </c>
      <c r="BD9" s="4" t="s">
        <v>20</v>
      </c>
      <c r="BE9" s="0" t="s">
        <v>18</v>
      </c>
      <c r="BF9" s="0" t="s">
        <v>19</v>
      </c>
      <c r="BG9" s="4" t="s">
        <v>21</v>
      </c>
      <c r="BH9" s="0" t="s">
        <v>18</v>
      </c>
      <c r="BI9" s="0" t="s">
        <v>19</v>
      </c>
      <c r="BJ9" s="4" t="s">
        <v>22</v>
      </c>
      <c r="BK9" s="0" t="s">
        <v>18</v>
      </c>
      <c r="BL9" s="0" t="s">
        <v>19</v>
      </c>
      <c r="BM9" s="4" t="s">
        <v>23</v>
      </c>
      <c r="BN9" s="0" t="s">
        <v>18</v>
      </c>
      <c r="BO9" s="0" t="s">
        <v>19</v>
      </c>
      <c r="BP9" s="4" t="s">
        <v>24</v>
      </c>
      <c r="BQ9" s="0" t="s">
        <v>18</v>
      </c>
      <c r="BR9" s="0" t="s">
        <v>19</v>
      </c>
      <c r="BS9" s="4" t="s">
        <v>25</v>
      </c>
      <c r="BT9" s="0" t="s">
        <v>18</v>
      </c>
      <c r="BU9" s="0" t="s">
        <v>19</v>
      </c>
      <c r="BV9" s="4" t="s">
        <v>26</v>
      </c>
      <c r="BW9" s="0" t="s">
        <v>18</v>
      </c>
      <c r="BX9" s="0" t="s">
        <v>19</v>
      </c>
      <c r="BY9" s="4" t="s">
        <v>27</v>
      </c>
      <c r="BZ9" s="0" t="s">
        <v>18</v>
      </c>
      <c r="CA9" s="0" t="s">
        <v>19</v>
      </c>
      <c r="CB9" s="4" t="s">
        <v>28</v>
      </c>
      <c r="CC9" s="0" t="s">
        <v>18</v>
      </c>
      <c r="CD9" s="0" t="s">
        <v>19</v>
      </c>
      <c r="CE9" s="4" t="s">
        <v>2</v>
      </c>
      <c r="CF9" s="0" t="s">
        <v>18</v>
      </c>
      <c r="CG9" s="0" t="s">
        <v>19</v>
      </c>
      <c r="CH9" s="4" t="s">
        <v>6</v>
      </c>
      <c r="CI9" s="0" t="s">
        <v>18</v>
      </c>
      <c r="CJ9" s="0" t="s">
        <v>19</v>
      </c>
      <c r="CK9" s="4" t="s">
        <v>7</v>
      </c>
      <c r="CL9" s="0" t="s">
        <v>18</v>
      </c>
      <c r="CM9" s="0" t="s">
        <v>19</v>
      </c>
      <c r="CN9" s="4" t="s">
        <v>29</v>
      </c>
      <c r="CO9" s="0" t="s">
        <v>18</v>
      </c>
      <c r="CP9" s="0" t="s">
        <v>19</v>
      </c>
      <c r="CQ9" s="4" t="s">
        <v>8</v>
      </c>
      <c r="CR9" s="0" t="s">
        <v>18</v>
      </c>
      <c r="CS9" s="0" t="s">
        <v>19</v>
      </c>
    </row>
    <row r="10" customFormat="false" ht="12.75" hidden="false" customHeight="false" outlineLevel="0" collapsed="false">
      <c r="B10" s="0" t="s">
        <v>39</v>
      </c>
      <c r="C10" s="4" t="s">
        <v>33</v>
      </c>
      <c r="D10" s="0" t="s">
        <v>34</v>
      </c>
      <c r="F10" s="4" t="s">
        <v>35</v>
      </c>
      <c r="G10" s="0" t="s">
        <v>34</v>
      </c>
      <c r="I10" s="4" t="s">
        <v>33</v>
      </c>
      <c r="J10" s="0" t="s">
        <v>34</v>
      </c>
      <c r="L10" s="4" t="s">
        <v>35</v>
      </c>
      <c r="M10" s="0" t="s">
        <v>34</v>
      </c>
      <c r="O10" s="4" t="s">
        <v>33</v>
      </c>
      <c r="P10" s="0" t="s">
        <v>34</v>
      </c>
      <c r="R10" s="4" t="s">
        <v>35</v>
      </c>
      <c r="S10" s="0" t="s">
        <v>34</v>
      </c>
      <c r="U10" s="4" t="s">
        <v>36</v>
      </c>
      <c r="V10" s="0" t="s">
        <v>34</v>
      </c>
      <c r="X10" s="4" t="s">
        <v>35</v>
      </c>
      <c r="Y10" s="0" t="s">
        <v>34</v>
      </c>
      <c r="AA10" s="4" t="s">
        <v>35</v>
      </c>
      <c r="AB10" s="0" t="s">
        <v>34</v>
      </c>
      <c r="AD10" s="4" t="s">
        <v>36</v>
      </c>
      <c r="AE10" s="0" t="s">
        <v>34</v>
      </c>
      <c r="AG10" s="4" t="s">
        <v>5</v>
      </c>
      <c r="AH10" s="0" t="s">
        <v>34</v>
      </c>
      <c r="AJ10" s="4" t="s">
        <v>5</v>
      </c>
      <c r="AK10" s="0" t="s">
        <v>34</v>
      </c>
      <c r="AM10" s="4" t="s">
        <v>5</v>
      </c>
      <c r="AN10" s="0" t="s">
        <v>34</v>
      </c>
      <c r="AP10" s="4" t="s">
        <v>37</v>
      </c>
      <c r="AQ10" s="0" t="s">
        <v>34</v>
      </c>
      <c r="AS10" s="4" t="s">
        <v>38</v>
      </c>
      <c r="AT10" s="0" t="s">
        <v>34</v>
      </c>
      <c r="AZ10" s="0" t="s">
        <v>39</v>
      </c>
      <c r="BA10" s="4" t="s">
        <v>33</v>
      </c>
      <c r="BB10" s="0" t="s">
        <v>34</v>
      </c>
      <c r="BD10" s="4" t="s">
        <v>35</v>
      </c>
      <c r="BE10" s="0" t="s">
        <v>34</v>
      </c>
      <c r="BG10" s="4" t="s">
        <v>33</v>
      </c>
      <c r="BH10" s="0" t="s">
        <v>34</v>
      </c>
      <c r="BJ10" s="4" t="s">
        <v>35</v>
      </c>
      <c r="BK10" s="0" t="s">
        <v>34</v>
      </c>
      <c r="BM10" s="4" t="s">
        <v>33</v>
      </c>
      <c r="BN10" s="0" t="s">
        <v>34</v>
      </c>
      <c r="BP10" s="4" t="s">
        <v>35</v>
      </c>
      <c r="BQ10" s="0" t="s">
        <v>34</v>
      </c>
      <c r="BS10" s="4" t="s">
        <v>36</v>
      </c>
      <c r="BT10" s="0" t="s">
        <v>34</v>
      </c>
      <c r="BV10" s="4" t="s">
        <v>35</v>
      </c>
      <c r="BW10" s="0" t="s">
        <v>34</v>
      </c>
      <c r="BY10" s="4" t="s">
        <v>35</v>
      </c>
      <c r="BZ10" s="0" t="s">
        <v>34</v>
      </c>
      <c r="CB10" s="4" t="s">
        <v>36</v>
      </c>
      <c r="CC10" s="0" t="s">
        <v>34</v>
      </c>
      <c r="CE10" s="4" t="s">
        <v>5</v>
      </c>
      <c r="CF10" s="0" t="s">
        <v>34</v>
      </c>
      <c r="CH10" s="4" t="s">
        <v>5</v>
      </c>
      <c r="CI10" s="0" t="s">
        <v>34</v>
      </c>
      <c r="CK10" s="4" t="s">
        <v>5</v>
      </c>
      <c r="CL10" s="0" t="s">
        <v>34</v>
      </c>
      <c r="CN10" s="4" t="s">
        <v>37</v>
      </c>
      <c r="CO10" s="0" t="s">
        <v>34</v>
      </c>
      <c r="CQ10" s="4" t="s">
        <v>38</v>
      </c>
      <c r="CR10" s="0" t="s">
        <v>34</v>
      </c>
    </row>
    <row r="11" customFormat="false" ht="12.75" hidden="false" customHeight="false" outlineLevel="0" collapsed="false">
      <c r="A11" s="0" t="n">
        <v>1</v>
      </c>
      <c r="B11" s="0" t="n">
        <v>1</v>
      </c>
      <c r="C11" s="5" t="n">
        <v>420</v>
      </c>
      <c r="D11" s="0" t="s">
        <v>40</v>
      </c>
      <c r="E11" s="6" t="n">
        <v>1</v>
      </c>
      <c r="F11" s="0" t="n">
        <v>99</v>
      </c>
      <c r="G11" s="0" t="s">
        <v>40</v>
      </c>
      <c r="H11" s="6" t="n">
        <v>1</v>
      </c>
      <c r="I11" s="0" t="n">
        <v>180</v>
      </c>
      <c r="J11" s="0" t="s">
        <v>40</v>
      </c>
      <c r="K11" s="6" t="n">
        <v>1</v>
      </c>
      <c r="L11" s="0" t="n">
        <v>98</v>
      </c>
      <c r="M11" s="0" t="s">
        <v>40</v>
      </c>
      <c r="N11" s="6" t="n">
        <v>1</v>
      </c>
      <c r="O11" s="0" t="n">
        <v>240</v>
      </c>
      <c r="P11" s="0" t="s">
        <v>40</v>
      </c>
      <c r="Q11" s="6" t="n">
        <v>1</v>
      </c>
      <c r="R11" s="0" t="n">
        <v>100</v>
      </c>
      <c r="S11" s="0" t="s">
        <v>40</v>
      </c>
      <c r="T11" s="6" t="n">
        <v>1</v>
      </c>
      <c r="U11" s="0" t="n">
        <v>52</v>
      </c>
      <c r="V11" s="0" t="s">
        <v>40</v>
      </c>
      <c r="W11" s="6" t="n">
        <v>1</v>
      </c>
      <c r="X11" s="0" t="n">
        <v>7</v>
      </c>
      <c r="Y11" s="0" t="s">
        <v>40</v>
      </c>
      <c r="Z11" s="6" t="n">
        <v>1</v>
      </c>
      <c r="AA11" s="0" t="n">
        <v>98</v>
      </c>
      <c r="AB11" s="0" t="s">
        <v>40</v>
      </c>
      <c r="AC11" s="6" t="n">
        <v>1</v>
      </c>
      <c r="AD11" s="0" t="n">
        <v>43</v>
      </c>
      <c r="AE11" s="0" t="s">
        <v>40</v>
      </c>
      <c r="AF11" s="6" t="n">
        <v>1</v>
      </c>
      <c r="AG11" s="0" t="n">
        <v>4</v>
      </c>
      <c r="AH11" s="0" t="s">
        <v>40</v>
      </c>
      <c r="AI11" s="6" t="n">
        <v>1</v>
      </c>
      <c r="AJ11" s="0" t="n">
        <v>2</v>
      </c>
      <c r="AK11" s="0" t="s">
        <v>40</v>
      </c>
      <c r="AL11" s="6" t="n">
        <v>1</v>
      </c>
      <c r="AM11" s="0" t="n">
        <v>2</v>
      </c>
      <c r="AN11" s="0" t="s">
        <v>40</v>
      </c>
      <c r="AO11" s="6" t="n">
        <v>1</v>
      </c>
      <c r="AP11" s="0" t="n">
        <v>604</v>
      </c>
      <c r="AQ11" s="0" t="s">
        <v>40</v>
      </c>
      <c r="AR11" s="6" t="n">
        <v>1</v>
      </c>
      <c r="AS11" s="0" t="n">
        <v>6</v>
      </c>
      <c r="AT11" s="0" t="s">
        <v>40</v>
      </c>
      <c r="AU11" s="6" t="n">
        <v>1</v>
      </c>
      <c r="AW11" s="0" t="s">
        <v>41</v>
      </c>
      <c r="AX11" s="0" t="n">
        <f aca="false">IF(BJ11&lt;=0,$D$7,IF(BP11&lt;=BJ11,$D$7,$D$7+$F$7*(BP11-BJ11)))</f>
        <v>2.46</v>
      </c>
      <c r="AZ11" s="0" t="n">
        <v>5</v>
      </c>
      <c r="BA11" s="0" t="n">
        <f aca="false">ROUND(SUM(C11:C15)/AZ11,0)</f>
        <v>492</v>
      </c>
      <c r="BB11" s="0" t="s">
        <v>40</v>
      </c>
      <c r="BC11" s="6" t="n">
        <f aca="false">ROUND(AVERAGE(E11:E15),2)</f>
        <v>1</v>
      </c>
      <c r="BD11" s="0" t="n">
        <f aca="false">ROUND(SUMPRODUCT(C11:C15,F11:F15)/SUM(C11:C15),0)</f>
        <v>93</v>
      </c>
      <c r="BE11" s="0" t="s">
        <v>40</v>
      </c>
      <c r="BF11" s="6" t="n">
        <f aca="false">ROUND(SUMPRODUCT(E11:E15,H11:H15)/$AZ11*AVERAGE(E11:E15),2)</f>
        <v>1</v>
      </c>
      <c r="BG11" s="0" t="n">
        <f aca="false">ROUND(SUM(I11:I15)/AZ11,0)</f>
        <v>264</v>
      </c>
      <c r="BH11" s="0" t="s">
        <v>40</v>
      </c>
      <c r="BI11" s="6" t="n">
        <f aca="false">ROUND(AVERAGE(K11:K15),2)</f>
        <v>1</v>
      </c>
      <c r="BJ11" s="0" t="n">
        <f aca="false">ROUND(SUMPRODUCT(I11:I15,L11:L15)/SUM(I11:I15),0)</f>
        <v>88</v>
      </c>
      <c r="BK11" s="0" t="s">
        <v>40</v>
      </c>
      <c r="BL11" s="6" t="n">
        <f aca="false">ROUND(SUMPRODUCT(K11:K15,N11:N15)/$AZ11*AVERAGE(K11:K15),2)</f>
        <v>1</v>
      </c>
      <c r="BM11" s="0" t="n">
        <f aca="false">ROUND(SUM(O11:O15)/AZ11,0)</f>
        <v>216</v>
      </c>
      <c r="BN11" s="0" t="s">
        <v>40</v>
      </c>
      <c r="BO11" s="6" t="n">
        <f aca="false">ROUND(AVERAGE(Q11:Q15),2)</f>
        <v>1</v>
      </c>
      <c r="BP11" s="0" t="n">
        <f aca="false">ROUND(SUMPRODUCT(O11:O15,R11:R15)/SUM(O11:O15),0)</f>
        <v>101</v>
      </c>
      <c r="BQ11" s="0" t="s">
        <v>40</v>
      </c>
      <c r="BR11" s="6" t="n">
        <f aca="false">ROUND(SUMPRODUCT(Q11:Q15,T11:T15)/$AZ11*AVERAGE(Q11:Q15),2)</f>
        <v>1</v>
      </c>
      <c r="BS11" s="0" t="n">
        <v>-1</v>
      </c>
      <c r="BT11" s="0" t="s">
        <v>40</v>
      </c>
      <c r="BU11" s="6" t="n">
        <v>1</v>
      </c>
      <c r="BV11" s="0" t="n">
        <v>-1</v>
      </c>
      <c r="BW11" s="0" t="s">
        <v>40</v>
      </c>
      <c r="BX11" s="6" t="n">
        <v>1</v>
      </c>
      <c r="BY11" s="0" t="n">
        <v>-1</v>
      </c>
      <c r="BZ11" s="0" t="s">
        <v>40</v>
      </c>
      <c r="CA11" s="6" t="n">
        <v>1</v>
      </c>
      <c r="CB11" s="0" t="n">
        <f aca="false">IF(BG11=0,0,IF(OR(BG11&gt;=0,BA11&gt;=0),ROUND(BG11/BA11*100,0),BA11))</f>
        <v>54</v>
      </c>
      <c r="CC11" s="0" t="s">
        <v>40</v>
      </c>
      <c r="CD11" s="6" t="n">
        <f aca="false">ROUND(BI11*BC11,2)</f>
        <v>1</v>
      </c>
      <c r="CE11" s="0" t="n">
        <f aca="false">IF(OR(BA11&lt;0,BD11&lt;=0),"??",ROUND(BA11/BD11,0))</f>
        <v>5</v>
      </c>
      <c r="CF11" s="0" t="s">
        <v>40</v>
      </c>
      <c r="CG11" s="6" t="n">
        <f aca="false">ROUND(BC11*BF11,2)</f>
        <v>1</v>
      </c>
      <c r="CH11" s="0" t="n">
        <f aca="false">IF(OR(BG11&lt;0,BJ11&lt;=0),"??",ROUND(BG11/BJ11,0))</f>
        <v>3</v>
      </c>
      <c r="CI11" s="0" t="s">
        <v>40</v>
      </c>
      <c r="CJ11" s="6" t="n">
        <f aca="false">ROUND(BI11*BL11,2)</f>
        <v>1</v>
      </c>
      <c r="CK11" s="0" t="n">
        <f aca="false">IF(OR(BM11&lt;0,BP11&lt;=0),"??",ROUND(BM11/BP11,0))</f>
        <v>2</v>
      </c>
      <c r="CL11" s="0" t="s">
        <v>40</v>
      </c>
      <c r="CM11" s="6" t="n">
        <f aca="false">ROUND(BO11*BR11,2)</f>
        <v>1</v>
      </c>
      <c r="CN11" s="0" t="n">
        <f aca="false">IF(OR(BG11&lt;0,BM11&lt;0),"??",BM11+ROUND(AX11*BG11,0))</f>
        <v>865</v>
      </c>
      <c r="CO11" s="0" t="s">
        <v>40</v>
      </c>
      <c r="CP11" s="6" t="n">
        <f aca="false">ROUND((BI11+BO11)/2,2)</f>
        <v>1</v>
      </c>
      <c r="CQ11" s="0" t="n">
        <f aca="false">IF(OR(CN11&lt;0,BD11&lt;=0),"??",ROUND(CN11/BD11,0))</f>
        <v>9</v>
      </c>
      <c r="CR11" s="0" t="s">
        <v>40</v>
      </c>
      <c r="CS11" s="6" t="n">
        <f aca="false">ROUND(CP11*BF11,2)</f>
        <v>1</v>
      </c>
    </row>
    <row r="12" customFormat="false" ht="12.75" hidden="false" customHeight="false" outlineLevel="0" collapsed="false">
      <c r="B12" s="0" t="n">
        <v>1</v>
      </c>
      <c r="C12" s="0" t="n">
        <v>480</v>
      </c>
      <c r="D12" s="0" t="s">
        <v>40</v>
      </c>
      <c r="E12" s="6" t="n">
        <v>1</v>
      </c>
      <c r="F12" s="0" t="n">
        <v>89</v>
      </c>
      <c r="G12" s="0" t="s">
        <v>40</v>
      </c>
      <c r="H12" s="6" t="n">
        <v>1</v>
      </c>
      <c r="I12" s="0" t="n">
        <v>360</v>
      </c>
      <c r="J12" s="0" t="s">
        <v>40</v>
      </c>
      <c r="K12" s="6" t="n">
        <v>1</v>
      </c>
      <c r="L12" s="0" t="n">
        <v>89</v>
      </c>
      <c r="M12" s="0" t="s">
        <v>40</v>
      </c>
      <c r="N12" s="6" t="n">
        <v>1</v>
      </c>
      <c r="O12" s="0" t="n">
        <v>120</v>
      </c>
      <c r="P12" s="0" t="s">
        <v>40</v>
      </c>
      <c r="Q12" s="6" t="n">
        <v>1</v>
      </c>
      <c r="R12" s="0" t="n">
        <v>89</v>
      </c>
      <c r="S12" s="0" t="s">
        <v>40</v>
      </c>
      <c r="T12" s="6" t="n">
        <v>1</v>
      </c>
      <c r="U12" s="0" t="n">
        <v>54</v>
      </c>
      <c r="V12" s="0" t="s">
        <v>40</v>
      </c>
      <c r="W12" s="6" t="n">
        <v>1</v>
      </c>
      <c r="X12" s="0" t="n">
        <v>8</v>
      </c>
      <c r="Y12" s="0" t="s">
        <v>40</v>
      </c>
      <c r="Z12" s="6" t="n">
        <v>1</v>
      </c>
      <c r="AA12" s="0" t="n">
        <v>96</v>
      </c>
      <c r="AB12" s="0" t="s">
        <v>40</v>
      </c>
      <c r="AC12" s="6" t="n">
        <v>1</v>
      </c>
      <c r="AD12" s="0" t="n">
        <v>75</v>
      </c>
      <c r="AE12" s="0" t="s">
        <v>40</v>
      </c>
      <c r="AF12" s="6" t="n">
        <v>1</v>
      </c>
      <c r="AG12" s="0" t="n">
        <v>5</v>
      </c>
      <c r="AH12" s="0" t="s">
        <v>40</v>
      </c>
      <c r="AI12" s="6" t="n">
        <v>1</v>
      </c>
      <c r="AJ12" s="0" t="n">
        <v>4</v>
      </c>
      <c r="AK12" s="0" t="s">
        <v>40</v>
      </c>
      <c r="AL12" s="6" t="n">
        <v>1</v>
      </c>
      <c r="AM12" s="0" t="n">
        <v>1</v>
      </c>
      <c r="AN12" s="0" t="s">
        <v>40</v>
      </c>
      <c r="AO12" s="6" t="n">
        <v>1</v>
      </c>
      <c r="AP12" s="0" t="n">
        <v>840</v>
      </c>
      <c r="AQ12" s="0" t="s">
        <v>40</v>
      </c>
      <c r="AR12" s="6" t="n">
        <v>1</v>
      </c>
      <c r="AS12" s="0" t="n">
        <v>9</v>
      </c>
      <c r="AT12" s="0" t="s">
        <v>40</v>
      </c>
      <c r="AU12" s="6" t="n">
        <v>1</v>
      </c>
      <c r="BC12" s="6"/>
      <c r="BF12" s="6"/>
      <c r="BI12" s="6"/>
      <c r="BL12" s="6"/>
      <c r="BO12" s="6"/>
      <c r="BR12" s="6"/>
      <c r="BU12" s="6"/>
      <c r="BX12" s="6"/>
      <c r="CA12" s="6"/>
      <c r="CD12" s="6"/>
      <c r="CG12" s="6"/>
      <c r="CJ12" s="6"/>
      <c r="CM12" s="6"/>
      <c r="CP12" s="6"/>
      <c r="CS12" s="6"/>
    </row>
    <row r="13" customFormat="false" ht="12.75" hidden="false" customHeight="false" outlineLevel="0" collapsed="false">
      <c r="B13" s="0" t="n">
        <v>1</v>
      </c>
      <c r="C13" s="0" t="n">
        <v>480</v>
      </c>
      <c r="D13" s="0" t="s">
        <v>40</v>
      </c>
      <c r="E13" s="6" t="n">
        <v>1</v>
      </c>
      <c r="F13" s="0" t="n">
        <v>93</v>
      </c>
      <c r="G13" s="0" t="s">
        <v>40</v>
      </c>
      <c r="H13" s="6" t="n">
        <v>1</v>
      </c>
      <c r="I13" s="0" t="n">
        <v>240</v>
      </c>
      <c r="J13" s="0" t="s">
        <v>40</v>
      </c>
      <c r="K13" s="6" t="n">
        <v>1</v>
      </c>
      <c r="L13" s="0" t="n">
        <v>84</v>
      </c>
      <c r="M13" s="0" t="s">
        <v>40</v>
      </c>
      <c r="N13" s="6" t="n">
        <v>1</v>
      </c>
      <c r="O13" s="0" t="n">
        <v>240</v>
      </c>
      <c r="P13" s="0" t="s">
        <v>40</v>
      </c>
      <c r="Q13" s="6" t="n">
        <v>1</v>
      </c>
      <c r="R13" s="0" t="n">
        <v>103</v>
      </c>
      <c r="S13" s="0" t="s">
        <v>40</v>
      </c>
      <c r="T13" s="6" t="n">
        <v>1</v>
      </c>
      <c r="U13" s="0" t="n">
        <v>56</v>
      </c>
      <c r="V13" s="0" t="s">
        <v>40</v>
      </c>
      <c r="W13" s="6" t="n">
        <v>1</v>
      </c>
      <c r="X13" s="0" t="n">
        <v>6</v>
      </c>
      <c r="Y13" s="0" t="s">
        <v>40</v>
      </c>
      <c r="Z13" s="6" t="n">
        <v>1</v>
      </c>
      <c r="AA13" s="0" t="n">
        <v>96</v>
      </c>
      <c r="AB13" s="0" t="s">
        <v>40</v>
      </c>
      <c r="AC13" s="6" t="n">
        <v>1</v>
      </c>
      <c r="AD13" s="0" t="n">
        <v>50</v>
      </c>
      <c r="AE13" s="0" t="s">
        <v>40</v>
      </c>
      <c r="AF13" s="6" t="n">
        <v>1</v>
      </c>
      <c r="AG13" s="0" t="n">
        <v>5</v>
      </c>
      <c r="AH13" s="0" t="s">
        <v>40</v>
      </c>
      <c r="AI13" s="6" t="n">
        <v>1</v>
      </c>
      <c r="AJ13" s="0" t="n">
        <v>3</v>
      </c>
      <c r="AK13" s="0" t="s">
        <v>40</v>
      </c>
      <c r="AL13" s="6" t="n">
        <v>1</v>
      </c>
      <c r="AM13" s="0" t="n">
        <v>2</v>
      </c>
      <c r="AN13" s="0" t="s">
        <v>40</v>
      </c>
      <c r="AO13" s="6" t="n">
        <v>1</v>
      </c>
      <c r="AP13" s="0" t="n">
        <v>766</v>
      </c>
      <c r="AQ13" s="0" t="s">
        <v>40</v>
      </c>
      <c r="AR13" s="6" t="n">
        <v>1</v>
      </c>
      <c r="AS13" s="0" t="n">
        <v>8</v>
      </c>
      <c r="AT13" s="0" t="s">
        <v>40</v>
      </c>
      <c r="AU13" s="6" t="n">
        <v>1</v>
      </c>
      <c r="BC13" s="6"/>
      <c r="BF13" s="6"/>
      <c r="BI13" s="6"/>
      <c r="BL13" s="6"/>
      <c r="BO13" s="6"/>
      <c r="BR13" s="6"/>
      <c r="BU13" s="6"/>
      <c r="BX13" s="6"/>
      <c r="CA13" s="6"/>
      <c r="CD13" s="6"/>
      <c r="CG13" s="6"/>
      <c r="CJ13" s="6"/>
      <c r="CM13" s="6"/>
      <c r="CP13" s="6"/>
      <c r="CS13" s="6"/>
    </row>
    <row r="14" customFormat="false" ht="12.75" hidden="false" customHeight="false" outlineLevel="0" collapsed="false">
      <c r="B14" s="0" t="n">
        <v>1</v>
      </c>
      <c r="C14" s="0" t="n">
        <v>660</v>
      </c>
      <c r="D14" s="0" t="s">
        <v>40</v>
      </c>
      <c r="E14" s="6" t="n">
        <v>1</v>
      </c>
      <c r="F14" s="0" t="n">
        <v>88</v>
      </c>
      <c r="G14" s="0" t="s">
        <v>40</v>
      </c>
      <c r="H14" s="6" t="n">
        <v>1</v>
      </c>
      <c r="I14" s="0" t="n">
        <v>120</v>
      </c>
      <c r="J14" s="0" t="s">
        <v>40</v>
      </c>
      <c r="K14" s="6" t="n">
        <v>1</v>
      </c>
      <c r="L14" s="0" t="n">
        <v>81</v>
      </c>
      <c r="M14" s="0" t="s">
        <v>40</v>
      </c>
      <c r="N14" s="6" t="n">
        <v>1</v>
      </c>
      <c r="O14" s="0" t="n">
        <v>180</v>
      </c>
      <c r="P14" s="0" t="s">
        <v>40</v>
      </c>
      <c r="Q14" s="6" t="n">
        <v>1</v>
      </c>
      <c r="R14" s="0" t="n">
        <v>102</v>
      </c>
      <c r="S14" s="0" t="s">
        <v>40</v>
      </c>
      <c r="T14" s="6" t="n">
        <v>1</v>
      </c>
      <c r="U14" s="0" t="n">
        <v>52</v>
      </c>
      <c r="V14" s="0" t="s">
        <v>40</v>
      </c>
      <c r="W14" s="6" t="n">
        <v>1</v>
      </c>
      <c r="X14" s="0" t="n">
        <v>11</v>
      </c>
      <c r="Y14" s="0" t="s">
        <v>40</v>
      </c>
      <c r="Z14" s="6" t="n">
        <v>1</v>
      </c>
      <c r="AA14" s="0" t="n">
        <v>95</v>
      </c>
      <c r="AB14" s="0" t="s">
        <v>40</v>
      </c>
      <c r="AC14" s="6" t="n">
        <v>1</v>
      </c>
      <c r="AD14" s="0" t="n">
        <v>73</v>
      </c>
      <c r="AE14" s="0" t="s">
        <v>40</v>
      </c>
      <c r="AF14" s="6" t="n">
        <v>1</v>
      </c>
      <c r="AG14" s="0" t="n">
        <v>8</v>
      </c>
      <c r="AH14" s="0" t="s">
        <v>40</v>
      </c>
      <c r="AI14" s="6" t="n">
        <v>1</v>
      </c>
      <c r="AJ14" s="0" t="n">
        <v>6</v>
      </c>
      <c r="AK14" s="0" t="s">
        <v>40</v>
      </c>
      <c r="AL14" s="6" t="n">
        <v>1</v>
      </c>
      <c r="AM14" s="0" t="n">
        <v>2</v>
      </c>
      <c r="AN14" s="0" t="s">
        <v>40</v>
      </c>
      <c r="AO14" s="6" t="n">
        <v>1</v>
      </c>
      <c r="AP14" s="0" t="n">
        <v>1241</v>
      </c>
      <c r="AQ14" s="0" t="s">
        <v>40</v>
      </c>
      <c r="AR14" s="6" t="n">
        <v>1</v>
      </c>
      <c r="AS14" s="0" t="n">
        <v>14</v>
      </c>
      <c r="AT14" s="0" t="s">
        <v>40</v>
      </c>
      <c r="AU14" s="6" t="n">
        <v>1</v>
      </c>
      <c r="BC14" s="6"/>
      <c r="BF14" s="6"/>
      <c r="BI14" s="6"/>
      <c r="BL14" s="6"/>
      <c r="BO14" s="6"/>
      <c r="BR14" s="6"/>
      <c r="BU14" s="6"/>
      <c r="BX14" s="6"/>
      <c r="CA14" s="6"/>
      <c r="CD14" s="6"/>
      <c r="CG14" s="6"/>
      <c r="CJ14" s="6"/>
      <c r="CM14" s="6"/>
      <c r="CP14" s="6"/>
      <c r="CS14" s="6"/>
    </row>
    <row r="15" customFormat="false" ht="12.75" hidden="false" customHeight="false" outlineLevel="0" collapsed="false">
      <c r="B15" s="0" t="n">
        <v>1</v>
      </c>
      <c r="C15" s="0" t="n">
        <v>420</v>
      </c>
      <c r="D15" s="0" t="s">
        <v>40</v>
      </c>
      <c r="E15" s="6" t="n">
        <v>1</v>
      </c>
      <c r="F15" s="0" t="n">
        <v>100</v>
      </c>
      <c r="G15" s="0" t="s">
        <v>40</v>
      </c>
      <c r="H15" s="6" t="n">
        <v>1</v>
      </c>
      <c r="I15" s="0" t="n">
        <v>420</v>
      </c>
      <c r="J15" s="0" t="s">
        <v>40</v>
      </c>
      <c r="K15" s="6" t="n">
        <v>1</v>
      </c>
      <c r="L15" s="0" t="n">
        <v>87</v>
      </c>
      <c r="M15" s="0" t="s">
        <v>40</v>
      </c>
      <c r="N15" s="6" t="n">
        <v>1</v>
      </c>
      <c r="O15" s="0" t="n">
        <v>300</v>
      </c>
      <c r="P15" s="0" t="s">
        <v>40</v>
      </c>
      <c r="Q15" s="6" t="n">
        <v>1</v>
      </c>
      <c r="R15" s="0" t="n">
        <v>106</v>
      </c>
      <c r="S15" s="0" t="s">
        <v>40</v>
      </c>
      <c r="T15" s="6" t="n">
        <v>1</v>
      </c>
      <c r="U15" s="0" t="n">
        <v>49</v>
      </c>
      <c r="V15" s="0" t="s">
        <v>40</v>
      </c>
      <c r="W15" s="6" t="n">
        <v>1</v>
      </c>
      <c r="X15" s="0" t="n">
        <v>5</v>
      </c>
      <c r="Y15" s="0" t="s">
        <v>40</v>
      </c>
      <c r="Z15" s="6" t="n">
        <v>1</v>
      </c>
      <c r="AA15" s="0" t="n">
        <v>97</v>
      </c>
      <c r="AB15" s="0" t="s">
        <v>40</v>
      </c>
      <c r="AC15" s="6" t="n">
        <v>1</v>
      </c>
      <c r="AD15" s="0" t="n">
        <v>29</v>
      </c>
      <c r="AE15" s="0" t="s">
        <v>40</v>
      </c>
      <c r="AF15" s="6" t="n">
        <v>1</v>
      </c>
      <c r="AG15" s="0" t="n">
        <v>4</v>
      </c>
      <c r="AH15" s="0" t="s">
        <v>40</v>
      </c>
      <c r="AI15" s="6" t="n">
        <v>1</v>
      </c>
      <c r="AJ15" s="0" t="n">
        <v>1</v>
      </c>
      <c r="AK15" s="0" t="s">
        <v>40</v>
      </c>
      <c r="AL15" s="6" t="n">
        <v>1</v>
      </c>
      <c r="AM15" s="0" t="n">
        <v>3</v>
      </c>
      <c r="AN15" s="0" t="s">
        <v>40</v>
      </c>
      <c r="AO15" s="6" t="n">
        <v>1</v>
      </c>
      <c r="AP15" s="0" t="n">
        <v>563</v>
      </c>
      <c r="AQ15" s="0" t="s">
        <v>40</v>
      </c>
      <c r="AR15" s="6" t="n">
        <v>1</v>
      </c>
      <c r="AS15" s="0" t="n">
        <v>6</v>
      </c>
      <c r="AT15" s="0" t="s">
        <v>40</v>
      </c>
      <c r="AU15" s="6" t="n">
        <v>1</v>
      </c>
      <c r="BC15" s="6"/>
      <c r="BF15" s="6"/>
      <c r="BI15" s="6"/>
      <c r="BL15" s="6"/>
      <c r="BO15" s="6"/>
      <c r="BR15" s="6"/>
      <c r="BU15" s="6"/>
      <c r="BX15" s="6"/>
      <c r="CA15" s="6"/>
      <c r="CD15" s="6"/>
      <c r="CG15" s="6"/>
      <c r="CJ15" s="6"/>
      <c r="CM15" s="6"/>
      <c r="CP15" s="6"/>
      <c r="CS15" s="6"/>
    </row>
    <row r="16" customFormat="false" ht="12.75" hidden="false" customHeight="false" outlineLevel="0" collapsed="false">
      <c r="A16" s="0" t="n">
        <v>2</v>
      </c>
      <c r="B16" s="0" t="n">
        <v>1</v>
      </c>
      <c r="C16" s="0" t="n">
        <v>420</v>
      </c>
      <c r="D16" s="0" t="s">
        <v>40</v>
      </c>
      <c r="E16" s="6" t="n">
        <v>1</v>
      </c>
      <c r="F16" s="0" t="n">
        <v>99</v>
      </c>
      <c r="G16" s="0" t="s">
        <v>40</v>
      </c>
      <c r="H16" s="6" t="n">
        <v>1</v>
      </c>
      <c r="I16" s="0" t="n">
        <v>180</v>
      </c>
      <c r="J16" s="0" t="s">
        <v>40</v>
      </c>
      <c r="K16" s="6" t="n">
        <v>1</v>
      </c>
      <c r="L16" s="0" t="n">
        <v>98</v>
      </c>
      <c r="M16" s="0" t="s">
        <v>40</v>
      </c>
      <c r="N16" s="6" t="n">
        <v>1</v>
      </c>
      <c r="O16" s="0" t="n">
        <v>240</v>
      </c>
      <c r="P16" s="0" t="s">
        <v>40</v>
      </c>
      <c r="Q16" s="6" t="n">
        <v>1</v>
      </c>
      <c r="R16" s="0" t="n">
        <v>100</v>
      </c>
      <c r="S16" s="0" t="s">
        <v>40</v>
      </c>
      <c r="T16" s="6" t="n">
        <v>1</v>
      </c>
      <c r="U16" s="0" t="n">
        <v>52</v>
      </c>
      <c r="V16" s="0" t="s">
        <v>40</v>
      </c>
      <c r="W16" s="6" t="n">
        <v>1</v>
      </c>
      <c r="X16" s="0" t="n">
        <v>7</v>
      </c>
      <c r="Y16" s="0" t="s">
        <v>40</v>
      </c>
      <c r="Z16" s="6" t="n">
        <v>1</v>
      </c>
      <c r="AA16" s="0" t="n">
        <v>98</v>
      </c>
      <c r="AB16" s="0" t="s">
        <v>40</v>
      </c>
      <c r="AC16" s="6" t="n">
        <v>1</v>
      </c>
      <c r="AD16" s="0" t="n">
        <v>43</v>
      </c>
      <c r="AE16" s="0" t="s">
        <v>40</v>
      </c>
      <c r="AF16" s="6" t="n">
        <v>1</v>
      </c>
      <c r="AG16" s="0" t="n">
        <v>4</v>
      </c>
      <c r="AH16" s="0" t="s">
        <v>40</v>
      </c>
      <c r="AI16" s="6" t="n">
        <v>1</v>
      </c>
      <c r="AJ16" s="0" t="n">
        <v>2</v>
      </c>
      <c r="AK16" s="0" t="s">
        <v>40</v>
      </c>
      <c r="AL16" s="6" t="n">
        <v>1</v>
      </c>
      <c r="AM16" s="0" t="n">
        <v>2</v>
      </c>
      <c r="AN16" s="0" t="s">
        <v>40</v>
      </c>
      <c r="AO16" s="6" t="n">
        <v>1</v>
      </c>
      <c r="AP16" s="0" t="n">
        <v>604</v>
      </c>
      <c r="AQ16" s="0" t="s">
        <v>40</v>
      </c>
      <c r="AR16" s="6" t="n">
        <v>1</v>
      </c>
      <c r="AS16" s="0" t="n">
        <v>6</v>
      </c>
      <c r="AT16" s="0" t="s">
        <v>40</v>
      </c>
      <c r="AU16" s="6" t="n">
        <v>1</v>
      </c>
      <c r="AW16" s="0" t="s">
        <v>19</v>
      </c>
      <c r="AX16" s="0" t="n">
        <f aca="false">IF(BJ16&lt;=0,$D$7,IF(BP16&lt;=BJ16,$D$7,$D$7+$F$7*(BP16-BJ16)))</f>
        <v>2.46</v>
      </c>
      <c r="AZ16" s="0" t="n">
        <v>5</v>
      </c>
      <c r="BA16" s="0" t="n">
        <f aca="false">ROUND(SUM(C16:C20)/AZ16,0)</f>
        <v>492</v>
      </c>
      <c r="BB16" s="0" t="s">
        <v>42</v>
      </c>
      <c r="BC16" s="6" t="n">
        <f aca="false">ROUND(AVERAGE(E16:E20),4)</f>
        <v>0.976</v>
      </c>
      <c r="BD16" s="0" t="n">
        <f aca="false">ROUND(SUMPRODUCT(C16:C20,F16:F20)/SUM(C16:C20),0)</f>
        <v>93</v>
      </c>
      <c r="BE16" s="0" t="s">
        <v>42</v>
      </c>
      <c r="BF16" s="6" t="n">
        <f aca="false">ROUND(SUMPRODUCT(E16:E20,H16:H20)/$AZ16*AVERAGE(E16:E20),2)</f>
        <v>0.94</v>
      </c>
      <c r="BG16" s="0" t="n">
        <f aca="false">ROUND(SUM(I16:I20)/AZ16,0)</f>
        <v>264</v>
      </c>
      <c r="BH16" s="0" t="s">
        <v>42</v>
      </c>
      <c r="BI16" s="6" t="n">
        <f aca="false">ROUND(AVERAGE(K16:K20),4)</f>
        <v>0.976</v>
      </c>
      <c r="BJ16" s="0" t="n">
        <f aca="false">ROUND(SUMPRODUCT(I16:I20,L16:L20)/SUM(I16:I20),0)</f>
        <v>88</v>
      </c>
      <c r="BK16" s="0" t="s">
        <v>42</v>
      </c>
      <c r="BL16" s="6" t="n">
        <f aca="false">ROUND(SUMPRODUCT(K16:K20,N16:N20)/$AZ16*AVERAGE(K16:K20),2)</f>
        <v>0.94</v>
      </c>
      <c r="BM16" s="0" t="n">
        <f aca="false">ROUND(SUM(O16:O20)/AZ16,0)</f>
        <v>216</v>
      </c>
      <c r="BN16" s="0" t="s">
        <v>42</v>
      </c>
      <c r="BO16" s="6" t="n">
        <f aca="false">ROUND(AVERAGE(Q16:Q20),2)</f>
        <v>0.98</v>
      </c>
      <c r="BP16" s="0" t="n">
        <f aca="false">ROUND(SUMPRODUCT(O16:O20,R16:R20)/SUM(O16:O20),0)</f>
        <v>101</v>
      </c>
      <c r="BQ16" s="0" t="s">
        <v>42</v>
      </c>
      <c r="BR16" s="6" t="n">
        <f aca="false">ROUND(SUMPRODUCT(Q16:Q20,T16:T20)/$AZ16*AVERAGE(Q16:Q20),2)</f>
        <v>0.94</v>
      </c>
      <c r="BS16" s="0" t="n">
        <v>-1</v>
      </c>
      <c r="BT16" s="0" t="s">
        <v>40</v>
      </c>
      <c r="BU16" s="6" t="n">
        <v>1</v>
      </c>
      <c r="BV16" s="0" t="n">
        <v>-1</v>
      </c>
      <c r="BW16" s="0" t="s">
        <v>40</v>
      </c>
      <c r="BX16" s="6" t="n">
        <v>1</v>
      </c>
      <c r="BY16" s="0" t="n">
        <v>-1</v>
      </c>
      <c r="BZ16" s="0" t="s">
        <v>40</v>
      </c>
      <c r="CA16" s="6" t="n">
        <v>1</v>
      </c>
      <c r="CB16" s="0" t="n">
        <f aca="false">IF(BG16=0,0,IF(OR(BG16&gt;=0,BA16&gt;=0),ROUND(BG16/BA16*100,0),BA16))</f>
        <v>54</v>
      </c>
      <c r="CC16" s="0" t="s">
        <v>42</v>
      </c>
      <c r="CD16" s="6" t="n">
        <f aca="false">ROUND(BI16*BC16,4)</f>
        <v>0.9526</v>
      </c>
      <c r="CE16" s="0" t="n">
        <f aca="false">IF(OR(BA16&lt;0,BD16&lt;=0),"??",ROUND(BA16/BD16,0))</f>
        <v>5</v>
      </c>
      <c r="CF16" s="0" t="s">
        <v>42</v>
      </c>
      <c r="CG16" s="6" t="n">
        <f aca="false">ROUND(BC16*BF16,2)</f>
        <v>0.92</v>
      </c>
      <c r="CH16" s="0" t="n">
        <f aca="false">IF(OR(BG16&lt;0,BJ16&lt;=0),"??",ROUND(BG16/BJ16,0))</f>
        <v>3</v>
      </c>
      <c r="CI16" s="0" t="s">
        <v>42</v>
      </c>
      <c r="CJ16" s="6" t="n">
        <f aca="false">ROUND(BI16*BL16,2)</f>
        <v>0.92</v>
      </c>
      <c r="CK16" s="0" t="n">
        <f aca="false">IF(OR(BM16&lt;0,BP16&lt;=0),"??",ROUND(BM16/BP16,0))</f>
        <v>2</v>
      </c>
      <c r="CL16" s="0" t="s">
        <v>42</v>
      </c>
      <c r="CM16" s="6" t="n">
        <f aca="false">ROUND(BO16*BR16,2)</f>
        <v>0.92</v>
      </c>
      <c r="CN16" s="0" t="n">
        <f aca="false">IF(OR(BG16&lt;0,BM16&lt;0),"??",BM16+ROUND(AX16*BG16,0))</f>
        <v>865</v>
      </c>
      <c r="CO16" s="0" t="s">
        <v>42</v>
      </c>
      <c r="CP16" s="6" t="n">
        <f aca="false">ROUND((BI16+BO16)/2,2)</f>
        <v>0.98</v>
      </c>
      <c r="CQ16" s="0" t="n">
        <f aca="false">IF(OR(CN16&lt;0,BD16&lt;=0),"??",ROUND(CN16/BD16,0))</f>
        <v>9</v>
      </c>
      <c r="CR16" s="0" t="s">
        <v>42</v>
      </c>
      <c r="CS16" s="6" t="n">
        <f aca="false">ROUND(CP16*BF16,2)</f>
        <v>0.92</v>
      </c>
    </row>
    <row r="17" customFormat="false" ht="12.75" hidden="false" customHeight="false" outlineLevel="0" collapsed="false">
      <c r="B17" s="0" t="n">
        <v>1</v>
      </c>
      <c r="C17" s="0" t="n">
        <v>480</v>
      </c>
      <c r="D17" s="0" t="s">
        <v>42</v>
      </c>
      <c r="E17" s="6" t="n">
        <v>0.88</v>
      </c>
      <c r="F17" s="0" t="n">
        <v>89</v>
      </c>
      <c r="G17" s="0" t="s">
        <v>42</v>
      </c>
      <c r="H17" s="6" t="n">
        <v>0.95</v>
      </c>
      <c r="I17" s="0" t="n">
        <v>360</v>
      </c>
      <c r="J17" s="0" t="s">
        <v>42</v>
      </c>
      <c r="K17" s="6" t="n">
        <v>0.88</v>
      </c>
      <c r="L17" s="0" t="n">
        <v>89</v>
      </c>
      <c r="M17" s="0" t="s">
        <v>42</v>
      </c>
      <c r="N17" s="6" t="n">
        <v>0.95</v>
      </c>
      <c r="O17" s="0" t="n">
        <v>120</v>
      </c>
      <c r="P17" s="0" t="s">
        <v>42</v>
      </c>
      <c r="Q17" s="6" t="n">
        <v>0.88</v>
      </c>
      <c r="R17" s="0" t="n">
        <v>89</v>
      </c>
      <c r="S17" s="0" t="s">
        <v>42</v>
      </c>
      <c r="T17" s="6" t="n">
        <v>0.95</v>
      </c>
      <c r="U17" s="0" t="n">
        <v>54</v>
      </c>
      <c r="V17" s="0" t="s">
        <v>40</v>
      </c>
      <c r="W17" s="6" t="n">
        <v>1</v>
      </c>
      <c r="X17" s="0" t="n">
        <v>8</v>
      </c>
      <c r="Y17" s="0" t="s">
        <v>40</v>
      </c>
      <c r="Z17" s="6" t="n">
        <v>1</v>
      </c>
      <c r="AA17" s="0" t="n">
        <v>96</v>
      </c>
      <c r="AB17" s="0" t="s">
        <v>42</v>
      </c>
      <c r="AC17" s="6" t="n">
        <v>0.95</v>
      </c>
      <c r="AD17" s="0" t="n">
        <v>75</v>
      </c>
      <c r="AE17" s="0" t="s">
        <v>42</v>
      </c>
      <c r="AF17" s="6" t="n">
        <v>0.88</v>
      </c>
      <c r="AG17" s="0" t="n">
        <v>5</v>
      </c>
      <c r="AH17" s="0" t="s">
        <v>42</v>
      </c>
      <c r="AI17" s="6" t="n">
        <v>0.84</v>
      </c>
      <c r="AJ17" s="0" t="n">
        <v>4</v>
      </c>
      <c r="AK17" s="0" t="s">
        <v>42</v>
      </c>
      <c r="AL17" s="6" t="n">
        <v>0.84</v>
      </c>
      <c r="AM17" s="0" t="n">
        <v>1</v>
      </c>
      <c r="AN17" s="0" t="s">
        <v>42</v>
      </c>
      <c r="AO17" s="6" t="n">
        <v>0.84</v>
      </c>
      <c r="AP17" s="0" t="n">
        <v>840</v>
      </c>
      <c r="AQ17" s="0" t="s">
        <v>42</v>
      </c>
      <c r="AR17" s="6" t="n">
        <v>0.88</v>
      </c>
      <c r="AS17" s="0" t="n">
        <v>9</v>
      </c>
      <c r="AT17" s="0" t="s">
        <v>42</v>
      </c>
      <c r="AU17" s="6" t="n">
        <v>0.84</v>
      </c>
      <c r="BC17" s="6"/>
      <c r="BF17" s="6"/>
      <c r="BI17" s="6"/>
      <c r="BL17" s="6"/>
      <c r="BO17" s="6"/>
      <c r="BR17" s="6"/>
      <c r="BU17" s="6"/>
      <c r="BX17" s="6"/>
      <c r="CA17" s="6"/>
      <c r="CD17" s="6"/>
      <c r="CG17" s="6"/>
      <c r="CJ17" s="6"/>
      <c r="CM17" s="6"/>
      <c r="CP17" s="6"/>
      <c r="CS17" s="6"/>
    </row>
    <row r="18" customFormat="false" ht="12.75" hidden="false" customHeight="false" outlineLevel="0" collapsed="false">
      <c r="B18" s="0" t="n">
        <v>1</v>
      </c>
      <c r="C18" s="0" t="n">
        <v>480</v>
      </c>
      <c r="D18" s="0" t="s">
        <v>40</v>
      </c>
      <c r="E18" s="6" t="n">
        <v>1</v>
      </c>
      <c r="F18" s="0" t="n">
        <v>93</v>
      </c>
      <c r="G18" s="0" t="s">
        <v>40</v>
      </c>
      <c r="H18" s="6" t="n">
        <v>1</v>
      </c>
      <c r="I18" s="0" t="n">
        <v>240</v>
      </c>
      <c r="J18" s="0" t="s">
        <v>40</v>
      </c>
      <c r="K18" s="6" t="n">
        <v>1</v>
      </c>
      <c r="L18" s="0" t="n">
        <v>84</v>
      </c>
      <c r="M18" s="0" t="s">
        <v>40</v>
      </c>
      <c r="N18" s="6" t="n">
        <v>1</v>
      </c>
      <c r="O18" s="0" t="n">
        <v>240</v>
      </c>
      <c r="P18" s="0" t="s">
        <v>40</v>
      </c>
      <c r="Q18" s="6" t="n">
        <v>1</v>
      </c>
      <c r="R18" s="0" t="n">
        <v>103</v>
      </c>
      <c r="S18" s="0" t="s">
        <v>40</v>
      </c>
      <c r="T18" s="6" t="n">
        <v>1</v>
      </c>
      <c r="U18" s="0" t="n">
        <v>56</v>
      </c>
      <c r="V18" s="0" t="s">
        <v>40</v>
      </c>
      <c r="W18" s="6" t="n">
        <v>1</v>
      </c>
      <c r="X18" s="0" t="n">
        <v>6</v>
      </c>
      <c r="Y18" s="0" t="s">
        <v>40</v>
      </c>
      <c r="Z18" s="6" t="n">
        <v>1</v>
      </c>
      <c r="AA18" s="0" t="n">
        <v>96</v>
      </c>
      <c r="AB18" s="0" t="s">
        <v>40</v>
      </c>
      <c r="AC18" s="6" t="n">
        <v>1</v>
      </c>
      <c r="AD18" s="0" t="n">
        <v>50</v>
      </c>
      <c r="AE18" s="0" t="s">
        <v>40</v>
      </c>
      <c r="AF18" s="6" t="n">
        <v>1</v>
      </c>
      <c r="AG18" s="0" t="n">
        <v>5</v>
      </c>
      <c r="AH18" s="0" t="s">
        <v>40</v>
      </c>
      <c r="AI18" s="6" t="n">
        <v>1</v>
      </c>
      <c r="AJ18" s="0" t="n">
        <v>3</v>
      </c>
      <c r="AK18" s="0" t="s">
        <v>40</v>
      </c>
      <c r="AL18" s="6" t="n">
        <v>1</v>
      </c>
      <c r="AM18" s="0" t="n">
        <v>2</v>
      </c>
      <c r="AN18" s="0" t="s">
        <v>40</v>
      </c>
      <c r="AO18" s="6" t="n">
        <v>1</v>
      </c>
      <c r="AP18" s="0" t="n">
        <v>766</v>
      </c>
      <c r="AQ18" s="0" t="s">
        <v>40</v>
      </c>
      <c r="AR18" s="6" t="n">
        <v>1</v>
      </c>
      <c r="AS18" s="0" t="n">
        <v>8</v>
      </c>
      <c r="AT18" s="0" t="s">
        <v>40</v>
      </c>
      <c r="AU18" s="6" t="n">
        <v>1</v>
      </c>
      <c r="BC18" s="6"/>
      <c r="BF18" s="6"/>
      <c r="BI18" s="6"/>
      <c r="BL18" s="6"/>
      <c r="BO18" s="6"/>
      <c r="BR18" s="6"/>
      <c r="BU18" s="6"/>
      <c r="BX18" s="6"/>
      <c r="CA18" s="6"/>
      <c r="CD18" s="6"/>
      <c r="CG18" s="6"/>
      <c r="CJ18" s="6"/>
      <c r="CM18" s="6"/>
      <c r="CP18" s="6"/>
      <c r="CS18" s="6"/>
    </row>
    <row r="19" customFormat="false" ht="12.75" hidden="false" customHeight="false" outlineLevel="0" collapsed="false">
      <c r="B19" s="0" t="n">
        <v>1</v>
      </c>
      <c r="C19" s="0" t="n">
        <v>660</v>
      </c>
      <c r="D19" s="0" t="s">
        <v>40</v>
      </c>
      <c r="E19" s="6" t="n">
        <v>1</v>
      </c>
      <c r="F19" s="0" t="n">
        <v>88</v>
      </c>
      <c r="G19" s="0" t="s">
        <v>40</v>
      </c>
      <c r="H19" s="6" t="n">
        <v>1</v>
      </c>
      <c r="I19" s="0" t="n">
        <v>120</v>
      </c>
      <c r="J19" s="0" t="s">
        <v>40</v>
      </c>
      <c r="K19" s="6" t="n">
        <v>1</v>
      </c>
      <c r="L19" s="0" t="n">
        <v>81</v>
      </c>
      <c r="M19" s="0" t="s">
        <v>40</v>
      </c>
      <c r="N19" s="6" t="n">
        <v>1</v>
      </c>
      <c r="O19" s="0" t="n">
        <v>180</v>
      </c>
      <c r="P19" s="0" t="s">
        <v>40</v>
      </c>
      <c r="Q19" s="6" t="n">
        <v>1</v>
      </c>
      <c r="R19" s="0" t="n">
        <v>102</v>
      </c>
      <c r="S19" s="0" t="s">
        <v>40</v>
      </c>
      <c r="T19" s="6" t="n">
        <v>1</v>
      </c>
      <c r="U19" s="0" t="n">
        <v>52</v>
      </c>
      <c r="V19" s="0" t="s">
        <v>40</v>
      </c>
      <c r="W19" s="6" t="n">
        <v>1</v>
      </c>
      <c r="X19" s="0" t="n">
        <v>11</v>
      </c>
      <c r="Y19" s="0" t="s">
        <v>40</v>
      </c>
      <c r="Z19" s="6" t="n">
        <v>1</v>
      </c>
      <c r="AA19" s="0" t="n">
        <v>95</v>
      </c>
      <c r="AB19" s="0" t="s">
        <v>40</v>
      </c>
      <c r="AC19" s="6" t="n">
        <v>1</v>
      </c>
      <c r="AD19" s="0" t="n">
        <v>73</v>
      </c>
      <c r="AE19" s="0" t="s">
        <v>40</v>
      </c>
      <c r="AF19" s="6" t="n">
        <v>1</v>
      </c>
      <c r="AG19" s="0" t="n">
        <v>8</v>
      </c>
      <c r="AH19" s="0" t="s">
        <v>40</v>
      </c>
      <c r="AI19" s="6" t="n">
        <v>1</v>
      </c>
      <c r="AJ19" s="0" t="n">
        <v>6</v>
      </c>
      <c r="AK19" s="0" t="s">
        <v>40</v>
      </c>
      <c r="AL19" s="6" t="n">
        <v>1</v>
      </c>
      <c r="AM19" s="0" t="n">
        <v>2</v>
      </c>
      <c r="AN19" s="0" t="s">
        <v>40</v>
      </c>
      <c r="AO19" s="6" t="n">
        <v>1</v>
      </c>
      <c r="AP19" s="0" t="n">
        <v>1241</v>
      </c>
      <c r="AQ19" s="0" t="s">
        <v>40</v>
      </c>
      <c r="AR19" s="6" t="n">
        <v>1</v>
      </c>
      <c r="AS19" s="0" t="n">
        <v>14</v>
      </c>
      <c r="AT19" s="0" t="s">
        <v>40</v>
      </c>
      <c r="AU19" s="6" t="n">
        <v>1</v>
      </c>
      <c r="BC19" s="6"/>
      <c r="BF19" s="6"/>
      <c r="BI19" s="6"/>
      <c r="BL19" s="6"/>
      <c r="BO19" s="6"/>
      <c r="BR19" s="6"/>
      <c r="BU19" s="6"/>
      <c r="BX19" s="6"/>
      <c r="CA19" s="6"/>
      <c r="CD19" s="6"/>
      <c r="CG19" s="6"/>
      <c r="CJ19" s="6"/>
      <c r="CM19" s="6"/>
      <c r="CP19" s="6"/>
      <c r="CS19" s="6"/>
    </row>
    <row r="20" customFormat="false" ht="12.75" hidden="false" customHeight="false" outlineLevel="0" collapsed="false">
      <c r="B20" s="0" t="n">
        <v>1</v>
      </c>
      <c r="C20" s="0" t="n">
        <v>420</v>
      </c>
      <c r="D20" s="0" t="s">
        <v>40</v>
      </c>
      <c r="E20" s="6" t="n">
        <v>1</v>
      </c>
      <c r="F20" s="0" t="n">
        <v>100</v>
      </c>
      <c r="G20" s="0" t="s">
        <v>40</v>
      </c>
      <c r="H20" s="6" t="n">
        <v>1</v>
      </c>
      <c r="I20" s="0" t="n">
        <v>420</v>
      </c>
      <c r="J20" s="0" t="s">
        <v>40</v>
      </c>
      <c r="K20" s="6" t="n">
        <v>1</v>
      </c>
      <c r="L20" s="0" t="n">
        <v>87</v>
      </c>
      <c r="M20" s="0" t="s">
        <v>40</v>
      </c>
      <c r="N20" s="6" t="n">
        <v>1</v>
      </c>
      <c r="O20" s="0" t="n">
        <v>300</v>
      </c>
      <c r="P20" s="0" t="s">
        <v>40</v>
      </c>
      <c r="Q20" s="6" t="n">
        <v>1</v>
      </c>
      <c r="R20" s="0" t="n">
        <v>106</v>
      </c>
      <c r="S20" s="0" t="s">
        <v>40</v>
      </c>
      <c r="T20" s="6" t="n">
        <v>1</v>
      </c>
      <c r="U20" s="0" t="n">
        <v>49</v>
      </c>
      <c r="V20" s="0" t="s">
        <v>40</v>
      </c>
      <c r="W20" s="6" t="n">
        <v>1</v>
      </c>
      <c r="X20" s="0" t="n">
        <v>5</v>
      </c>
      <c r="Y20" s="0" t="s">
        <v>40</v>
      </c>
      <c r="Z20" s="6" t="n">
        <v>1</v>
      </c>
      <c r="AA20" s="0" t="n">
        <v>97</v>
      </c>
      <c r="AB20" s="0" t="s">
        <v>40</v>
      </c>
      <c r="AC20" s="6" t="n">
        <v>1</v>
      </c>
      <c r="AD20" s="0" t="n">
        <v>29</v>
      </c>
      <c r="AE20" s="0" t="s">
        <v>40</v>
      </c>
      <c r="AF20" s="6" t="n">
        <v>1</v>
      </c>
      <c r="AG20" s="0" t="n">
        <v>4</v>
      </c>
      <c r="AH20" s="0" t="s">
        <v>40</v>
      </c>
      <c r="AI20" s="6" t="n">
        <v>1</v>
      </c>
      <c r="AJ20" s="0" t="n">
        <v>1</v>
      </c>
      <c r="AK20" s="0" t="s">
        <v>40</v>
      </c>
      <c r="AL20" s="6" t="n">
        <v>1</v>
      </c>
      <c r="AM20" s="0" t="n">
        <v>3</v>
      </c>
      <c r="AN20" s="0" t="s">
        <v>40</v>
      </c>
      <c r="AO20" s="6" t="n">
        <v>1</v>
      </c>
      <c r="AP20" s="0" t="n">
        <v>563</v>
      </c>
      <c r="AQ20" s="0" t="s">
        <v>40</v>
      </c>
      <c r="AR20" s="6" t="n">
        <v>1</v>
      </c>
      <c r="AS20" s="0" t="n">
        <v>6</v>
      </c>
      <c r="AT20" s="0" t="s">
        <v>40</v>
      </c>
      <c r="AU20" s="6" t="n">
        <v>1</v>
      </c>
      <c r="BC20" s="6"/>
      <c r="BF20" s="6"/>
      <c r="BI20" s="6"/>
      <c r="BL20" s="6"/>
      <c r="BO20" s="6"/>
      <c r="BR20" s="6"/>
      <c r="BU20" s="6"/>
      <c r="BX20" s="6"/>
      <c r="CA20" s="6"/>
      <c r="CD20" s="6"/>
      <c r="CG20" s="6"/>
      <c r="CJ20" s="6"/>
      <c r="CM20" s="6"/>
      <c r="CP20" s="6"/>
      <c r="CS20" s="6"/>
    </row>
    <row r="21" customFormat="false" ht="12.75" hidden="false" customHeight="false" outlineLevel="0" collapsed="false">
      <c r="A21" s="0" t="n">
        <v>3</v>
      </c>
      <c r="B21" s="0" t="n">
        <v>1</v>
      </c>
      <c r="C21" s="0" t="n">
        <v>420</v>
      </c>
      <c r="D21" s="0" t="s">
        <v>40</v>
      </c>
      <c r="E21" s="6" t="n">
        <v>1</v>
      </c>
      <c r="F21" s="0" t="n">
        <v>99</v>
      </c>
      <c r="G21" s="0" t="s">
        <v>40</v>
      </c>
      <c r="H21" s="6" t="n">
        <v>1</v>
      </c>
      <c r="I21" s="0" t="n">
        <v>180</v>
      </c>
      <c r="J21" s="0" t="s">
        <v>40</v>
      </c>
      <c r="K21" s="6" t="n">
        <v>1</v>
      </c>
      <c r="L21" s="0" t="n">
        <v>98</v>
      </c>
      <c r="M21" s="0" t="s">
        <v>40</v>
      </c>
      <c r="N21" s="6" t="n">
        <v>1</v>
      </c>
      <c r="O21" s="0" t="n">
        <v>240</v>
      </c>
      <c r="P21" s="0" t="s">
        <v>40</v>
      </c>
      <c r="Q21" s="6" t="n">
        <v>1</v>
      </c>
      <c r="R21" s="0" t="n">
        <v>100</v>
      </c>
      <c r="S21" s="0" t="s">
        <v>40</v>
      </c>
      <c r="T21" s="6" t="n">
        <v>1</v>
      </c>
      <c r="U21" s="0" t="n">
        <v>52</v>
      </c>
      <c r="V21" s="0" t="s">
        <v>40</v>
      </c>
      <c r="W21" s="6" t="n">
        <v>1</v>
      </c>
      <c r="X21" s="0" t="n">
        <v>7</v>
      </c>
      <c r="Y21" s="0" t="s">
        <v>40</v>
      </c>
      <c r="Z21" s="6" t="n">
        <v>1</v>
      </c>
      <c r="AA21" s="0" t="n">
        <v>98</v>
      </c>
      <c r="AB21" s="0" t="s">
        <v>40</v>
      </c>
      <c r="AC21" s="6" t="n">
        <v>1</v>
      </c>
      <c r="AD21" s="0" t="n">
        <v>43</v>
      </c>
      <c r="AE21" s="0" t="s">
        <v>40</v>
      </c>
      <c r="AF21" s="6" t="n">
        <v>1</v>
      </c>
      <c r="AG21" s="0" t="n">
        <v>4</v>
      </c>
      <c r="AH21" s="0" t="s">
        <v>40</v>
      </c>
      <c r="AI21" s="6" t="n">
        <v>1</v>
      </c>
      <c r="AJ21" s="0" t="n">
        <v>2</v>
      </c>
      <c r="AK21" s="0" t="s">
        <v>40</v>
      </c>
      <c r="AL21" s="6" t="n">
        <v>1</v>
      </c>
      <c r="AM21" s="0" t="n">
        <v>2</v>
      </c>
      <c r="AN21" s="0" t="s">
        <v>40</v>
      </c>
      <c r="AO21" s="6" t="n">
        <v>1</v>
      </c>
      <c r="AP21" s="0" t="n">
        <v>604</v>
      </c>
      <c r="AQ21" s="0" t="s">
        <v>40</v>
      </c>
      <c r="AR21" s="6" t="n">
        <v>1</v>
      </c>
      <c r="AS21" s="0" t="n">
        <v>6</v>
      </c>
      <c r="AT21" s="0" t="s">
        <v>40</v>
      </c>
      <c r="AU21" s="6" t="n">
        <v>1</v>
      </c>
      <c r="AW21" s="0" t="s">
        <v>43</v>
      </c>
      <c r="AX21" s="0" t="n">
        <f aca="false">IF(BJ21&lt;=0,$D$7,IF(BP21&lt;=BJ21,$D$7,$D$7+$F$7*(BP21-BJ21)))</f>
        <v>2.44</v>
      </c>
      <c r="AZ21" s="0" t="n">
        <v>5</v>
      </c>
      <c r="BA21" s="0" t="n">
        <f aca="false">ROUND(SUM(C21:C25)/AZ21,0)</f>
        <v>480</v>
      </c>
      <c r="BB21" s="0" t="s">
        <v>40</v>
      </c>
      <c r="BC21" s="6" t="n">
        <f aca="false">ROUND(AVERAGE(E21:E25),2)</f>
        <v>1</v>
      </c>
      <c r="BD21" s="0" t="n">
        <f aca="false">ROUND(SUMPRODUCT(C21:C25,F21:F25)/SUM(C21:C25),0)</f>
        <v>92</v>
      </c>
      <c r="BE21" s="0" t="s">
        <v>40</v>
      </c>
      <c r="BF21" s="6" t="n">
        <f aca="false">ROUND(SUMPRODUCT(E21:E25,H21:H25)/$AZ21*AVERAGE(E21:E25),2)</f>
        <v>1</v>
      </c>
      <c r="BG21" s="0" t="n">
        <f aca="false">ROUND(SUM(I21:I25)/AZ21,0)</f>
        <v>300</v>
      </c>
      <c r="BH21" s="0" t="s">
        <v>40</v>
      </c>
      <c r="BI21" s="6" t="n">
        <f aca="false">ROUND(AVERAGE(K21:K25),2)</f>
        <v>1</v>
      </c>
      <c r="BJ21" s="0" t="n">
        <f aca="false">ROUND(SUMPRODUCT(I21:I25,L21:L25)/SUM(I21:I25),0)</f>
        <v>89</v>
      </c>
      <c r="BK21" s="0" t="s">
        <v>40</v>
      </c>
      <c r="BL21" s="6" t="n">
        <f aca="false">ROUND(SUMPRODUCT(K21:K25,N21:N25)/$AZ21*AVERAGE(K21:K25),2)</f>
        <v>1</v>
      </c>
      <c r="BM21" s="0" t="n">
        <f aca="false">ROUND(SUM(O21:O25)/AZ21,0)</f>
        <v>168</v>
      </c>
      <c r="BN21" s="0" t="s">
        <v>40</v>
      </c>
      <c r="BO21" s="6" t="n">
        <f aca="false">ROUND(AVERAGE(Q21:Q25),2)</f>
        <v>1</v>
      </c>
      <c r="BP21" s="0" t="n">
        <f aca="false">ROUND(SUMPRODUCT(O21:O25,R21:R25)/SUM(O21:O25),0)</f>
        <v>101</v>
      </c>
      <c r="BQ21" s="0" t="s">
        <v>40</v>
      </c>
      <c r="BR21" s="6" t="n">
        <f aca="false">ROUND(SUMPRODUCT(Q21:Q25,T21:T25)/$AZ21*AVERAGE(Q21:Q25),2)</f>
        <v>1</v>
      </c>
      <c r="BS21" s="0" t="n">
        <v>-1</v>
      </c>
      <c r="BT21" s="0" t="s">
        <v>40</v>
      </c>
      <c r="BU21" s="6" t="n">
        <v>1</v>
      </c>
      <c r="BV21" s="0" t="n">
        <v>-1</v>
      </c>
      <c r="BW21" s="0" t="s">
        <v>40</v>
      </c>
      <c r="BX21" s="6" t="n">
        <v>1</v>
      </c>
      <c r="BY21" s="0" t="n">
        <v>-1</v>
      </c>
      <c r="BZ21" s="0" t="s">
        <v>40</v>
      </c>
      <c r="CA21" s="6" t="n">
        <v>1</v>
      </c>
      <c r="CB21" s="0" t="n">
        <f aca="false">IF(BG21=0,0,IF(OR(BG21&gt;=0,BA21&gt;=0),ROUND(BG21/BA21*100,0),BA21))</f>
        <v>63</v>
      </c>
      <c r="CC21" s="0" t="s">
        <v>40</v>
      </c>
      <c r="CD21" s="6" t="n">
        <f aca="false">ROUND(BI21*BC21,2)</f>
        <v>1</v>
      </c>
      <c r="CE21" s="0" t="n">
        <f aca="false">IF(OR(BA21&lt;0,BD21&lt;=0),"??",ROUND(BA21/BD21,0))</f>
        <v>5</v>
      </c>
      <c r="CF21" s="0" t="s">
        <v>40</v>
      </c>
      <c r="CG21" s="6" t="n">
        <f aca="false">ROUND(BC21*BF21,2)</f>
        <v>1</v>
      </c>
      <c r="CH21" s="0" t="n">
        <f aca="false">IF(OR(BG21&lt;0,BJ21&lt;=0),"??",ROUND(BG21/BJ21,0))</f>
        <v>3</v>
      </c>
      <c r="CI21" s="0" t="s">
        <v>40</v>
      </c>
      <c r="CJ21" s="6" t="n">
        <f aca="false">ROUND(BI21*BL21,2)</f>
        <v>1</v>
      </c>
      <c r="CK21" s="0" t="n">
        <f aca="false">IF(OR(BM21&lt;0,BP21&lt;=0),"??",ROUND(BM21/BP21,0))</f>
        <v>2</v>
      </c>
      <c r="CL21" s="0" t="s">
        <v>40</v>
      </c>
      <c r="CM21" s="6" t="n">
        <f aca="false">ROUND(BO21*BR21,2)</f>
        <v>1</v>
      </c>
      <c r="CN21" s="0" t="n">
        <f aca="false">IF(OR(BG21&lt;0,BM21&lt;0),"??",BM21+ROUND(AX21*BG21,0))</f>
        <v>900</v>
      </c>
      <c r="CO21" s="0" t="s">
        <v>40</v>
      </c>
      <c r="CP21" s="6" t="n">
        <f aca="false">ROUND((BI21+BO21)/2,2)</f>
        <v>1</v>
      </c>
      <c r="CQ21" s="0" t="n">
        <f aca="false">IF(OR(CN21&lt;0,BD21&lt;=0),"??",ROUND(CN21/BD21,0))</f>
        <v>10</v>
      </c>
      <c r="CR21" s="0" t="s">
        <v>40</v>
      </c>
      <c r="CS21" s="6" t="n">
        <f aca="false">ROUND(CP21*BF21,2)</f>
        <v>1</v>
      </c>
    </row>
    <row r="22" customFormat="false" ht="12.75" hidden="false" customHeight="false" outlineLevel="0" collapsed="false">
      <c r="B22" s="0" t="n">
        <v>1</v>
      </c>
      <c r="C22" s="0" t="n">
        <v>480</v>
      </c>
      <c r="D22" s="0" t="s">
        <v>40</v>
      </c>
      <c r="E22" s="6" t="n">
        <v>1</v>
      </c>
      <c r="F22" s="0" t="n">
        <v>89</v>
      </c>
      <c r="G22" s="0" t="s">
        <v>40</v>
      </c>
      <c r="H22" s="6" t="n">
        <v>1</v>
      </c>
      <c r="I22" s="0" t="n">
        <v>360</v>
      </c>
      <c r="J22" s="0" t="s">
        <v>40</v>
      </c>
      <c r="K22" s="6" t="n">
        <v>1</v>
      </c>
      <c r="L22" s="0" t="n">
        <v>89</v>
      </c>
      <c r="M22" s="0" t="s">
        <v>40</v>
      </c>
      <c r="N22" s="6" t="n">
        <v>1</v>
      </c>
      <c r="O22" s="0" t="n">
        <v>120</v>
      </c>
      <c r="P22" s="0" t="s">
        <v>40</v>
      </c>
      <c r="Q22" s="6" t="n">
        <v>1</v>
      </c>
      <c r="R22" s="0" t="n">
        <v>89</v>
      </c>
      <c r="S22" s="0" t="s">
        <v>40</v>
      </c>
      <c r="T22" s="6" t="n">
        <v>1</v>
      </c>
      <c r="U22" s="0" t="n">
        <v>54</v>
      </c>
      <c r="V22" s="0" t="s">
        <v>40</v>
      </c>
      <c r="W22" s="6" t="n">
        <v>1</v>
      </c>
      <c r="X22" s="0" t="n">
        <v>8</v>
      </c>
      <c r="Y22" s="0" t="s">
        <v>40</v>
      </c>
      <c r="Z22" s="6" t="n">
        <v>1</v>
      </c>
      <c r="AA22" s="0" t="n">
        <v>96</v>
      </c>
      <c r="AB22" s="0" t="s">
        <v>40</v>
      </c>
      <c r="AC22" s="6" t="n">
        <v>1</v>
      </c>
      <c r="AD22" s="0" t="n">
        <v>75</v>
      </c>
      <c r="AE22" s="0" t="s">
        <v>40</v>
      </c>
      <c r="AF22" s="6" t="n">
        <v>1</v>
      </c>
      <c r="AG22" s="0" t="n">
        <v>5</v>
      </c>
      <c r="AH22" s="0" t="s">
        <v>40</v>
      </c>
      <c r="AI22" s="6" t="n">
        <v>1</v>
      </c>
      <c r="AJ22" s="0" t="n">
        <v>4</v>
      </c>
      <c r="AK22" s="0" t="s">
        <v>40</v>
      </c>
      <c r="AL22" s="6" t="n">
        <v>1</v>
      </c>
      <c r="AM22" s="0" t="n">
        <v>1</v>
      </c>
      <c r="AN22" s="0" t="s">
        <v>40</v>
      </c>
      <c r="AO22" s="6" t="n">
        <v>1</v>
      </c>
      <c r="AP22" s="0" t="n">
        <v>840</v>
      </c>
      <c r="AQ22" s="0" t="s">
        <v>40</v>
      </c>
      <c r="AR22" s="6" t="n">
        <v>1</v>
      </c>
      <c r="AS22" s="0" t="n">
        <v>9</v>
      </c>
      <c r="AT22" s="0" t="s">
        <v>40</v>
      </c>
      <c r="AU22" s="6" t="n">
        <v>1</v>
      </c>
      <c r="BC22" s="6"/>
      <c r="BF22" s="6"/>
      <c r="BI22" s="6"/>
      <c r="BL22" s="6"/>
      <c r="BO22" s="6"/>
      <c r="BR22" s="6"/>
      <c r="BU22" s="6"/>
      <c r="BX22" s="6"/>
      <c r="CA22" s="6"/>
      <c r="CD22" s="6"/>
      <c r="CG22" s="6"/>
      <c r="CJ22" s="6"/>
      <c r="CM22" s="6"/>
      <c r="CP22" s="6"/>
      <c r="CS22" s="6"/>
    </row>
    <row r="23" customFormat="false" ht="12.75" hidden="false" customHeight="false" outlineLevel="0" collapsed="false">
      <c r="B23" s="0" t="n">
        <v>1</v>
      </c>
      <c r="C23" s="0" t="n">
        <v>420</v>
      </c>
      <c r="D23" s="0" t="s">
        <v>40</v>
      </c>
      <c r="E23" s="6" t="n">
        <v>1</v>
      </c>
      <c r="F23" s="0" t="n">
        <v>88</v>
      </c>
      <c r="G23" s="0" t="s">
        <v>40</v>
      </c>
      <c r="H23" s="6" t="n">
        <v>1</v>
      </c>
      <c r="I23" s="0" t="n">
        <v>420</v>
      </c>
      <c r="J23" s="0" t="s">
        <v>40</v>
      </c>
      <c r="K23" s="6" t="n">
        <v>1</v>
      </c>
      <c r="L23" s="0" t="n">
        <v>88</v>
      </c>
      <c r="M23" s="0" t="s">
        <v>40</v>
      </c>
      <c r="N23" s="6" t="n">
        <v>1</v>
      </c>
      <c r="O23" s="0" t="n">
        <v>0</v>
      </c>
      <c r="P23" s="0" t="s">
        <v>40</v>
      </c>
      <c r="Q23" s="6" t="n">
        <v>1</v>
      </c>
      <c r="R23" s="0" t="n">
        <v>-1</v>
      </c>
      <c r="S23" s="0" t="s">
        <v>40</v>
      </c>
      <c r="T23" s="6" t="n">
        <v>1</v>
      </c>
      <c r="U23" s="0" t="n">
        <v>56</v>
      </c>
      <c r="V23" s="0" t="s">
        <v>40</v>
      </c>
      <c r="W23" s="6" t="n">
        <v>1</v>
      </c>
      <c r="X23" s="0" t="n">
        <v>6</v>
      </c>
      <c r="Y23" s="0" t="s">
        <v>40</v>
      </c>
      <c r="Z23" s="6" t="n">
        <v>1</v>
      </c>
      <c r="AA23" s="0" t="n">
        <v>96</v>
      </c>
      <c r="AB23" s="0" t="s">
        <v>40</v>
      </c>
      <c r="AC23" s="6" t="n">
        <v>1</v>
      </c>
      <c r="AD23" s="0" t="n">
        <v>100</v>
      </c>
      <c r="AE23" s="0" t="s">
        <v>40</v>
      </c>
      <c r="AF23" s="6" t="n">
        <v>1</v>
      </c>
      <c r="AG23" s="0" t="n">
        <v>5</v>
      </c>
      <c r="AH23" s="0" t="s">
        <v>40</v>
      </c>
      <c r="AI23" s="6" t="n">
        <v>1</v>
      </c>
      <c r="AJ23" s="0" t="n">
        <v>5</v>
      </c>
      <c r="AK23" s="0" t="s">
        <v>40</v>
      </c>
      <c r="AL23" s="6" t="n">
        <v>1</v>
      </c>
      <c r="AM23" s="0" t="n">
        <v>0</v>
      </c>
      <c r="AN23" s="0" t="s">
        <v>40</v>
      </c>
      <c r="AO23" s="6" t="n">
        <v>1</v>
      </c>
      <c r="AP23" s="0" t="n">
        <v>924</v>
      </c>
      <c r="AQ23" s="0" t="s">
        <v>40</v>
      </c>
      <c r="AR23" s="6" t="n">
        <v>1</v>
      </c>
      <c r="AS23" s="0" t="n">
        <v>11</v>
      </c>
      <c r="AT23" s="0" t="s">
        <v>40</v>
      </c>
      <c r="AU23" s="6" t="n">
        <v>1</v>
      </c>
      <c r="BC23" s="6"/>
      <c r="BF23" s="6"/>
      <c r="BI23" s="6"/>
      <c r="BL23" s="6"/>
      <c r="BO23" s="6"/>
      <c r="BR23" s="6"/>
      <c r="BU23" s="6"/>
      <c r="BX23" s="6"/>
      <c r="CA23" s="6"/>
      <c r="CD23" s="6"/>
      <c r="CG23" s="6"/>
      <c r="CJ23" s="6"/>
      <c r="CM23" s="6"/>
      <c r="CP23" s="6"/>
      <c r="CS23" s="6"/>
    </row>
    <row r="24" customFormat="false" ht="12.75" hidden="false" customHeight="false" outlineLevel="0" collapsed="false">
      <c r="B24" s="0" t="n">
        <v>1</v>
      </c>
      <c r="C24" s="0" t="n">
        <v>660</v>
      </c>
      <c r="D24" s="0" t="s">
        <v>40</v>
      </c>
      <c r="E24" s="6" t="n">
        <v>1</v>
      </c>
      <c r="F24" s="0" t="n">
        <v>88</v>
      </c>
      <c r="G24" s="0" t="s">
        <v>40</v>
      </c>
      <c r="H24" s="6" t="n">
        <v>1</v>
      </c>
      <c r="I24" s="0" t="n">
        <v>120</v>
      </c>
      <c r="J24" s="0" t="s">
        <v>40</v>
      </c>
      <c r="K24" s="6" t="n">
        <v>1</v>
      </c>
      <c r="L24" s="0" t="n">
        <v>81</v>
      </c>
      <c r="M24" s="0" t="s">
        <v>40</v>
      </c>
      <c r="N24" s="6" t="n">
        <v>1</v>
      </c>
      <c r="O24" s="0" t="n">
        <v>180</v>
      </c>
      <c r="P24" s="0" t="s">
        <v>40</v>
      </c>
      <c r="Q24" s="6" t="n">
        <v>1</v>
      </c>
      <c r="R24" s="0" t="n">
        <v>102</v>
      </c>
      <c r="S24" s="0" t="s">
        <v>40</v>
      </c>
      <c r="T24" s="6" t="n">
        <v>1</v>
      </c>
      <c r="U24" s="0" t="n">
        <v>52</v>
      </c>
      <c r="V24" s="0" t="s">
        <v>40</v>
      </c>
      <c r="W24" s="6" t="n">
        <v>1</v>
      </c>
      <c r="X24" s="0" t="n">
        <v>11</v>
      </c>
      <c r="Y24" s="0" t="s">
        <v>40</v>
      </c>
      <c r="Z24" s="6" t="n">
        <v>1</v>
      </c>
      <c r="AA24" s="0" t="n">
        <v>95</v>
      </c>
      <c r="AB24" s="0" t="s">
        <v>40</v>
      </c>
      <c r="AC24" s="6" t="n">
        <v>1</v>
      </c>
      <c r="AD24" s="0" t="n">
        <v>73</v>
      </c>
      <c r="AE24" s="0" t="s">
        <v>40</v>
      </c>
      <c r="AF24" s="6" t="n">
        <v>1</v>
      </c>
      <c r="AG24" s="0" t="n">
        <v>8</v>
      </c>
      <c r="AH24" s="0" t="s">
        <v>40</v>
      </c>
      <c r="AI24" s="6" t="n">
        <v>1</v>
      </c>
      <c r="AJ24" s="0" t="n">
        <v>6</v>
      </c>
      <c r="AK24" s="0" t="s">
        <v>40</v>
      </c>
      <c r="AL24" s="6" t="n">
        <v>1</v>
      </c>
      <c r="AM24" s="0" t="n">
        <v>2</v>
      </c>
      <c r="AN24" s="0" t="s">
        <v>40</v>
      </c>
      <c r="AO24" s="6" t="n">
        <v>1</v>
      </c>
      <c r="AP24" s="0" t="n">
        <v>1241</v>
      </c>
      <c r="AQ24" s="0" t="s">
        <v>40</v>
      </c>
      <c r="AR24" s="6" t="n">
        <v>1</v>
      </c>
      <c r="AS24" s="0" t="n">
        <v>14</v>
      </c>
      <c r="AT24" s="0" t="s">
        <v>40</v>
      </c>
      <c r="AU24" s="6" t="n">
        <v>1</v>
      </c>
      <c r="BC24" s="6"/>
      <c r="BF24" s="6"/>
      <c r="BI24" s="6"/>
      <c r="BL24" s="6"/>
      <c r="BO24" s="6"/>
      <c r="BR24" s="6"/>
      <c r="BU24" s="6"/>
      <c r="BX24" s="6"/>
      <c r="CA24" s="6"/>
      <c r="CD24" s="6"/>
      <c r="CG24" s="6"/>
      <c r="CJ24" s="6"/>
      <c r="CM24" s="6"/>
      <c r="CP24" s="6"/>
      <c r="CS24" s="6"/>
    </row>
    <row r="25" customFormat="false" ht="12.75" hidden="false" customHeight="false" outlineLevel="0" collapsed="false">
      <c r="B25" s="0" t="n">
        <v>1</v>
      </c>
      <c r="C25" s="0" t="n">
        <v>420</v>
      </c>
      <c r="D25" s="0" t="s">
        <v>40</v>
      </c>
      <c r="E25" s="6" t="n">
        <v>1</v>
      </c>
      <c r="F25" s="0" t="n">
        <v>100</v>
      </c>
      <c r="G25" s="0" t="s">
        <v>40</v>
      </c>
      <c r="H25" s="6" t="n">
        <v>1</v>
      </c>
      <c r="I25" s="0" t="n">
        <v>420</v>
      </c>
      <c r="J25" s="0" t="s">
        <v>40</v>
      </c>
      <c r="K25" s="6" t="n">
        <v>1</v>
      </c>
      <c r="L25" s="0" t="n">
        <v>87</v>
      </c>
      <c r="M25" s="0" t="s">
        <v>40</v>
      </c>
      <c r="N25" s="6" t="n">
        <v>1</v>
      </c>
      <c r="O25" s="0" t="n">
        <v>300</v>
      </c>
      <c r="P25" s="0" t="s">
        <v>40</v>
      </c>
      <c r="Q25" s="6" t="n">
        <v>1</v>
      </c>
      <c r="R25" s="0" t="n">
        <v>106</v>
      </c>
      <c r="S25" s="0" t="s">
        <v>40</v>
      </c>
      <c r="T25" s="6" t="n">
        <v>1</v>
      </c>
      <c r="U25" s="0" t="n">
        <v>49</v>
      </c>
      <c r="V25" s="0" t="s">
        <v>40</v>
      </c>
      <c r="W25" s="6" t="n">
        <v>1</v>
      </c>
      <c r="X25" s="0" t="n">
        <v>5</v>
      </c>
      <c r="Y25" s="0" t="s">
        <v>40</v>
      </c>
      <c r="Z25" s="6" t="n">
        <v>1</v>
      </c>
      <c r="AA25" s="0" t="n">
        <v>97</v>
      </c>
      <c r="AB25" s="0" t="s">
        <v>40</v>
      </c>
      <c r="AC25" s="6" t="n">
        <v>1</v>
      </c>
      <c r="AD25" s="0" t="n">
        <v>29</v>
      </c>
      <c r="AE25" s="0" t="s">
        <v>40</v>
      </c>
      <c r="AF25" s="6" t="n">
        <v>1</v>
      </c>
      <c r="AG25" s="0" t="n">
        <v>4</v>
      </c>
      <c r="AH25" s="0" t="s">
        <v>40</v>
      </c>
      <c r="AI25" s="6" t="n">
        <v>1</v>
      </c>
      <c r="AJ25" s="0" t="n">
        <v>1</v>
      </c>
      <c r="AK25" s="0" t="s">
        <v>40</v>
      </c>
      <c r="AL25" s="6" t="n">
        <v>1</v>
      </c>
      <c r="AM25" s="0" t="n">
        <v>3</v>
      </c>
      <c r="AN25" s="0" t="s">
        <v>40</v>
      </c>
      <c r="AO25" s="6" t="n">
        <v>1</v>
      </c>
      <c r="AP25" s="0" t="n">
        <v>563</v>
      </c>
      <c r="AQ25" s="0" t="s">
        <v>40</v>
      </c>
      <c r="AR25" s="6" t="n">
        <v>1</v>
      </c>
      <c r="AS25" s="0" t="n">
        <v>6</v>
      </c>
      <c r="AT25" s="0" t="s">
        <v>40</v>
      </c>
      <c r="AU25" s="6" t="n">
        <v>1</v>
      </c>
      <c r="BC25" s="6"/>
      <c r="BF25" s="6"/>
      <c r="BI25" s="6"/>
      <c r="BL25" s="6"/>
      <c r="BO25" s="6"/>
      <c r="BR25" s="6"/>
      <c r="BU25" s="6"/>
      <c r="BX25" s="6"/>
      <c r="CA25" s="6"/>
      <c r="CD25" s="6"/>
      <c r="CG25" s="6"/>
      <c r="CJ25" s="6"/>
      <c r="CM25" s="6"/>
      <c r="CP25" s="6"/>
      <c r="CS25" s="6"/>
    </row>
    <row r="26" customFormat="false" ht="12.75" hidden="false" customHeight="false" outlineLevel="0" collapsed="false">
      <c r="A26" s="0" t="n">
        <v>4</v>
      </c>
      <c r="B26" s="0" t="n">
        <v>1</v>
      </c>
      <c r="C26" s="0" t="n">
        <v>420</v>
      </c>
      <c r="D26" s="0" t="s">
        <v>40</v>
      </c>
      <c r="E26" s="6" t="n">
        <v>1</v>
      </c>
      <c r="F26" s="0" t="n">
        <v>-1</v>
      </c>
      <c r="G26" s="0" t="s">
        <v>40</v>
      </c>
      <c r="H26" s="6" t="n">
        <v>1</v>
      </c>
      <c r="I26" s="0" t="n">
        <v>180</v>
      </c>
      <c r="J26" s="0" t="s">
        <v>40</v>
      </c>
      <c r="K26" s="6" t="n">
        <v>1</v>
      </c>
      <c r="L26" s="0" t="n">
        <v>-1</v>
      </c>
      <c r="M26" s="0" t="s">
        <v>40</v>
      </c>
      <c r="N26" s="6" t="n">
        <v>1</v>
      </c>
      <c r="O26" s="0" t="n">
        <v>240</v>
      </c>
      <c r="P26" s="0" t="s">
        <v>40</v>
      </c>
      <c r="Q26" s="6" t="n">
        <v>1</v>
      </c>
      <c r="R26" s="0" t="n">
        <v>-1</v>
      </c>
      <c r="S26" s="0" t="s">
        <v>40</v>
      </c>
      <c r="T26" s="6" t="n">
        <v>1</v>
      </c>
      <c r="U26" s="0" t="n">
        <v>52</v>
      </c>
      <c r="V26" s="0" t="s">
        <v>40</v>
      </c>
      <c r="W26" s="6" t="n">
        <v>1</v>
      </c>
      <c r="X26" s="0" t="n">
        <v>7</v>
      </c>
      <c r="Y26" s="0" t="s">
        <v>40</v>
      </c>
      <c r="Z26" s="6" t="n">
        <v>1</v>
      </c>
      <c r="AA26" s="0" t="n">
        <v>98</v>
      </c>
      <c r="AB26" s="0" t="s">
        <v>40</v>
      </c>
      <c r="AC26" s="6" t="n">
        <v>1</v>
      </c>
      <c r="AD26" s="0" t="n">
        <v>43</v>
      </c>
      <c r="AE26" s="0" t="s">
        <v>40</v>
      </c>
      <c r="AF26" s="6" t="n">
        <v>1</v>
      </c>
      <c r="AG26" s="0" t="n">
        <v>-1</v>
      </c>
      <c r="AH26" s="0" t="s">
        <v>40</v>
      </c>
      <c r="AI26" s="6" t="n">
        <v>1</v>
      </c>
      <c r="AJ26" s="0" t="n">
        <v>-1</v>
      </c>
      <c r="AK26" s="0" t="s">
        <v>40</v>
      </c>
      <c r="AL26" s="6" t="n">
        <v>1</v>
      </c>
      <c r="AM26" s="0" t="n">
        <v>-1</v>
      </c>
      <c r="AN26" s="0" t="s">
        <v>40</v>
      </c>
      <c r="AO26" s="6" t="n">
        <v>1</v>
      </c>
      <c r="AP26" s="0" t="n">
        <v>604</v>
      </c>
      <c r="AQ26" s="0" t="s">
        <v>40</v>
      </c>
      <c r="AR26" s="6" t="n">
        <v>1</v>
      </c>
      <c r="AS26" s="0" t="n">
        <v>-1</v>
      </c>
      <c r="AT26" s="0" t="s">
        <v>40</v>
      </c>
      <c r="AU26" s="6" t="n">
        <v>1</v>
      </c>
      <c r="AW26" s="0" t="s">
        <v>44</v>
      </c>
      <c r="AX26" s="0" t="n">
        <f aca="false">IF(BJ26&lt;=0,$D$7,IF(BP26&lt;=BJ26,$D$7,$D$7+$F$7*(BP26-BJ26)))</f>
        <v>2.2</v>
      </c>
      <c r="AZ26" s="0" t="n">
        <v>5</v>
      </c>
      <c r="BA26" s="0" t="n">
        <f aca="false">ROUND(SUM(C26:C30)/AZ26,0)</f>
        <v>492</v>
      </c>
      <c r="BB26" s="0" t="s">
        <v>40</v>
      </c>
      <c r="BC26" s="6" t="n">
        <f aca="false">ROUND(AVERAGE(E26:E30),2)</f>
        <v>1</v>
      </c>
      <c r="BD26" s="0" t="n">
        <f aca="false">ROUND(SUMPRODUCT(C26:C30,F26:F30)/SUM(C26:C30),0)</f>
        <v>-1</v>
      </c>
      <c r="BE26" s="0" t="s">
        <v>40</v>
      </c>
      <c r="BF26" s="6" t="n">
        <f aca="false">ROUND(SUMPRODUCT(E26:E30,H26:H30)/$AZ26*AVERAGE(E26:E30),2)</f>
        <v>1</v>
      </c>
      <c r="BG26" s="0" t="n">
        <f aca="false">ROUND(SUM(I26:I30)/AZ26,0)</f>
        <v>264</v>
      </c>
      <c r="BH26" s="0" t="s">
        <v>40</v>
      </c>
      <c r="BI26" s="6" t="n">
        <f aca="false">ROUND(AVERAGE(K26:K30),2)</f>
        <v>1</v>
      </c>
      <c r="BJ26" s="0" t="n">
        <f aca="false">ROUND(SUMPRODUCT(I26:I30,L26:L30)/SUM(I26:I30),0)</f>
        <v>-1</v>
      </c>
      <c r="BK26" s="0" t="s">
        <v>40</v>
      </c>
      <c r="BL26" s="6" t="n">
        <f aca="false">ROUND(SUMPRODUCT(K26:K30,N26:N30)/$AZ26*AVERAGE(K26:K30),2)</f>
        <v>1</v>
      </c>
      <c r="BM26" s="0" t="n">
        <f aca="false">ROUND(SUM(O26:O30)/AZ26,0)</f>
        <v>216</v>
      </c>
      <c r="BN26" s="0" t="s">
        <v>40</v>
      </c>
      <c r="BO26" s="6" t="n">
        <f aca="false">ROUND(AVERAGE(Q26:Q30),2)</f>
        <v>1</v>
      </c>
      <c r="BP26" s="0" t="n">
        <f aca="false">ROUND(SUMPRODUCT(O26:O30,R26:R30)/SUM(O26:O30),0)</f>
        <v>-1</v>
      </c>
      <c r="BQ26" s="0" t="s">
        <v>40</v>
      </c>
      <c r="BR26" s="6" t="n">
        <f aca="false">ROUND(SUMPRODUCT(Q26:Q30,T26:T30)/$AZ26*AVERAGE(Q26:Q30),2)</f>
        <v>1</v>
      </c>
      <c r="BS26" s="0" t="n">
        <v>-1</v>
      </c>
      <c r="BT26" s="0" t="s">
        <v>40</v>
      </c>
      <c r="BU26" s="6" t="n">
        <v>1</v>
      </c>
      <c r="BV26" s="0" t="n">
        <v>-1</v>
      </c>
      <c r="BW26" s="0" t="s">
        <v>40</v>
      </c>
      <c r="BX26" s="6" t="n">
        <v>1</v>
      </c>
      <c r="BY26" s="0" t="n">
        <v>-1</v>
      </c>
      <c r="BZ26" s="0" t="s">
        <v>40</v>
      </c>
      <c r="CA26" s="6" t="n">
        <v>1</v>
      </c>
      <c r="CB26" s="0" t="n">
        <f aca="false">IF(BG26=0,0,IF(OR(BG26&gt;=0,BA26&gt;=0),ROUND(BG26/BA26*100,0),BA26))</f>
        <v>54</v>
      </c>
      <c r="CC26" s="0" t="s">
        <v>40</v>
      </c>
      <c r="CD26" s="6" t="n">
        <f aca="false">ROUND(BI26*BC26,2)</f>
        <v>1</v>
      </c>
      <c r="CE26" s="0" t="n">
        <v>-1</v>
      </c>
      <c r="CF26" s="0" t="s">
        <v>40</v>
      </c>
      <c r="CG26" s="6" t="n">
        <f aca="false">ROUND(BC26*BF26,2)</f>
        <v>1</v>
      </c>
      <c r="CH26" s="0" t="n">
        <v>-1</v>
      </c>
      <c r="CI26" s="0" t="s">
        <v>40</v>
      </c>
      <c r="CJ26" s="6" t="n">
        <f aca="false">ROUND(BI26*BL26,2)</f>
        <v>1</v>
      </c>
      <c r="CK26" s="0" t="n">
        <v>-1</v>
      </c>
      <c r="CL26" s="0" t="s">
        <v>40</v>
      </c>
      <c r="CM26" s="6" t="n">
        <f aca="false">ROUND(BO26*BR26,2)</f>
        <v>1</v>
      </c>
      <c r="CN26" s="0" t="n">
        <f aca="false">IF(OR(BG26&lt;0,BM26&lt;0),"??",BM26+ROUND(AX26*BG26,0))</f>
        <v>797</v>
      </c>
      <c r="CO26" s="0" t="s">
        <v>40</v>
      </c>
      <c r="CP26" s="6" t="n">
        <f aca="false">ROUND((BI26+BO26)/2,2)</f>
        <v>1</v>
      </c>
      <c r="CQ26" s="0" t="n">
        <v>-1</v>
      </c>
      <c r="CR26" s="0" t="s">
        <v>40</v>
      </c>
      <c r="CS26" s="6" t="n">
        <f aca="false">ROUND(CP26*BF26,2)</f>
        <v>1</v>
      </c>
    </row>
    <row r="27" customFormat="false" ht="12.75" hidden="false" customHeight="false" outlineLevel="0" collapsed="false">
      <c r="B27" s="0" t="n">
        <v>1</v>
      </c>
      <c r="C27" s="0" t="n">
        <v>480</v>
      </c>
      <c r="D27" s="0" t="s">
        <v>40</v>
      </c>
      <c r="E27" s="6" t="n">
        <v>1</v>
      </c>
      <c r="F27" s="0" t="n">
        <v>-1</v>
      </c>
      <c r="G27" s="0" t="s">
        <v>40</v>
      </c>
      <c r="H27" s="6" t="n">
        <v>1</v>
      </c>
      <c r="I27" s="0" t="n">
        <v>360</v>
      </c>
      <c r="J27" s="0" t="s">
        <v>40</v>
      </c>
      <c r="K27" s="6" t="n">
        <v>1</v>
      </c>
      <c r="L27" s="0" t="n">
        <v>-1</v>
      </c>
      <c r="M27" s="0" t="s">
        <v>40</v>
      </c>
      <c r="N27" s="6" t="n">
        <v>1</v>
      </c>
      <c r="O27" s="0" t="n">
        <v>120</v>
      </c>
      <c r="P27" s="0" t="s">
        <v>40</v>
      </c>
      <c r="Q27" s="6" t="n">
        <v>1</v>
      </c>
      <c r="R27" s="0" t="n">
        <v>-1</v>
      </c>
      <c r="S27" s="0" t="s">
        <v>40</v>
      </c>
      <c r="T27" s="6" t="n">
        <v>1</v>
      </c>
      <c r="U27" s="0" t="n">
        <v>54</v>
      </c>
      <c r="V27" s="0" t="s">
        <v>40</v>
      </c>
      <c r="W27" s="6" t="n">
        <v>1</v>
      </c>
      <c r="X27" s="0" t="n">
        <v>8</v>
      </c>
      <c r="Y27" s="0" t="s">
        <v>40</v>
      </c>
      <c r="Z27" s="6" t="n">
        <v>1</v>
      </c>
      <c r="AA27" s="0" t="n">
        <v>96</v>
      </c>
      <c r="AB27" s="0" t="s">
        <v>40</v>
      </c>
      <c r="AC27" s="6" t="n">
        <v>1</v>
      </c>
      <c r="AD27" s="0" t="n">
        <v>75</v>
      </c>
      <c r="AE27" s="0" t="s">
        <v>40</v>
      </c>
      <c r="AF27" s="6" t="n">
        <v>1</v>
      </c>
      <c r="AG27" s="0" t="n">
        <v>-1</v>
      </c>
      <c r="AH27" s="0" t="s">
        <v>40</v>
      </c>
      <c r="AI27" s="6" t="n">
        <v>1</v>
      </c>
      <c r="AJ27" s="0" t="n">
        <v>-1</v>
      </c>
      <c r="AK27" s="0" t="s">
        <v>40</v>
      </c>
      <c r="AL27" s="6" t="n">
        <v>1</v>
      </c>
      <c r="AM27" s="0" t="n">
        <v>-1</v>
      </c>
      <c r="AN27" s="0" t="s">
        <v>40</v>
      </c>
      <c r="AO27" s="6" t="n">
        <v>1</v>
      </c>
      <c r="AP27" s="0" t="n">
        <v>840</v>
      </c>
      <c r="AQ27" s="0" t="s">
        <v>40</v>
      </c>
      <c r="AR27" s="6" t="n">
        <v>1</v>
      </c>
      <c r="AS27" s="0" t="n">
        <v>-1</v>
      </c>
      <c r="AT27" s="0" t="s">
        <v>40</v>
      </c>
      <c r="AU27" s="6" t="n">
        <v>1</v>
      </c>
      <c r="BC27" s="6"/>
      <c r="BF27" s="6"/>
      <c r="BI27" s="6"/>
      <c r="BL27" s="6"/>
      <c r="BO27" s="6"/>
      <c r="BR27" s="6"/>
      <c r="BU27" s="6"/>
      <c r="BX27" s="6"/>
      <c r="CA27" s="6"/>
      <c r="CD27" s="6"/>
      <c r="CG27" s="6"/>
      <c r="CJ27" s="6"/>
      <c r="CM27" s="6"/>
      <c r="CP27" s="6"/>
      <c r="CS27" s="6"/>
    </row>
    <row r="28" customFormat="false" ht="12.75" hidden="false" customHeight="false" outlineLevel="0" collapsed="false">
      <c r="B28" s="0" t="n">
        <v>1</v>
      </c>
      <c r="C28" s="0" t="n">
        <v>480</v>
      </c>
      <c r="D28" s="0" t="s">
        <v>40</v>
      </c>
      <c r="E28" s="6" t="n">
        <v>1</v>
      </c>
      <c r="F28" s="0" t="n">
        <v>-1</v>
      </c>
      <c r="G28" s="0" t="s">
        <v>40</v>
      </c>
      <c r="H28" s="6" t="n">
        <v>1</v>
      </c>
      <c r="I28" s="0" t="n">
        <v>240</v>
      </c>
      <c r="J28" s="0" t="s">
        <v>40</v>
      </c>
      <c r="K28" s="6" t="n">
        <v>1</v>
      </c>
      <c r="L28" s="0" t="n">
        <v>-1</v>
      </c>
      <c r="M28" s="0" t="s">
        <v>40</v>
      </c>
      <c r="N28" s="6" t="n">
        <v>1</v>
      </c>
      <c r="O28" s="0" t="n">
        <v>240</v>
      </c>
      <c r="P28" s="0" t="s">
        <v>40</v>
      </c>
      <c r="Q28" s="6" t="n">
        <v>1</v>
      </c>
      <c r="R28" s="0" t="n">
        <v>-1</v>
      </c>
      <c r="S28" s="0" t="s">
        <v>40</v>
      </c>
      <c r="T28" s="6" t="n">
        <v>1</v>
      </c>
      <c r="U28" s="0" t="n">
        <v>56</v>
      </c>
      <c r="V28" s="0" t="s">
        <v>40</v>
      </c>
      <c r="W28" s="6" t="n">
        <v>1</v>
      </c>
      <c r="X28" s="0" t="n">
        <v>6</v>
      </c>
      <c r="Y28" s="0" t="s">
        <v>40</v>
      </c>
      <c r="Z28" s="6" t="n">
        <v>1</v>
      </c>
      <c r="AA28" s="0" t="n">
        <v>96</v>
      </c>
      <c r="AB28" s="0" t="s">
        <v>40</v>
      </c>
      <c r="AC28" s="6" t="n">
        <v>1</v>
      </c>
      <c r="AD28" s="0" t="n">
        <v>50</v>
      </c>
      <c r="AE28" s="0" t="s">
        <v>40</v>
      </c>
      <c r="AF28" s="6" t="n">
        <v>1</v>
      </c>
      <c r="AG28" s="0" t="n">
        <v>-1</v>
      </c>
      <c r="AH28" s="0" t="s">
        <v>40</v>
      </c>
      <c r="AI28" s="6" t="n">
        <v>1</v>
      </c>
      <c r="AJ28" s="0" t="n">
        <v>-1</v>
      </c>
      <c r="AK28" s="0" t="s">
        <v>40</v>
      </c>
      <c r="AL28" s="6" t="n">
        <v>1</v>
      </c>
      <c r="AM28" s="0" t="n">
        <v>-1</v>
      </c>
      <c r="AN28" s="0" t="s">
        <v>40</v>
      </c>
      <c r="AO28" s="6" t="n">
        <v>1</v>
      </c>
      <c r="AP28" s="0" t="n">
        <v>766</v>
      </c>
      <c r="AQ28" s="0" t="s">
        <v>40</v>
      </c>
      <c r="AR28" s="6" t="n">
        <v>1</v>
      </c>
      <c r="AS28" s="0" t="n">
        <v>-1</v>
      </c>
      <c r="AT28" s="0" t="s">
        <v>40</v>
      </c>
      <c r="AU28" s="6" t="n">
        <v>1</v>
      </c>
      <c r="BC28" s="6"/>
      <c r="BF28" s="6"/>
      <c r="BI28" s="6"/>
      <c r="BL28" s="6"/>
      <c r="BO28" s="6"/>
      <c r="BR28" s="6"/>
      <c r="BU28" s="6"/>
      <c r="BX28" s="6"/>
      <c r="CA28" s="6"/>
      <c r="CD28" s="6"/>
      <c r="CG28" s="6"/>
      <c r="CJ28" s="6"/>
      <c r="CM28" s="6"/>
      <c r="CP28" s="6"/>
      <c r="CS28" s="6"/>
    </row>
    <row r="29" customFormat="false" ht="12.75" hidden="false" customHeight="false" outlineLevel="0" collapsed="false">
      <c r="B29" s="0" t="n">
        <v>1</v>
      </c>
      <c r="C29" s="0" t="n">
        <v>660</v>
      </c>
      <c r="D29" s="0" t="s">
        <v>40</v>
      </c>
      <c r="E29" s="6" t="n">
        <v>1</v>
      </c>
      <c r="F29" s="0" t="n">
        <v>-1</v>
      </c>
      <c r="G29" s="0" t="s">
        <v>40</v>
      </c>
      <c r="H29" s="6" t="n">
        <v>1</v>
      </c>
      <c r="I29" s="0" t="n">
        <v>120</v>
      </c>
      <c r="J29" s="0" t="s">
        <v>40</v>
      </c>
      <c r="K29" s="6" t="n">
        <v>1</v>
      </c>
      <c r="L29" s="0" t="n">
        <v>-1</v>
      </c>
      <c r="M29" s="0" t="s">
        <v>40</v>
      </c>
      <c r="N29" s="6" t="n">
        <v>1</v>
      </c>
      <c r="O29" s="0" t="n">
        <v>180</v>
      </c>
      <c r="P29" s="0" t="s">
        <v>40</v>
      </c>
      <c r="Q29" s="6" t="n">
        <v>1</v>
      </c>
      <c r="R29" s="0" t="n">
        <v>-1</v>
      </c>
      <c r="S29" s="0" t="s">
        <v>40</v>
      </c>
      <c r="T29" s="6" t="n">
        <v>1</v>
      </c>
      <c r="U29" s="0" t="n">
        <v>52</v>
      </c>
      <c r="V29" s="0" t="s">
        <v>40</v>
      </c>
      <c r="W29" s="6" t="n">
        <v>1</v>
      </c>
      <c r="X29" s="0" t="n">
        <v>11</v>
      </c>
      <c r="Y29" s="0" t="s">
        <v>40</v>
      </c>
      <c r="Z29" s="6" t="n">
        <v>1</v>
      </c>
      <c r="AA29" s="0" t="n">
        <v>95</v>
      </c>
      <c r="AB29" s="0" t="s">
        <v>40</v>
      </c>
      <c r="AC29" s="6" t="n">
        <v>1</v>
      </c>
      <c r="AD29" s="0" t="n">
        <v>73</v>
      </c>
      <c r="AE29" s="0" t="s">
        <v>40</v>
      </c>
      <c r="AF29" s="6" t="n">
        <v>1</v>
      </c>
      <c r="AG29" s="0" t="n">
        <v>-1</v>
      </c>
      <c r="AH29" s="0" t="s">
        <v>40</v>
      </c>
      <c r="AI29" s="6" t="n">
        <v>1</v>
      </c>
      <c r="AJ29" s="0" t="n">
        <v>-1</v>
      </c>
      <c r="AK29" s="0" t="s">
        <v>40</v>
      </c>
      <c r="AL29" s="6" t="n">
        <v>1</v>
      </c>
      <c r="AM29" s="0" t="n">
        <v>-1</v>
      </c>
      <c r="AN29" s="0" t="s">
        <v>40</v>
      </c>
      <c r="AO29" s="6" t="n">
        <v>1</v>
      </c>
      <c r="AP29" s="0" t="n">
        <v>1241</v>
      </c>
      <c r="AQ29" s="0" t="s">
        <v>40</v>
      </c>
      <c r="AR29" s="6" t="n">
        <v>1</v>
      </c>
      <c r="AS29" s="0" t="n">
        <v>-1</v>
      </c>
      <c r="AT29" s="0" t="s">
        <v>40</v>
      </c>
      <c r="AU29" s="6" t="n">
        <v>1</v>
      </c>
      <c r="BC29" s="6"/>
      <c r="BF29" s="6"/>
      <c r="BI29" s="6"/>
      <c r="BL29" s="6"/>
      <c r="BO29" s="6"/>
      <c r="BR29" s="6"/>
      <c r="BU29" s="6"/>
      <c r="BX29" s="6"/>
      <c r="CA29" s="6"/>
      <c r="CD29" s="6"/>
      <c r="CG29" s="6"/>
      <c r="CJ29" s="6"/>
      <c r="CM29" s="6"/>
      <c r="CP29" s="6"/>
      <c r="CS29" s="6"/>
    </row>
    <row r="30" customFormat="false" ht="12.75" hidden="false" customHeight="false" outlineLevel="0" collapsed="false">
      <c r="B30" s="0" t="n">
        <v>1</v>
      </c>
      <c r="C30" s="0" t="n">
        <v>420</v>
      </c>
      <c r="D30" s="0" t="s">
        <v>40</v>
      </c>
      <c r="E30" s="6" t="n">
        <v>1</v>
      </c>
      <c r="F30" s="0" t="n">
        <v>-1</v>
      </c>
      <c r="G30" s="0" t="s">
        <v>40</v>
      </c>
      <c r="H30" s="6" t="n">
        <v>1</v>
      </c>
      <c r="I30" s="0" t="n">
        <v>420</v>
      </c>
      <c r="J30" s="0" t="s">
        <v>40</v>
      </c>
      <c r="K30" s="6" t="n">
        <v>1</v>
      </c>
      <c r="L30" s="0" t="n">
        <v>-1</v>
      </c>
      <c r="M30" s="0" t="s">
        <v>40</v>
      </c>
      <c r="N30" s="6" t="n">
        <v>1</v>
      </c>
      <c r="O30" s="0" t="n">
        <v>300</v>
      </c>
      <c r="P30" s="0" t="s">
        <v>40</v>
      </c>
      <c r="Q30" s="6" t="n">
        <v>1</v>
      </c>
      <c r="R30" s="0" t="n">
        <v>-1</v>
      </c>
      <c r="S30" s="0" t="s">
        <v>40</v>
      </c>
      <c r="T30" s="6" t="n">
        <v>1</v>
      </c>
      <c r="U30" s="0" t="n">
        <v>49</v>
      </c>
      <c r="V30" s="0" t="s">
        <v>40</v>
      </c>
      <c r="W30" s="6" t="n">
        <v>1</v>
      </c>
      <c r="X30" s="0" t="n">
        <v>5</v>
      </c>
      <c r="Y30" s="0" t="s">
        <v>40</v>
      </c>
      <c r="Z30" s="6" t="n">
        <v>1</v>
      </c>
      <c r="AA30" s="0" t="n">
        <v>97</v>
      </c>
      <c r="AB30" s="0" t="s">
        <v>40</v>
      </c>
      <c r="AC30" s="6" t="n">
        <v>1</v>
      </c>
      <c r="AD30" s="0" t="n">
        <v>29</v>
      </c>
      <c r="AE30" s="0" t="s">
        <v>40</v>
      </c>
      <c r="AF30" s="6" t="n">
        <v>1</v>
      </c>
      <c r="AG30" s="0" t="n">
        <v>-1</v>
      </c>
      <c r="AH30" s="0" t="s">
        <v>40</v>
      </c>
      <c r="AI30" s="6" t="n">
        <v>1</v>
      </c>
      <c r="AJ30" s="0" t="n">
        <v>-1</v>
      </c>
      <c r="AK30" s="0" t="s">
        <v>40</v>
      </c>
      <c r="AL30" s="6" t="n">
        <v>1</v>
      </c>
      <c r="AM30" s="0" t="n">
        <v>-1</v>
      </c>
      <c r="AN30" s="0" t="s">
        <v>40</v>
      </c>
      <c r="AO30" s="6" t="n">
        <v>1</v>
      </c>
      <c r="AP30" s="0" t="n">
        <v>563</v>
      </c>
      <c r="AQ30" s="0" t="s">
        <v>40</v>
      </c>
      <c r="AR30" s="6" t="n">
        <v>1</v>
      </c>
      <c r="AS30" s="0" t="n">
        <v>-1</v>
      </c>
      <c r="AT30" s="0" t="s">
        <v>40</v>
      </c>
      <c r="AU30" s="6" t="n">
        <v>1</v>
      </c>
      <c r="BC30" s="6"/>
      <c r="BF30" s="6"/>
      <c r="BI30" s="6"/>
      <c r="BL30" s="6"/>
      <c r="BO30" s="6"/>
      <c r="BR30" s="6"/>
      <c r="BU30" s="6"/>
      <c r="BX30" s="6"/>
      <c r="CA30" s="6"/>
      <c r="CD30" s="6"/>
      <c r="CG30" s="6"/>
      <c r="CJ30" s="6"/>
      <c r="CM30" s="6"/>
      <c r="CP30" s="6"/>
      <c r="CS30" s="6"/>
    </row>
    <row r="31" customFormat="false" ht="12.75" hidden="false" customHeight="false" outlineLevel="0" collapsed="false">
      <c r="A31" s="0" t="n">
        <v>5</v>
      </c>
      <c r="B31" s="0" t="n">
        <v>1</v>
      </c>
      <c r="C31" s="0" t="n">
        <v>-1</v>
      </c>
      <c r="D31" s="0" t="s">
        <v>40</v>
      </c>
      <c r="E31" s="6" t="n">
        <v>1</v>
      </c>
      <c r="F31" s="0" t="n">
        <v>-1</v>
      </c>
      <c r="G31" s="0" t="s">
        <v>40</v>
      </c>
      <c r="H31" s="6" t="n">
        <v>1</v>
      </c>
      <c r="I31" s="0" t="n">
        <v>-1</v>
      </c>
      <c r="J31" s="0" t="s">
        <v>40</v>
      </c>
      <c r="K31" s="6" t="n">
        <v>1</v>
      </c>
      <c r="L31" s="0" t="n">
        <v>-1</v>
      </c>
      <c r="M31" s="0" t="s">
        <v>40</v>
      </c>
      <c r="N31" s="6" t="n">
        <v>1</v>
      </c>
      <c r="O31" s="0" t="n">
        <v>-1</v>
      </c>
      <c r="P31" s="0" t="s">
        <v>40</v>
      </c>
      <c r="Q31" s="6" t="n">
        <v>1</v>
      </c>
      <c r="R31" s="0" t="n">
        <v>-1</v>
      </c>
      <c r="S31" s="0" t="s">
        <v>40</v>
      </c>
      <c r="T31" s="6" t="n">
        <v>1</v>
      </c>
      <c r="U31" s="0" t="n">
        <v>-1</v>
      </c>
      <c r="V31" s="0" t="s">
        <v>40</v>
      </c>
      <c r="W31" s="6" t="n">
        <v>1</v>
      </c>
      <c r="X31" s="0" t="n">
        <v>-1</v>
      </c>
      <c r="Y31" s="0" t="s">
        <v>40</v>
      </c>
      <c r="Z31" s="6" t="n">
        <v>1</v>
      </c>
      <c r="AA31" s="0" t="n">
        <v>98</v>
      </c>
      <c r="AB31" s="0" t="s">
        <v>40</v>
      </c>
      <c r="AC31" s="6" t="n">
        <v>1</v>
      </c>
      <c r="AD31" s="0" t="n">
        <v>-1</v>
      </c>
      <c r="AE31" s="0" t="s">
        <v>40</v>
      </c>
      <c r="AF31" s="6" t="n">
        <v>1</v>
      </c>
      <c r="AG31" s="0" t="n">
        <v>-1</v>
      </c>
      <c r="AH31" s="0" t="s">
        <v>40</v>
      </c>
      <c r="AI31" s="6" t="n">
        <v>1</v>
      </c>
      <c r="AJ31" s="0" t="n">
        <v>-1</v>
      </c>
      <c r="AK31" s="0" t="s">
        <v>40</v>
      </c>
      <c r="AL31" s="6" t="n">
        <v>1</v>
      </c>
      <c r="AM31" s="0" t="n">
        <v>-1</v>
      </c>
      <c r="AN31" s="0" t="s">
        <v>40</v>
      </c>
      <c r="AO31" s="6" t="n">
        <v>1</v>
      </c>
      <c r="AP31" s="0" t="n">
        <v>-1</v>
      </c>
      <c r="AQ31" s="0" t="s">
        <v>40</v>
      </c>
      <c r="AR31" s="6" t="n">
        <v>1</v>
      </c>
      <c r="AS31" s="0" t="n">
        <v>-1</v>
      </c>
      <c r="AT31" s="0" t="s">
        <v>40</v>
      </c>
      <c r="AU31" s="6" t="n">
        <v>1</v>
      </c>
      <c r="AW31" s="0" t="s">
        <v>45</v>
      </c>
      <c r="AX31" s="0" t="n">
        <f aca="false">IF(BJ31&lt;=0,$D$7,IF(BP31&lt;=BJ31,$D$7,$D$7+$F$7*(BP31-BJ31)))</f>
        <v>2.2</v>
      </c>
      <c r="AZ31" s="0" t="n">
        <v>5</v>
      </c>
      <c r="BA31" s="0" t="n">
        <f aca="false">ROUND(SUM(C31:C35)/AZ31,0)</f>
        <v>-1</v>
      </c>
      <c r="BB31" s="0" t="s">
        <v>40</v>
      </c>
      <c r="BC31" s="6" t="n">
        <f aca="false">ROUND(AVERAGE(E31:E35),2)</f>
        <v>1</v>
      </c>
      <c r="BD31" s="0" t="n">
        <f aca="false">ROUND(SUMPRODUCT(C31:C35,F31:F35)/SUM(C31:C35),0)</f>
        <v>-1</v>
      </c>
      <c r="BE31" s="0" t="s">
        <v>40</v>
      </c>
      <c r="BF31" s="6" t="n">
        <f aca="false">ROUND(SUMPRODUCT(E31:E35,H31:H35)/$AZ31*AVERAGE(E31:E35),2)</f>
        <v>1</v>
      </c>
      <c r="BG31" s="0" t="n">
        <f aca="false">ROUND(SUM(I31:I35)/AZ31,0)</f>
        <v>-1</v>
      </c>
      <c r="BH31" s="0" t="s">
        <v>40</v>
      </c>
      <c r="BI31" s="6" t="n">
        <f aca="false">ROUND(AVERAGE(K31:K35),2)</f>
        <v>1</v>
      </c>
      <c r="BJ31" s="0" t="n">
        <f aca="false">ROUND(SUMPRODUCT(I31:I35,L31:L35)/SUM(I31:I35),0)</f>
        <v>-1</v>
      </c>
      <c r="BK31" s="0" t="s">
        <v>40</v>
      </c>
      <c r="BL31" s="6" t="n">
        <f aca="false">ROUND(SUMPRODUCT(K31:K35,N31:N35)/$AZ31*AVERAGE(K31:K35),2)</f>
        <v>1</v>
      </c>
      <c r="BM31" s="0" t="n">
        <f aca="false">ROUND(SUM(O31:O35)/AZ31,0)</f>
        <v>-1</v>
      </c>
      <c r="BN31" s="0" t="s">
        <v>40</v>
      </c>
      <c r="BO31" s="6" t="n">
        <f aca="false">ROUND(AVERAGE(Q31:Q35),2)</f>
        <v>1</v>
      </c>
      <c r="BP31" s="0" t="n">
        <f aca="false">ROUND(SUMPRODUCT(O31:O35,R31:R35)/SUM(O31:O35),0)</f>
        <v>-1</v>
      </c>
      <c r="BQ31" s="0" t="s">
        <v>40</v>
      </c>
      <c r="BR31" s="6" t="n">
        <f aca="false">ROUND(SUMPRODUCT(Q31:Q35,T31:T35)/$AZ31*AVERAGE(Q31:Q35),2)</f>
        <v>1</v>
      </c>
      <c r="BS31" s="0" t="n">
        <v>-1</v>
      </c>
      <c r="BT31" s="0" t="s">
        <v>40</v>
      </c>
      <c r="BU31" s="6" t="n">
        <v>1</v>
      </c>
      <c r="BV31" s="0" t="n">
        <v>-1</v>
      </c>
      <c r="BW31" s="0" t="s">
        <v>40</v>
      </c>
      <c r="BX31" s="6" t="n">
        <v>1</v>
      </c>
      <c r="BY31" s="0" t="n">
        <v>-1</v>
      </c>
      <c r="BZ31" s="0" t="s">
        <v>40</v>
      </c>
      <c r="CA31" s="6" t="n">
        <v>1</v>
      </c>
      <c r="CB31" s="0" t="n">
        <f aca="false">IF(BG31=0,0,IF(OR(BG31&gt;=0,BA31&gt;=0),ROUND(BG31/BA31*100,0),BA31))</f>
        <v>-1</v>
      </c>
      <c r="CC31" s="0" t="s">
        <v>40</v>
      </c>
      <c r="CD31" s="6" t="n">
        <f aca="false">ROUND(BI31*BC31,2)</f>
        <v>1</v>
      </c>
      <c r="CE31" s="0" t="n">
        <v>-1</v>
      </c>
      <c r="CF31" s="0" t="s">
        <v>40</v>
      </c>
      <c r="CG31" s="6" t="n">
        <f aca="false">ROUND(BC31*BF31,2)</f>
        <v>1</v>
      </c>
      <c r="CH31" s="0" t="n">
        <v>-1</v>
      </c>
      <c r="CI31" s="0" t="s">
        <v>40</v>
      </c>
      <c r="CJ31" s="6" t="n">
        <f aca="false">ROUND(BI31*BL31,2)</f>
        <v>1</v>
      </c>
      <c r="CK31" s="0" t="n">
        <v>-1</v>
      </c>
      <c r="CL31" s="0" t="s">
        <v>40</v>
      </c>
      <c r="CM31" s="6" t="n">
        <f aca="false">ROUND(BO31*BR31,2)</f>
        <v>1</v>
      </c>
      <c r="CN31" s="0" t="n">
        <v>-1</v>
      </c>
      <c r="CO31" s="0" t="s">
        <v>40</v>
      </c>
      <c r="CP31" s="6" t="n">
        <f aca="false">ROUND((BI31+BO31)/2,2)</f>
        <v>1</v>
      </c>
      <c r="CQ31" s="0" t="n">
        <v>-1</v>
      </c>
      <c r="CR31" s="0" t="s">
        <v>40</v>
      </c>
      <c r="CS31" s="6" t="n">
        <f aca="false">ROUND(CP31*BF31,2)</f>
        <v>1</v>
      </c>
    </row>
    <row r="32" customFormat="false" ht="12.75" hidden="false" customHeight="false" outlineLevel="0" collapsed="false">
      <c r="B32" s="0" t="n">
        <v>1</v>
      </c>
      <c r="C32" s="0" t="n">
        <v>-1</v>
      </c>
      <c r="D32" s="0" t="s">
        <v>40</v>
      </c>
      <c r="E32" s="6" t="n">
        <v>1</v>
      </c>
      <c r="F32" s="0" t="n">
        <v>-1</v>
      </c>
      <c r="G32" s="0" t="s">
        <v>40</v>
      </c>
      <c r="H32" s="6" t="n">
        <v>1</v>
      </c>
      <c r="I32" s="0" t="n">
        <v>-1</v>
      </c>
      <c r="J32" s="0" t="s">
        <v>40</v>
      </c>
      <c r="K32" s="6" t="n">
        <v>1</v>
      </c>
      <c r="L32" s="0" t="n">
        <v>-1</v>
      </c>
      <c r="M32" s="0" t="s">
        <v>40</v>
      </c>
      <c r="N32" s="6" t="n">
        <v>1</v>
      </c>
      <c r="O32" s="0" t="n">
        <v>-1</v>
      </c>
      <c r="P32" s="0" t="s">
        <v>40</v>
      </c>
      <c r="Q32" s="6" t="n">
        <v>1</v>
      </c>
      <c r="R32" s="0" t="n">
        <v>-1</v>
      </c>
      <c r="S32" s="0" t="s">
        <v>40</v>
      </c>
      <c r="T32" s="6" t="n">
        <v>1</v>
      </c>
      <c r="U32" s="0" t="n">
        <v>-1</v>
      </c>
      <c r="V32" s="0" t="s">
        <v>40</v>
      </c>
      <c r="W32" s="6" t="n">
        <v>1</v>
      </c>
      <c r="X32" s="0" t="n">
        <v>-1</v>
      </c>
      <c r="Y32" s="0" t="s">
        <v>40</v>
      </c>
      <c r="Z32" s="6" t="n">
        <v>1</v>
      </c>
      <c r="AA32" s="0" t="n">
        <v>96</v>
      </c>
      <c r="AB32" s="0" t="s">
        <v>40</v>
      </c>
      <c r="AC32" s="6" t="n">
        <v>1</v>
      </c>
      <c r="AD32" s="0" t="n">
        <v>-1</v>
      </c>
      <c r="AE32" s="0" t="s">
        <v>40</v>
      </c>
      <c r="AF32" s="6" t="n">
        <v>1</v>
      </c>
      <c r="AG32" s="0" t="n">
        <v>-1</v>
      </c>
      <c r="AH32" s="0" t="s">
        <v>40</v>
      </c>
      <c r="AI32" s="6" t="n">
        <v>1</v>
      </c>
      <c r="AJ32" s="0" t="n">
        <v>-1</v>
      </c>
      <c r="AK32" s="0" t="s">
        <v>40</v>
      </c>
      <c r="AL32" s="6" t="n">
        <v>1</v>
      </c>
      <c r="AM32" s="0" t="n">
        <v>-1</v>
      </c>
      <c r="AN32" s="0" t="s">
        <v>40</v>
      </c>
      <c r="AO32" s="6" t="n">
        <v>1</v>
      </c>
      <c r="AP32" s="0" t="n">
        <v>-1</v>
      </c>
      <c r="AQ32" s="0" t="s">
        <v>40</v>
      </c>
      <c r="AR32" s="6" t="n">
        <v>1</v>
      </c>
      <c r="AS32" s="0" t="n">
        <v>-1</v>
      </c>
      <c r="AT32" s="0" t="s">
        <v>40</v>
      </c>
      <c r="AU32" s="6" t="n">
        <v>1</v>
      </c>
      <c r="BC32" s="6"/>
      <c r="BF32" s="6"/>
      <c r="BI32" s="6"/>
      <c r="BL32" s="6"/>
      <c r="BO32" s="6"/>
      <c r="BR32" s="6"/>
      <c r="BU32" s="6"/>
      <c r="BX32" s="6"/>
      <c r="CA32" s="6"/>
      <c r="CD32" s="6"/>
      <c r="CG32" s="6"/>
      <c r="CJ32" s="6"/>
      <c r="CM32" s="6"/>
      <c r="CP32" s="6"/>
      <c r="CS32" s="6"/>
    </row>
    <row r="33" customFormat="false" ht="12.75" hidden="false" customHeight="false" outlineLevel="0" collapsed="false">
      <c r="B33" s="0" t="n">
        <v>1</v>
      </c>
      <c r="C33" s="0" t="n">
        <v>-1</v>
      </c>
      <c r="D33" s="0" t="s">
        <v>40</v>
      </c>
      <c r="E33" s="6" t="n">
        <v>1</v>
      </c>
      <c r="F33" s="0" t="n">
        <v>-1</v>
      </c>
      <c r="G33" s="0" t="s">
        <v>40</v>
      </c>
      <c r="H33" s="6" t="n">
        <v>1</v>
      </c>
      <c r="I33" s="0" t="n">
        <v>-1</v>
      </c>
      <c r="J33" s="0" t="s">
        <v>40</v>
      </c>
      <c r="K33" s="6" t="n">
        <v>1</v>
      </c>
      <c r="L33" s="0" t="n">
        <v>-1</v>
      </c>
      <c r="M33" s="0" t="s">
        <v>40</v>
      </c>
      <c r="N33" s="6" t="n">
        <v>1</v>
      </c>
      <c r="O33" s="0" t="n">
        <v>-1</v>
      </c>
      <c r="P33" s="0" t="s">
        <v>40</v>
      </c>
      <c r="Q33" s="6" t="n">
        <v>1</v>
      </c>
      <c r="R33" s="0" t="n">
        <v>-1</v>
      </c>
      <c r="S33" s="0" t="s">
        <v>40</v>
      </c>
      <c r="T33" s="6" t="n">
        <v>1</v>
      </c>
      <c r="U33" s="0" t="n">
        <v>-1</v>
      </c>
      <c r="V33" s="0" t="s">
        <v>40</v>
      </c>
      <c r="W33" s="6" t="n">
        <v>1</v>
      </c>
      <c r="X33" s="0" t="n">
        <v>-1</v>
      </c>
      <c r="Y33" s="0" t="s">
        <v>40</v>
      </c>
      <c r="Z33" s="6" t="n">
        <v>1</v>
      </c>
      <c r="AA33" s="0" t="n">
        <v>96</v>
      </c>
      <c r="AB33" s="0" t="s">
        <v>40</v>
      </c>
      <c r="AC33" s="6" t="n">
        <v>1</v>
      </c>
      <c r="AD33" s="0" t="n">
        <v>-1</v>
      </c>
      <c r="AE33" s="0" t="s">
        <v>40</v>
      </c>
      <c r="AF33" s="6" t="n">
        <v>1</v>
      </c>
      <c r="AG33" s="0" t="n">
        <v>-1</v>
      </c>
      <c r="AH33" s="0" t="s">
        <v>40</v>
      </c>
      <c r="AI33" s="6" t="n">
        <v>1</v>
      </c>
      <c r="AJ33" s="0" t="n">
        <v>-1</v>
      </c>
      <c r="AK33" s="0" t="s">
        <v>40</v>
      </c>
      <c r="AL33" s="6" t="n">
        <v>1</v>
      </c>
      <c r="AM33" s="0" t="n">
        <v>-1</v>
      </c>
      <c r="AN33" s="0" t="s">
        <v>40</v>
      </c>
      <c r="AO33" s="6" t="n">
        <v>1</v>
      </c>
      <c r="AP33" s="0" t="n">
        <v>-1</v>
      </c>
      <c r="AQ33" s="0" t="s">
        <v>40</v>
      </c>
      <c r="AR33" s="6" t="n">
        <v>1</v>
      </c>
      <c r="AS33" s="0" t="n">
        <v>-1</v>
      </c>
      <c r="AT33" s="0" t="s">
        <v>40</v>
      </c>
      <c r="AU33" s="6" t="n">
        <v>1</v>
      </c>
      <c r="BC33" s="6"/>
      <c r="BF33" s="6"/>
      <c r="BI33" s="6"/>
      <c r="BL33" s="6"/>
      <c r="BO33" s="6"/>
      <c r="BR33" s="6"/>
      <c r="BU33" s="6"/>
      <c r="BX33" s="6"/>
      <c r="CA33" s="6"/>
      <c r="CD33" s="6"/>
      <c r="CG33" s="6"/>
      <c r="CJ33" s="6"/>
      <c r="CM33" s="6"/>
      <c r="CP33" s="6"/>
      <c r="CS33" s="6"/>
    </row>
    <row r="34" customFormat="false" ht="12.75" hidden="false" customHeight="false" outlineLevel="0" collapsed="false">
      <c r="B34" s="0" t="n">
        <v>1</v>
      </c>
      <c r="C34" s="0" t="n">
        <v>-1</v>
      </c>
      <c r="D34" s="0" t="s">
        <v>40</v>
      </c>
      <c r="E34" s="6" t="n">
        <v>1</v>
      </c>
      <c r="F34" s="0" t="n">
        <v>-1</v>
      </c>
      <c r="G34" s="0" t="s">
        <v>40</v>
      </c>
      <c r="H34" s="6" t="n">
        <v>1</v>
      </c>
      <c r="I34" s="0" t="n">
        <v>-1</v>
      </c>
      <c r="J34" s="0" t="s">
        <v>40</v>
      </c>
      <c r="K34" s="6" t="n">
        <v>1</v>
      </c>
      <c r="L34" s="0" t="n">
        <v>-1</v>
      </c>
      <c r="M34" s="0" t="s">
        <v>40</v>
      </c>
      <c r="N34" s="6" t="n">
        <v>1</v>
      </c>
      <c r="O34" s="0" t="n">
        <v>-1</v>
      </c>
      <c r="P34" s="0" t="s">
        <v>40</v>
      </c>
      <c r="Q34" s="6" t="n">
        <v>1</v>
      </c>
      <c r="R34" s="0" t="n">
        <v>-1</v>
      </c>
      <c r="S34" s="0" t="s">
        <v>40</v>
      </c>
      <c r="T34" s="6" t="n">
        <v>1</v>
      </c>
      <c r="U34" s="0" t="n">
        <v>-1</v>
      </c>
      <c r="V34" s="0" t="s">
        <v>40</v>
      </c>
      <c r="W34" s="6" t="n">
        <v>1</v>
      </c>
      <c r="X34" s="0" t="n">
        <v>-1</v>
      </c>
      <c r="Y34" s="0" t="s">
        <v>40</v>
      </c>
      <c r="Z34" s="6" t="n">
        <v>1</v>
      </c>
      <c r="AA34" s="0" t="n">
        <v>95</v>
      </c>
      <c r="AB34" s="0" t="s">
        <v>40</v>
      </c>
      <c r="AC34" s="6" t="n">
        <v>1</v>
      </c>
      <c r="AD34" s="0" t="n">
        <v>-1</v>
      </c>
      <c r="AE34" s="0" t="s">
        <v>40</v>
      </c>
      <c r="AF34" s="6" t="n">
        <v>1</v>
      </c>
      <c r="AG34" s="0" t="n">
        <v>-1</v>
      </c>
      <c r="AH34" s="0" t="s">
        <v>40</v>
      </c>
      <c r="AI34" s="6" t="n">
        <v>1</v>
      </c>
      <c r="AJ34" s="0" t="n">
        <v>-1</v>
      </c>
      <c r="AK34" s="0" t="s">
        <v>40</v>
      </c>
      <c r="AL34" s="6" t="n">
        <v>1</v>
      </c>
      <c r="AM34" s="0" t="n">
        <v>-1</v>
      </c>
      <c r="AN34" s="0" t="s">
        <v>40</v>
      </c>
      <c r="AO34" s="6" t="n">
        <v>1</v>
      </c>
      <c r="AP34" s="0" t="n">
        <v>-1</v>
      </c>
      <c r="AQ34" s="0" t="s">
        <v>40</v>
      </c>
      <c r="AR34" s="6" t="n">
        <v>1</v>
      </c>
      <c r="AS34" s="0" t="n">
        <v>-1</v>
      </c>
      <c r="AT34" s="0" t="s">
        <v>40</v>
      </c>
      <c r="AU34" s="6" t="n">
        <v>1</v>
      </c>
      <c r="BC34" s="6"/>
      <c r="BF34" s="6"/>
      <c r="BI34" s="6"/>
      <c r="BL34" s="6"/>
      <c r="BO34" s="6"/>
      <c r="BR34" s="6"/>
      <c r="BU34" s="6"/>
      <c r="BX34" s="6"/>
      <c r="CA34" s="6"/>
      <c r="CD34" s="6"/>
      <c r="CG34" s="6"/>
      <c r="CJ34" s="6"/>
      <c r="CM34" s="6"/>
      <c r="CP34" s="6"/>
      <c r="CS34" s="6"/>
    </row>
    <row r="35" customFormat="false" ht="12.75" hidden="false" customHeight="false" outlineLevel="0" collapsed="false">
      <c r="B35" s="0" t="n">
        <v>1</v>
      </c>
      <c r="C35" s="0" t="n">
        <v>-1</v>
      </c>
      <c r="D35" s="0" t="s">
        <v>40</v>
      </c>
      <c r="E35" s="6" t="n">
        <v>1</v>
      </c>
      <c r="F35" s="0" t="n">
        <v>-1</v>
      </c>
      <c r="G35" s="0" t="s">
        <v>40</v>
      </c>
      <c r="H35" s="6" t="n">
        <v>1</v>
      </c>
      <c r="I35" s="0" t="n">
        <v>-1</v>
      </c>
      <c r="J35" s="0" t="s">
        <v>40</v>
      </c>
      <c r="K35" s="6" t="n">
        <v>1</v>
      </c>
      <c r="L35" s="0" t="n">
        <v>-1</v>
      </c>
      <c r="M35" s="0" t="s">
        <v>40</v>
      </c>
      <c r="N35" s="6" t="n">
        <v>1</v>
      </c>
      <c r="O35" s="0" t="n">
        <v>-1</v>
      </c>
      <c r="P35" s="0" t="s">
        <v>40</v>
      </c>
      <c r="Q35" s="6" t="n">
        <v>1</v>
      </c>
      <c r="R35" s="0" t="n">
        <v>-1</v>
      </c>
      <c r="S35" s="0" t="s">
        <v>40</v>
      </c>
      <c r="T35" s="6" t="n">
        <v>1</v>
      </c>
      <c r="U35" s="0" t="n">
        <v>-1</v>
      </c>
      <c r="V35" s="0" t="s">
        <v>40</v>
      </c>
      <c r="W35" s="6" t="n">
        <v>1</v>
      </c>
      <c r="X35" s="0" t="n">
        <v>-1</v>
      </c>
      <c r="Y35" s="0" t="s">
        <v>40</v>
      </c>
      <c r="Z35" s="6" t="n">
        <v>1</v>
      </c>
      <c r="AA35" s="0" t="n">
        <v>97</v>
      </c>
      <c r="AB35" s="0" t="s">
        <v>40</v>
      </c>
      <c r="AC35" s="6" t="n">
        <v>1</v>
      </c>
      <c r="AD35" s="0" t="n">
        <v>-1</v>
      </c>
      <c r="AE35" s="0" t="s">
        <v>40</v>
      </c>
      <c r="AF35" s="6" t="n">
        <v>1</v>
      </c>
      <c r="AG35" s="0" t="n">
        <v>-1</v>
      </c>
      <c r="AH35" s="0" t="s">
        <v>40</v>
      </c>
      <c r="AI35" s="6" t="n">
        <v>1</v>
      </c>
      <c r="AJ35" s="0" t="n">
        <v>-1</v>
      </c>
      <c r="AK35" s="0" t="s">
        <v>40</v>
      </c>
      <c r="AL35" s="6" t="n">
        <v>1</v>
      </c>
      <c r="AM35" s="0" t="n">
        <v>-1</v>
      </c>
      <c r="AN35" s="0" t="s">
        <v>40</v>
      </c>
      <c r="AO35" s="6" t="n">
        <v>1</v>
      </c>
      <c r="AP35" s="0" t="n">
        <v>-1</v>
      </c>
      <c r="AQ35" s="0" t="s">
        <v>40</v>
      </c>
      <c r="AR35" s="6" t="n">
        <v>1</v>
      </c>
      <c r="AS35" s="0" t="n">
        <v>-1</v>
      </c>
      <c r="AT35" s="0" t="s">
        <v>40</v>
      </c>
      <c r="AU35" s="6" t="n">
        <v>1</v>
      </c>
      <c r="BC35" s="6"/>
      <c r="BF35" s="6"/>
      <c r="BI35" s="6"/>
      <c r="BL35" s="6"/>
      <c r="BO35" s="6"/>
      <c r="BR35" s="6"/>
      <c r="BU35" s="6"/>
      <c r="BX35" s="6"/>
      <c r="CA35" s="6"/>
      <c r="CD35" s="6"/>
      <c r="CG35" s="6"/>
      <c r="CJ35" s="6"/>
      <c r="CM35" s="6"/>
      <c r="CP35" s="6"/>
      <c r="CS35" s="6"/>
    </row>
    <row r="36" customFormat="false" ht="12.75" hidden="false" customHeight="false" outlineLevel="0" collapsed="false">
      <c r="A36" s="0" t="n">
        <v>6</v>
      </c>
      <c r="B36" s="0" t="n">
        <v>1</v>
      </c>
      <c r="C36" s="0" t="n">
        <v>420</v>
      </c>
      <c r="D36" s="0" t="s">
        <v>40</v>
      </c>
      <c r="E36" s="6" t="n">
        <v>1</v>
      </c>
      <c r="F36" s="0" t="n">
        <v>99</v>
      </c>
      <c r="G36" s="0" t="s">
        <v>40</v>
      </c>
      <c r="H36" s="6" t="n">
        <v>1</v>
      </c>
      <c r="I36" s="0" t="n">
        <v>180</v>
      </c>
      <c r="J36" s="0" t="s">
        <v>40</v>
      </c>
      <c r="K36" s="6" t="n">
        <v>1</v>
      </c>
      <c r="L36" s="0" t="n">
        <v>98</v>
      </c>
      <c r="M36" s="0" t="s">
        <v>40</v>
      </c>
      <c r="N36" s="6" t="n">
        <v>1</v>
      </c>
      <c r="O36" s="0" t="n">
        <v>240</v>
      </c>
      <c r="P36" s="0" t="s">
        <v>40</v>
      </c>
      <c r="Q36" s="6" t="n">
        <v>1</v>
      </c>
      <c r="R36" s="0" t="n">
        <v>100</v>
      </c>
      <c r="S36" s="0" t="s">
        <v>40</v>
      </c>
      <c r="T36" s="6" t="n">
        <v>1</v>
      </c>
      <c r="U36" s="0" t="n">
        <v>52</v>
      </c>
      <c r="V36" s="0" t="s">
        <v>40</v>
      </c>
      <c r="W36" s="6" t="n">
        <v>1</v>
      </c>
      <c r="X36" s="0" t="n">
        <v>7</v>
      </c>
      <c r="Y36" s="0" t="s">
        <v>40</v>
      </c>
      <c r="Z36" s="6" t="n">
        <v>1</v>
      </c>
      <c r="AA36" s="0" t="n">
        <v>98</v>
      </c>
      <c r="AB36" s="0" t="s">
        <v>40</v>
      </c>
      <c r="AC36" s="6" t="n">
        <v>1</v>
      </c>
      <c r="AD36" s="0" t="n">
        <v>43</v>
      </c>
      <c r="AE36" s="0" t="s">
        <v>40</v>
      </c>
      <c r="AF36" s="6" t="n">
        <v>1</v>
      </c>
      <c r="AG36" s="0" t="n">
        <v>4</v>
      </c>
      <c r="AH36" s="0" t="s">
        <v>40</v>
      </c>
      <c r="AI36" s="6" t="n">
        <v>1</v>
      </c>
      <c r="AJ36" s="0" t="n">
        <v>2</v>
      </c>
      <c r="AK36" s="0" t="s">
        <v>40</v>
      </c>
      <c r="AL36" s="6" t="n">
        <v>1</v>
      </c>
      <c r="AM36" s="0" t="n">
        <v>2</v>
      </c>
      <c r="AN36" s="0" t="s">
        <v>40</v>
      </c>
      <c r="AO36" s="6" t="n">
        <v>1</v>
      </c>
      <c r="AP36" s="0" t="n">
        <v>604</v>
      </c>
      <c r="AQ36" s="0" t="s">
        <v>40</v>
      </c>
      <c r="AR36" s="6" t="n">
        <v>1</v>
      </c>
      <c r="AS36" s="0" t="n">
        <v>6</v>
      </c>
      <c r="AT36" s="0" t="s">
        <v>40</v>
      </c>
      <c r="AU36" s="6" t="n">
        <v>1</v>
      </c>
      <c r="AW36" s="0" t="s">
        <v>46</v>
      </c>
      <c r="AX36" s="0" t="n">
        <f aca="false">IF(BJ36&lt;=0,$D$7,IF(BP36&lt;=BJ36,$D$7,$D$7+$F$7*(BP36-BJ36)))</f>
        <v>2.54</v>
      </c>
      <c r="AZ36" s="0" t="n">
        <v>5</v>
      </c>
      <c r="BA36" s="0" t="n">
        <f aca="false">ROUND(SUM(C36:C40)/AZ36,0)</f>
        <v>372</v>
      </c>
      <c r="BB36" s="0" t="s">
        <v>40</v>
      </c>
      <c r="BC36" s="6" t="n">
        <f aca="false">ROUND(AVERAGE(E36:E40),2)</f>
        <v>1</v>
      </c>
      <c r="BD36" s="0" t="n">
        <f aca="false">ROUND(SUMPRODUCT(C36:C40,F36:F40)/SUM(C36:C40),0)</f>
        <v>92</v>
      </c>
      <c r="BE36" s="0" t="s">
        <v>40</v>
      </c>
      <c r="BF36" s="6" t="n">
        <f aca="false">ROUND(SUMPRODUCT(E36:E40,H36:H40)/$AZ36*AVERAGE(E36:E40),2)</f>
        <v>1</v>
      </c>
      <c r="BG36" s="0" t="n">
        <f aca="false">ROUND(SUM(I36:I40)/AZ36,0)</f>
        <v>252</v>
      </c>
      <c r="BH36" s="0" t="s">
        <v>40</v>
      </c>
      <c r="BI36" s="6" t="n">
        <f aca="false">ROUND(AVERAGE(K36:K40),2)</f>
        <v>1</v>
      </c>
      <c r="BJ36" s="0" t="n">
        <f aca="false">ROUND(SUMPRODUCT(I36:I40,L36:L40)/SUM(I36:I40),0)</f>
        <v>84</v>
      </c>
      <c r="BK36" s="0" t="s">
        <v>40</v>
      </c>
      <c r="BL36" s="6" t="n">
        <f aca="false">ROUND(SUMPRODUCT(K36:K40,N36:N40)/$AZ36*AVERAGE(K36:K40),2)</f>
        <v>1</v>
      </c>
      <c r="BM36" s="0" t="n">
        <f aca="false">ROUND(SUM(O36:O40)/AZ36,0)</f>
        <v>180</v>
      </c>
      <c r="BN36" s="0" t="s">
        <v>40</v>
      </c>
      <c r="BO36" s="6" t="n">
        <f aca="false">ROUND(AVERAGE(Q36:Q40),2)</f>
        <v>1</v>
      </c>
      <c r="BP36" s="0" t="n">
        <f aca="false">ROUND(SUMPRODUCT(O36:O40,R36:R40)/SUM(O36:O40),0)</f>
        <v>101</v>
      </c>
      <c r="BQ36" s="0" t="s">
        <v>40</v>
      </c>
      <c r="BR36" s="6" t="n">
        <f aca="false">ROUND(SUMPRODUCT(Q36:Q40,T36:T40)/$AZ36*AVERAGE(Q36:Q40),2)</f>
        <v>1</v>
      </c>
      <c r="BS36" s="0" t="n">
        <v>-1</v>
      </c>
      <c r="BT36" s="0" t="s">
        <v>40</v>
      </c>
      <c r="BU36" s="6" t="n">
        <v>1</v>
      </c>
      <c r="BV36" s="0" t="n">
        <v>-1</v>
      </c>
      <c r="BW36" s="0" t="s">
        <v>40</v>
      </c>
      <c r="BX36" s="6" t="n">
        <v>1</v>
      </c>
      <c r="BY36" s="0" t="n">
        <v>-1</v>
      </c>
      <c r="BZ36" s="0" t="s">
        <v>40</v>
      </c>
      <c r="CA36" s="6" t="n">
        <v>1</v>
      </c>
      <c r="CB36" s="0" t="n">
        <f aca="false">IF(BG36=0,0,IF(OR(BG36&gt;=0,BA36&gt;=0),ROUND(BG36/BA36*100,0),BA36))</f>
        <v>68</v>
      </c>
      <c r="CC36" s="0" t="s">
        <v>40</v>
      </c>
      <c r="CD36" s="6" t="n">
        <f aca="false">ROUND(BI36*BC36,2)</f>
        <v>1</v>
      </c>
      <c r="CE36" s="0" t="n">
        <f aca="false">IF(OR(BA36&lt;0,BD36&lt;=0),"??",ROUND(BA36/BD36,0))</f>
        <v>4</v>
      </c>
      <c r="CF36" s="0" t="s">
        <v>40</v>
      </c>
      <c r="CG36" s="6" t="n">
        <f aca="false">ROUND(BC36*BF36,2)</f>
        <v>1</v>
      </c>
      <c r="CH36" s="0" t="n">
        <f aca="false">IF(OR(BG36&lt;0,BJ36&lt;=0),"??",ROUND(BG36/BJ36,0))</f>
        <v>3</v>
      </c>
      <c r="CI36" s="0" t="s">
        <v>40</v>
      </c>
      <c r="CJ36" s="6" t="n">
        <f aca="false">ROUND(BI36*BL36,2)</f>
        <v>1</v>
      </c>
      <c r="CK36" s="0" t="n">
        <f aca="false">IF(OR(BM36&lt;0,BP36&lt;=0),"??",ROUND(BM36/BP36,0))</f>
        <v>2</v>
      </c>
      <c r="CL36" s="0" t="s">
        <v>40</v>
      </c>
      <c r="CM36" s="6" t="n">
        <f aca="false">ROUND(BO36*BR36,2)</f>
        <v>1</v>
      </c>
      <c r="CN36" s="0" t="n">
        <f aca="false">IF(OR(BG36&lt;0,BM36&lt;0),"??",BM36+ROUND(AX36*BG36,0))</f>
        <v>820</v>
      </c>
      <c r="CO36" s="0" t="s">
        <v>40</v>
      </c>
      <c r="CP36" s="6" t="n">
        <f aca="false">ROUND((BI36+BO36)/2,2)</f>
        <v>1</v>
      </c>
      <c r="CQ36" s="0" t="n">
        <f aca="false">IF(OR(CN36&lt;0,BD36&lt;=0),"??",ROUND(CN36/BD36,0))</f>
        <v>9</v>
      </c>
      <c r="CR36" s="0" t="s">
        <v>40</v>
      </c>
      <c r="CS36" s="6" t="n">
        <f aca="false">ROUND(CP36*BF36,2)</f>
        <v>1</v>
      </c>
    </row>
    <row r="37" customFormat="false" ht="12.75" hidden="false" customHeight="false" outlineLevel="0" collapsed="false">
      <c r="B37" s="0" t="n">
        <v>1</v>
      </c>
      <c r="C37" s="0" t="n">
        <v>480</v>
      </c>
      <c r="D37" s="0" t="s">
        <v>40</v>
      </c>
      <c r="E37" s="6" t="n">
        <v>1</v>
      </c>
      <c r="F37" s="0" t="n">
        <v>89</v>
      </c>
      <c r="G37" s="0" t="s">
        <v>40</v>
      </c>
      <c r="H37" s="6" t="n">
        <v>1</v>
      </c>
      <c r="I37" s="0" t="n">
        <v>360</v>
      </c>
      <c r="J37" s="0" t="s">
        <v>40</v>
      </c>
      <c r="K37" s="6" t="n">
        <v>1</v>
      </c>
      <c r="L37" s="0" t="n">
        <v>89</v>
      </c>
      <c r="M37" s="0" t="s">
        <v>40</v>
      </c>
      <c r="N37" s="6" t="n">
        <v>1</v>
      </c>
      <c r="O37" s="0" t="n">
        <v>120</v>
      </c>
      <c r="P37" s="0" t="s">
        <v>40</v>
      </c>
      <c r="Q37" s="6" t="n">
        <v>1</v>
      </c>
      <c r="R37" s="0" t="n">
        <v>89</v>
      </c>
      <c r="S37" s="0" t="s">
        <v>40</v>
      </c>
      <c r="T37" s="6" t="n">
        <v>1</v>
      </c>
      <c r="U37" s="0" t="n">
        <v>54</v>
      </c>
      <c r="V37" s="0" t="s">
        <v>40</v>
      </c>
      <c r="W37" s="6" t="n">
        <v>1</v>
      </c>
      <c r="X37" s="0" t="n">
        <v>8</v>
      </c>
      <c r="Y37" s="0" t="s">
        <v>40</v>
      </c>
      <c r="Z37" s="6" t="n">
        <v>1</v>
      </c>
      <c r="AA37" s="0" t="n">
        <v>96</v>
      </c>
      <c r="AB37" s="0" t="s">
        <v>40</v>
      </c>
      <c r="AC37" s="6" t="n">
        <v>1</v>
      </c>
      <c r="AD37" s="0" t="n">
        <v>75</v>
      </c>
      <c r="AE37" s="0" t="s">
        <v>40</v>
      </c>
      <c r="AF37" s="6" t="n">
        <v>1</v>
      </c>
      <c r="AG37" s="0" t="n">
        <v>5</v>
      </c>
      <c r="AH37" s="0" t="s">
        <v>40</v>
      </c>
      <c r="AI37" s="6" t="n">
        <v>1</v>
      </c>
      <c r="AJ37" s="0" t="n">
        <v>4</v>
      </c>
      <c r="AK37" s="0" t="s">
        <v>40</v>
      </c>
      <c r="AL37" s="6" t="n">
        <v>1</v>
      </c>
      <c r="AM37" s="0" t="n">
        <v>1</v>
      </c>
      <c r="AN37" s="0" t="s">
        <v>40</v>
      </c>
      <c r="AO37" s="6" t="n">
        <v>1</v>
      </c>
      <c r="AP37" s="0" t="n">
        <v>840</v>
      </c>
      <c r="AQ37" s="0" t="s">
        <v>40</v>
      </c>
      <c r="AR37" s="6" t="n">
        <v>1</v>
      </c>
      <c r="AS37" s="0" t="n">
        <v>9</v>
      </c>
      <c r="AT37" s="0" t="s">
        <v>40</v>
      </c>
      <c r="AU37" s="6" t="n">
        <v>1</v>
      </c>
      <c r="BC37" s="6"/>
      <c r="BF37" s="6"/>
      <c r="BI37" s="6"/>
      <c r="BL37" s="6"/>
      <c r="BO37" s="6"/>
      <c r="BR37" s="6"/>
      <c r="BU37" s="6"/>
      <c r="BX37" s="6"/>
      <c r="CA37" s="6"/>
      <c r="CD37" s="6"/>
      <c r="CG37" s="6"/>
      <c r="CJ37" s="6"/>
      <c r="CM37" s="6"/>
      <c r="CP37" s="6"/>
      <c r="CS37" s="6"/>
    </row>
    <row r="38" customFormat="false" ht="12.75" hidden="false" customHeight="false" outlineLevel="0" collapsed="false">
      <c r="B38" s="0" t="n">
        <v>1</v>
      </c>
      <c r="C38" s="0" t="n">
        <v>480</v>
      </c>
      <c r="D38" s="0" t="s">
        <v>40</v>
      </c>
      <c r="E38" s="6" t="n">
        <v>1</v>
      </c>
      <c r="F38" s="0" t="n">
        <v>93</v>
      </c>
      <c r="G38" s="0" t="s">
        <v>40</v>
      </c>
      <c r="H38" s="6" t="n">
        <v>1</v>
      </c>
      <c r="I38" s="0" t="n">
        <v>240</v>
      </c>
      <c r="J38" s="0" t="s">
        <v>40</v>
      </c>
      <c r="K38" s="6" t="n">
        <v>1</v>
      </c>
      <c r="L38" s="0" t="n">
        <v>84</v>
      </c>
      <c r="M38" s="0" t="s">
        <v>40</v>
      </c>
      <c r="N38" s="6" t="n">
        <v>1</v>
      </c>
      <c r="O38" s="0" t="n">
        <v>240</v>
      </c>
      <c r="P38" s="0" t="s">
        <v>40</v>
      </c>
      <c r="Q38" s="6" t="n">
        <v>1</v>
      </c>
      <c r="R38" s="0" t="n">
        <v>103</v>
      </c>
      <c r="S38" s="0" t="s">
        <v>40</v>
      </c>
      <c r="T38" s="6" t="n">
        <v>1</v>
      </c>
      <c r="U38" s="0" t="n">
        <v>56</v>
      </c>
      <c r="V38" s="0" t="s">
        <v>40</v>
      </c>
      <c r="W38" s="6" t="n">
        <v>1</v>
      </c>
      <c r="X38" s="0" t="n">
        <v>6</v>
      </c>
      <c r="Y38" s="0" t="s">
        <v>40</v>
      </c>
      <c r="Z38" s="6" t="n">
        <v>1</v>
      </c>
      <c r="AA38" s="0" t="n">
        <v>96</v>
      </c>
      <c r="AB38" s="0" t="s">
        <v>40</v>
      </c>
      <c r="AC38" s="6" t="n">
        <v>1</v>
      </c>
      <c r="AD38" s="0" t="n">
        <v>50</v>
      </c>
      <c r="AE38" s="0" t="s">
        <v>40</v>
      </c>
      <c r="AF38" s="6" t="n">
        <v>1</v>
      </c>
      <c r="AG38" s="0" t="n">
        <v>5</v>
      </c>
      <c r="AH38" s="0" t="s">
        <v>40</v>
      </c>
      <c r="AI38" s="6" t="n">
        <v>1</v>
      </c>
      <c r="AJ38" s="0" t="n">
        <v>3</v>
      </c>
      <c r="AK38" s="0" t="s">
        <v>40</v>
      </c>
      <c r="AL38" s="6" t="n">
        <v>1</v>
      </c>
      <c r="AM38" s="0" t="n">
        <v>2</v>
      </c>
      <c r="AN38" s="0" t="s">
        <v>40</v>
      </c>
      <c r="AO38" s="6" t="n">
        <v>1</v>
      </c>
      <c r="AP38" s="0" t="n">
        <v>766</v>
      </c>
      <c r="AQ38" s="0" t="s">
        <v>40</v>
      </c>
      <c r="AR38" s="6" t="n">
        <v>1</v>
      </c>
      <c r="AS38" s="0" t="n">
        <v>8</v>
      </c>
      <c r="AT38" s="0" t="s">
        <v>40</v>
      </c>
      <c r="AU38" s="6" t="n">
        <v>1</v>
      </c>
      <c r="BC38" s="6"/>
      <c r="BF38" s="6"/>
      <c r="BI38" s="6"/>
      <c r="BL38" s="6"/>
      <c r="BO38" s="6"/>
      <c r="BR38" s="6"/>
      <c r="BU38" s="6"/>
      <c r="BX38" s="6"/>
      <c r="CA38" s="6"/>
      <c r="CD38" s="6"/>
      <c r="CG38" s="6"/>
      <c r="CJ38" s="6"/>
      <c r="CM38" s="6"/>
      <c r="CP38" s="6"/>
      <c r="CS38" s="6"/>
    </row>
    <row r="39" customFormat="false" ht="12.75" hidden="false" customHeight="false" outlineLevel="0" collapsed="false">
      <c r="B39" s="0" t="n">
        <v>1</v>
      </c>
      <c r="C39" s="0" t="n">
        <v>60</v>
      </c>
      <c r="D39" s="0" t="s">
        <v>40</v>
      </c>
      <c r="E39" s="6" t="n">
        <v>1</v>
      </c>
      <c r="F39" s="0" t="n">
        <v>0</v>
      </c>
      <c r="G39" s="0" t="s">
        <v>40</v>
      </c>
      <c r="H39" s="6" t="n">
        <v>1</v>
      </c>
      <c r="I39" s="0" t="n">
        <v>60</v>
      </c>
      <c r="J39" s="0" t="s">
        <v>40</v>
      </c>
      <c r="K39" s="6" t="n">
        <v>1</v>
      </c>
      <c r="L39" s="0" t="n">
        <v>0</v>
      </c>
      <c r="M39" s="0" t="s">
        <v>40</v>
      </c>
      <c r="N39" s="6" t="n">
        <v>1</v>
      </c>
      <c r="O39" s="0" t="n">
        <v>0</v>
      </c>
      <c r="P39" s="0" t="s">
        <v>40</v>
      </c>
      <c r="Q39" s="6" t="n">
        <v>1</v>
      </c>
      <c r="R39" s="0" t="n">
        <v>-1</v>
      </c>
      <c r="S39" s="0" t="s">
        <v>40</v>
      </c>
      <c r="T39" s="6" t="n">
        <v>1</v>
      </c>
      <c r="U39" s="0" t="n">
        <v>52</v>
      </c>
      <c r="V39" s="0" t="s">
        <v>40</v>
      </c>
      <c r="W39" s="6" t="n">
        <v>1</v>
      </c>
      <c r="X39" s="0" t="n">
        <v>11</v>
      </c>
      <c r="Y39" s="0" t="s">
        <v>40</v>
      </c>
      <c r="Z39" s="6" t="n">
        <v>1</v>
      </c>
      <c r="AA39" s="0" t="n">
        <v>95</v>
      </c>
      <c r="AB39" s="0" t="s">
        <v>40</v>
      </c>
      <c r="AC39" s="6" t="n">
        <v>1</v>
      </c>
      <c r="AD39" s="0" t="n">
        <v>100</v>
      </c>
      <c r="AE39" s="0" t="s">
        <v>40</v>
      </c>
      <c r="AF39" s="6" t="n">
        <v>1</v>
      </c>
      <c r="AG39" s="0" t="n">
        <v>-1</v>
      </c>
      <c r="AH39" s="0" t="s">
        <v>40</v>
      </c>
      <c r="AI39" s="6" t="n">
        <v>1</v>
      </c>
      <c r="AJ39" s="0" t="n">
        <v>-1</v>
      </c>
      <c r="AK39" s="0" t="s">
        <v>40</v>
      </c>
      <c r="AL39" s="6" t="n">
        <v>1</v>
      </c>
      <c r="AM39" s="0" t="n">
        <v>0</v>
      </c>
      <c r="AN39" s="0" t="s">
        <v>40</v>
      </c>
      <c r="AO39" s="6" t="n">
        <v>1</v>
      </c>
      <c r="AP39" s="0" t="n">
        <v>132</v>
      </c>
      <c r="AQ39" s="0" t="s">
        <v>40</v>
      </c>
      <c r="AR39" s="6" t="n">
        <v>1</v>
      </c>
      <c r="AS39" s="0" t="n">
        <v>-1</v>
      </c>
      <c r="AT39" s="0" t="s">
        <v>40</v>
      </c>
      <c r="AU39" s="6" t="n">
        <v>1</v>
      </c>
      <c r="BC39" s="6"/>
      <c r="BF39" s="6"/>
      <c r="BI39" s="6"/>
      <c r="BL39" s="6"/>
      <c r="BO39" s="6"/>
      <c r="BR39" s="6"/>
      <c r="BU39" s="6"/>
      <c r="BX39" s="6"/>
      <c r="CA39" s="6"/>
      <c r="CD39" s="6"/>
      <c r="CG39" s="6"/>
      <c r="CJ39" s="6"/>
      <c r="CM39" s="6"/>
      <c r="CP39" s="6"/>
      <c r="CS39" s="6"/>
    </row>
    <row r="40" customFormat="false" ht="12.75" hidden="false" customHeight="false" outlineLevel="0" collapsed="false">
      <c r="B40" s="0" t="n">
        <v>1</v>
      </c>
      <c r="C40" s="0" t="n">
        <v>420</v>
      </c>
      <c r="D40" s="0" t="s">
        <v>40</v>
      </c>
      <c r="E40" s="6" t="n">
        <v>1</v>
      </c>
      <c r="F40" s="0" t="n">
        <v>100</v>
      </c>
      <c r="G40" s="0" t="s">
        <v>40</v>
      </c>
      <c r="H40" s="6" t="n">
        <v>1</v>
      </c>
      <c r="I40" s="0" t="n">
        <v>420</v>
      </c>
      <c r="J40" s="0" t="s">
        <v>40</v>
      </c>
      <c r="K40" s="6" t="n">
        <v>1</v>
      </c>
      <c r="L40" s="0" t="n">
        <v>87</v>
      </c>
      <c r="M40" s="0" t="s">
        <v>40</v>
      </c>
      <c r="N40" s="6" t="n">
        <v>1</v>
      </c>
      <c r="O40" s="0" t="n">
        <v>300</v>
      </c>
      <c r="P40" s="0" t="s">
        <v>40</v>
      </c>
      <c r="Q40" s="6" t="n">
        <v>1</v>
      </c>
      <c r="R40" s="0" t="n">
        <v>106</v>
      </c>
      <c r="S40" s="0" t="s">
        <v>40</v>
      </c>
      <c r="T40" s="6" t="n">
        <v>1</v>
      </c>
      <c r="U40" s="0" t="n">
        <v>49</v>
      </c>
      <c r="V40" s="0" t="s">
        <v>40</v>
      </c>
      <c r="W40" s="6" t="n">
        <v>1</v>
      </c>
      <c r="X40" s="0" t="n">
        <v>5</v>
      </c>
      <c r="Y40" s="0" t="s">
        <v>40</v>
      </c>
      <c r="Z40" s="6" t="n">
        <v>1</v>
      </c>
      <c r="AA40" s="0" t="n">
        <v>97</v>
      </c>
      <c r="AB40" s="0" t="s">
        <v>40</v>
      </c>
      <c r="AC40" s="6" t="n">
        <v>1</v>
      </c>
      <c r="AD40" s="0" t="n">
        <v>29</v>
      </c>
      <c r="AE40" s="0" t="s">
        <v>40</v>
      </c>
      <c r="AF40" s="6" t="n">
        <v>1</v>
      </c>
      <c r="AG40" s="0" t="n">
        <v>4</v>
      </c>
      <c r="AH40" s="0" t="s">
        <v>40</v>
      </c>
      <c r="AI40" s="6" t="n">
        <v>1</v>
      </c>
      <c r="AJ40" s="0" t="n">
        <v>1</v>
      </c>
      <c r="AK40" s="0" t="s">
        <v>40</v>
      </c>
      <c r="AL40" s="6" t="n">
        <v>1</v>
      </c>
      <c r="AM40" s="0" t="n">
        <v>3</v>
      </c>
      <c r="AN40" s="0" t="s">
        <v>40</v>
      </c>
      <c r="AO40" s="6" t="n">
        <v>1</v>
      </c>
      <c r="AP40" s="0" t="n">
        <v>563</v>
      </c>
      <c r="AQ40" s="0" t="s">
        <v>40</v>
      </c>
      <c r="AR40" s="6" t="n">
        <v>1</v>
      </c>
      <c r="AS40" s="0" t="n">
        <v>6</v>
      </c>
      <c r="AT40" s="0" t="s">
        <v>40</v>
      </c>
      <c r="AU40" s="6" t="n">
        <v>1</v>
      </c>
      <c r="BC40" s="6"/>
      <c r="BF40" s="6"/>
      <c r="BI40" s="6"/>
      <c r="BL40" s="6"/>
      <c r="BO40" s="6"/>
      <c r="BR40" s="6"/>
      <c r="BU40" s="6"/>
      <c r="BX40" s="6"/>
      <c r="CA40" s="6"/>
      <c r="CD40" s="6"/>
      <c r="CG40" s="6"/>
      <c r="CJ40" s="6"/>
      <c r="CM40" s="6"/>
      <c r="CP40" s="6"/>
      <c r="CS40" s="6"/>
    </row>
    <row r="41" customFormat="false" ht="12.75" hidden="false" customHeight="false" outlineLevel="0" collapsed="false">
      <c r="A41" s="0" t="n">
        <v>7</v>
      </c>
      <c r="B41" s="0" t="n">
        <v>1</v>
      </c>
      <c r="C41" s="0" t="n">
        <v>420</v>
      </c>
      <c r="D41" s="0" t="s">
        <v>40</v>
      </c>
      <c r="E41" s="6" t="n">
        <v>1</v>
      </c>
      <c r="F41" s="0" t="n">
        <v>99</v>
      </c>
      <c r="G41" s="0" t="s">
        <v>40</v>
      </c>
      <c r="H41" s="6" t="n">
        <v>1</v>
      </c>
      <c r="I41" s="0" t="n">
        <v>180</v>
      </c>
      <c r="J41" s="0" t="s">
        <v>40</v>
      </c>
      <c r="K41" s="6" t="n">
        <v>1</v>
      </c>
      <c r="L41" s="0" t="n">
        <v>98</v>
      </c>
      <c r="M41" s="0" t="s">
        <v>40</v>
      </c>
      <c r="N41" s="6" t="n">
        <v>1</v>
      </c>
      <c r="O41" s="0" t="n">
        <v>240</v>
      </c>
      <c r="P41" s="0" t="s">
        <v>40</v>
      </c>
      <c r="Q41" s="6" t="n">
        <v>1</v>
      </c>
      <c r="R41" s="0" t="n">
        <v>100</v>
      </c>
      <c r="S41" s="0" t="s">
        <v>40</v>
      </c>
      <c r="T41" s="6" t="n">
        <v>1</v>
      </c>
      <c r="U41" s="0" t="n">
        <v>52</v>
      </c>
      <c r="V41" s="0" t="s">
        <v>40</v>
      </c>
      <c r="W41" s="6" t="n">
        <v>1</v>
      </c>
      <c r="X41" s="0" t="n">
        <v>7</v>
      </c>
      <c r="Y41" s="0" t="s">
        <v>40</v>
      </c>
      <c r="Z41" s="6" t="n">
        <v>1</v>
      </c>
      <c r="AA41" s="0" t="n">
        <v>98</v>
      </c>
      <c r="AB41" s="0" t="s">
        <v>40</v>
      </c>
      <c r="AC41" s="6" t="n">
        <v>1</v>
      </c>
      <c r="AD41" s="0" t="n">
        <v>43</v>
      </c>
      <c r="AE41" s="0" t="s">
        <v>40</v>
      </c>
      <c r="AF41" s="6" t="n">
        <v>1</v>
      </c>
      <c r="AG41" s="0" t="n">
        <v>4</v>
      </c>
      <c r="AH41" s="0" t="s">
        <v>40</v>
      </c>
      <c r="AI41" s="6" t="n">
        <v>1</v>
      </c>
      <c r="AJ41" s="0" t="n">
        <v>2</v>
      </c>
      <c r="AK41" s="0" t="s">
        <v>40</v>
      </c>
      <c r="AL41" s="6" t="n">
        <v>1</v>
      </c>
      <c r="AM41" s="0" t="n">
        <v>2</v>
      </c>
      <c r="AN41" s="0" t="s">
        <v>40</v>
      </c>
      <c r="AO41" s="6" t="n">
        <v>1</v>
      </c>
      <c r="AP41" s="0" t="n">
        <v>604</v>
      </c>
      <c r="AQ41" s="0" t="s">
        <v>40</v>
      </c>
      <c r="AR41" s="6" t="n">
        <v>1</v>
      </c>
      <c r="AS41" s="0" t="n">
        <v>6</v>
      </c>
      <c r="AT41" s="0" t="s">
        <v>40</v>
      </c>
      <c r="AU41" s="6" t="n">
        <v>1</v>
      </c>
      <c r="AW41" s="0" t="s">
        <v>47</v>
      </c>
      <c r="AX41" s="0" t="n">
        <f aca="false">IF(BJ41&lt;=0,$D$7,IF(BP41&lt;=BJ41,$D$7,$D$7+$F$7*(BP41-BJ41)))</f>
        <v>2.44</v>
      </c>
      <c r="AZ41" s="0" t="n">
        <v>5</v>
      </c>
      <c r="BA41" s="0" t="n">
        <f aca="false">ROUND(SUM(C41:C45)/AZ41,0)</f>
        <v>492</v>
      </c>
      <c r="BB41" s="0" t="s">
        <v>40</v>
      </c>
      <c r="BC41" s="6" t="n">
        <f aca="false">ROUND(AVERAGE(E41:E45),2)</f>
        <v>1</v>
      </c>
      <c r="BD41" s="0" t="n">
        <f aca="false">ROUND(SUMPRODUCT(C41:C44,F41:F44)/SUM(C41:C44),0)</f>
        <v>92</v>
      </c>
      <c r="BE41" s="0" t="s">
        <v>42</v>
      </c>
      <c r="BF41" s="6" t="n">
        <v>0.64</v>
      </c>
      <c r="BG41" s="0" t="n">
        <f aca="false">ROUND(SUM(I41:I45)/AZ41,0)</f>
        <v>264</v>
      </c>
      <c r="BH41" s="0" t="s">
        <v>40</v>
      </c>
      <c r="BI41" s="6" t="n">
        <f aca="false">ROUND(AVERAGE(K41:K45),2)</f>
        <v>1</v>
      </c>
      <c r="BJ41" s="0" t="n">
        <f aca="false">ROUND(SUMPRODUCT(I41:I44,L41:L44)/SUM(I41:I44),0)</f>
        <v>88</v>
      </c>
      <c r="BK41" s="0" t="s">
        <v>42</v>
      </c>
      <c r="BL41" s="6" t="n">
        <v>0.64</v>
      </c>
      <c r="BM41" s="0" t="n">
        <f aca="false">ROUND(SUM(O41:O45)/AZ41,0)</f>
        <v>216</v>
      </c>
      <c r="BN41" s="0" t="s">
        <v>40</v>
      </c>
      <c r="BO41" s="6" t="n">
        <f aca="false">ROUND(AVERAGE(Q41:Q45),2)</f>
        <v>1</v>
      </c>
      <c r="BP41" s="0" t="n">
        <f aca="false">ROUND(SUMPRODUCT(O41:O44,R41:R44)/SUM(O41:O44),0)</f>
        <v>100</v>
      </c>
      <c r="BQ41" s="0" t="s">
        <v>42</v>
      </c>
      <c r="BR41" s="6" t="n">
        <v>0.64</v>
      </c>
      <c r="BS41" s="0" t="n">
        <v>-1</v>
      </c>
      <c r="BT41" s="0" t="s">
        <v>40</v>
      </c>
      <c r="BU41" s="6" t="n">
        <v>1</v>
      </c>
      <c r="BV41" s="0" t="n">
        <v>-1</v>
      </c>
      <c r="BW41" s="0" t="s">
        <v>40</v>
      </c>
      <c r="BX41" s="6" t="n">
        <v>1</v>
      </c>
      <c r="BY41" s="0" t="n">
        <v>-1</v>
      </c>
      <c r="BZ41" s="0" t="s">
        <v>40</v>
      </c>
      <c r="CA41" s="6" t="n">
        <v>1</v>
      </c>
      <c r="CB41" s="0" t="n">
        <f aca="false">IF(BG41=0,0,IF(OR(BG41&gt;=0,BA41&gt;=0),ROUND(BG41/BA41*100,0),BA41))</f>
        <v>54</v>
      </c>
      <c r="CC41" s="0" t="s">
        <v>40</v>
      </c>
      <c r="CD41" s="6" t="n">
        <f aca="false">ROUND(BI41*BC41,2)</f>
        <v>1</v>
      </c>
      <c r="CE41" s="0" t="n">
        <f aca="false">IF(OR(BA41&lt;0,BD41&lt;=0),"??",ROUND(BA41/BD41,0))</f>
        <v>5</v>
      </c>
      <c r="CF41" s="0" t="s">
        <v>42</v>
      </c>
      <c r="CG41" s="6" t="n">
        <f aca="false">ROUND(BC41*BF41,2)</f>
        <v>0.64</v>
      </c>
      <c r="CH41" s="0" t="n">
        <f aca="false">IF(OR(BG41&lt;0,BJ41&lt;=0),"??",ROUND(BG41/BJ41,0))</f>
        <v>3</v>
      </c>
      <c r="CI41" s="0" t="s">
        <v>42</v>
      </c>
      <c r="CJ41" s="6" t="n">
        <f aca="false">ROUND(BI41*BL41,2)</f>
        <v>0.64</v>
      </c>
      <c r="CK41" s="0" t="n">
        <f aca="false">IF(OR(BM41&lt;0,BP41&lt;=0),"??",ROUND(BM41/BP41,0))</f>
        <v>2</v>
      </c>
      <c r="CL41" s="0" t="s">
        <v>42</v>
      </c>
      <c r="CM41" s="6" t="n">
        <f aca="false">ROUND(BO41*BR41,2)</f>
        <v>0.64</v>
      </c>
      <c r="CN41" s="0" t="n">
        <f aca="false">IF(OR(BG41&lt;0,BM41&lt;0),"??",BM41+ROUND(AX41*BG41,0))</f>
        <v>860</v>
      </c>
      <c r="CO41" s="0" t="s">
        <v>40</v>
      </c>
      <c r="CP41" s="6" t="n">
        <f aca="false">ROUND((BI41+BO41)/2,2)</f>
        <v>1</v>
      </c>
      <c r="CQ41" s="0" t="n">
        <f aca="false">IF(OR(CN41&lt;0,BD41&lt;=0),"??",ROUND(CN41/BD41,0))</f>
        <v>9</v>
      </c>
      <c r="CR41" s="0" t="s">
        <v>42</v>
      </c>
      <c r="CS41" s="6" t="n">
        <f aca="false">ROUND(CP41*BF41,2)</f>
        <v>0.64</v>
      </c>
    </row>
    <row r="42" customFormat="false" ht="12.75" hidden="false" customHeight="false" outlineLevel="0" collapsed="false">
      <c r="B42" s="0" t="n">
        <v>1</v>
      </c>
      <c r="C42" s="0" t="n">
        <v>480</v>
      </c>
      <c r="D42" s="0" t="s">
        <v>40</v>
      </c>
      <c r="E42" s="6" t="n">
        <v>1</v>
      </c>
      <c r="F42" s="0" t="n">
        <v>89</v>
      </c>
      <c r="G42" s="0" t="s">
        <v>40</v>
      </c>
      <c r="H42" s="6" t="n">
        <v>1</v>
      </c>
      <c r="I42" s="0" t="n">
        <v>360</v>
      </c>
      <c r="J42" s="0" t="s">
        <v>40</v>
      </c>
      <c r="K42" s="6" t="n">
        <v>1</v>
      </c>
      <c r="L42" s="0" t="n">
        <v>89</v>
      </c>
      <c r="M42" s="0" t="s">
        <v>40</v>
      </c>
      <c r="N42" s="6" t="n">
        <v>1</v>
      </c>
      <c r="O42" s="0" t="n">
        <v>120</v>
      </c>
      <c r="P42" s="0" t="s">
        <v>40</v>
      </c>
      <c r="Q42" s="6" t="n">
        <v>1</v>
      </c>
      <c r="R42" s="0" t="n">
        <v>89</v>
      </c>
      <c r="S42" s="0" t="s">
        <v>40</v>
      </c>
      <c r="T42" s="6" t="n">
        <v>1</v>
      </c>
      <c r="U42" s="0" t="n">
        <v>54</v>
      </c>
      <c r="V42" s="0" t="s">
        <v>40</v>
      </c>
      <c r="W42" s="6" t="n">
        <v>1</v>
      </c>
      <c r="X42" s="0" t="n">
        <v>8</v>
      </c>
      <c r="Y42" s="0" t="s">
        <v>40</v>
      </c>
      <c r="Z42" s="6" t="n">
        <v>1</v>
      </c>
      <c r="AA42" s="0" t="n">
        <v>96</v>
      </c>
      <c r="AB42" s="0" t="s">
        <v>40</v>
      </c>
      <c r="AC42" s="6" t="n">
        <v>1</v>
      </c>
      <c r="AD42" s="0" t="n">
        <v>75</v>
      </c>
      <c r="AE42" s="0" t="s">
        <v>40</v>
      </c>
      <c r="AF42" s="6" t="n">
        <v>1</v>
      </c>
      <c r="AG42" s="0" t="n">
        <v>5</v>
      </c>
      <c r="AH42" s="0" t="s">
        <v>40</v>
      </c>
      <c r="AI42" s="6" t="n">
        <v>1</v>
      </c>
      <c r="AJ42" s="0" t="n">
        <v>4</v>
      </c>
      <c r="AK42" s="0" t="s">
        <v>40</v>
      </c>
      <c r="AL42" s="6" t="n">
        <v>1</v>
      </c>
      <c r="AM42" s="0" t="n">
        <v>1</v>
      </c>
      <c r="AN42" s="0" t="s">
        <v>40</v>
      </c>
      <c r="AO42" s="6" t="n">
        <v>1</v>
      </c>
      <c r="AP42" s="0" t="n">
        <v>840</v>
      </c>
      <c r="AQ42" s="0" t="s">
        <v>40</v>
      </c>
      <c r="AR42" s="6" t="n">
        <v>1</v>
      </c>
      <c r="AS42" s="0" t="n">
        <v>9</v>
      </c>
      <c r="AT42" s="0" t="s">
        <v>40</v>
      </c>
      <c r="AU42" s="6" t="n">
        <v>1</v>
      </c>
      <c r="BC42" s="6"/>
      <c r="BF42" s="6"/>
      <c r="BI42" s="6"/>
      <c r="BL42" s="6"/>
      <c r="BO42" s="6"/>
      <c r="BR42" s="6"/>
      <c r="BU42" s="6"/>
      <c r="BX42" s="6"/>
      <c r="CA42" s="6"/>
      <c r="CD42" s="6"/>
      <c r="CG42" s="6"/>
      <c r="CJ42" s="6"/>
      <c r="CM42" s="6"/>
      <c r="CP42" s="6"/>
      <c r="CS42" s="6"/>
    </row>
    <row r="43" customFormat="false" ht="12.75" hidden="false" customHeight="false" outlineLevel="0" collapsed="false">
      <c r="B43" s="0" t="n">
        <v>1</v>
      </c>
      <c r="C43" s="0" t="n">
        <v>480</v>
      </c>
      <c r="D43" s="0" t="s">
        <v>40</v>
      </c>
      <c r="E43" s="6" t="n">
        <v>1</v>
      </c>
      <c r="F43" s="0" t="n">
        <v>93</v>
      </c>
      <c r="G43" s="0" t="s">
        <v>40</v>
      </c>
      <c r="H43" s="6" t="n">
        <v>1</v>
      </c>
      <c r="I43" s="0" t="n">
        <v>240</v>
      </c>
      <c r="J43" s="0" t="s">
        <v>40</v>
      </c>
      <c r="K43" s="6" t="n">
        <v>1</v>
      </c>
      <c r="L43" s="0" t="n">
        <v>84</v>
      </c>
      <c r="M43" s="0" t="s">
        <v>40</v>
      </c>
      <c r="N43" s="6" t="n">
        <v>1</v>
      </c>
      <c r="O43" s="0" t="n">
        <v>240</v>
      </c>
      <c r="P43" s="0" t="s">
        <v>40</v>
      </c>
      <c r="Q43" s="6" t="n">
        <v>1</v>
      </c>
      <c r="R43" s="0" t="n">
        <v>103</v>
      </c>
      <c r="S43" s="0" t="s">
        <v>40</v>
      </c>
      <c r="T43" s="6" t="n">
        <v>1</v>
      </c>
      <c r="U43" s="0" t="n">
        <v>56</v>
      </c>
      <c r="V43" s="0" t="s">
        <v>40</v>
      </c>
      <c r="W43" s="6" t="n">
        <v>1</v>
      </c>
      <c r="X43" s="0" t="n">
        <v>6</v>
      </c>
      <c r="Y43" s="0" t="s">
        <v>40</v>
      </c>
      <c r="Z43" s="6" t="n">
        <v>1</v>
      </c>
      <c r="AA43" s="0" t="n">
        <v>96</v>
      </c>
      <c r="AB43" s="0" t="s">
        <v>40</v>
      </c>
      <c r="AC43" s="6" t="n">
        <v>1</v>
      </c>
      <c r="AD43" s="0" t="n">
        <v>50</v>
      </c>
      <c r="AE43" s="0" t="s">
        <v>40</v>
      </c>
      <c r="AF43" s="6" t="n">
        <v>1</v>
      </c>
      <c r="AG43" s="0" t="n">
        <v>5</v>
      </c>
      <c r="AH43" s="0" t="s">
        <v>40</v>
      </c>
      <c r="AI43" s="6" t="n">
        <v>1</v>
      </c>
      <c r="AJ43" s="0" t="n">
        <v>3</v>
      </c>
      <c r="AK43" s="0" t="s">
        <v>40</v>
      </c>
      <c r="AL43" s="6" t="n">
        <v>1</v>
      </c>
      <c r="AM43" s="0" t="n">
        <v>2</v>
      </c>
      <c r="AN43" s="0" t="s">
        <v>40</v>
      </c>
      <c r="AO43" s="6" t="n">
        <v>1</v>
      </c>
      <c r="AP43" s="0" t="n">
        <v>766</v>
      </c>
      <c r="AQ43" s="0" t="s">
        <v>40</v>
      </c>
      <c r="AR43" s="6" t="n">
        <v>1</v>
      </c>
      <c r="AS43" s="0" t="n">
        <v>8</v>
      </c>
      <c r="AT43" s="0" t="s">
        <v>40</v>
      </c>
      <c r="AU43" s="6" t="n">
        <v>1</v>
      </c>
      <c r="BC43" s="6"/>
      <c r="BF43" s="6"/>
      <c r="BI43" s="6"/>
      <c r="BL43" s="6"/>
      <c r="BO43" s="6"/>
      <c r="BR43" s="6"/>
      <c r="BU43" s="6"/>
      <c r="BX43" s="6"/>
      <c r="CA43" s="6"/>
      <c r="CD43" s="6"/>
      <c r="CG43" s="6"/>
      <c r="CJ43" s="6"/>
      <c r="CM43" s="6"/>
      <c r="CP43" s="6"/>
      <c r="CS43" s="6"/>
    </row>
    <row r="44" customFormat="false" ht="12.75" hidden="false" customHeight="false" outlineLevel="0" collapsed="false">
      <c r="B44" s="0" t="n">
        <v>1</v>
      </c>
      <c r="C44" s="0" t="n">
        <v>660</v>
      </c>
      <c r="D44" s="0" t="s">
        <v>40</v>
      </c>
      <c r="E44" s="6" t="n">
        <v>1</v>
      </c>
      <c r="F44" s="0" t="n">
        <v>88</v>
      </c>
      <c r="G44" s="0" t="s">
        <v>40</v>
      </c>
      <c r="H44" s="6" t="n">
        <v>1</v>
      </c>
      <c r="I44" s="0" t="n">
        <v>120</v>
      </c>
      <c r="J44" s="0" t="s">
        <v>40</v>
      </c>
      <c r="K44" s="6" t="n">
        <v>1</v>
      </c>
      <c r="L44" s="0" t="n">
        <v>81</v>
      </c>
      <c r="M44" s="0" t="s">
        <v>40</v>
      </c>
      <c r="N44" s="6" t="n">
        <v>1</v>
      </c>
      <c r="O44" s="0" t="n">
        <v>180</v>
      </c>
      <c r="P44" s="0" t="s">
        <v>40</v>
      </c>
      <c r="Q44" s="6" t="n">
        <v>1</v>
      </c>
      <c r="R44" s="0" t="n">
        <v>102</v>
      </c>
      <c r="S44" s="0" t="s">
        <v>40</v>
      </c>
      <c r="T44" s="6" t="n">
        <v>1</v>
      </c>
      <c r="U44" s="0" t="n">
        <v>52</v>
      </c>
      <c r="V44" s="0" t="s">
        <v>40</v>
      </c>
      <c r="W44" s="6" t="n">
        <v>1</v>
      </c>
      <c r="X44" s="0" t="n">
        <v>11</v>
      </c>
      <c r="Y44" s="0" t="s">
        <v>40</v>
      </c>
      <c r="Z44" s="6" t="n">
        <v>1</v>
      </c>
      <c r="AA44" s="0" t="n">
        <v>95</v>
      </c>
      <c r="AB44" s="0" t="s">
        <v>40</v>
      </c>
      <c r="AC44" s="6" t="n">
        <v>1</v>
      </c>
      <c r="AD44" s="0" t="n">
        <v>73</v>
      </c>
      <c r="AE44" s="0" t="s">
        <v>40</v>
      </c>
      <c r="AF44" s="6" t="n">
        <v>1</v>
      </c>
      <c r="AG44" s="0" t="n">
        <v>8</v>
      </c>
      <c r="AH44" s="0" t="s">
        <v>40</v>
      </c>
      <c r="AI44" s="6" t="n">
        <v>1</v>
      </c>
      <c r="AJ44" s="0" t="n">
        <v>6</v>
      </c>
      <c r="AK44" s="0" t="s">
        <v>40</v>
      </c>
      <c r="AL44" s="6" t="n">
        <v>1</v>
      </c>
      <c r="AM44" s="0" t="n">
        <v>2</v>
      </c>
      <c r="AN44" s="0" t="s">
        <v>40</v>
      </c>
      <c r="AO44" s="6" t="n">
        <v>1</v>
      </c>
      <c r="AP44" s="0" t="n">
        <v>1241</v>
      </c>
      <c r="AQ44" s="0" t="s">
        <v>40</v>
      </c>
      <c r="AR44" s="6" t="n">
        <v>1</v>
      </c>
      <c r="AS44" s="0" t="n">
        <v>14</v>
      </c>
      <c r="AT44" s="0" t="s">
        <v>40</v>
      </c>
      <c r="AU44" s="6" t="n">
        <v>1</v>
      </c>
      <c r="BC44" s="6"/>
      <c r="BF44" s="6"/>
      <c r="BI44" s="6"/>
      <c r="BL44" s="6"/>
      <c r="BO44" s="6"/>
      <c r="BR44" s="6"/>
      <c r="BU44" s="6"/>
      <c r="BX44" s="6"/>
      <c r="CA44" s="6"/>
      <c r="CD44" s="6"/>
      <c r="CG44" s="6"/>
      <c r="CJ44" s="6"/>
      <c r="CM44" s="6"/>
      <c r="CP44" s="6"/>
      <c r="CS44" s="6"/>
    </row>
    <row r="45" customFormat="false" ht="12.75" hidden="false" customHeight="false" outlineLevel="0" collapsed="false">
      <c r="B45" s="0" t="n">
        <v>1</v>
      </c>
      <c r="C45" s="0" t="n">
        <v>420</v>
      </c>
      <c r="D45" s="0" t="s">
        <v>40</v>
      </c>
      <c r="E45" s="6" t="n">
        <v>1</v>
      </c>
      <c r="F45" s="0" t="n">
        <v>-1</v>
      </c>
      <c r="G45" s="0" t="s">
        <v>40</v>
      </c>
      <c r="H45" s="6" t="n">
        <v>1</v>
      </c>
      <c r="I45" s="0" t="n">
        <v>420</v>
      </c>
      <c r="J45" s="0" t="s">
        <v>40</v>
      </c>
      <c r="K45" s="6" t="n">
        <v>1</v>
      </c>
      <c r="L45" s="0" t="n">
        <v>-1</v>
      </c>
      <c r="M45" s="0" t="s">
        <v>40</v>
      </c>
      <c r="N45" s="6" t="n">
        <v>1</v>
      </c>
      <c r="O45" s="0" t="n">
        <v>300</v>
      </c>
      <c r="P45" s="0" t="s">
        <v>40</v>
      </c>
      <c r="Q45" s="6" t="n">
        <v>1</v>
      </c>
      <c r="R45" s="0" t="n">
        <v>-1</v>
      </c>
      <c r="S45" s="0" t="s">
        <v>40</v>
      </c>
      <c r="T45" s="6" t="n">
        <v>1</v>
      </c>
      <c r="U45" s="0" t="n">
        <v>49</v>
      </c>
      <c r="V45" s="0" t="s">
        <v>40</v>
      </c>
      <c r="W45" s="6" t="n">
        <v>1</v>
      </c>
      <c r="X45" s="0" t="n">
        <v>-1</v>
      </c>
      <c r="Y45" s="0" t="s">
        <v>40</v>
      </c>
      <c r="Z45" s="6" t="n">
        <v>1</v>
      </c>
      <c r="AA45" s="0" t="n">
        <v>-1</v>
      </c>
      <c r="AB45" s="0" t="s">
        <v>40</v>
      </c>
      <c r="AC45" s="6" t="n">
        <v>1</v>
      </c>
      <c r="AD45" s="0" t="n">
        <v>29</v>
      </c>
      <c r="AE45" s="0" t="s">
        <v>40</v>
      </c>
      <c r="AF45" s="6" t="n">
        <v>1</v>
      </c>
      <c r="AG45" s="0" t="n">
        <v>-1</v>
      </c>
      <c r="AH45" s="0" t="s">
        <v>40</v>
      </c>
      <c r="AI45" s="6" t="n">
        <v>1</v>
      </c>
      <c r="AJ45" s="0" t="n">
        <v>-1</v>
      </c>
      <c r="AK45" s="0" t="s">
        <v>40</v>
      </c>
      <c r="AL45" s="6" t="n">
        <v>1</v>
      </c>
      <c r="AM45" s="0" t="n">
        <v>-1</v>
      </c>
      <c r="AN45" s="0" t="s">
        <v>40</v>
      </c>
      <c r="AO45" s="6" t="n">
        <v>1</v>
      </c>
      <c r="AP45" s="0" t="n">
        <v>563</v>
      </c>
      <c r="AQ45" s="0" t="s">
        <v>40</v>
      </c>
      <c r="AR45" s="6" t="n">
        <v>1</v>
      </c>
      <c r="AS45" s="0" t="n">
        <v>-1</v>
      </c>
      <c r="AT45" s="0" t="s">
        <v>40</v>
      </c>
      <c r="AU45" s="6" t="n">
        <v>1</v>
      </c>
      <c r="BC45" s="6"/>
      <c r="BF45" s="6"/>
      <c r="BI45" s="6"/>
      <c r="BL45" s="6"/>
      <c r="BO45" s="6"/>
      <c r="BR45" s="6"/>
      <c r="BU45" s="6"/>
      <c r="BX45" s="6"/>
      <c r="CA45" s="6"/>
      <c r="CD45" s="6"/>
      <c r="CG45" s="6"/>
      <c r="CJ45" s="6"/>
      <c r="CM45" s="6"/>
      <c r="CP45" s="6"/>
      <c r="CS45" s="6"/>
    </row>
    <row r="46" customFormat="false" ht="12.75" hidden="false" customHeight="false" outlineLevel="0" collapsed="false">
      <c r="A46" s="0" t="n">
        <v>8</v>
      </c>
      <c r="B46" s="0" t="n">
        <v>1</v>
      </c>
      <c r="C46" s="0" t="n">
        <v>420</v>
      </c>
      <c r="D46" s="0" t="s">
        <v>40</v>
      </c>
      <c r="E46" s="6" t="n">
        <v>1</v>
      </c>
      <c r="F46" s="0" t="n">
        <v>99</v>
      </c>
      <c r="G46" s="0" t="s">
        <v>40</v>
      </c>
      <c r="H46" s="6" t="n">
        <v>1</v>
      </c>
      <c r="I46" s="0" t="n">
        <v>180</v>
      </c>
      <c r="J46" s="0" t="s">
        <v>40</v>
      </c>
      <c r="K46" s="6" t="n">
        <v>1</v>
      </c>
      <c r="L46" s="0" t="n">
        <v>98</v>
      </c>
      <c r="M46" s="0" t="s">
        <v>40</v>
      </c>
      <c r="N46" s="6" t="n">
        <v>1</v>
      </c>
      <c r="O46" s="0" t="n">
        <v>240</v>
      </c>
      <c r="P46" s="0" t="s">
        <v>40</v>
      </c>
      <c r="Q46" s="6" t="n">
        <v>1</v>
      </c>
      <c r="R46" s="0" t="n">
        <v>100</v>
      </c>
      <c r="S46" s="0" t="s">
        <v>40</v>
      </c>
      <c r="T46" s="6" t="n">
        <v>1</v>
      </c>
      <c r="U46" s="0" t="n">
        <v>52</v>
      </c>
      <c r="V46" s="0" t="s">
        <v>40</v>
      </c>
      <c r="W46" s="6" t="n">
        <v>1</v>
      </c>
      <c r="X46" s="0" t="n">
        <v>7</v>
      </c>
      <c r="Y46" s="0" t="s">
        <v>40</v>
      </c>
      <c r="Z46" s="6" t="n">
        <v>1</v>
      </c>
      <c r="AA46" s="0" t="n">
        <v>98</v>
      </c>
      <c r="AB46" s="0" t="s">
        <v>40</v>
      </c>
      <c r="AC46" s="6" t="n">
        <v>1</v>
      </c>
      <c r="AD46" s="0" t="n">
        <v>43</v>
      </c>
      <c r="AE46" s="0" t="s">
        <v>40</v>
      </c>
      <c r="AF46" s="6" t="n">
        <v>1</v>
      </c>
      <c r="AG46" s="0" t="n">
        <v>4</v>
      </c>
      <c r="AH46" s="0" t="s">
        <v>40</v>
      </c>
      <c r="AI46" s="6" t="n">
        <v>1</v>
      </c>
      <c r="AJ46" s="0" t="n">
        <v>2</v>
      </c>
      <c r="AK46" s="0" t="s">
        <v>40</v>
      </c>
      <c r="AL46" s="6" t="n">
        <v>1</v>
      </c>
      <c r="AM46" s="0" t="n">
        <v>2</v>
      </c>
      <c r="AN46" s="0" t="s">
        <v>40</v>
      </c>
      <c r="AO46" s="6" t="n">
        <v>1</v>
      </c>
      <c r="AP46" s="0" t="n">
        <v>604</v>
      </c>
      <c r="AQ46" s="0" t="s">
        <v>40</v>
      </c>
      <c r="AR46" s="6" t="n">
        <v>1</v>
      </c>
      <c r="AS46" s="0" t="n">
        <v>6</v>
      </c>
      <c r="AT46" s="0" t="s">
        <v>40</v>
      </c>
      <c r="AU46" s="6" t="n">
        <v>1</v>
      </c>
      <c r="AW46" s="0" t="s">
        <v>48</v>
      </c>
      <c r="AX46" s="0" t="n">
        <f aca="false">IF(BJ46&lt;=0,$D$7,IF(BP46&lt;=BJ46,$D$7,$D$7+$F$7*(BP46-BJ46)))</f>
        <v>2.48</v>
      </c>
      <c r="AZ46" s="0" t="n">
        <v>5</v>
      </c>
      <c r="BA46" s="0" t="n">
        <v>440</v>
      </c>
      <c r="BB46" s="0" t="s">
        <v>42</v>
      </c>
      <c r="BC46" s="6" t="n">
        <v>0.6</v>
      </c>
      <c r="BD46" s="0" t="n">
        <v>97</v>
      </c>
      <c r="BE46" s="0" t="s">
        <v>42</v>
      </c>
      <c r="BF46" s="6" t="n">
        <v>0.36</v>
      </c>
      <c r="BG46" s="0" t="n">
        <v>280</v>
      </c>
      <c r="BH46" s="0" t="s">
        <v>42</v>
      </c>
      <c r="BI46" s="6" t="n">
        <v>0.6</v>
      </c>
      <c r="BJ46" s="0" t="n">
        <v>89</v>
      </c>
      <c r="BK46" s="0" t="s">
        <v>42</v>
      </c>
      <c r="BL46" s="6" t="n">
        <v>0.36</v>
      </c>
      <c r="BM46" s="0" t="n">
        <v>260</v>
      </c>
      <c r="BN46" s="0" t="s">
        <v>42</v>
      </c>
      <c r="BO46" s="6" t="n">
        <v>0.6</v>
      </c>
      <c r="BP46" s="0" t="n">
        <v>103</v>
      </c>
      <c r="BQ46" s="0" t="s">
        <v>42</v>
      </c>
      <c r="BR46" s="6" t="n">
        <v>0.36</v>
      </c>
      <c r="BS46" s="0" t="n">
        <v>-1</v>
      </c>
      <c r="BT46" s="0" t="s">
        <v>40</v>
      </c>
      <c r="BU46" s="6" t="n">
        <v>1</v>
      </c>
      <c r="BV46" s="0" t="n">
        <v>-1</v>
      </c>
      <c r="BW46" s="0" t="s">
        <v>40</v>
      </c>
      <c r="BX46" s="6" t="n">
        <v>1</v>
      </c>
      <c r="BY46" s="0" t="n">
        <v>-1</v>
      </c>
      <c r="BZ46" s="0" t="s">
        <v>40</v>
      </c>
      <c r="CA46" s="6" t="n">
        <v>1</v>
      </c>
      <c r="CB46" s="0" t="n">
        <f aca="false">IF(BG46=0,0,IF(OR(BG46&gt;=0,BA46&gt;=0),ROUND(BG46/BA46*100,0),BA46))</f>
        <v>64</v>
      </c>
      <c r="CC46" s="0" t="s">
        <v>42</v>
      </c>
      <c r="CD46" s="6" t="n">
        <f aca="false">ROUND(BI46*BC46,2)</f>
        <v>0.36</v>
      </c>
      <c r="CE46" s="0" t="n">
        <f aca="false">IF(OR(BA46&lt;0,BD46&lt;=0),"??",ROUND(BA46/BD46,0))</f>
        <v>5</v>
      </c>
      <c r="CF46" s="0" t="s">
        <v>42</v>
      </c>
      <c r="CG46" s="6" t="n">
        <f aca="false">ROUND(BC46*BF46,2)</f>
        <v>0.22</v>
      </c>
      <c r="CH46" s="0" t="n">
        <f aca="false">IF(OR(BG46&lt;0,BJ46&lt;=0),"??",ROUND(BG46/BJ46,0))</f>
        <v>3</v>
      </c>
      <c r="CI46" s="0" t="s">
        <v>42</v>
      </c>
      <c r="CJ46" s="6" t="n">
        <f aca="false">ROUND(BI46*BL46,2)</f>
        <v>0.22</v>
      </c>
      <c r="CK46" s="0" t="n">
        <f aca="false">IF(OR(BM46&lt;0,BP46&lt;=0),"??",ROUND(BM46/BP46,0))</f>
        <v>3</v>
      </c>
      <c r="CL46" s="0" t="s">
        <v>42</v>
      </c>
      <c r="CM46" s="6" t="n">
        <f aca="false">ROUND(BO46*BR46,2)</f>
        <v>0.22</v>
      </c>
      <c r="CN46" s="0" t="n">
        <f aca="false">IF(OR(BG46&lt;0,BM46&lt;0),"??",BM46+ROUND(AX46*BG46,0))</f>
        <v>954</v>
      </c>
      <c r="CO46" s="0" t="s">
        <v>42</v>
      </c>
      <c r="CP46" s="6" t="n">
        <f aca="false">ROUND((BI46+BO46)/2,2)</f>
        <v>0.6</v>
      </c>
      <c r="CQ46" s="0" t="n">
        <f aca="false">IF(OR(CN46&lt;0,BD46&lt;=0),"??",ROUND(CN46/BD46,0))</f>
        <v>10</v>
      </c>
      <c r="CR46" s="0" t="s">
        <v>42</v>
      </c>
      <c r="CS46" s="6" t="n">
        <f aca="false">ROUND(CP46*BF46,2)</f>
        <v>0.22</v>
      </c>
    </row>
    <row r="47" customFormat="false" ht="12.75" hidden="false" customHeight="false" outlineLevel="0" collapsed="false">
      <c r="B47" s="0" t="n">
        <v>1</v>
      </c>
      <c r="C47" s="0" t="n">
        <v>-3</v>
      </c>
      <c r="D47" s="0" t="s">
        <v>40</v>
      </c>
      <c r="E47" s="6" t="n">
        <v>1</v>
      </c>
      <c r="F47" s="0" t="n">
        <v>-1</v>
      </c>
      <c r="G47" s="0" t="s">
        <v>40</v>
      </c>
      <c r="H47" s="6" t="n">
        <v>1</v>
      </c>
      <c r="I47" s="0" t="n">
        <v>-3</v>
      </c>
      <c r="J47" s="0" t="s">
        <v>40</v>
      </c>
      <c r="K47" s="6" t="n">
        <v>1</v>
      </c>
      <c r="L47" s="0" t="n">
        <v>-1</v>
      </c>
      <c r="M47" s="0" t="s">
        <v>40</v>
      </c>
      <c r="N47" s="6" t="n">
        <v>1</v>
      </c>
      <c r="O47" s="0" t="n">
        <v>-3</v>
      </c>
      <c r="P47" s="0" t="s">
        <v>40</v>
      </c>
      <c r="Q47" s="6" t="n">
        <v>1</v>
      </c>
      <c r="R47" s="0" t="n">
        <v>-1</v>
      </c>
      <c r="S47" s="0" t="s">
        <v>40</v>
      </c>
      <c r="T47" s="6" t="n">
        <v>1</v>
      </c>
      <c r="U47" s="0" t="n">
        <v>54</v>
      </c>
      <c r="V47" s="0" t="s">
        <v>40</v>
      </c>
      <c r="W47" s="6" t="n">
        <v>1</v>
      </c>
      <c r="X47" s="0" t="n">
        <v>-1</v>
      </c>
      <c r="Y47" s="0" t="s">
        <v>40</v>
      </c>
      <c r="Z47" s="6" t="n">
        <v>1</v>
      </c>
      <c r="AA47" s="0" t="n">
        <v>-1</v>
      </c>
      <c r="AB47" s="0" t="s">
        <v>40</v>
      </c>
      <c r="AC47" s="6" t="n">
        <v>1</v>
      </c>
      <c r="AD47" s="0" t="n">
        <v>-3</v>
      </c>
      <c r="AE47" s="0" t="s">
        <v>40</v>
      </c>
      <c r="AF47" s="6" t="n">
        <v>1</v>
      </c>
      <c r="AG47" s="0" t="n">
        <v>-3</v>
      </c>
      <c r="AH47" s="0" t="s">
        <v>40</v>
      </c>
      <c r="AI47" s="6" t="n">
        <v>1</v>
      </c>
      <c r="AJ47" s="0" t="n">
        <v>-3</v>
      </c>
      <c r="AK47" s="0" t="s">
        <v>40</v>
      </c>
      <c r="AL47" s="6" t="n">
        <v>1</v>
      </c>
      <c r="AM47" s="0" t="n">
        <v>-3</v>
      </c>
      <c r="AN47" s="0" t="s">
        <v>40</v>
      </c>
      <c r="AO47" s="6" t="n">
        <v>1</v>
      </c>
      <c r="AP47" s="0" t="n">
        <v>-3</v>
      </c>
      <c r="AQ47" s="0" t="s">
        <v>40</v>
      </c>
      <c r="AR47" s="6" t="n">
        <v>1</v>
      </c>
      <c r="AS47" s="0" t="n">
        <v>-3</v>
      </c>
      <c r="AT47" s="0" t="s">
        <v>40</v>
      </c>
      <c r="AU47" s="6" t="n">
        <v>1</v>
      </c>
      <c r="BC47" s="6"/>
      <c r="BF47" s="6"/>
      <c r="BI47" s="6"/>
      <c r="BL47" s="6"/>
      <c r="BO47" s="6"/>
      <c r="BR47" s="6"/>
      <c r="BU47" s="6"/>
      <c r="BX47" s="6"/>
      <c r="CA47" s="6"/>
      <c r="CD47" s="6"/>
      <c r="CG47" s="6"/>
      <c r="CJ47" s="6"/>
      <c r="CM47" s="6"/>
      <c r="CP47" s="6"/>
      <c r="CS47" s="6"/>
    </row>
    <row r="48" customFormat="false" ht="12.75" hidden="false" customHeight="false" outlineLevel="0" collapsed="false">
      <c r="B48" s="0" t="n">
        <v>1</v>
      </c>
      <c r="C48" s="0" t="n">
        <v>480</v>
      </c>
      <c r="D48" s="0" t="s">
        <v>40</v>
      </c>
      <c r="E48" s="6" t="n">
        <v>1</v>
      </c>
      <c r="F48" s="0" t="n">
        <v>93</v>
      </c>
      <c r="G48" s="0" t="s">
        <v>40</v>
      </c>
      <c r="H48" s="6" t="n">
        <v>1</v>
      </c>
      <c r="I48" s="0" t="n">
        <v>240</v>
      </c>
      <c r="J48" s="0" t="s">
        <v>40</v>
      </c>
      <c r="K48" s="6" t="n">
        <v>1</v>
      </c>
      <c r="L48" s="0" t="n">
        <v>84</v>
      </c>
      <c r="M48" s="0" t="s">
        <v>40</v>
      </c>
      <c r="N48" s="6" t="n">
        <v>1</v>
      </c>
      <c r="O48" s="0" t="n">
        <v>240</v>
      </c>
      <c r="P48" s="0" t="s">
        <v>40</v>
      </c>
      <c r="Q48" s="6" t="n">
        <v>1</v>
      </c>
      <c r="R48" s="0" t="n">
        <v>103</v>
      </c>
      <c r="S48" s="0" t="s">
        <v>40</v>
      </c>
      <c r="T48" s="6" t="n">
        <v>1</v>
      </c>
      <c r="U48" s="0" t="n">
        <v>56</v>
      </c>
      <c r="V48" s="0" t="s">
        <v>40</v>
      </c>
      <c r="W48" s="6" t="n">
        <v>1</v>
      </c>
      <c r="X48" s="0" t="n">
        <v>6</v>
      </c>
      <c r="Y48" s="0" t="s">
        <v>40</v>
      </c>
      <c r="Z48" s="6" t="n">
        <v>1</v>
      </c>
      <c r="AA48" s="0" t="n">
        <v>96</v>
      </c>
      <c r="AB48" s="0" t="s">
        <v>40</v>
      </c>
      <c r="AC48" s="6" t="n">
        <v>1</v>
      </c>
      <c r="AD48" s="0" t="n">
        <v>50</v>
      </c>
      <c r="AE48" s="0" t="s">
        <v>40</v>
      </c>
      <c r="AF48" s="6" t="n">
        <v>1</v>
      </c>
      <c r="AG48" s="0" t="n">
        <v>5</v>
      </c>
      <c r="AH48" s="0" t="s">
        <v>40</v>
      </c>
      <c r="AI48" s="6" t="n">
        <v>1</v>
      </c>
      <c r="AJ48" s="0" t="n">
        <v>3</v>
      </c>
      <c r="AK48" s="0" t="s">
        <v>40</v>
      </c>
      <c r="AL48" s="6" t="n">
        <v>1</v>
      </c>
      <c r="AM48" s="0" t="n">
        <v>2</v>
      </c>
      <c r="AN48" s="0" t="s">
        <v>40</v>
      </c>
      <c r="AO48" s="6" t="n">
        <v>1</v>
      </c>
      <c r="AP48" s="0" t="n">
        <v>766</v>
      </c>
      <c r="AQ48" s="0" t="s">
        <v>40</v>
      </c>
      <c r="AR48" s="6" t="n">
        <v>1</v>
      </c>
      <c r="AS48" s="0" t="n">
        <v>8</v>
      </c>
      <c r="AT48" s="0" t="s">
        <v>40</v>
      </c>
      <c r="AU48" s="6" t="n">
        <v>1</v>
      </c>
      <c r="BC48" s="6"/>
      <c r="BF48" s="6"/>
      <c r="BI48" s="6"/>
      <c r="BL48" s="6"/>
      <c r="BO48" s="6"/>
      <c r="BR48" s="6"/>
      <c r="BU48" s="6"/>
      <c r="BX48" s="6"/>
      <c r="CA48" s="6"/>
      <c r="CD48" s="6"/>
      <c r="CG48" s="6"/>
      <c r="CJ48" s="6"/>
      <c r="CM48" s="6"/>
      <c r="CP48" s="6"/>
      <c r="CS48" s="6"/>
    </row>
    <row r="49" customFormat="false" ht="12.75" hidden="false" customHeight="false" outlineLevel="0" collapsed="false">
      <c r="B49" s="0" t="n">
        <v>1</v>
      </c>
      <c r="C49" s="0" t="n">
        <v>-3</v>
      </c>
      <c r="D49" s="0" t="s">
        <v>40</v>
      </c>
      <c r="E49" s="6" t="n">
        <v>1</v>
      </c>
      <c r="F49" s="0" t="n">
        <v>-1</v>
      </c>
      <c r="G49" s="0" t="s">
        <v>40</v>
      </c>
      <c r="H49" s="6" t="n">
        <v>1</v>
      </c>
      <c r="I49" s="0" t="n">
        <v>-3</v>
      </c>
      <c r="J49" s="0" t="s">
        <v>40</v>
      </c>
      <c r="K49" s="6" t="n">
        <v>1</v>
      </c>
      <c r="L49" s="0" t="n">
        <v>-1</v>
      </c>
      <c r="M49" s="0" t="s">
        <v>40</v>
      </c>
      <c r="N49" s="6" t="n">
        <v>1</v>
      </c>
      <c r="O49" s="0" t="n">
        <v>-3</v>
      </c>
      <c r="P49" s="0" t="s">
        <v>40</v>
      </c>
      <c r="Q49" s="6" t="n">
        <v>1</v>
      </c>
      <c r="R49" s="0" t="n">
        <v>-1</v>
      </c>
      <c r="S49" s="0" t="s">
        <v>40</v>
      </c>
      <c r="T49" s="6" t="n">
        <v>1</v>
      </c>
      <c r="U49" s="0" t="n">
        <v>52</v>
      </c>
      <c r="V49" s="0" t="s">
        <v>40</v>
      </c>
      <c r="W49" s="6" t="n">
        <v>1</v>
      </c>
      <c r="X49" s="0" t="n">
        <v>-1</v>
      </c>
      <c r="Y49" s="0" t="s">
        <v>40</v>
      </c>
      <c r="Z49" s="6" t="n">
        <v>1</v>
      </c>
      <c r="AA49" s="0" t="n">
        <v>-1</v>
      </c>
      <c r="AB49" s="0" t="s">
        <v>40</v>
      </c>
      <c r="AC49" s="6" t="n">
        <v>1</v>
      </c>
      <c r="AD49" s="0" t="n">
        <v>-3</v>
      </c>
      <c r="AE49" s="0" t="s">
        <v>40</v>
      </c>
      <c r="AF49" s="6" t="n">
        <v>1</v>
      </c>
      <c r="AG49" s="0" t="n">
        <v>-3</v>
      </c>
      <c r="AH49" s="0" t="s">
        <v>40</v>
      </c>
      <c r="AI49" s="6" t="n">
        <v>1</v>
      </c>
      <c r="AJ49" s="0" t="n">
        <v>-3</v>
      </c>
      <c r="AK49" s="0" t="s">
        <v>40</v>
      </c>
      <c r="AL49" s="6" t="n">
        <v>1</v>
      </c>
      <c r="AM49" s="0" t="n">
        <v>-3</v>
      </c>
      <c r="AN49" s="0" t="s">
        <v>40</v>
      </c>
      <c r="AO49" s="6" t="n">
        <v>1</v>
      </c>
      <c r="AP49" s="0" t="n">
        <v>-3</v>
      </c>
      <c r="AQ49" s="0" t="s">
        <v>40</v>
      </c>
      <c r="AR49" s="6" t="n">
        <v>1</v>
      </c>
      <c r="AS49" s="0" t="n">
        <v>-3</v>
      </c>
      <c r="AT49" s="0" t="s">
        <v>40</v>
      </c>
      <c r="AU49" s="6" t="n">
        <v>1</v>
      </c>
      <c r="BC49" s="6"/>
      <c r="BF49" s="6"/>
      <c r="BI49" s="6"/>
      <c r="BL49" s="6"/>
      <c r="BO49" s="6"/>
      <c r="BR49" s="6"/>
      <c r="BU49" s="6"/>
      <c r="BX49" s="6"/>
      <c r="CA49" s="6"/>
      <c r="CD49" s="6"/>
      <c r="CG49" s="6"/>
      <c r="CJ49" s="6"/>
      <c r="CM49" s="6"/>
      <c r="CP49" s="6"/>
      <c r="CS49" s="6"/>
    </row>
    <row r="50" customFormat="false" ht="12.75" hidden="false" customHeight="false" outlineLevel="0" collapsed="false">
      <c r="B50" s="0" t="n">
        <v>1</v>
      </c>
      <c r="C50" s="0" t="n">
        <v>420</v>
      </c>
      <c r="D50" s="0" t="s">
        <v>40</v>
      </c>
      <c r="E50" s="6" t="n">
        <v>1</v>
      </c>
      <c r="F50" s="0" t="n">
        <v>100</v>
      </c>
      <c r="G50" s="0" t="s">
        <v>40</v>
      </c>
      <c r="H50" s="6" t="n">
        <v>1</v>
      </c>
      <c r="I50" s="0" t="n">
        <v>420</v>
      </c>
      <c r="J50" s="0" t="s">
        <v>40</v>
      </c>
      <c r="K50" s="6" t="n">
        <v>1</v>
      </c>
      <c r="L50" s="0" t="n">
        <v>87</v>
      </c>
      <c r="M50" s="0" t="s">
        <v>40</v>
      </c>
      <c r="N50" s="6" t="n">
        <v>1</v>
      </c>
      <c r="O50" s="0" t="n">
        <v>300</v>
      </c>
      <c r="P50" s="0" t="s">
        <v>40</v>
      </c>
      <c r="Q50" s="6" t="n">
        <v>1</v>
      </c>
      <c r="R50" s="0" t="n">
        <v>106</v>
      </c>
      <c r="S50" s="0" t="s">
        <v>40</v>
      </c>
      <c r="T50" s="6" t="n">
        <v>1</v>
      </c>
      <c r="U50" s="0" t="n">
        <v>49</v>
      </c>
      <c r="V50" s="0" t="s">
        <v>40</v>
      </c>
      <c r="W50" s="6" t="n">
        <v>1</v>
      </c>
      <c r="X50" s="0" t="n">
        <v>5</v>
      </c>
      <c r="Y50" s="0" t="s">
        <v>40</v>
      </c>
      <c r="Z50" s="6" t="n">
        <v>1</v>
      </c>
      <c r="AA50" s="0" t="n">
        <v>97</v>
      </c>
      <c r="AB50" s="0" t="s">
        <v>40</v>
      </c>
      <c r="AC50" s="6" t="n">
        <v>1</v>
      </c>
      <c r="AD50" s="0" t="n">
        <v>29</v>
      </c>
      <c r="AE50" s="0" t="s">
        <v>40</v>
      </c>
      <c r="AF50" s="6" t="n">
        <v>1</v>
      </c>
      <c r="AG50" s="0" t="n">
        <v>4</v>
      </c>
      <c r="AH50" s="0" t="s">
        <v>40</v>
      </c>
      <c r="AI50" s="6" t="n">
        <v>1</v>
      </c>
      <c r="AJ50" s="0" t="n">
        <v>1</v>
      </c>
      <c r="AK50" s="0" t="s">
        <v>40</v>
      </c>
      <c r="AL50" s="6" t="n">
        <v>1</v>
      </c>
      <c r="AM50" s="0" t="n">
        <v>3</v>
      </c>
      <c r="AN50" s="0" t="s">
        <v>40</v>
      </c>
      <c r="AO50" s="6" t="n">
        <v>1</v>
      </c>
      <c r="AP50" s="0" t="n">
        <v>563</v>
      </c>
      <c r="AQ50" s="0" t="s">
        <v>40</v>
      </c>
      <c r="AR50" s="6" t="n">
        <v>1</v>
      </c>
      <c r="AS50" s="0" t="n">
        <v>6</v>
      </c>
      <c r="AT50" s="0" t="s">
        <v>40</v>
      </c>
      <c r="AU50" s="6" t="n">
        <v>1</v>
      </c>
      <c r="BC50" s="6"/>
      <c r="BF50" s="6"/>
      <c r="BI50" s="6"/>
      <c r="BL50" s="6"/>
      <c r="BO50" s="6"/>
      <c r="BR50" s="6"/>
      <c r="BU50" s="6"/>
      <c r="BX50" s="6"/>
      <c r="CA50" s="6"/>
      <c r="CD50" s="6"/>
      <c r="CG50" s="6"/>
      <c r="CJ50" s="6"/>
      <c r="CM50" s="6"/>
      <c r="CP50" s="6"/>
      <c r="CS50" s="6"/>
    </row>
    <row r="51" customFormat="false" ht="12.75" hidden="false" customHeight="false" outlineLevel="0" collapsed="false">
      <c r="A51" s="0" t="n">
        <v>9</v>
      </c>
      <c r="B51" s="0" t="n">
        <v>1</v>
      </c>
      <c r="C51" s="0" t="n">
        <v>420</v>
      </c>
      <c r="D51" s="0" t="s">
        <v>40</v>
      </c>
      <c r="E51" s="6" t="n">
        <v>1</v>
      </c>
      <c r="F51" s="0" t="n">
        <v>99</v>
      </c>
      <c r="G51" s="0" t="s">
        <v>40</v>
      </c>
      <c r="H51" s="6" t="n">
        <v>1</v>
      </c>
      <c r="I51" s="0" t="n">
        <v>180</v>
      </c>
      <c r="J51" s="0" t="s">
        <v>40</v>
      </c>
      <c r="K51" s="6" t="n">
        <v>1</v>
      </c>
      <c r="L51" s="0" t="n">
        <v>98</v>
      </c>
      <c r="M51" s="0" t="s">
        <v>40</v>
      </c>
      <c r="N51" s="6" t="n">
        <v>1</v>
      </c>
      <c r="O51" s="0" t="n">
        <v>240</v>
      </c>
      <c r="P51" s="0" t="s">
        <v>40</v>
      </c>
      <c r="Q51" s="6" t="n">
        <v>1</v>
      </c>
      <c r="R51" s="0" t="n">
        <v>100</v>
      </c>
      <c r="S51" s="0" t="s">
        <v>40</v>
      </c>
      <c r="T51" s="6" t="n">
        <v>1</v>
      </c>
      <c r="U51" s="0" t="n">
        <v>52</v>
      </c>
      <c r="V51" s="0" t="s">
        <v>40</v>
      </c>
      <c r="W51" s="6" t="n">
        <v>1</v>
      </c>
      <c r="X51" s="0" t="n">
        <v>7</v>
      </c>
      <c r="Y51" s="0" t="s">
        <v>40</v>
      </c>
      <c r="Z51" s="6" t="n">
        <v>1</v>
      </c>
      <c r="AA51" s="0" t="n">
        <v>98</v>
      </c>
      <c r="AB51" s="0" t="s">
        <v>40</v>
      </c>
      <c r="AC51" s="6" t="n">
        <v>1</v>
      </c>
      <c r="AD51" s="0" t="n">
        <v>43</v>
      </c>
      <c r="AE51" s="0" t="s">
        <v>40</v>
      </c>
      <c r="AF51" s="6" t="n">
        <v>1</v>
      </c>
      <c r="AG51" s="0" t="n">
        <v>4</v>
      </c>
      <c r="AH51" s="0" t="s">
        <v>40</v>
      </c>
      <c r="AI51" s="6" t="n">
        <v>1</v>
      </c>
      <c r="AJ51" s="0" t="n">
        <v>2</v>
      </c>
      <c r="AK51" s="0" t="s">
        <v>40</v>
      </c>
      <c r="AL51" s="6" t="n">
        <v>1</v>
      </c>
      <c r="AM51" s="0" t="n">
        <v>2</v>
      </c>
      <c r="AN51" s="0" t="s">
        <v>40</v>
      </c>
      <c r="AO51" s="6" t="n">
        <v>1</v>
      </c>
      <c r="AP51" s="0" t="n">
        <v>604</v>
      </c>
      <c r="AQ51" s="0" t="s">
        <v>40</v>
      </c>
      <c r="AR51" s="6" t="n">
        <v>1</v>
      </c>
      <c r="AS51" s="0" t="n">
        <v>6</v>
      </c>
      <c r="AT51" s="0" t="s">
        <v>40</v>
      </c>
      <c r="AU51" s="6" t="n">
        <v>1</v>
      </c>
      <c r="AW51" s="0" t="s">
        <v>45</v>
      </c>
      <c r="AX51" s="0" t="n">
        <f aca="false">IF(BJ51&lt;=0,$D$7,IF(BP51&lt;=BJ51,$D$7,$D$7+$F$7*(BP51-BJ51)))</f>
        <v>2.48</v>
      </c>
      <c r="AZ51" s="0" t="n">
        <v>5</v>
      </c>
      <c r="BA51" s="0" t="n">
        <v>500</v>
      </c>
      <c r="BB51" s="0" t="s">
        <v>42</v>
      </c>
      <c r="BC51" s="6" t="n">
        <v>0.6</v>
      </c>
      <c r="BD51" s="0" t="n">
        <v>94</v>
      </c>
      <c r="BE51" s="0" t="s">
        <v>42</v>
      </c>
      <c r="BF51" s="6" t="n">
        <v>0.36</v>
      </c>
      <c r="BG51" s="0" t="n">
        <v>240</v>
      </c>
      <c r="BH51" s="0" t="s">
        <v>42</v>
      </c>
      <c r="BI51" s="6" t="n">
        <v>0.6</v>
      </c>
      <c r="BJ51" s="0" t="n">
        <v>89</v>
      </c>
      <c r="BK51" s="0" t="s">
        <v>42</v>
      </c>
      <c r="BL51" s="6" t="n">
        <v>0.36</v>
      </c>
      <c r="BM51" s="0" t="n">
        <v>240</v>
      </c>
      <c r="BN51" s="0" t="s">
        <v>42</v>
      </c>
      <c r="BO51" s="6" t="n">
        <v>0.6</v>
      </c>
      <c r="BP51" s="0" t="n">
        <v>103</v>
      </c>
      <c r="BQ51" s="0" t="s">
        <v>42</v>
      </c>
      <c r="BR51" s="6" t="n">
        <v>0.36</v>
      </c>
      <c r="BS51" s="0" t="n">
        <v>-1</v>
      </c>
      <c r="BT51" s="0" t="s">
        <v>40</v>
      </c>
      <c r="BU51" s="6" t="n">
        <v>1</v>
      </c>
      <c r="BV51" s="0" t="n">
        <v>-1</v>
      </c>
      <c r="BW51" s="0" t="s">
        <v>40</v>
      </c>
      <c r="BX51" s="6" t="n">
        <v>1</v>
      </c>
      <c r="BY51" s="0" t="n">
        <v>-1</v>
      </c>
      <c r="BZ51" s="0" t="s">
        <v>40</v>
      </c>
      <c r="CA51" s="6" t="n">
        <v>1</v>
      </c>
      <c r="CB51" s="0" t="n">
        <f aca="false">IF(BG51=0,0,IF(OR(BG51&gt;=0,BA51&gt;=0),ROUND(BG51/BA51*100,0),BA51))</f>
        <v>48</v>
      </c>
      <c r="CC51" s="0" t="s">
        <v>42</v>
      </c>
      <c r="CD51" s="6" t="n">
        <f aca="false">ROUND(BI51*BC51,2)</f>
        <v>0.36</v>
      </c>
      <c r="CE51" s="0" t="n">
        <f aca="false">IF(OR(BA51&lt;0,BD51&lt;=0),"??",ROUND(BA51/BD51,0))</f>
        <v>5</v>
      </c>
      <c r="CF51" s="0" t="s">
        <v>42</v>
      </c>
      <c r="CG51" s="6" t="n">
        <f aca="false">ROUND(BC51*BF51,2)</f>
        <v>0.22</v>
      </c>
      <c r="CH51" s="0" t="n">
        <f aca="false">IF(OR(BG51&lt;0,BJ51&lt;=0),"??",ROUND(BG51/BJ51,0))</f>
        <v>3</v>
      </c>
      <c r="CI51" s="0" t="s">
        <v>42</v>
      </c>
      <c r="CJ51" s="6" t="n">
        <f aca="false">ROUND(BI51*BL51,2)</f>
        <v>0.22</v>
      </c>
      <c r="CK51" s="0" t="n">
        <f aca="false">IF(OR(BM51&lt;0,BP51&lt;=0),"??",ROUND(BM51/BP51,0))</f>
        <v>2</v>
      </c>
      <c r="CL51" s="0" t="s">
        <v>42</v>
      </c>
      <c r="CM51" s="6" t="n">
        <f aca="false">ROUND(BO51*BR51,2)</f>
        <v>0.22</v>
      </c>
      <c r="CN51" s="0" t="n">
        <f aca="false">IF(OR(BG51&lt;0,BM51&lt;0),"??",BM51+ROUND(AX51*BG51,0))</f>
        <v>835</v>
      </c>
      <c r="CO51" s="0" t="s">
        <v>42</v>
      </c>
      <c r="CP51" s="6" t="n">
        <f aca="false">ROUND((BI51+BO51)/2,2)</f>
        <v>0.6</v>
      </c>
      <c r="CQ51" s="0" t="n">
        <f aca="false">IF(OR(CN51&lt;0,BD51&lt;=0),"??",ROUND(CN51/BD51,0))</f>
        <v>9</v>
      </c>
      <c r="CR51" s="0" t="s">
        <v>42</v>
      </c>
      <c r="CS51" s="6" t="n">
        <f aca="false">ROUND(CP51*BF51,2)</f>
        <v>0.22</v>
      </c>
    </row>
    <row r="52" customFormat="false" ht="12.75" hidden="false" customHeight="false" outlineLevel="0" collapsed="false">
      <c r="B52" s="0" t="n">
        <v>1</v>
      </c>
      <c r="C52" s="0" t="n">
        <v>-1</v>
      </c>
      <c r="D52" s="0" t="s">
        <v>40</v>
      </c>
      <c r="E52" s="6" t="n">
        <v>1</v>
      </c>
      <c r="F52" s="0" t="n">
        <v>-1</v>
      </c>
      <c r="G52" s="0" t="s">
        <v>40</v>
      </c>
      <c r="H52" s="6" t="n">
        <v>1</v>
      </c>
      <c r="I52" s="0" t="n">
        <v>-1</v>
      </c>
      <c r="J52" s="0" t="s">
        <v>40</v>
      </c>
      <c r="K52" s="6" t="n">
        <v>1</v>
      </c>
      <c r="L52" s="0" t="n">
        <v>-1</v>
      </c>
      <c r="M52" s="0" t="s">
        <v>40</v>
      </c>
      <c r="N52" s="6" t="n">
        <v>1</v>
      </c>
      <c r="O52" s="0" t="n">
        <v>-1</v>
      </c>
      <c r="P52" s="0" t="s">
        <v>40</v>
      </c>
      <c r="Q52" s="6" t="n">
        <v>1</v>
      </c>
      <c r="R52" s="0" t="n">
        <v>-1</v>
      </c>
      <c r="S52" s="0" t="s">
        <v>40</v>
      </c>
      <c r="T52" s="6" t="n">
        <v>1</v>
      </c>
      <c r="U52" s="0" t="n">
        <v>54</v>
      </c>
      <c r="V52" s="0" t="s">
        <v>40</v>
      </c>
      <c r="W52" s="6" t="n">
        <v>1</v>
      </c>
      <c r="X52" s="0" t="n">
        <v>-1</v>
      </c>
      <c r="Y52" s="0" t="s">
        <v>40</v>
      </c>
      <c r="Z52" s="6" t="n">
        <v>1</v>
      </c>
      <c r="AA52" s="0" t="n">
        <v>-1</v>
      </c>
      <c r="AB52" s="0" t="s">
        <v>40</v>
      </c>
      <c r="AC52" s="6" t="n">
        <v>1</v>
      </c>
      <c r="AD52" s="0" t="n">
        <v>-1</v>
      </c>
      <c r="AE52" s="0" t="s">
        <v>40</v>
      </c>
      <c r="AF52" s="6" t="n">
        <v>1</v>
      </c>
      <c r="AG52" s="0" t="n">
        <v>-1</v>
      </c>
      <c r="AH52" s="0" t="s">
        <v>40</v>
      </c>
      <c r="AI52" s="6" t="n">
        <v>1</v>
      </c>
      <c r="AJ52" s="0" t="n">
        <v>-1</v>
      </c>
      <c r="AK52" s="0" t="s">
        <v>40</v>
      </c>
      <c r="AL52" s="6" t="n">
        <v>1</v>
      </c>
      <c r="AM52" s="0" t="n">
        <v>-1</v>
      </c>
      <c r="AN52" s="0" t="s">
        <v>40</v>
      </c>
      <c r="AO52" s="6" t="n">
        <v>1</v>
      </c>
      <c r="AP52" s="0" t="n">
        <v>-1</v>
      </c>
      <c r="AQ52" s="0" t="s">
        <v>40</v>
      </c>
      <c r="AR52" s="6" t="n">
        <v>1</v>
      </c>
      <c r="AS52" s="0" t="n">
        <v>-1</v>
      </c>
      <c r="AT52" s="0" t="s">
        <v>40</v>
      </c>
      <c r="AU52" s="6" t="n">
        <v>1</v>
      </c>
      <c r="BC52" s="6"/>
      <c r="BF52" s="6"/>
      <c r="BI52" s="6"/>
      <c r="BL52" s="6"/>
      <c r="BO52" s="6"/>
      <c r="BR52" s="6"/>
      <c r="BU52" s="6"/>
      <c r="BX52" s="6"/>
      <c r="CA52" s="6"/>
      <c r="CD52" s="6"/>
      <c r="CG52" s="6"/>
      <c r="CJ52" s="6"/>
      <c r="CM52" s="6"/>
      <c r="CP52" s="6"/>
      <c r="CS52" s="6"/>
    </row>
    <row r="53" customFormat="false" ht="12.75" hidden="false" customHeight="false" outlineLevel="0" collapsed="false">
      <c r="B53" s="0" t="n">
        <v>1</v>
      </c>
      <c r="C53" s="0" t="n">
        <v>-1</v>
      </c>
      <c r="D53" s="0" t="s">
        <v>40</v>
      </c>
      <c r="E53" s="6" t="n">
        <v>1</v>
      </c>
      <c r="F53" s="0" t="n">
        <v>-1</v>
      </c>
      <c r="G53" s="0" t="s">
        <v>40</v>
      </c>
      <c r="H53" s="6" t="n">
        <v>1</v>
      </c>
      <c r="I53" s="0" t="n">
        <v>-1</v>
      </c>
      <c r="J53" s="0" t="s">
        <v>40</v>
      </c>
      <c r="K53" s="6" t="n">
        <v>1</v>
      </c>
      <c r="L53" s="0" t="n">
        <v>-1</v>
      </c>
      <c r="M53" s="0" t="s">
        <v>40</v>
      </c>
      <c r="N53" s="6" t="n">
        <v>1</v>
      </c>
      <c r="O53" s="0" t="n">
        <v>-1</v>
      </c>
      <c r="P53" s="0" t="s">
        <v>40</v>
      </c>
      <c r="Q53" s="6" t="n">
        <v>1</v>
      </c>
      <c r="R53" s="0" t="n">
        <v>-1</v>
      </c>
      <c r="S53" s="0" t="s">
        <v>40</v>
      </c>
      <c r="T53" s="6" t="n">
        <v>1</v>
      </c>
      <c r="U53" s="0" t="n">
        <v>56</v>
      </c>
      <c r="V53" s="0" t="s">
        <v>40</v>
      </c>
      <c r="W53" s="6" t="n">
        <v>1</v>
      </c>
      <c r="X53" s="0" t="n">
        <v>-1</v>
      </c>
      <c r="Y53" s="0" t="s">
        <v>40</v>
      </c>
      <c r="Z53" s="6" t="n">
        <v>1</v>
      </c>
      <c r="AA53" s="0" t="n">
        <v>-1</v>
      </c>
      <c r="AB53" s="0" t="s">
        <v>40</v>
      </c>
      <c r="AC53" s="6" t="n">
        <v>1</v>
      </c>
      <c r="AD53" s="0" t="n">
        <v>-1</v>
      </c>
      <c r="AE53" s="0" t="s">
        <v>40</v>
      </c>
      <c r="AF53" s="6" t="n">
        <v>1</v>
      </c>
      <c r="AG53" s="0" t="n">
        <v>-1</v>
      </c>
      <c r="AH53" s="0" t="s">
        <v>40</v>
      </c>
      <c r="AI53" s="6" t="n">
        <v>1</v>
      </c>
      <c r="AJ53" s="0" t="n">
        <v>-1</v>
      </c>
      <c r="AK53" s="0" t="s">
        <v>40</v>
      </c>
      <c r="AL53" s="6" t="n">
        <v>1</v>
      </c>
      <c r="AM53" s="0" t="n">
        <v>-1</v>
      </c>
      <c r="AN53" s="0" t="s">
        <v>40</v>
      </c>
      <c r="AO53" s="6" t="n">
        <v>1</v>
      </c>
      <c r="AP53" s="0" t="n">
        <v>-1</v>
      </c>
      <c r="AQ53" s="0" t="s">
        <v>40</v>
      </c>
      <c r="AR53" s="6" t="n">
        <v>1</v>
      </c>
      <c r="AS53" s="0" t="n">
        <v>-1</v>
      </c>
      <c r="AT53" s="0" t="s">
        <v>40</v>
      </c>
      <c r="AU53" s="6" t="n">
        <v>1</v>
      </c>
      <c r="BC53" s="6"/>
      <c r="BF53" s="6"/>
      <c r="BI53" s="6"/>
      <c r="BL53" s="6"/>
      <c r="BO53" s="6"/>
      <c r="BR53" s="6"/>
      <c r="BU53" s="6"/>
      <c r="BX53" s="6"/>
      <c r="CA53" s="6"/>
      <c r="CD53" s="6"/>
      <c r="CG53" s="6"/>
      <c r="CJ53" s="6"/>
      <c r="CM53" s="6"/>
      <c r="CP53" s="6"/>
      <c r="CS53" s="6"/>
    </row>
    <row r="54" customFormat="false" ht="12.75" hidden="false" customHeight="false" outlineLevel="0" collapsed="false">
      <c r="B54" s="0" t="n">
        <v>1</v>
      </c>
      <c r="C54" s="0" t="n">
        <v>660</v>
      </c>
      <c r="D54" s="0" t="s">
        <v>40</v>
      </c>
      <c r="E54" s="6" t="n">
        <v>1</v>
      </c>
      <c r="F54" s="0" t="n">
        <v>88</v>
      </c>
      <c r="G54" s="0" t="s">
        <v>40</v>
      </c>
      <c r="H54" s="6" t="n">
        <v>1</v>
      </c>
      <c r="I54" s="0" t="n">
        <v>120</v>
      </c>
      <c r="J54" s="0" t="s">
        <v>40</v>
      </c>
      <c r="K54" s="6" t="n">
        <v>1</v>
      </c>
      <c r="L54" s="0" t="n">
        <v>81</v>
      </c>
      <c r="M54" s="0" t="s">
        <v>40</v>
      </c>
      <c r="N54" s="6" t="n">
        <v>1</v>
      </c>
      <c r="O54" s="0" t="n">
        <v>180</v>
      </c>
      <c r="P54" s="0" t="s">
        <v>40</v>
      </c>
      <c r="Q54" s="6" t="n">
        <v>1</v>
      </c>
      <c r="R54" s="0" t="n">
        <v>102</v>
      </c>
      <c r="S54" s="0" t="s">
        <v>40</v>
      </c>
      <c r="T54" s="6" t="n">
        <v>1</v>
      </c>
      <c r="U54" s="0" t="n">
        <v>52</v>
      </c>
      <c r="V54" s="0" t="s">
        <v>40</v>
      </c>
      <c r="W54" s="6" t="n">
        <v>1</v>
      </c>
      <c r="X54" s="0" t="n">
        <v>11</v>
      </c>
      <c r="Y54" s="0" t="s">
        <v>40</v>
      </c>
      <c r="Z54" s="6" t="n">
        <v>1</v>
      </c>
      <c r="AA54" s="0" t="n">
        <v>95</v>
      </c>
      <c r="AB54" s="0" t="s">
        <v>40</v>
      </c>
      <c r="AC54" s="6" t="n">
        <v>1</v>
      </c>
      <c r="AD54" s="0" t="n">
        <v>73</v>
      </c>
      <c r="AE54" s="0" t="s">
        <v>40</v>
      </c>
      <c r="AF54" s="6" t="n">
        <v>1</v>
      </c>
      <c r="AG54" s="0" t="n">
        <v>8</v>
      </c>
      <c r="AH54" s="0" t="s">
        <v>40</v>
      </c>
      <c r="AI54" s="6" t="n">
        <v>1</v>
      </c>
      <c r="AJ54" s="0" t="n">
        <v>6</v>
      </c>
      <c r="AK54" s="0" t="s">
        <v>40</v>
      </c>
      <c r="AL54" s="6" t="n">
        <v>1</v>
      </c>
      <c r="AM54" s="0" t="n">
        <v>2</v>
      </c>
      <c r="AN54" s="0" t="s">
        <v>40</v>
      </c>
      <c r="AO54" s="6" t="n">
        <v>1</v>
      </c>
      <c r="AP54" s="0" t="n">
        <v>1241</v>
      </c>
      <c r="AQ54" s="0" t="s">
        <v>40</v>
      </c>
      <c r="AR54" s="6" t="n">
        <v>1</v>
      </c>
      <c r="AS54" s="0" t="n">
        <v>14</v>
      </c>
      <c r="AT54" s="0" t="s">
        <v>40</v>
      </c>
      <c r="AU54" s="6" t="n">
        <v>1</v>
      </c>
      <c r="BC54" s="6"/>
      <c r="BF54" s="6"/>
      <c r="BI54" s="6"/>
      <c r="BL54" s="6"/>
      <c r="BO54" s="6"/>
      <c r="BR54" s="6"/>
      <c r="BU54" s="6"/>
      <c r="BX54" s="6"/>
      <c r="CA54" s="6"/>
      <c r="CD54" s="6"/>
      <c r="CG54" s="6"/>
      <c r="CJ54" s="6"/>
      <c r="CM54" s="6"/>
      <c r="CP54" s="6"/>
      <c r="CS54" s="6"/>
    </row>
    <row r="55" customFormat="false" ht="12.75" hidden="false" customHeight="false" outlineLevel="0" collapsed="false">
      <c r="B55" s="0" t="n">
        <v>1</v>
      </c>
      <c r="C55" s="0" t="n">
        <v>420</v>
      </c>
      <c r="D55" s="0" t="s">
        <v>40</v>
      </c>
      <c r="E55" s="6" t="n">
        <v>1</v>
      </c>
      <c r="F55" s="0" t="n">
        <v>100</v>
      </c>
      <c r="G55" s="0" t="s">
        <v>40</v>
      </c>
      <c r="H55" s="6" t="n">
        <v>1</v>
      </c>
      <c r="I55" s="0" t="n">
        <v>420</v>
      </c>
      <c r="J55" s="0" t="s">
        <v>40</v>
      </c>
      <c r="K55" s="6" t="n">
        <v>1</v>
      </c>
      <c r="L55" s="0" t="n">
        <v>87</v>
      </c>
      <c r="M55" s="0" t="s">
        <v>40</v>
      </c>
      <c r="N55" s="6" t="n">
        <v>1</v>
      </c>
      <c r="O55" s="0" t="n">
        <v>300</v>
      </c>
      <c r="P55" s="0" t="s">
        <v>40</v>
      </c>
      <c r="Q55" s="6" t="n">
        <v>1</v>
      </c>
      <c r="R55" s="0" t="n">
        <v>106</v>
      </c>
      <c r="S55" s="0" t="s">
        <v>40</v>
      </c>
      <c r="T55" s="6" t="n">
        <v>1</v>
      </c>
      <c r="U55" s="0" t="n">
        <v>49</v>
      </c>
      <c r="V55" s="0" t="s">
        <v>40</v>
      </c>
      <c r="W55" s="6" t="n">
        <v>1</v>
      </c>
      <c r="X55" s="0" t="n">
        <v>5</v>
      </c>
      <c r="Y55" s="0" t="s">
        <v>40</v>
      </c>
      <c r="Z55" s="6" t="n">
        <v>1</v>
      </c>
      <c r="AA55" s="0" t="n">
        <v>97</v>
      </c>
      <c r="AB55" s="0" t="s">
        <v>40</v>
      </c>
      <c r="AC55" s="6" t="n">
        <v>1</v>
      </c>
      <c r="AD55" s="0" t="n">
        <v>29</v>
      </c>
      <c r="AE55" s="0" t="s">
        <v>40</v>
      </c>
      <c r="AF55" s="6" t="n">
        <v>1</v>
      </c>
      <c r="AG55" s="0" t="n">
        <v>4</v>
      </c>
      <c r="AH55" s="0" t="s">
        <v>40</v>
      </c>
      <c r="AI55" s="6" t="n">
        <v>1</v>
      </c>
      <c r="AJ55" s="0" t="n">
        <v>1</v>
      </c>
      <c r="AK55" s="0" t="s">
        <v>40</v>
      </c>
      <c r="AL55" s="6" t="n">
        <v>1</v>
      </c>
      <c r="AM55" s="0" t="n">
        <v>3</v>
      </c>
      <c r="AN55" s="0" t="s">
        <v>40</v>
      </c>
      <c r="AO55" s="6" t="n">
        <v>1</v>
      </c>
      <c r="AP55" s="0" t="n">
        <v>563</v>
      </c>
      <c r="AQ55" s="0" t="s">
        <v>40</v>
      </c>
      <c r="AR55" s="6" t="n">
        <v>1</v>
      </c>
      <c r="AS55" s="0" t="n">
        <v>6</v>
      </c>
      <c r="AT55" s="0" t="s">
        <v>40</v>
      </c>
      <c r="AU55" s="6" t="n">
        <v>1</v>
      </c>
      <c r="BC55" s="6"/>
      <c r="BF55" s="6"/>
      <c r="BI55" s="6"/>
      <c r="BL55" s="6"/>
      <c r="BO55" s="6"/>
      <c r="BR55" s="6"/>
      <c r="BU55" s="6"/>
      <c r="BX55" s="6"/>
      <c r="CA55" s="6"/>
      <c r="CD55" s="6"/>
      <c r="CG55" s="6"/>
      <c r="CJ55" s="6"/>
      <c r="CM55" s="6"/>
      <c r="CP55" s="6"/>
      <c r="CS55" s="6"/>
    </row>
    <row r="56" customFormat="false" ht="12.75" hidden="false" customHeight="false" outlineLevel="0" collapsed="false">
      <c r="A56" s="0" t="n">
        <v>10</v>
      </c>
      <c r="B56" s="0" t="n">
        <v>1</v>
      </c>
      <c r="C56" s="0" t="n">
        <v>-3</v>
      </c>
      <c r="D56" s="0" t="s">
        <v>40</v>
      </c>
      <c r="E56" s="6" t="n">
        <v>1</v>
      </c>
      <c r="F56" s="0" t="n">
        <v>-1</v>
      </c>
      <c r="G56" s="0" t="s">
        <v>40</v>
      </c>
      <c r="H56" s="6" t="n">
        <v>1</v>
      </c>
      <c r="I56" s="0" t="n">
        <v>-3</v>
      </c>
      <c r="J56" s="0" t="s">
        <v>40</v>
      </c>
      <c r="K56" s="6" t="n">
        <v>1</v>
      </c>
      <c r="L56" s="0" t="n">
        <v>-1</v>
      </c>
      <c r="M56" s="0" t="s">
        <v>40</v>
      </c>
      <c r="N56" s="6" t="n">
        <v>1</v>
      </c>
      <c r="O56" s="0" t="n">
        <v>-3</v>
      </c>
      <c r="P56" s="0" t="s">
        <v>40</v>
      </c>
      <c r="Q56" s="6" t="n">
        <v>1</v>
      </c>
      <c r="R56" s="0" t="n">
        <v>-1</v>
      </c>
      <c r="S56" s="0" t="s">
        <v>40</v>
      </c>
      <c r="T56" s="6" t="n">
        <v>1</v>
      </c>
      <c r="U56" s="0" t="n">
        <v>52</v>
      </c>
      <c r="V56" s="0" t="s">
        <v>40</v>
      </c>
      <c r="W56" s="6" t="n">
        <v>1</v>
      </c>
      <c r="X56" s="0" t="n">
        <v>-1</v>
      </c>
      <c r="Y56" s="0" t="s">
        <v>40</v>
      </c>
      <c r="Z56" s="6" t="n">
        <v>1</v>
      </c>
      <c r="AA56" s="0" t="n">
        <v>98</v>
      </c>
      <c r="AB56" s="0" t="s">
        <v>40</v>
      </c>
      <c r="AC56" s="6" t="n">
        <v>1</v>
      </c>
      <c r="AD56" s="0" t="n">
        <v>-3</v>
      </c>
      <c r="AE56" s="0" t="s">
        <v>40</v>
      </c>
      <c r="AF56" s="6" t="n">
        <v>1</v>
      </c>
      <c r="AG56" s="0" t="n">
        <v>-3</v>
      </c>
      <c r="AH56" s="0" t="s">
        <v>40</v>
      </c>
      <c r="AI56" s="6" t="n">
        <v>1</v>
      </c>
      <c r="AJ56" s="0" t="n">
        <v>-3</v>
      </c>
      <c r="AK56" s="0" t="s">
        <v>40</v>
      </c>
      <c r="AL56" s="6" t="n">
        <v>1</v>
      </c>
      <c r="AM56" s="0" t="n">
        <v>-3</v>
      </c>
      <c r="AN56" s="0" t="s">
        <v>40</v>
      </c>
      <c r="AO56" s="6" t="n">
        <v>1</v>
      </c>
      <c r="AP56" s="0" t="n">
        <v>-3</v>
      </c>
      <c r="AQ56" s="0" t="s">
        <v>40</v>
      </c>
      <c r="AR56" s="6" t="n">
        <v>1</v>
      </c>
      <c r="AS56" s="0" t="n">
        <v>-3</v>
      </c>
      <c r="AT56" s="0" t="s">
        <v>40</v>
      </c>
      <c r="AU56" s="6" t="n">
        <v>1</v>
      </c>
      <c r="AW56" s="0" t="s">
        <v>48</v>
      </c>
      <c r="AX56" s="0" t="n">
        <f aca="false">IF(BJ56&lt;=0,$D$7,IF(BP56&lt;=BJ56,$D$7,$D$7+$F$7*(BP56-BJ56)))</f>
        <v>2.2</v>
      </c>
      <c r="AZ56" s="0" t="n">
        <v>5</v>
      </c>
      <c r="BA56" s="0" t="n">
        <f aca="false">ROUND(SUM(C56:C60)/AZ56,0)</f>
        <v>-3</v>
      </c>
      <c r="BB56" s="0" t="s">
        <v>40</v>
      </c>
      <c r="BC56" s="6" t="n">
        <v>1</v>
      </c>
      <c r="BD56" s="0" t="n">
        <f aca="false">ROUND(SUMPRODUCT(C56:C60,F56:F60)/SUM(C56:C60),0)</f>
        <v>-1</v>
      </c>
      <c r="BE56" s="0" t="s">
        <v>40</v>
      </c>
      <c r="BF56" s="6" t="n">
        <v>1</v>
      </c>
      <c r="BG56" s="0" t="n">
        <f aca="false">ROUND(SUM(I56:I60)/AZ56,0)</f>
        <v>-3</v>
      </c>
      <c r="BH56" s="0" t="s">
        <v>40</v>
      </c>
      <c r="BI56" s="6" t="n">
        <v>1</v>
      </c>
      <c r="BJ56" s="0" t="n">
        <f aca="false">ROUND(SUMPRODUCT(I56:I60,L56:L60)/SUM(I56:I60),0)</f>
        <v>-1</v>
      </c>
      <c r="BK56" s="0" t="s">
        <v>40</v>
      </c>
      <c r="BL56" s="6" t="n">
        <v>1</v>
      </c>
      <c r="BM56" s="0" t="n">
        <f aca="false">ROUND(SUM(O56:O60)/AZ56,0)</f>
        <v>-3</v>
      </c>
      <c r="BN56" s="0" t="s">
        <v>40</v>
      </c>
      <c r="BO56" s="6" t="n">
        <v>1</v>
      </c>
      <c r="BP56" s="0" t="n">
        <f aca="false">ROUND(SUMPRODUCT(O56:O60,R56:R60)/SUM(O56:O60),0)</f>
        <v>-1</v>
      </c>
      <c r="BQ56" s="0" t="s">
        <v>40</v>
      </c>
      <c r="BR56" s="6" t="n">
        <v>1</v>
      </c>
      <c r="BS56" s="0" t="n">
        <v>-1</v>
      </c>
      <c r="BT56" s="0" t="s">
        <v>40</v>
      </c>
      <c r="BU56" s="6" t="n">
        <v>1</v>
      </c>
      <c r="BV56" s="0" t="n">
        <v>-1</v>
      </c>
      <c r="BW56" s="0" t="s">
        <v>40</v>
      </c>
      <c r="BX56" s="6" t="n">
        <v>1</v>
      </c>
      <c r="BY56" s="0" t="n">
        <v>-1</v>
      </c>
      <c r="BZ56" s="0" t="s">
        <v>40</v>
      </c>
      <c r="CA56" s="6" t="n">
        <v>1</v>
      </c>
      <c r="CB56" s="0" t="n">
        <f aca="false">IF(BG56=0,0,IF(OR(BG56&gt;=0,BA56&gt;=0),ROUND(BG56/BA56*100,0),BA56))</f>
        <v>-3</v>
      </c>
      <c r="CC56" s="0" t="s">
        <v>40</v>
      </c>
      <c r="CD56" s="6" t="n">
        <f aca="false">ROUND(BI56*BC56,2)</f>
        <v>1</v>
      </c>
      <c r="CE56" s="0" t="n">
        <v>-3</v>
      </c>
      <c r="CF56" s="0" t="s">
        <v>40</v>
      </c>
      <c r="CG56" s="6" t="n">
        <f aca="false">ROUND(BC56*BF56,2)</f>
        <v>1</v>
      </c>
      <c r="CH56" s="0" t="n">
        <v>-3</v>
      </c>
      <c r="CI56" s="0" t="s">
        <v>40</v>
      </c>
      <c r="CJ56" s="6" t="n">
        <f aca="false">ROUND(BI56*BL56,2)</f>
        <v>1</v>
      </c>
      <c r="CK56" s="0" t="n">
        <v>-3</v>
      </c>
      <c r="CL56" s="0" t="s">
        <v>40</v>
      </c>
      <c r="CM56" s="6" t="n">
        <f aca="false">ROUND(BO56*BR56,2)</f>
        <v>1</v>
      </c>
      <c r="CN56" s="0" t="n">
        <v>-3</v>
      </c>
      <c r="CO56" s="0" t="s">
        <v>40</v>
      </c>
      <c r="CP56" s="6" t="n">
        <f aca="false">ROUND((BI56+BO56)/2,2)</f>
        <v>1</v>
      </c>
      <c r="CQ56" s="0" t="n">
        <v>-3</v>
      </c>
      <c r="CR56" s="0" t="s">
        <v>40</v>
      </c>
      <c r="CS56" s="6" t="n">
        <f aca="false">ROUND(CP56*BF56,2)</f>
        <v>1</v>
      </c>
    </row>
    <row r="57" customFormat="false" ht="12.75" hidden="false" customHeight="false" outlineLevel="0" collapsed="false">
      <c r="B57" s="0" t="n">
        <v>1</v>
      </c>
      <c r="C57" s="0" t="n">
        <v>-3</v>
      </c>
      <c r="D57" s="0" t="s">
        <v>40</v>
      </c>
      <c r="E57" s="6" t="n">
        <v>1</v>
      </c>
      <c r="F57" s="0" t="n">
        <v>-1</v>
      </c>
      <c r="G57" s="0" t="s">
        <v>40</v>
      </c>
      <c r="H57" s="6" t="n">
        <v>1</v>
      </c>
      <c r="I57" s="0" t="n">
        <v>-3</v>
      </c>
      <c r="J57" s="0" t="s">
        <v>40</v>
      </c>
      <c r="K57" s="6" t="n">
        <v>1</v>
      </c>
      <c r="L57" s="0" t="n">
        <v>-1</v>
      </c>
      <c r="M57" s="0" t="s">
        <v>40</v>
      </c>
      <c r="N57" s="6" t="n">
        <v>1</v>
      </c>
      <c r="O57" s="0" t="n">
        <v>-3</v>
      </c>
      <c r="P57" s="0" t="s">
        <v>40</v>
      </c>
      <c r="Q57" s="6" t="n">
        <v>1</v>
      </c>
      <c r="R57" s="0" t="n">
        <v>-1</v>
      </c>
      <c r="S57" s="0" t="s">
        <v>40</v>
      </c>
      <c r="T57" s="6" t="n">
        <v>1</v>
      </c>
      <c r="U57" s="0" t="n">
        <v>54</v>
      </c>
      <c r="V57" s="0" t="s">
        <v>40</v>
      </c>
      <c r="W57" s="6" t="n">
        <v>1</v>
      </c>
      <c r="X57" s="0" t="n">
        <v>-1</v>
      </c>
      <c r="Y57" s="0" t="s">
        <v>40</v>
      </c>
      <c r="Z57" s="6" t="n">
        <v>1</v>
      </c>
      <c r="AA57" s="0" t="n">
        <v>96</v>
      </c>
      <c r="AB57" s="0" t="s">
        <v>40</v>
      </c>
      <c r="AC57" s="6" t="n">
        <v>1</v>
      </c>
      <c r="AD57" s="0" t="n">
        <v>-3</v>
      </c>
      <c r="AE57" s="0" t="s">
        <v>40</v>
      </c>
      <c r="AF57" s="6" t="n">
        <v>1</v>
      </c>
      <c r="AG57" s="0" t="n">
        <v>-3</v>
      </c>
      <c r="AH57" s="0" t="s">
        <v>40</v>
      </c>
      <c r="AI57" s="6" t="n">
        <v>1</v>
      </c>
      <c r="AJ57" s="0" t="n">
        <v>-3</v>
      </c>
      <c r="AK57" s="0" t="s">
        <v>40</v>
      </c>
      <c r="AL57" s="6" t="n">
        <v>1</v>
      </c>
      <c r="AM57" s="0" t="n">
        <v>-3</v>
      </c>
      <c r="AN57" s="0" t="s">
        <v>40</v>
      </c>
      <c r="AO57" s="6" t="n">
        <v>1</v>
      </c>
      <c r="AP57" s="0" t="n">
        <v>-3</v>
      </c>
      <c r="AQ57" s="0" t="s">
        <v>40</v>
      </c>
      <c r="AR57" s="6" t="n">
        <v>1</v>
      </c>
      <c r="AS57" s="0" t="n">
        <v>-3</v>
      </c>
      <c r="AT57" s="0" t="s">
        <v>40</v>
      </c>
      <c r="AU57" s="6" t="n">
        <v>1</v>
      </c>
      <c r="BC57" s="6"/>
      <c r="BF57" s="6"/>
      <c r="BI57" s="6"/>
      <c r="BL57" s="6"/>
      <c r="BO57" s="6"/>
      <c r="BR57" s="6"/>
      <c r="BU57" s="6"/>
      <c r="BX57" s="6"/>
      <c r="CA57" s="6"/>
      <c r="CD57" s="6"/>
      <c r="CG57" s="6"/>
      <c r="CJ57" s="6"/>
      <c r="CM57" s="6"/>
      <c r="CP57" s="6"/>
      <c r="CS57" s="6"/>
    </row>
    <row r="58" customFormat="false" ht="12.75" hidden="false" customHeight="false" outlineLevel="0" collapsed="false">
      <c r="B58" s="0" t="n">
        <v>1</v>
      </c>
      <c r="C58" s="0" t="n">
        <v>-3</v>
      </c>
      <c r="D58" s="0" t="s">
        <v>40</v>
      </c>
      <c r="E58" s="6" t="n">
        <v>1</v>
      </c>
      <c r="F58" s="0" t="n">
        <v>-1</v>
      </c>
      <c r="G58" s="0" t="s">
        <v>40</v>
      </c>
      <c r="H58" s="6" t="n">
        <v>1</v>
      </c>
      <c r="I58" s="0" t="n">
        <v>-3</v>
      </c>
      <c r="J58" s="0" t="s">
        <v>40</v>
      </c>
      <c r="K58" s="6" t="n">
        <v>1</v>
      </c>
      <c r="L58" s="0" t="n">
        <v>-1</v>
      </c>
      <c r="M58" s="0" t="s">
        <v>40</v>
      </c>
      <c r="N58" s="6" t="n">
        <v>1</v>
      </c>
      <c r="O58" s="0" t="n">
        <v>-3</v>
      </c>
      <c r="P58" s="0" t="s">
        <v>40</v>
      </c>
      <c r="Q58" s="6" t="n">
        <v>1</v>
      </c>
      <c r="R58" s="0" t="n">
        <v>-1</v>
      </c>
      <c r="S58" s="0" t="s">
        <v>40</v>
      </c>
      <c r="T58" s="6" t="n">
        <v>1</v>
      </c>
      <c r="U58" s="0" t="n">
        <v>56</v>
      </c>
      <c r="V58" s="0" t="s">
        <v>40</v>
      </c>
      <c r="W58" s="6" t="n">
        <v>1</v>
      </c>
      <c r="X58" s="0" t="n">
        <v>-1</v>
      </c>
      <c r="Y58" s="0" t="s">
        <v>40</v>
      </c>
      <c r="Z58" s="6" t="n">
        <v>1</v>
      </c>
      <c r="AA58" s="0" t="n">
        <v>96</v>
      </c>
      <c r="AB58" s="0" t="s">
        <v>40</v>
      </c>
      <c r="AC58" s="6" t="n">
        <v>1</v>
      </c>
      <c r="AD58" s="0" t="n">
        <v>-3</v>
      </c>
      <c r="AE58" s="0" t="s">
        <v>40</v>
      </c>
      <c r="AF58" s="6" t="n">
        <v>1</v>
      </c>
      <c r="AG58" s="0" t="n">
        <v>-3</v>
      </c>
      <c r="AH58" s="0" t="s">
        <v>40</v>
      </c>
      <c r="AI58" s="6" t="n">
        <v>1</v>
      </c>
      <c r="AJ58" s="0" t="n">
        <v>-3</v>
      </c>
      <c r="AK58" s="0" t="s">
        <v>40</v>
      </c>
      <c r="AL58" s="6" t="n">
        <v>1</v>
      </c>
      <c r="AM58" s="0" t="n">
        <v>-3</v>
      </c>
      <c r="AN58" s="0" t="s">
        <v>40</v>
      </c>
      <c r="AO58" s="6" t="n">
        <v>1</v>
      </c>
      <c r="AP58" s="0" t="n">
        <v>-3</v>
      </c>
      <c r="AQ58" s="0" t="s">
        <v>40</v>
      </c>
      <c r="AR58" s="6" t="n">
        <v>1</v>
      </c>
      <c r="AS58" s="0" t="n">
        <v>-3</v>
      </c>
      <c r="AT58" s="0" t="s">
        <v>40</v>
      </c>
      <c r="AU58" s="6" t="n">
        <v>1</v>
      </c>
      <c r="BC58" s="6"/>
      <c r="BF58" s="6"/>
      <c r="BI58" s="6"/>
      <c r="BL58" s="6"/>
      <c r="BO58" s="6"/>
      <c r="BR58" s="6"/>
      <c r="BU58" s="6"/>
      <c r="BX58" s="6"/>
      <c r="CA58" s="6"/>
      <c r="CD58" s="6"/>
      <c r="CG58" s="6"/>
      <c r="CJ58" s="6"/>
      <c r="CM58" s="6"/>
      <c r="CP58" s="6"/>
      <c r="CS58" s="6"/>
    </row>
    <row r="59" customFormat="false" ht="12.75" hidden="false" customHeight="false" outlineLevel="0" collapsed="false">
      <c r="B59" s="0" t="n">
        <v>1</v>
      </c>
      <c r="C59" s="0" t="n">
        <v>-3</v>
      </c>
      <c r="D59" s="0" t="s">
        <v>40</v>
      </c>
      <c r="E59" s="6" t="n">
        <v>1</v>
      </c>
      <c r="F59" s="0" t="n">
        <v>-1</v>
      </c>
      <c r="G59" s="0" t="s">
        <v>40</v>
      </c>
      <c r="H59" s="6" t="n">
        <v>1</v>
      </c>
      <c r="I59" s="0" t="n">
        <v>-3</v>
      </c>
      <c r="J59" s="0" t="s">
        <v>40</v>
      </c>
      <c r="K59" s="6" t="n">
        <v>1</v>
      </c>
      <c r="L59" s="0" t="n">
        <v>-1</v>
      </c>
      <c r="M59" s="0" t="s">
        <v>40</v>
      </c>
      <c r="N59" s="6" t="n">
        <v>1</v>
      </c>
      <c r="O59" s="0" t="n">
        <v>-3</v>
      </c>
      <c r="P59" s="0" t="s">
        <v>40</v>
      </c>
      <c r="Q59" s="6" t="n">
        <v>1</v>
      </c>
      <c r="R59" s="0" t="n">
        <v>-1</v>
      </c>
      <c r="S59" s="0" t="s">
        <v>40</v>
      </c>
      <c r="T59" s="6" t="n">
        <v>1</v>
      </c>
      <c r="U59" s="0" t="n">
        <v>52</v>
      </c>
      <c r="V59" s="0" t="s">
        <v>40</v>
      </c>
      <c r="W59" s="6" t="n">
        <v>1</v>
      </c>
      <c r="X59" s="0" t="n">
        <v>-1</v>
      </c>
      <c r="Y59" s="0" t="s">
        <v>40</v>
      </c>
      <c r="Z59" s="6" t="n">
        <v>1</v>
      </c>
      <c r="AA59" s="0" t="n">
        <v>95</v>
      </c>
      <c r="AB59" s="0" t="s">
        <v>40</v>
      </c>
      <c r="AC59" s="6" t="n">
        <v>1</v>
      </c>
      <c r="AD59" s="0" t="n">
        <v>-3</v>
      </c>
      <c r="AE59" s="0" t="s">
        <v>40</v>
      </c>
      <c r="AF59" s="6" t="n">
        <v>1</v>
      </c>
      <c r="AG59" s="0" t="n">
        <v>-3</v>
      </c>
      <c r="AH59" s="0" t="s">
        <v>40</v>
      </c>
      <c r="AI59" s="6" t="n">
        <v>1</v>
      </c>
      <c r="AJ59" s="0" t="n">
        <v>-3</v>
      </c>
      <c r="AK59" s="0" t="s">
        <v>40</v>
      </c>
      <c r="AL59" s="6" t="n">
        <v>1</v>
      </c>
      <c r="AM59" s="0" t="n">
        <v>-3</v>
      </c>
      <c r="AN59" s="0" t="s">
        <v>40</v>
      </c>
      <c r="AO59" s="6" t="n">
        <v>1</v>
      </c>
      <c r="AP59" s="0" t="n">
        <v>-3</v>
      </c>
      <c r="AQ59" s="0" t="s">
        <v>40</v>
      </c>
      <c r="AR59" s="6" t="n">
        <v>1</v>
      </c>
      <c r="AS59" s="0" t="n">
        <v>-3</v>
      </c>
      <c r="AT59" s="0" t="s">
        <v>40</v>
      </c>
      <c r="AU59" s="6" t="n">
        <v>1</v>
      </c>
      <c r="BC59" s="6"/>
      <c r="BF59" s="6"/>
      <c r="BI59" s="6"/>
      <c r="BL59" s="6"/>
      <c r="BO59" s="6"/>
      <c r="BR59" s="6"/>
      <c r="BU59" s="6"/>
      <c r="BX59" s="6"/>
      <c r="CA59" s="6"/>
      <c r="CD59" s="6"/>
      <c r="CG59" s="6"/>
      <c r="CJ59" s="6"/>
      <c r="CM59" s="6"/>
      <c r="CP59" s="6"/>
      <c r="CS59" s="6"/>
    </row>
    <row r="60" customFormat="false" ht="12.75" hidden="false" customHeight="false" outlineLevel="0" collapsed="false">
      <c r="B60" s="0" t="n">
        <v>1</v>
      </c>
      <c r="C60" s="0" t="n">
        <v>-3</v>
      </c>
      <c r="D60" s="0" t="s">
        <v>40</v>
      </c>
      <c r="E60" s="6" t="n">
        <v>1</v>
      </c>
      <c r="F60" s="0" t="n">
        <v>-1</v>
      </c>
      <c r="G60" s="0" t="s">
        <v>40</v>
      </c>
      <c r="H60" s="6" t="n">
        <v>1</v>
      </c>
      <c r="I60" s="0" t="n">
        <v>-3</v>
      </c>
      <c r="J60" s="0" t="s">
        <v>40</v>
      </c>
      <c r="K60" s="6" t="n">
        <v>1</v>
      </c>
      <c r="L60" s="0" t="n">
        <v>-1</v>
      </c>
      <c r="M60" s="0" t="s">
        <v>40</v>
      </c>
      <c r="N60" s="6" t="n">
        <v>1</v>
      </c>
      <c r="O60" s="0" t="n">
        <v>-3</v>
      </c>
      <c r="P60" s="0" t="s">
        <v>40</v>
      </c>
      <c r="Q60" s="6" t="n">
        <v>1</v>
      </c>
      <c r="R60" s="0" t="n">
        <v>-1</v>
      </c>
      <c r="S60" s="0" t="s">
        <v>40</v>
      </c>
      <c r="T60" s="6" t="n">
        <v>1</v>
      </c>
      <c r="U60" s="0" t="n">
        <v>49</v>
      </c>
      <c r="V60" s="0" t="s">
        <v>40</v>
      </c>
      <c r="W60" s="6" t="n">
        <v>1</v>
      </c>
      <c r="X60" s="0" t="n">
        <v>-1</v>
      </c>
      <c r="Y60" s="0" t="s">
        <v>40</v>
      </c>
      <c r="Z60" s="6" t="n">
        <v>1</v>
      </c>
      <c r="AA60" s="0" t="n">
        <v>97</v>
      </c>
      <c r="AB60" s="0" t="s">
        <v>40</v>
      </c>
      <c r="AC60" s="6" t="n">
        <v>1</v>
      </c>
      <c r="AD60" s="0" t="n">
        <v>-3</v>
      </c>
      <c r="AE60" s="0" t="s">
        <v>40</v>
      </c>
      <c r="AF60" s="6" t="n">
        <v>1</v>
      </c>
      <c r="AG60" s="0" t="n">
        <v>-3</v>
      </c>
      <c r="AH60" s="0" t="s">
        <v>40</v>
      </c>
      <c r="AI60" s="6" t="n">
        <v>1</v>
      </c>
      <c r="AJ60" s="0" t="n">
        <v>-3</v>
      </c>
      <c r="AK60" s="0" t="s">
        <v>40</v>
      </c>
      <c r="AL60" s="6" t="n">
        <v>1</v>
      </c>
      <c r="AM60" s="0" t="n">
        <v>-3</v>
      </c>
      <c r="AN60" s="0" t="s">
        <v>40</v>
      </c>
      <c r="AO60" s="6" t="n">
        <v>1</v>
      </c>
      <c r="AP60" s="0" t="n">
        <v>-3</v>
      </c>
      <c r="AQ60" s="0" t="s">
        <v>40</v>
      </c>
      <c r="AR60" s="6" t="n">
        <v>1</v>
      </c>
      <c r="AS60" s="0" t="n">
        <v>-3</v>
      </c>
      <c r="AT60" s="0" t="s">
        <v>40</v>
      </c>
      <c r="AU60" s="6" t="n">
        <v>1</v>
      </c>
      <c r="BC60" s="6"/>
      <c r="BF60" s="6"/>
      <c r="BI60" s="6"/>
      <c r="BL60" s="6"/>
      <c r="BO60" s="6"/>
      <c r="BR60" s="6"/>
      <c r="BU60" s="6"/>
      <c r="BX60" s="6"/>
      <c r="CA60" s="6"/>
      <c r="CD60" s="6"/>
      <c r="CG60" s="6"/>
      <c r="CJ60" s="6"/>
      <c r="CM60" s="6"/>
      <c r="CP60" s="6"/>
      <c r="CS60" s="6"/>
    </row>
    <row r="61" customFormat="false" ht="12.75" hidden="false" customHeight="false" outlineLevel="0" collapsed="false">
      <c r="A61" s="0" t="n">
        <v>11</v>
      </c>
      <c r="B61" s="0" t="n">
        <v>1</v>
      </c>
      <c r="C61" s="0" t="n">
        <v>-3</v>
      </c>
      <c r="D61" s="0" t="s">
        <v>40</v>
      </c>
      <c r="E61" s="6" t="n">
        <v>1</v>
      </c>
      <c r="F61" s="0" t="n">
        <v>-1</v>
      </c>
      <c r="G61" s="0" t="s">
        <v>40</v>
      </c>
      <c r="H61" s="6" t="n">
        <v>1</v>
      </c>
      <c r="I61" s="0" t="n">
        <v>-3</v>
      </c>
      <c r="J61" s="0" t="s">
        <v>40</v>
      </c>
      <c r="K61" s="6" t="n">
        <v>1</v>
      </c>
      <c r="L61" s="0" t="n">
        <v>-1</v>
      </c>
      <c r="M61" s="0" t="s">
        <v>40</v>
      </c>
      <c r="N61" s="6" t="n">
        <v>1</v>
      </c>
      <c r="O61" s="0" t="n">
        <v>-3</v>
      </c>
      <c r="P61" s="0" t="s">
        <v>40</v>
      </c>
      <c r="Q61" s="6" t="n">
        <v>1</v>
      </c>
      <c r="R61" s="0" t="n">
        <v>-1</v>
      </c>
      <c r="S61" s="0" t="s">
        <v>40</v>
      </c>
      <c r="T61" s="6" t="n">
        <v>1</v>
      </c>
      <c r="U61" s="0" t="n">
        <v>52</v>
      </c>
      <c r="V61" s="0" t="s">
        <v>40</v>
      </c>
      <c r="W61" s="6" t="n">
        <v>1</v>
      </c>
      <c r="X61" s="0" t="n">
        <v>-1</v>
      </c>
      <c r="Y61" s="0" t="s">
        <v>40</v>
      </c>
      <c r="Z61" s="6" t="n">
        <v>1</v>
      </c>
      <c r="AA61" s="0" t="n">
        <v>98</v>
      </c>
      <c r="AB61" s="0" t="s">
        <v>40</v>
      </c>
      <c r="AC61" s="6" t="n">
        <v>1</v>
      </c>
      <c r="AD61" s="0" t="n">
        <v>-3</v>
      </c>
      <c r="AE61" s="0" t="s">
        <v>40</v>
      </c>
      <c r="AF61" s="6" t="n">
        <v>1</v>
      </c>
      <c r="AG61" s="0" t="n">
        <v>-3</v>
      </c>
      <c r="AH61" s="0" t="s">
        <v>40</v>
      </c>
      <c r="AI61" s="6" t="n">
        <v>1</v>
      </c>
      <c r="AJ61" s="0" t="n">
        <v>-3</v>
      </c>
      <c r="AK61" s="0" t="s">
        <v>40</v>
      </c>
      <c r="AL61" s="6" t="n">
        <v>1</v>
      </c>
      <c r="AM61" s="0" t="n">
        <v>-3</v>
      </c>
      <c r="AN61" s="0" t="s">
        <v>40</v>
      </c>
      <c r="AO61" s="6" t="n">
        <v>1</v>
      </c>
      <c r="AP61" s="0" t="n">
        <v>-3</v>
      </c>
      <c r="AQ61" s="0" t="s">
        <v>40</v>
      </c>
      <c r="AR61" s="6" t="n">
        <v>1</v>
      </c>
      <c r="AS61" s="0" t="n">
        <v>-3</v>
      </c>
      <c r="AT61" s="0" t="s">
        <v>40</v>
      </c>
      <c r="AU61" s="6" t="n">
        <v>1</v>
      </c>
      <c r="AW61" s="0" t="s">
        <v>48</v>
      </c>
      <c r="AX61" s="0" t="n">
        <f aca="false">IF(BJ61&lt;=0,$D$7,IF(BP61&lt;=BJ61,$D$7,$D$7+$F$7*(BP61-BJ61)))</f>
        <v>2.4</v>
      </c>
      <c r="AZ61" s="0" t="n">
        <v>5</v>
      </c>
      <c r="BA61" s="0" t="n">
        <v>570</v>
      </c>
      <c r="BB61" s="0" t="s">
        <v>42</v>
      </c>
      <c r="BC61" s="6" t="n">
        <v>0.4</v>
      </c>
      <c r="BD61" s="0" t="n">
        <v>88</v>
      </c>
      <c r="BE61" s="0" t="s">
        <v>42</v>
      </c>
      <c r="BF61" s="6" t="n">
        <v>0.16</v>
      </c>
      <c r="BG61" s="0" t="n">
        <v>240</v>
      </c>
      <c r="BH61" s="0" t="s">
        <v>42</v>
      </c>
      <c r="BI61" s="6" t="n">
        <v>0.4</v>
      </c>
      <c r="BJ61" s="0" t="n">
        <v>87</v>
      </c>
      <c r="BK61" s="0" t="s">
        <v>42</v>
      </c>
      <c r="BL61" s="6" t="n">
        <v>0.16</v>
      </c>
      <c r="BM61" s="0" t="n">
        <v>150</v>
      </c>
      <c r="BN61" s="0" t="s">
        <v>42</v>
      </c>
      <c r="BO61" s="6" t="n">
        <v>0.4</v>
      </c>
      <c r="BP61" s="0" t="n">
        <v>97</v>
      </c>
      <c r="BQ61" s="0" t="s">
        <v>42</v>
      </c>
      <c r="BR61" s="6" t="n">
        <v>0.16</v>
      </c>
      <c r="BS61" s="0" t="n">
        <v>-1</v>
      </c>
      <c r="BT61" s="0" t="s">
        <v>40</v>
      </c>
      <c r="BU61" s="6" t="n">
        <v>1</v>
      </c>
      <c r="BV61" s="0" t="n">
        <v>-1</v>
      </c>
      <c r="BW61" s="0" t="s">
        <v>40</v>
      </c>
      <c r="BX61" s="6" t="n">
        <v>1</v>
      </c>
      <c r="BY61" s="0" t="n">
        <v>-1</v>
      </c>
      <c r="BZ61" s="0" t="s">
        <v>40</v>
      </c>
      <c r="CA61" s="6" t="n">
        <v>1</v>
      </c>
      <c r="CB61" s="0" t="n">
        <f aca="false">IF(BG61=0,0,IF(OR(BG61&gt;=0,BA61&gt;=0),ROUND(BG61/BA61*100,0),BA61))</f>
        <v>42</v>
      </c>
      <c r="CC61" s="0" t="s">
        <v>42</v>
      </c>
      <c r="CD61" s="6" t="n">
        <f aca="false">ROUND(BI61*BC61,2)</f>
        <v>0.16</v>
      </c>
      <c r="CE61" s="0" t="n">
        <f aca="false">IF(OR(BA61&lt;0,BD61&lt;=0),"??",ROUND(BA61/BD61,0))</f>
        <v>6</v>
      </c>
      <c r="CF61" s="0" t="s">
        <v>42</v>
      </c>
      <c r="CG61" s="6" t="n">
        <f aca="false">ROUND(BC61*BF61,2)</f>
        <v>0.06</v>
      </c>
      <c r="CH61" s="0" t="n">
        <f aca="false">IF(OR(BG61&lt;0,BJ61&lt;=0),"??",ROUND(BG61/BJ61,0))</f>
        <v>3</v>
      </c>
      <c r="CI61" s="0" t="s">
        <v>42</v>
      </c>
      <c r="CJ61" s="6" t="n">
        <f aca="false">ROUND(BI61*BL61,2)</f>
        <v>0.06</v>
      </c>
      <c r="CK61" s="0" t="n">
        <f aca="false">IF(OR(BM61&lt;0,BP61&lt;=0),"??",ROUND(BM61/BP61,0))</f>
        <v>2</v>
      </c>
      <c r="CL61" s="0" t="s">
        <v>42</v>
      </c>
      <c r="CM61" s="6" t="n">
        <f aca="false">ROUND(BO61*BR61,2)</f>
        <v>0.06</v>
      </c>
      <c r="CN61" s="0" t="n">
        <f aca="false">IF(OR(BG61&lt;0,BM61&lt;0),"??",BM61+ROUND(AX61*BG61,0))</f>
        <v>726</v>
      </c>
      <c r="CO61" s="0" t="s">
        <v>42</v>
      </c>
      <c r="CP61" s="6" t="n">
        <f aca="false">ROUND((BI61+BO61)/2,2)</f>
        <v>0.4</v>
      </c>
      <c r="CQ61" s="0" t="n">
        <f aca="false">IF(OR(CN61&lt;0,BD61&lt;=0),"??",ROUND(CN61/BD61,0))</f>
        <v>8</v>
      </c>
      <c r="CR61" s="0" t="s">
        <v>42</v>
      </c>
      <c r="CS61" s="6" t="n">
        <f aca="false">ROUND(CP61*BF61,2)</f>
        <v>0.06</v>
      </c>
    </row>
    <row r="62" customFormat="false" ht="12.75" hidden="false" customHeight="false" outlineLevel="0" collapsed="false">
      <c r="B62" s="0" t="n">
        <v>1</v>
      </c>
      <c r="C62" s="0" t="n">
        <v>480</v>
      </c>
      <c r="D62" s="0" t="s">
        <v>40</v>
      </c>
      <c r="E62" s="6" t="n">
        <v>1</v>
      </c>
      <c r="F62" s="0" t="n">
        <v>89</v>
      </c>
      <c r="G62" s="0" t="s">
        <v>40</v>
      </c>
      <c r="H62" s="6" t="n">
        <v>1</v>
      </c>
      <c r="I62" s="0" t="n">
        <v>360</v>
      </c>
      <c r="J62" s="0" t="s">
        <v>40</v>
      </c>
      <c r="K62" s="6" t="n">
        <v>1</v>
      </c>
      <c r="L62" s="0" t="n">
        <v>89</v>
      </c>
      <c r="M62" s="0" t="s">
        <v>40</v>
      </c>
      <c r="N62" s="6" t="n">
        <v>1</v>
      </c>
      <c r="O62" s="0" t="n">
        <v>120</v>
      </c>
      <c r="P62" s="0" t="s">
        <v>40</v>
      </c>
      <c r="Q62" s="6" t="n">
        <v>1</v>
      </c>
      <c r="R62" s="0" t="n">
        <v>89</v>
      </c>
      <c r="S62" s="0" t="s">
        <v>40</v>
      </c>
      <c r="T62" s="6" t="n">
        <v>1</v>
      </c>
      <c r="U62" s="0" t="n">
        <v>54</v>
      </c>
      <c r="V62" s="0" t="s">
        <v>40</v>
      </c>
      <c r="W62" s="6" t="n">
        <v>1</v>
      </c>
      <c r="X62" s="0" t="n">
        <v>8</v>
      </c>
      <c r="Y62" s="0" t="s">
        <v>40</v>
      </c>
      <c r="Z62" s="6" t="n">
        <v>1</v>
      </c>
      <c r="AA62" s="0" t="n">
        <v>96</v>
      </c>
      <c r="AB62" s="0" t="s">
        <v>40</v>
      </c>
      <c r="AC62" s="6" t="n">
        <v>1</v>
      </c>
      <c r="AD62" s="0" t="n">
        <v>75</v>
      </c>
      <c r="AE62" s="0" t="s">
        <v>40</v>
      </c>
      <c r="AF62" s="6" t="n">
        <v>1</v>
      </c>
      <c r="AG62" s="0" t="n">
        <v>5</v>
      </c>
      <c r="AH62" s="0" t="s">
        <v>40</v>
      </c>
      <c r="AI62" s="6" t="n">
        <v>1</v>
      </c>
      <c r="AJ62" s="0" t="n">
        <v>4</v>
      </c>
      <c r="AK62" s="0" t="s">
        <v>40</v>
      </c>
      <c r="AL62" s="6" t="n">
        <v>1</v>
      </c>
      <c r="AM62" s="0" t="n">
        <v>1</v>
      </c>
      <c r="AN62" s="0" t="s">
        <v>40</v>
      </c>
      <c r="AO62" s="6" t="n">
        <v>1</v>
      </c>
      <c r="AP62" s="0" t="n">
        <v>840</v>
      </c>
      <c r="AQ62" s="0" t="s">
        <v>40</v>
      </c>
      <c r="AR62" s="6" t="n">
        <v>1</v>
      </c>
      <c r="AS62" s="0" t="n">
        <v>9</v>
      </c>
      <c r="AT62" s="0" t="s">
        <v>40</v>
      </c>
      <c r="AU62" s="6" t="n">
        <v>1</v>
      </c>
      <c r="BC62" s="6"/>
      <c r="BF62" s="6"/>
      <c r="BI62" s="6"/>
      <c r="BL62" s="6"/>
      <c r="BO62" s="6"/>
      <c r="BR62" s="6"/>
      <c r="BU62" s="6"/>
      <c r="BX62" s="6"/>
      <c r="CA62" s="6"/>
      <c r="CD62" s="6"/>
      <c r="CG62" s="6"/>
      <c r="CJ62" s="6"/>
      <c r="CM62" s="6"/>
      <c r="CP62" s="6"/>
      <c r="CS62" s="6"/>
    </row>
    <row r="63" customFormat="false" ht="12.75" hidden="false" customHeight="false" outlineLevel="0" collapsed="false">
      <c r="B63" s="0" t="n">
        <v>1</v>
      </c>
      <c r="C63" s="0" t="n">
        <v>-3</v>
      </c>
      <c r="D63" s="0" t="s">
        <v>40</v>
      </c>
      <c r="E63" s="6" t="n">
        <v>1</v>
      </c>
      <c r="F63" s="0" t="n">
        <v>-1</v>
      </c>
      <c r="G63" s="0" t="s">
        <v>40</v>
      </c>
      <c r="H63" s="6" t="n">
        <v>1</v>
      </c>
      <c r="I63" s="0" t="n">
        <v>-3</v>
      </c>
      <c r="J63" s="0" t="s">
        <v>40</v>
      </c>
      <c r="K63" s="6" t="n">
        <v>1</v>
      </c>
      <c r="L63" s="0" t="n">
        <v>-1</v>
      </c>
      <c r="M63" s="0" t="s">
        <v>40</v>
      </c>
      <c r="N63" s="6" t="n">
        <v>1</v>
      </c>
      <c r="O63" s="0" t="n">
        <v>-3</v>
      </c>
      <c r="P63" s="0" t="s">
        <v>40</v>
      </c>
      <c r="Q63" s="6" t="n">
        <v>1</v>
      </c>
      <c r="R63" s="0" t="n">
        <v>-1</v>
      </c>
      <c r="S63" s="0" t="s">
        <v>40</v>
      </c>
      <c r="T63" s="6" t="n">
        <v>1</v>
      </c>
      <c r="U63" s="0" t="n">
        <v>56</v>
      </c>
      <c r="V63" s="0" t="s">
        <v>40</v>
      </c>
      <c r="W63" s="6" t="n">
        <v>1</v>
      </c>
      <c r="X63" s="0" t="n">
        <v>-1</v>
      </c>
      <c r="Y63" s="0" t="s">
        <v>40</v>
      </c>
      <c r="Z63" s="6" t="n">
        <v>1</v>
      </c>
      <c r="AA63" s="0" t="n">
        <v>96</v>
      </c>
      <c r="AB63" s="0" t="s">
        <v>40</v>
      </c>
      <c r="AC63" s="6" t="n">
        <v>1</v>
      </c>
      <c r="AD63" s="0" t="n">
        <v>-3</v>
      </c>
      <c r="AE63" s="0" t="s">
        <v>40</v>
      </c>
      <c r="AF63" s="6" t="n">
        <v>1</v>
      </c>
      <c r="AG63" s="0" t="n">
        <v>-3</v>
      </c>
      <c r="AH63" s="0" t="s">
        <v>40</v>
      </c>
      <c r="AI63" s="6" t="n">
        <v>1</v>
      </c>
      <c r="AJ63" s="0" t="n">
        <v>-3</v>
      </c>
      <c r="AK63" s="0" t="s">
        <v>40</v>
      </c>
      <c r="AL63" s="6" t="n">
        <v>1</v>
      </c>
      <c r="AM63" s="0" t="n">
        <v>-3</v>
      </c>
      <c r="AN63" s="0" t="s">
        <v>40</v>
      </c>
      <c r="AO63" s="6" t="n">
        <v>1</v>
      </c>
      <c r="AP63" s="0" t="n">
        <v>-3</v>
      </c>
      <c r="AQ63" s="0" t="s">
        <v>40</v>
      </c>
      <c r="AR63" s="6" t="n">
        <v>1</v>
      </c>
      <c r="AS63" s="0" t="n">
        <v>-3</v>
      </c>
      <c r="AT63" s="0" t="s">
        <v>40</v>
      </c>
      <c r="AU63" s="6" t="n">
        <v>1</v>
      </c>
      <c r="BC63" s="6"/>
      <c r="BF63" s="6"/>
      <c r="BI63" s="6"/>
      <c r="BL63" s="6"/>
      <c r="BO63" s="6"/>
      <c r="BR63" s="6"/>
      <c r="BU63" s="6"/>
      <c r="BX63" s="6"/>
      <c r="CA63" s="6"/>
      <c r="CD63" s="6"/>
      <c r="CG63" s="6"/>
      <c r="CJ63" s="6"/>
      <c r="CM63" s="6"/>
      <c r="CP63" s="6"/>
      <c r="CS63" s="6"/>
    </row>
    <row r="64" customFormat="false" ht="12.75" hidden="false" customHeight="false" outlineLevel="0" collapsed="false">
      <c r="B64" s="0" t="n">
        <v>1</v>
      </c>
      <c r="C64" s="0" t="n">
        <v>660</v>
      </c>
      <c r="D64" s="0" t="s">
        <v>40</v>
      </c>
      <c r="E64" s="6" t="n">
        <v>1</v>
      </c>
      <c r="F64" s="0" t="n">
        <v>88</v>
      </c>
      <c r="G64" s="0" t="s">
        <v>40</v>
      </c>
      <c r="H64" s="6" t="n">
        <v>1</v>
      </c>
      <c r="I64" s="0" t="n">
        <v>120</v>
      </c>
      <c r="J64" s="0" t="s">
        <v>40</v>
      </c>
      <c r="K64" s="6" t="n">
        <v>1</v>
      </c>
      <c r="L64" s="0" t="n">
        <v>81</v>
      </c>
      <c r="M64" s="0" t="s">
        <v>40</v>
      </c>
      <c r="N64" s="6" t="n">
        <v>1</v>
      </c>
      <c r="O64" s="0" t="n">
        <v>180</v>
      </c>
      <c r="P64" s="0" t="s">
        <v>40</v>
      </c>
      <c r="Q64" s="6" t="n">
        <v>1</v>
      </c>
      <c r="R64" s="0" t="n">
        <v>102</v>
      </c>
      <c r="S64" s="0" t="s">
        <v>40</v>
      </c>
      <c r="T64" s="6" t="n">
        <v>1</v>
      </c>
      <c r="U64" s="0" t="n">
        <v>52</v>
      </c>
      <c r="V64" s="0" t="s">
        <v>40</v>
      </c>
      <c r="W64" s="6" t="n">
        <v>1</v>
      </c>
      <c r="X64" s="0" t="n">
        <v>11</v>
      </c>
      <c r="Y64" s="0" t="s">
        <v>40</v>
      </c>
      <c r="Z64" s="6" t="n">
        <v>1</v>
      </c>
      <c r="AA64" s="0" t="n">
        <v>95</v>
      </c>
      <c r="AB64" s="0" t="s">
        <v>40</v>
      </c>
      <c r="AC64" s="6" t="n">
        <v>1</v>
      </c>
      <c r="AD64" s="0" t="n">
        <v>73</v>
      </c>
      <c r="AE64" s="0" t="s">
        <v>40</v>
      </c>
      <c r="AF64" s="6" t="n">
        <v>1</v>
      </c>
      <c r="AG64" s="0" t="n">
        <v>8</v>
      </c>
      <c r="AH64" s="0" t="s">
        <v>40</v>
      </c>
      <c r="AI64" s="6" t="n">
        <v>1</v>
      </c>
      <c r="AJ64" s="0" t="n">
        <v>6</v>
      </c>
      <c r="AK64" s="0" t="s">
        <v>40</v>
      </c>
      <c r="AL64" s="6" t="n">
        <v>1</v>
      </c>
      <c r="AM64" s="0" t="n">
        <v>2</v>
      </c>
      <c r="AN64" s="0" t="s">
        <v>40</v>
      </c>
      <c r="AO64" s="6" t="n">
        <v>1</v>
      </c>
      <c r="AP64" s="0" t="n">
        <v>1241</v>
      </c>
      <c r="AQ64" s="0" t="s">
        <v>40</v>
      </c>
      <c r="AR64" s="6" t="n">
        <v>1</v>
      </c>
      <c r="AS64" s="0" t="n">
        <v>14</v>
      </c>
      <c r="AT64" s="0" t="s">
        <v>40</v>
      </c>
      <c r="AU64" s="6" t="n">
        <v>1</v>
      </c>
      <c r="BC64" s="6"/>
      <c r="BF64" s="6"/>
      <c r="BI64" s="6"/>
      <c r="BL64" s="6"/>
      <c r="BO64" s="6"/>
      <c r="BR64" s="6"/>
      <c r="BU64" s="6"/>
      <c r="BX64" s="6"/>
      <c r="CA64" s="6"/>
      <c r="CD64" s="6"/>
      <c r="CG64" s="6"/>
      <c r="CJ64" s="6"/>
      <c r="CM64" s="6"/>
      <c r="CP64" s="6"/>
      <c r="CS64" s="6"/>
    </row>
    <row r="65" customFormat="false" ht="12.75" hidden="false" customHeight="false" outlineLevel="0" collapsed="false">
      <c r="B65" s="0" t="n">
        <v>1</v>
      </c>
      <c r="C65" s="0" t="n">
        <v>-3</v>
      </c>
      <c r="D65" s="0" t="s">
        <v>40</v>
      </c>
      <c r="E65" s="6" t="n">
        <v>1</v>
      </c>
      <c r="F65" s="0" t="n">
        <v>-1</v>
      </c>
      <c r="G65" s="0" t="s">
        <v>40</v>
      </c>
      <c r="H65" s="6" t="n">
        <v>1</v>
      </c>
      <c r="I65" s="0" t="n">
        <v>-3</v>
      </c>
      <c r="J65" s="0" t="s">
        <v>40</v>
      </c>
      <c r="K65" s="6" t="n">
        <v>1</v>
      </c>
      <c r="L65" s="0" t="n">
        <v>-1</v>
      </c>
      <c r="M65" s="0" t="s">
        <v>40</v>
      </c>
      <c r="N65" s="6" t="n">
        <v>1</v>
      </c>
      <c r="O65" s="0" t="n">
        <v>-3</v>
      </c>
      <c r="P65" s="0" t="s">
        <v>40</v>
      </c>
      <c r="Q65" s="6" t="n">
        <v>1</v>
      </c>
      <c r="R65" s="0" t="n">
        <v>-1</v>
      </c>
      <c r="S65" s="0" t="s">
        <v>40</v>
      </c>
      <c r="T65" s="6" t="n">
        <v>1</v>
      </c>
      <c r="U65" s="0" t="n">
        <v>49</v>
      </c>
      <c r="V65" s="0" t="s">
        <v>40</v>
      </c>
      <c r="W65" s="6" t="n">
        <v>1</v>
      </c>
      <c r="X65" s="0" t="n">
        <v>-1</v>
      </c>
      <c r="Y65" s="0" t="s">
        <v>40</v>
      </c>
      <c r="Z65" s="6" t="n">
        <v>1</v>
      </c>
      <c r="AA65" s="0" t="n">
        <v>97</v>
      </c>
      <c r="AB65" s="0" t="s">
        <v>40</v>
      </c>
      <c r="AC65" s="6" t="n">
        <v>1</v>
      </c>
      <c r="AD65" s="0" t="n">
        <v>-3</v>
      </c>
      <c r="AE65" s="0" t="s">
        <v>40</v>
      </c>
      <c r="AF65" s="6" t="n">
        <v>1</v>
      </c>
      <c r="AG65" s="0" t="n">
        <v>-3</v>
      </c>
      <c r="AH65" s="0" t="s">
        <v>40</v>
      </c>
      <c r="AI65" s="6" t="n">
        <v>1</v>
      </c>
      <c r="AJ65" s="0" t="n">
        <v>-3</v>
      </c>
      <c r="AK65" s="0" t="s">
        <v>40</v>
      </c>
      <c r="AL65" s="6" t="n">
        <v>1</v>
      </c>
      <c r="AM65" s="0" t="n">
        <v>-3</v>
      </c>
      <c r="AN65" s="0" t="s">
        <v>40</v>
      </c>
      <c r="AO65" s="6" t="n">
        <v>1</v>
      </c>
      <c r="AP65" s="0" t="n">
        <v>-3</v>
      </c>
      <c r="AQ65" s="0" t="s">
        <v>40</v>
      </c>
      <c r="AR65" s="6" t="n">
        <v>1</v>
      </c>
      <c r="AS65" s="0" t="n">
        <v>-3</v>
      </c>
      <c r="AT65" s="0" t="s">
        <v>40</v>
      </c>
      <c r="AU65" s="6" t="n">
        <v>1</v>
      </c>
      <c r="BC65" s="6"/>
      <c r="BF65" s="6"/>
      <c r="BI65" s="6"/>
      <c r="BL65" s="6"/>
      <c r="BO65" s="6"/>
      <c r="BR65" s="6"/>
      <c r="BU65" s="6"/>
      <c r="BX65" s="6"/>
      <c r="CA65" s="6"/>
      <c r="CD65" s="6"/>
      <c r="CG65" s="6"/>
      <c r="CJ65" s="6"/>
      <c r="CM65" s="6"/>
      <c r="CP65" s="6"/>
      <c r="CS65" s="6"/>
    </row>
    <row r="66" customFormat="false" ht="12.75" hidden="false" customHeight="false" outlineLevel="0" collapsed="false">
      <c r="A66" s="0" t="n">
        <v>12</v>
      </c>
      <c r="B66" s="0" t="n">
        <v>1</v>
      </c>
      <c r="C66" s="0" t="n">
        <v>420</v>
      </c>
      <c r="D66" s="0" t="s">
        <v>40</v>
      </c>
      <c r="E66" s="6" t="n">
        <v>1</v>
      </c>
      <c r="F66" s="0" t="n">
        <v>-3</v>
      </c>
      <c r="G66" s="0" t="s">
        <v>40</v>
      </c>
      <c r="H66" s="6" t="n">
        <v>1</v>
      </c>
      <c r="I66" s="0" t="n">
        <v>180</v>
      </c>
      <c r="J66" s="0" t="s">
        <v>40</v>
      </c>
      <c r="K66" s="6" t="n">
        <v>1</v>
      </c>
      <c r="L66" s="0" t="n">
        <v>-3</v>
      </c>
      <c r="M66" s="0" t="s">
        <v>40</v>
      </c>
      <c r="N66" s="6" t="n">
        <v>1</v>
      </c>
      <c r="O66" s="0" t="n">
        <v>240</v>
      </c>
      <c r="P66" s="0" t="s">
        <v>40</v>
      </c>
      <c r="Q66" s="6" t="n">
        <v>1</v>
      </c>
      <c r="R66" s="0" t="n">
        <v>-3</v>
      </c>
      <c r="S66" s="0" t="s">
        <v>40</v>
      </c>
      <c r="T66" s="6" t="n">
        <v>1</v>
      </c>
      <c r="U66" s="0" t="n">
        <v>52</v>
      </c>
      <c r="V66" s="0" t="s">
        <v>40</v>
      </c>
      <c r="W66" s="6" t="n">
        <v>1</v>
      </c>
      <c r="X66" s="0" t="n">
        <v>-3</v>
      </c>
      <c r="Y66" s="0" t="s">
        <v>40</v>
      </c>
      <c r="Z66" s="6" t="n">
        <v>1</v>
      </c>
      <c r="AA66" s="0" t="n">
        <v>98</v>
      </c>
      <c r="AB66" s="0" t="s">
        <v>40</v>
      </c>
      <c r="AC66" s="6" t="n">
        <v>1</v>
      </c>
      <c r="AD66" s="0" t="n">
        <v>43</v>
      </c>
      <c r="AE66" s="0" t="s">
        <v>40</v>
      </c>
      <c r="AF66" s="6" t="n">
        <v>1</v>
      </c>
      <c r="AG66" s="0" t="n">
        <v>-3</v>
      </c>
      <c r="AH66" s="0" t="s">
        <v>40</v>
      </c>
      <c r="AI66" s="6" t="n">
        <v>1</v>
      </c>
      <c r="AJ66" s="0" t="n">
        <v>-3</v>
      </c>
      <c r="AK66" s="0" t="s">
        <v>40</v>
      </c>
      <c r="AL66" s="6" t="n">
        <v>1</v>
      </c>
      <c r="AM66" s="0" t="n">
        <v>-3</v>
      </c>
      <c r="AN66" s="0" t="s">
        <v>40</v>
      </c>
      <c r="AO66" s="6" t="n">
        <v>1</v>
      </c>
      <c r="AP66" s="0" t="n">
        <v>-3</v>
      </c>
      <c r="AQ66" s="0" t="s">
        <v>40</v>
      </c>
      <c r="AR66" s="6" t="n">
        <v>1</v>
      </c>
      <c r="AS66" s="0" t="n">
        <v>-3</v>
      </c>
      <c r="AT66" s="0" t="s">
        <v>40</v>
      </c>
      <c r="AU66" s="6" t="n">
        <v>1</v>
      </c>
      <c r="AW66" s="0" t="s">
        <v>49</v>
      </c>
      <c r="AX66" s="0" t="s">
        <v>50</v>
      </c>
      <c r="AZ66" s="0" t="n">
        <v>5</v>
      </c>
      <c r="BA66" s="0" t="n">
        <f aca="false">ROUND(SUM(C66:C70)/AZ66,0)</f>
        <v>492</v>
      </c>
      <c r="BB66" s="0" t="s">
        <v>40</v>
      </c>
      <c r="BC66" s="6" t="n">
        <f aca="false">ROUND(AVERAGE(E66:E70),2)</f>
        <v>1</v>
      </c>
      <c r="BD66" s="0" t="n">
        <f aca="false">ROUND(SUMPRODUCT(C66:C70,F66:F70)/SUM(C66:C70),0)</f>
        <v>-3</v>
      </c>
      <c r="BE66" s="0" t="s">
        <v>40</v>
      </c>
      <c r="BF66" s="6" t="n">
        <v>1</v>
      </c>
      <c r="BG66" s="0" t="n">
        <f aca="false">ROUND(SUM(I66:I70)/AZ66,0)</f>
        <v>264</v>
      </c>
      <c r="BH66" s="0" t="s">
        <v>40</v>
      </c>
      <c r="BI66" s="6" t="n">
        <f aca="false">ROUND(AVERAGE(K66:K70),2)</f>
        <v>1</v>
      </c>
      <c r="BJ66" s="0" t="n">
        <f aca="false">ROUND(SUMPRODUCT(I66:I70,L66:L70)/SUM(I66:I70),0)</f>
        <v>-3</v>
      </c>
      <c r="BK66" s="0" t="s">
        <v>40</v>
      </c>
      <c r="BL66" s="6" t="n">
        <v>1</v>
      </c>
      <c r="BM66" s="0" t="n">
        <f aca="false">ROUND(SUM(O66:O70)/AZ66,0)</f>
        <v>216</v>
      </c>
      <c r="BN66" s="0" t="s">
        <v>40</v>
      </c>
      <c r="BO66" s="6" t="n">
        <f aca="false">ROUND(AVERAGE(Q66:Q70),2)</f>
        <v>1</v>
      </c>
      <c r="BP66" s="0" t="n">
        <f aca="false">ROUND(SUMPRODUCT(O66:O70,R66:R70)/SUM(O66:O70),0)</f>
        <v>-3</v>
      </c>
      <c r="BQ66" s="0" t="s">
        <v>40</v>
      </c>
      <c r="BR66" s="6" t="n">
        <v>1</v>
      </c>
      <c r="BS66" s="0" t="n">
        <v>-1</v>
      </c>
      <c r="BT66" s="0" t="s">
        <v>40</v>
      </c>
      <c r="BU66" s="6" t="n">
        <v>1</v>
      </c>
      <c r="BV66" s="0" t="n">
        <v>-1</v>
      </c>
      <c r="BW66" s="0" t="s">
        <v>40</v>
      </c>
      <c r="BX66" s="6" t="n">
        <v>1</v>
      </c>
      <c r="BY66" s="0" t="n">
        <v>-1</v>
      </c>
      <c r="BZ66" s="0" t="s">
        <v>40</v>
      </c>
      <c r="CA66" s="6" t="n">
        <v>1</v>
      </c>
      <c r="CB66" s="0" t="n">
        <f aca="false">IF(BG66=0,0,IF(OR(BG66&gt;=0,BA66&gt;=0),ROUND(BG66/BA66*100,0),BA66))</f>
        <v>54</v>
      </c>
      <c r="CC66" s="0" t="s">
        <v>40</v>
      </c>
      <c r="CD66" s="6" t="n">
        <f aca="false">ROUND(BI66*BC66,2)</f>
        <v>1</v>
      </c>
      <c r="CE66" s="0" t="n">
        <v>-3</v>
      </c>
      <c r="CF66" s="0" t="s">
        <v>40</v>
      </c>
      <c r="CG66" s="6" t="n">
        <v>1</v>
      </c>
      <c r="CH66" s="0" t="n">
        <v>-3</v>
      </c>
      <c r="CI66" s="0" t="s">
        <v>40</v>
      </c>
      <c r="CJ66" s="6" t="n">
        <v>1</v>
      </c>
      <c r="CK66" s="0" t="n">
        <v>-3</v>
      </c>
      <c r="CL66" s="0" t="s">
        <v>40</v>
      </c>
      <c r="CM66" s="6" t="n">
        <v>1</v>
      </c>
      <c r="CN66" s="0" t="n">
        <v>-3</v>
      </c>
      <c r="CO66" s="0" t="s">
        <v>40</v>
      </c>
      <c r="CP66" s="6" t="n">
        <f aca="false">ROUND((BI66+BO66)/2,2)</f>
        <v>1</v>
      </c>
      <c r="CQ66" s="0" t="n">
        <v>-3</v>
      </c>
      <c r="CR66" s="0" t="s">
        <v>40</v>
      </c>
      <c r="CS66" s="6" t="n">
        <v>1</v>
      </c>
    </row>
    <row r="67" customFormat="false" ht="12.75" hidden="false" customHeight="false" outlineLevel="0" collapsed="false">
      <c r="B67" s="0" t="n">
        <v>1</v>
      </c>
      <c r="C67" s="0" t="n">
        <v>480</v>
      </c>
      <c r="D67" s="0" t="s">
        <v>40</v>
      </c>
      <c r="E67" s="6" t="n">
        <v>1</v>
      </c>
      <c r="F67" s="0" t="n">
        <v>-3</v>
      </c>
      <c r="G67" s="0" t="s">
        <v>40</v>
      </c>
      <c r="H67" s="6" t="n">
        <v>1</v>
      </c>
      <c r="I67" s="0" t="n">
        <v>360</v>
      </c>
      <c r="J67" s="0" t="s">
        <v>40</v>
      </c>
      <c r="K67" s="6" t="n">
        <v>1</v>
      </c>
      <c r="L67" s="0" t="n">
        <v>-3</v>
      </c>
      <c r="M67" s="0" t="s">
        <v>40</v>
      </c>
      <c r="N67" s="6" t="n">
        <v>1</v>
      </c>
      <c r="O67" s="0" t="n">
        <v>120</v>
      </c>
      <c r="P67" s="0" t="s">
        <v>40</v>
      </c>
      <c r="Q67" s="6" t="n">
        <v>1</v>
      </c>
      <c r="R67" s="0" t="n">
        <v>-3</v>
      </c>
      <c r="S67" s="0" t="s">
        <v>40</v>
      </c>
      <c r="T67" s="6" t="n">
        <v>1</v>
      </c>
      <c r="U67" s="0" t="n">
        <v>54</v>
      </c>
      <c r="V67" s="0" t="s">
        <v>40</v>
      </c>
      <c r="W67" s="6" t="n">
        <v>1</v>
      </c>
      <c r="X67" s="0" t="n">
        <v>-3</v>
      </c>
      <c r="Y67" s="0" t="s">
        <v>40</v>
      </c>
      <c r="Z67" s="6" t="n">
        <v>1</v>
      </c>
      <c r="AA67" s="0" t="n">
        <v>96</v>
      </c>
      <c r="AB67" s="0" t="s">
        <v>40</v>
      </c>
      <c r="AC67" s="6" t="n">
        <v>1</v>
      </c>
      <c r="AD67" s="0" t="n">
        <v>75</v>
      </c>
      <c r="AE67" s="0" t="s">
        <v>40</v>
      </c>
      <c r="AF67" s="6" t="n">
        <v>1</v>
      </c>
      <c r="AG67" s="0" t="n">
        <v>-3</v>
      </c>
      <c r="AH67" s="0" t="s">
        <v>40</v>
      </c>
      <c r="AI67" s="6" t="n">
        <v>1</v>
      </c>
      <c r="AJ67" s="0" t="n">
        <v>-3</v>
      </c>
      <c r="AK67" s="0" t="s">
        <v>40</v>
      </c>
      <c r="AL67" s="6" t="n">
        <v>1</v>
      </c>
      <c r="AM67" s="0" t="n">
        <v>-3</v>
      </c>
      <c r="AN67" s="0" t="s">
        <v>40</v>
      </c>
      <c r="AO67" s="6" t="n">
        <v>1</v>
      </c>
      <c r="AP67" s="0" t="n">
        <v>-3</v>
      </c>
      <c r="AQ67" s="0" t="s">
        <v>40</v>
      </c>
      <c r="AR67" s="6" t="n">
        <v>1</v>
      </c>
      <c r="AS67" s="0" t="n">
        <v>-3</v>
      </c>
      <c r="AT67" s="0" t="s">
        <v>40</v>
      </c>
      <c r="AU67" s="6" t="n">
        <v>1</v>
      </c>
      <c r="BC67" s="6"/>
      <c r="BF67" s="6"/>
      <c r="BI67" s="6"/>
      <c r="BL67" s="6"/>
      <c r="BO67" s="6"/>
      <c r="BR67" s="6"/>
      <c r="BU67" s="6"/>
      <c r="BX67" s="6"/>
      <c r="CA67" s="6"/>
      <c r="CD67" s="6"/>
      <c r="CG67" s="6"/>
      <c r="CJ67" s="6"/>
      <c r="CM67" s="6"/>
      <c r="CP67" s="6"/>
      <c r="CS67" s="6"/>
    </row>
    <row r="68" customFormat="false" ht="12.75" hidden="false" customHeight="false" outlineLevel="0" collapsed="false">
      <c r="B68" s="0" t="n">
        <v>1</v>
      </c>
      <c r="C68" s="0" t="n">
        <v>480</v>
      </c>
      <c r="D68" s="0" t="s">
        <v>40</v>
      </c>
      <c r="E68" s="6" t="n">
        <v>1</v>
      </c>
      <c r="F68" s="0" t="n">
        <v>-3</v>
      </c>
      <c r="G68" s="0" t="s">
        <v>40</v>
      </c>
      <c r="H68" s="6" t="n">
        <v>1</v>
      </c>
      <c r="I68" s="0" t="n">
        <v>240</v>
      </c>
      <c r="J68" s="0" t="s">
        <v>40</v>
      </c>
      <c r="K68" s="6" t="n">
        <v>1</v>
      </c>
      <c r="L68" s="0" t="n">
        <v>-3</v>
      </c>
      <c r="M68" s="0" t="s">
        <v>40</v>
      </c>
      <c r="N68" s="6" t="n">
        <v>1</v>
      </c>
      <c r="O68" s="0" t="n">
        <v>240</v>
      </c>
      <c r="P68" s="0" t="s">
        <v>40</v>
      </c>
      <c r="Q68" s="6" t="n">
        <v>1</v>
      </c>
      <c r="R68" s="0" t="n">
        <v>-3</v>
      </c>
      <c r="S68" s="0" t="s">
        <v>40</v>
      </c>
      <c r="T68" s="6" t="n">
        <v>1</v>
      </c>
      <c r="U68" s="0" t="n">
        <v>56</v>
      </c>
      <c r="V68" s="0" t="s">
        <v>40</v>
      </c>
      <c r="W68" s="6" t="n">
        <v>1</v>
      </c>
      <c r="X68" s="0" t="n">
        <v>-3</v>
      </c>
      <c r="Y68" s="0" t="s">
        <v>40</v>
      </c>
      <c r="Z68" s="6" t="n">
        <v>1</v>
      </c>
      <c r="AA68" s="0" t="n">
        <v>96</v>
      </c>
      <c r="AB68" s="0" t="s">
        <v>40</v>
      </c>
      <c r="AC68" s="6" t="n">
        <v>1</v>
      </c>
      <c r="AD68" s="0" t="n">
        <v>50</v>
      </c>
      <c r="AE68" s="0" t="s">
        <v>40</v>
      </c>
      <c r="AF68" s="6" t="n">
        <v>1</v>
      </c>
      <c r="AG68" s="0" t="n">
        <v>-3</v>
      </c>
      <c r="AH68" s="0" t="s">
        <v>40</v>
      </c>
      <c r="AI68" s="6" t="n">
        <v>1</v>
      </c>
      <c r="AJ68" s="0" t="n">
        <v>-3</v>
      </c>
      <c r="AK68" s="0" t="s">
        <v>40</v>
      </c>
      <c r="AL68" s="6" t="n">
        <v>1</v>
      </c>
      <c r="AM68" s="0" t="n">
        <v>-3</v>
      </c>
      <c r="AN68" s="0" t="s">
        <v>40</v>
      </c>
      <c r="AO68" s="6" t="n">
        <v>1</v>
      </c>
      <c r="AP68" s="0" t="n">
        <v>-3</v>
      </c>
      <c r="AQ68" s="0" t="s">
        <v>40</v>
      </c>
      <c r="AR68" s="6" t="n">
        <v>1</v>
      </c>
      <c r="AS68" s="0" t="n">
        <v>-3</v>
      </c>
      <c r="AT68" s="0" t="s">
        <v>40</v>
      </c>
      <c r="AU68" s="6" t="n">
        <v>1</v>
      </c>
      <c r="BC68" s="6"/>
      <c r="BF68" s="6"/>
      <c r="BI68" s="6"/>
      <c r="BL68" s="6"/>
      <c r="BO68" s="6"/>
      <c r="BR68" s="6"/>
      <c r="BU68" s="6"/>
      <c r="BX68" s="6"/>
      <c r="CA68" s="6"/>
      <c r="CD68" s="6"/>
      <c r="CG68" s="6"/>
      <c r="CJ68" s="6"/>
      <c r="CM68" s="6"/>
      <c r="CP68" s="6"/>
      <c r="CS68" s="6"/>
    </row>
    <row r="69" customFormat="false" ht="12.75" hidden="false" customHeight="false" outlineLevel="0" collapsed="false">
      <c r="B69" s="0" t="n">
        <v>1</v>
      </c>
      <c r="C69" s="0" t="n">
        <v>660</v>
      </c>
      <c r="D69" s="0" t="s">
        <v>40</v>
      </c>
      <c r="E69" s="6" t="n">
        <v>1</v>
      </c>
      <c r="F69" s="0" t="n">
        <v>-3</v>
      </c>
      <c r="G69" s="0" t="s">
        <v>40</v>
      </c>
      <c r="H69" s="6" t="n">
        <v>1</v>
      </c>
      <c r="I69" s="0" t="n">
        <v>120</v>
      </c>
      <c r="J69" s="0" t="s">
        <v>40</v>
      </c>
      <c r="K69" s="6" t="n">
        <v>1</v>
      </c>
      <c r="L69" s="0" t="n">
        <v>-3</v>
      </c>
      <c r="M69" s="0" t="s">
        <v>40</v>
      </c>
      <c r="N69" s="6" t="n">
        <v>1</v>
      </c>
      <c r="O69" s="0" t="n">
        <v>180</v>
      </c>
      <c r="P69" s="0" t="s">
        <v>40</v>
      </c>
      <c r="Q69" s="6" t="n">
        <v>1</v>
      </c>
      <c r="R69" s="0" t="n">
        <v>-3</v>
      </c>
      <c r="S69" s="0" t="s">
        <v>40</v>
      </c>
      <c r="T69" s="6" t="n">
        <v>1</v>
      </c>
      <c r="U69" s="0" t="n">
        <v>52</v>
      </c>
      <c r="V69" s="0" t="s">
        <v>40</v>
      </c>
      <c r="W69" s="6" t="n">
        <v>1</v>
      </c>
      <c r="X69" s="0" t="n">
        <v>-3</v>
      </c>
      <c r="Y69" s="0" t="s">
        <v>40</v>
      </c>
      <c r="Z69" s="6" t="n">
        <v>1</v>
      </c>
      <c r="AA69" s="0" t="n">
        <v>95</v>
      </c>
      <c r="AB69" s="0" t="s">
        <v>40</v>
      </c>
      <c r="AC69" s="6" t="n">
        <v>1</v>
      </c>
      <c r="AD69" s="0" t="n">
        <v>73</v>
      </c>
      <c r="AE69" s="0" t="s">
        <v>40</v>
      </c>
      <c r="AF69" s="6" t="n">
        <v>1</v>
      </c>
      <c r="AG69" s="0" t="n">
        <v>-3</v>
      </c>
      <c r="AH69" s="0" t="s">
        <v>40</v>
      </c>
      <c r="AI69" s="6" t="n">
        <v>1</v>
      </c>
      <c r="AJ69" s="0" t="n">
        <v>-3</v>
      </c>
      <c r="AK69" s="0" t="s">
        <v>40</v>
      </c>
      <c r="AL69" s="6" t="n">
        <v>1</v>
      </c>
      <c r="AM69" s="0" t="n">
        <v>-3</v>
      </c>
      <c r="AN69" s="0" t="s">
        <v>40</v>
      </c>
      <c r="AO69" s="6" t="n">
        <v>1</v>
      </c>
      <c r="AP69" s="0" t="n">
        <v>-3</v>
      </c>
      <c r="AQ69" s="0" t="s">
        <v>40</v>
      </c>
      <c r="AR69" s="6" t="n">
        <v>1</v>
      </c>
      <c r="AS69" s="0" t="n">
        <v>-3</v>
      </c>
      <c r="AT69" s="0" t="s">
        <v>40</v>
      </c>
      <c r="AU69" s="6" t="n">
        <v>1</v>
      </c>
      <c r="BC69" s="6"/>
      <c r="BF69" s="6"/>
      <c r="BI69" s="6"/>
      <c r="BL69" s="6"/>
      <c r="BO69" s="6"/>
      <c r="BR69" s="6"/>
      <c r="BU69" s="6"/>
      <c r="BX69" s="6"/>
      <c r="CA69" s="6"/>
      <c r="CD69" s="6"/>
      <c r="CG69" s="6"/>
      <c r="CJ69" s="6"/>
      <c r="CM69" s="6"/>
      <c r="CP69" s="6"/>
      <c r="CS69" s="6"/>
    </row>
    <row r="70" customFormat="false" ht="12.75" hidden="false" customHeight="false" outlineLevel="0" collapsed="false">
      <c r="B70" s="0" t="n">
        <v>1</v>
      </c>
      <c r="C70" s="0" t="n">
        <v>420</v>
      </c>
      <c r="D70" s="0" t="s">
        <v>40</v>
      </c>
      <c r="E70" s="6" t="n">
        <v>1</v>
      </c>
      <c r="F70" s="0" t="n">
        <v>-3</v>
      </c>
      <c r="G70" s="0" t="s">
        <v>40</v>
      </c>
      <c r="H70" s="6" t="n">
        <v>1</v>
      </c>
      <c r="I70" s="0" t="n">
        <v>420</v>
      </c>
      <c r="J70" s="0" t="s">
        <v>40</v>
      </c>
      <c r="K70" s="6" t="n">
        <v>1</v>
      </c>
      <c r="L70" s="0" t="n">
        <v>-3</v>
      </c>
      <c r="M70" s="0" t="s">
        <v>40</v>
      </c>
      <c r="N70" s="6" t="n">
        <v>1</v>
      </c>
      <c r="O70" s="0" t="n">
        <v>300</v>
      </c>
      <c r="P70" s="0" t="s">
        <v>40</v>
      </c>
      <c r="Q70" s="6" t="n">
        <v>1</v>
      </c>
      <c r="R70" s="0" t="n">
        <v>-3</v>
      </c>
      <c r="S70" s="0" t="s">
        <v>40</v>
      </c>
      <c r="T70" s="6" t="n">
        <v>1</v>
      </c>
      <c r="U70" s="0" t="n">
        <v>49</v>
      </c>
      <c r="V70" s="0" t="s">
        <v>40</v>
      </c>
      <c r="W70" s="6" t="n">
        <v>1</v>
      </c>
      <c r="X70" s="0" t="n">
        <v>-3</v>
      </c>
      <c r="Y70" s="0" t="s">
        <v>40</v>
      </c>
      <c r="Z70" s="6" t="n">
        <v>1</v>
      </c>
      <c r="AA70" s="0" t="n">
        <v>97</v>
      </c>
      <c r="AB70" s="0" t="s">
        <v>40</v>
      </c>
      <c r="AC70" s="6" t="n">
        <v>1</v>
      </c>
      <c r="AD70" s="0" t="n">
        <v>29</v>
      </c>
      <c r="AE70" s="0" t="s">
        <v>40</v>
      </c>
      <c r="AF70" s="6" t="n">
        <v>1</v>
      </c>
      <c r="AG70" s="0" t="n">
        <v>-3</v>
      </c>
      <c r="AH70" s="0" t="s">
        <v>40</v>
      </c>
      <c r="AI70" s="6" t="n">
        <v>1</v>
      </c>
      <c r="AJ70" s="0" t="n">
        <v>-3</v>
      </c>
      <c r="AK70" s="0" t="s">
        <v>40</v>
      </c>
      <c r="AL70" s="6" t="n">
        <v>1</v>
      </c>
      <c r="AM70" s="0" t="n">
        <v>-3</v>
      </c>
      <c r="AN70" s="0" t="s">
        <v>40</v>
      </c>
      <c r="AO70" s="6" t="n">
        <v>1</v>
      </c>
      <c r="AP70" s="0" t="n">
        <v>-3</v>
      </c>
      <c r="AQ70" s="0" t="s">
        <v>40</v>
      </c>
      <c r="AR70" s="6" t="n">
        <v>1</v>
      </c>
      <c r="AS70" s="0" t="n">
        <v>-3</v>
      </c>
      <c r="AT70" s="0" t="s">
        <v>40</v>
      </c>
      <c r="AU70" s="6" t="n">
        <v>1</v>
      </c>
      <c r="BC70" s="6"/>
      <c r="BF70" s="6"/>
      <c r="BI70" s="6"/>
      <c r="BL70" s="6"/>
      <c r="BO70" s="6"/>
      <c r="BR70" s="6"/>
      <c r="BU70" s="6"/>
      <c r="BX70" s="6"/>
      <c r="CA70" s="6"/>
      <c r="CD70" s="6"/>
      <c r="CG70" s="6"/>
      <c r="CJ70" s="6"/>
      <c r="CM70" s="6"/>
      <c r="CP70" s="6"/>
      <c r="CS70" s="6"/>
    </row>
    <row r="71" customFormat="false" ht="12.75" hidden="false" customHeight="false" outlineLevel="0" collapsed="false">
      <c r="A71" s="0" t="n">
        <v>13</v>
      </c>
      <c r="B71" s="0" t="n">
        <v>1</v>
      </c>
      <c r="C71" s="0" t="n">
        <v>420</v>
      </c>
      <c r="D71" s="0" t="s">
        <v>40</v>
      </c>
      <c r="E71" s="6" t="n">
        <v>1</v>
      </c>
      <c r="F71" s="0" t="n">
        <v>-3</v>
      </c>
      <c r="G71" s="0" t="s">
        <v>40</v>
      </c>
      <c r="H71" s="6" t="n">
        <v>1</v>
      </c>
      <c r="I71" s="0" t="n">
        <v>180</v>
      </c>
      <c r="J71" s="0" t="s">
        <v>40</v>
      </c>
      <c r="K71" s="6" t="n">
        <v>1</v>
      </c>
      <c r="L71" s="0" t="n">
        <v>-3</v>
      </c>
      <c r="M71" s="0" t="s">
        <v>40</v>
      </c>
      <c r="N71" s="6" t="n">
        <v>1</v>
      </c>
      <c r="O71" s="0" t="n">
        <v>240</v>
      </c>
      <c r="P71" s="0" t="s">
        <v>40</v>
      </c>
      <c r="Q71" s="6" t="n">
        <v>1</v>
      </c>
      <c r="R71" s="0" t="n">
        <v>-3</v>
      </c>
      <c r="S71" s="0" t="s">
        <v>40</v>
      </c>
      <c r="T71" s="6" t="n">
        <v>1</v>
      </c>
      <c r="U71" s="0" t="n">
        <v>52</v>
      </c>
      <c r="V71" s="0" t="s">
        <v>40</v>
      </c>
      <c r="W71" s="6" t="n">
        <v>1</v>
      </c>
      <c r="X71" s="0" t="n">
        <v>-3</v>
      </c>
      <c r="Y71" s="0" t="s">
        <v>40</v>
      </c>
      <c r="Z71" s="6" t="n">
        <v>1</v>
      </c>
      <c r="AA71" s="0" t="n">
        <v>98</v>
      </c>
      <c r="AB71" s="0" t="s">
        <v>40</v>
      </c>
      <c r="AC71" s="6" t="n">
        <v>1</v>
      </c>
      <c r="AD71" s="0" t="n">
        <v>43</v>
      </c>
      <c r="AE71" s="0" t="s">
        <v>40</v>
      </c>
      <c r="AF71" s="6" t="n">
        <v>1</v>
      </c>
      <c r="AG71" s="0" t="n">
        <v>-3</v>
      </c>
      <c r="AH71" s="0" t="s">
        <v>40</v>
      </c>
      <c r="AI71" s="6" t="n">
        <v>1</v>
      </c>
      <c r="AJ71" s="0" t="n">
        <v>-3</v>
      </c>
      <c r="AK71" s="0" t="s">
        <v>40</v>
      </c>
      <c r="AL71" s="6" t="n">
        <v>1</v>
      </c>
      <c r="AM71" s="0" t="n">
        <v>-3</v>
      </c>
      <c r="AN71" s="0" t="s">
        <v>40</v>
      </c>
      <c r="AO71" s="6" t="n">
        <v>1</v>
      </c>
      <c r="AP71" s="0" t="n">
        <v>-3</v>
      </c>
      <c r="AQ71" s="0" t="s">
        <v>40</v>
      </c>
      <c r="AR71" s="6" t="n">
        <v>1</v>
      </c>
      <c r="AS71" s="0" t="n">
        <v>-3</v>
      </c>
      <c r="AT71" s="0" t="s">
        <v>40</v>
      </c>
      <c r="AU71" s="6" t="n">
        <v>1</v>
      </c>
      <c r="AW71" s="0" t="s">
        <v>49</v>
      </c>
      <c r="AX71" s="0" t="n">
        <f aca="false">IF(BJ71&lt;=0,$D$7,IF(BP71&lt;=BJ71,$D$7,$D$7+$F$7*(BP71-BJ71)))</f>
        <v>2.58</v>
      </c>
      <c r="AZ71" s="0" t="n">
        <v>5</v>
      </c>
      <c r="BA71" s="0" t="n">
        <f aca="false">ROUND(SUM(C71:C75)/AZ71,0)</f>
        <v>492</v>
      </c>
      <c r="BB71" s="0" t="s">
        <v>40</v>
      </c>
      <c r="BC71" s="6" t="n">
        <f aca="false">ROUND(AVERAGE(E71:E75),2)</f>
        <v>1</v>
      </c>
      <c r="BD71" s="0" t="n">
        <v>93</v>
      </c>
      <c r="BE71" s="0" t="s">
        <v>42</v>
      </c>
      <c r="BF71" s="6" t="n">
        <v>0.36</v>
      </c>
      <c r="BG71" s="0" t="n">
        <f aca="false">ROUND(SUM(I71:I75)/AZ71,0)</f>
        <v>264</v>
      </c>
      <c r="BH71" s="0" t="s">
        <v>40</v>
      </c>
      <c r="BI71" s="6" t="n">
        <f aca="false">ROUND(AVERAGE(K71:K75),2)</f>
        <v>1</v>
      </c>
      <c r="BJ71" s="0" t="n">
        <v>85</v>
      </c>
      <c r="BK71" s="0" t="s">
        <v>42</v>
      </c>
      <c r="BL71" s="6" t="n">
        <v>0.36</v>
      </c>
      <c r="BM71" s="0" t="n">
        <f aca="false">ROUND(SUM(O71:O75)/AZ71,0)</f>
        <v>216</v>
      </c>
      <c r="BN71" s="0" t="s">
        <v>40</v>
      </c>
      <c r="BO71" s="6" t="n">
        <f aca="false">ROUND(AVERAGE(Q71:Q75),2)</f>
        <v>1</v>
      </c>
      <c r="BP71" s="0" t="n">
        <v>104</v>
      </c>
      <c r="BQ71" s="0" t="s">
        <v>42</v>
      </c>
      <c r="BR71" s="6" t="n">
        <v>0.36</v>
      </c>
      <c r="BS71" s="0" t="n">
        <v>-1</v>
      </c>
      <c r="BT71" s="0" t="s">
        <v>40</v>
      </c>
      <c r="BU71" s="6" t="n">
        <v>1</v>
      </c>
      <c r="BV71" s="0" t="n">
        <v>-1</v>
      </c>
      <c r="BW71" s="0" t="s">
        <v>40</v>
      </c>
      <c r="BX71" s="6" t="n">
        <v>1</v>
      </c>
      <c r="BY71" s="0" t="n">
        <v>-1</v>
      </c>
      <c r="BZ71" s="0" t="s">
        <v>40</v>
      </c>
      <c r="CA71" s="6" t="n">
        <v>1</v>
      </c>
      <c r="CB71" s="0" t="n">
        <f aca="false">IF(BG71=0,0,IF(OR(BG71&gt;=0,BA71&gt;=0),ROUND(BG71/BA71*100,0),BA71))</f>
        <v>54</v>
      </c>
      <c r="CC71" s="0" t="s">
        <v>40</v>
      </c>
      <c r="CD71" s="6" t="n">
        <f aca="false">ROUND(BI71*BC71,2)</f>
        <v>1</v>
      </c>
      <c r="CE71" s="0" t="n">
        <f aca="false">IF(OR(BA71&lt;0,BD71&lt;=0),"??",ROUND(BA71/BD71,0))</f>
        <v>5</v>
      </c>
      <c r="CF71" s="0" t="s">
        <v>42</v>
      </c>
      <c r="CG71" s="6" t="n">
        <f aca="false">ROUND(BC71*BF71,2)</f>
        <v>0.36</v>
      </c>
      <c r="CH71" s="0" t="n">
        <f aca="false">IF(OR(BG71&lt;0,BJ71&lt;=0),"??",ROUND(BG71/BJ71,0))</f>
        <v>3</v>
      </c>
      <c r="CI71" s="0" t="s">
        <v>42</v>
      </c>
      <c r="CJ71" s="6" t="n">
        <f aca="false">ROUND(BI71*BL71,2)</f>
        <v>0.36</v>
      </c>
      <c r="CK71" s="0" t="n">
        <f aca="false">IF(OR(BM71&lt;0,BP71&lt;=0),"??",ROUND(BM71/BP71,0))</f>
        <v>2</v>
      </c>
      <c r="CL71" s="0" t="s">
        <v>42</v>
      </c>
      <c r="CM71" s="6" t="n">
        <f aca="false">ROUND(BO71*BR71,2)</f>
        <v>0.36</v>
      </c>
      <c r="CN71" s="0" t="n">
        <f aca="false">IF(OR(BG71&lt;0,BM71&lt;0),"??",BM71+ROUND(AX71*BG71,0))</f>
        <v>897</v>
      </c>
      <c r="CO71" s="0" t="s">
        <v>40</v>
      </c>
      <c r="CP71" s="6" t="n">
        <f aca="false">ROUND((BI71+BO71)/2,2)</f>
        <v>1</v>
      </c>
      <c r="CQ71" s="0" t="n">
        <f aca="false">IF(OR(CN71&lt;0,BD71&lt;=0),"??",ROUND(CN71/BD71,0))</f>
        <v>10</v>
      </c>
      <c r="CR71" s="0" t="s">
        <v>42</v>
      </c>
      <c r="CS71" s="6" t="n">
        <f aca="false">ROUND(CP71*BF71,2)</f>
        <v>0.36</v>
      </c>
    </row>
    <row r="72" customFormat="false" ht="12.75" hidden="false" customHeight="false" outlineLevel="0" collapsed="false">
      <c r="B72" s="0" t="n">
        <v>1</v>
      </c>
      <c r="C72" s="0" t="n">
        <v>480</v>
      </c>
      <c r="D72" s="0" t="s">
        <v>40</v>
      </c>
      <c r="E72" s="6" t="n">
        <v>1</v>
      </c>
      <c r="F72" s="0" t="n">
        <v>-3</v>
      </c>
      <c r="G72" s="0" t="s">
        <v>40</v>
      </c>
      <c r="H72" s="6" t="n">
        <v>1</v>
      </c>
      <c r="I72" s="0" t="n">
        <v>360</v>
      </c>
      <c r="J72" s="0" t="s">
        <v>40</v>
      </c>
      <c r="K72" s="6" t="n">
        <v>1</v>
      </c>
      <c r="L72" s="0" t="n">
        <v>-3</v>
      </c>
      <c r="M72" s="0" t="s">
        <v>40</v>
      </c>
      <c r="N72" s="6" t="n">
        <v>1</v>
      </c>
      <c r="O72" s="0" t="n">
        <v>120</v>
      </c>
      <c r="P72" s="0" t="s">
        <v>40</v>
      </c>
      <c r="Q72" s="6" t="n">
        <v>1</v>
      </c>
      <c r="R72" s="0" t="n">
        <v>-3</v>
      </c>
      <c r="S72" s="0" t="s">
        <v>40</v>
      </c>
      <c r="T72" s="6" t="n">
        <v>1</v>
      </c>
      <c r="U72" s="0" t="n">
        <v>54</v>
      </c>
      <c r="V72" s="0" t="s">
        <v>40</v>
      </c>
      <c r="W72" s="6" t="n">
        <v>1</v>
      </c>
      <c r="X72" s="0" t="n">
        <v>-3</v>
      </c>
      <c r="Y72" s="0" t="s">
        <v>40</v>
      </c>
      <c r="Z72" s="6" t="n">
        <v>1</v>
      </c>
      <c r="AA72" s="0" t="n">
        <v>96</v>
      </c>
      <c r="AB72" s="0" t="s">
        <v>40</v>
      </c>
      <c r="AC72" s="6" t="n">
        <v>1</v>
      </c>
      <c r="AD72" s="0" t="n">
        <v>75</v>
      </c>
      <c r="AE72" s="0" t="s">
        <v>40</v>
      </c>
      <c r="AF72" s="6" t="n">
        <v>1</v>
      </c>
      <c r="AG72" s="0" t="n">
        <v>-3</v>
      </c>
      <c r="AH72" s="0" t="s">
        <v>40</v>
      </c>
      <c r="AI72" s="6" t="n">
        <v>1</v>
      </c>
      <c r="AJ72" s="0" t="n">
        <v>-3</v>
      </c>
      <c r="AK72" s="0" t="s">
        <v>40</v>
      </c>
      <c r="AL72" s="6" t="n">
        <v>1</v>
      </c>
      <c r="AM72" s="0" t="n">
        <v>-3</v>
      </c>
      <c r="AN72" s="0" t="s">
        <v>40</v>
      </c>
      <c r="AO72" s="6" t="n">
        <v>1</v>
      </c>
      <c r="AP72" s="0" t="n">
        <v>-3</v>
      </c>
      <c r="AQ72" s="0" t="s">
        <v>40</v>
      </c>
      <c r="AR72" s="6" t="n">
        <v>1</v>
      </c>
      <c r="AS72" s="0" t="n">
        <v>-3</v>
      </c>
      <c r="AT72" s="0" t="s">
        <v>40</v>
      </c>
      <c r="AU72" s="6" t="n">
        <v>1</v>
      </c>
      <c r="BC72" s="6"/>
      <c r="BF72" s="6"/>
      <c r="BI72" s="6"/>
      <c r="BL72" s="6"/>
      <c r="BO72" s="6"/>
      <c r="BR72" s="6"/>
      <c r="BU72" s="6"/>
      <c r="BX72" s="6"/>
      <c r="CA72" s="6"/>
      <c r="CD72" s="6"/>
      <c r="CG72" s="6"/>
      <c r="CJ72" s="6"/>
      <c r="CM72" s="6"/>
      <c r="CP72" s="6"/>
      <c r="CS72" s="6"/>
    </row>
    <row r="73" customFormat="false" ht="12.75" hidden="false" customHeight="false" outlineLevel="0" collapsed="false">
      <c r="B73" s="0" t="n">
        <v>1</v>
      </c>
      <c r="C73" s="0" t="n">
        <v>480</v>
      </c>
      <c r="D73" s="0" t="s">
        <v>40</v>
      </c>
      <c r="E73" s="6" t="n">
        <v>1</v>
      </c>
      <c r="F73" s="0" t="n">
        <v>93</v>
      </c>
      <c r="G73" s="0" t="s">
        <v>40</v>
      </c>
      <c r="H73" s="6" t="n">
        <v>1</v>
      </c>
      <c r="I73" s="0" t="n">
        <v>240</v>
      </c>
      <c r="J73" s="0" t="s">
        <v>40</v>
      </c>
      <c r="K73" s="6" t="n">
        <v>1</v>
      </c>
      <c r="L73" s="0" t="n">
        <v>84</v>
      </c>
      <c r="M73" s="0" t="s">
        <v>40</v>
      </c>
      <c r="N73" s="6" t="n">
        <v>1</v>
      </c>
      <c r="O73" s="0" t="n">
        <v>240</v>
      </c>
      <c r="P73" s="0" t="s">
        <v>40</v>
      </c>
      <c r="Q73" s="6" t="n">
        <v>1</v>
      </c>
      <c r="R73" s="0" t="n">
        <v>103</v>
      </c>
      <c r="S73" s="0" t="s">
        <v>40</v>
      </c>
      <c r="T73" s="6" t="n">
        <v>1</v>
      </c>
      <c r="U73" s="0" t="n">
        <v>56</v>
      </c>
      <c r="V73" s="0" t="s">
        <v>40</v>
      </c>
      <c r="W73" s="6" t="n">
        <v>1</v>
      </c>
      <c r="X73" s="0" t="n">
        <v>6</v>
      </c>
      <c r="Y73" s="0" t="s">
        <v>40</v>
      </c>
      <c r="Z73" s="6" t="n">
        <v>1</v>
      </c>
      <c r="AA73" s="0" t="n">
        <v>96</v>
      </c>
      <c r="AB73" s="0" t="s">
        <v>40</v>
      </c>
      <c r="AC73" s="6" t="n">
        <v>1</v>
      </c>
      <c r="AD73" s="0" t="n">
        <v>50</v>
      </c>
      <c r="AE73" s="0" t="s">
        <v>40</v>
      </c>
      <c r="AF73" s="6" t="n">
        <v>1</v>
      </c>
      <c r="AG73" s="0" t="n">
        <v>5</v>
      </c>
      <c r="AH73" s="0" t="s">
        <v>40</v>
      </c>
      <c r="AI73" s="6" t="n">
        <v>1</v>
      </c>
      <c r="AJ73" s="0" t="n">
        <v>3</v>
      </c>
      <c r="AK73" s="0" t="s">
        <v>40</v>
      </c>
      <c r="AL73" s="6" t="n">
        <v>1</v>
      </c>
      <c r="AM73" s="0" t="n">
        <v>2</v>
      </c>
      <c r="AN73" s="0" t="s">
        <v>40</v>
      </c>
      <c r="AO73" s="6" t="n">
        <v>1</v>
      </c>
      <c r="AP73" s="0" t="n">
        <v>766</v>
      </c>
      <c r="AQ73" s="0" t="s">
        <v>40</v>
      </c>
      <c r="AR73" s="6" t="n">
        <v>1</v>
      </c>
      <c r="AS73" s="0" t="n">
        <v>8</v>
      </c>
      <c r="AT73" s="0" t="s">
        <v>40</v>
      </c>
      <c r="AU73" s="6" t="n">
        <v>1</v>
      </c>
      <c r="BC73" s="6"/>
      <c r="BF73" s="6"/>
      <c r="BI73" s="6"/>
      <c r="BL73" s="6"/>
      <c r="BO73" s="6"/>
      <c r="BR73" s="6"/>
      <c r="BU73" s="6"/>
      <c r="BX73" s="6"/>
      <c r="CA73" s="6"/>
      <c r="CD73" s="6"/>
      <c r="CG73" s="6"/>
      <c r="CJ73" s="6"/>
      <c r="CM73" s="6"/>
      <c r="CP73" s="6"/>
      <c r="CS73" s="6"/>
    </row>
    <row r="74" customFormat="false" ht="12.75" hidden="false" customHeight="false" outlineLevel="0" collapsed="false">
      <c r="B74" s="0" t="n">
        <v>1</v>
      </c>
      <c r="C74" s="0" t="n">
        <v>660</v>
      </c>
      <c r="D74" s="0" t="s">
        <v>40</v>
      </c>
      <c r="E74" s="6" t="n">
        <v>1</v>
      </c>
      <c r="F74" s="0" t="n">
        <v>88</v>
      </c>
      <c r="G74" s="0" t="s">
        <v>40</v>
      </c>
      <c r="H74" s="6" t="n">
        <v>1</v>
      </c>
      <c r="I74" s="0" t="n">
        <v>120</v>
      </c>
      <c r="J74" s="0" t="s">
        <v>40</v>
      </c>
      <c r="K74" s="6" t="n">
        <v>1</v>
      </c>
      <c r="L74" s="0" t="n">
        <v>81</v>
      </c>
      <c r="M74" s="0" t="s">
        <v>40</v>
      </c>
      <c r="N74" s="6" t="n">
        <v>1</v>
      </c>
      <c r="O74" s="0" t="n">
        <v>180</v>
      </c>
      <c r="P74" s="0" t="s">
        <v>40</v>
      </c>
      <c r="Q74" s="6" t="n">
        <v>1</v>
      </c>
      <c r="R74" s="0" t="n">
        <v>102</v>
      </c>
      <c r="S74" s="0" t="s">
        <v>40</v>
      </c>
      <c r="T74" s="6" t="n">
        <v>1</v>
      </c>
      <c r="U74" s="0" t="n">
        <v>52</v>
      </c>
      <c r="V74" s="0" t="s">
        <v>40</v>
      </c>
      <c r="W74" s="6" t="n">
        <v>1</v>
      </c>
      <c r="X74" s="0" t="n">
        <v>11</v>
      </c>
      <c r="Y74" s="0" t="s">
        <v>40</v>
      </c>
      <c r="Z74" s="6" t="n">
        <v>1</v>
      </c>
      <c r="AA74" s="0" t="n">
        <v>95</v>
      </c>
      <c r="AB74" s="0" t="s">
        <v>40</v>
      </c>
      <c r="AC74" s="6" t="n">
        <v>1</v>
      </c>
      <c r="AD74" s="0" t="n">
        <v>73</v>
      </c>
      <c r="AE74" s="0" t="s">
        <v>40</v>
      </c>
      <c r="AF74" s="6" t="n">
        <v>1</v>
      </c>
      <c r="AG74" s="0" t="n">
        <v>8</v>
      </c>
      <c r="AH74" s="0" t="s">
        <v>40</v>
      </c>
      <c r="AI74" s="6" t="n">
        <v>1</v>
      </c>
      <c r="AJ74" s="0" t="n">
        <v>6</v>
      </c>
      <c r="AK74" s="0" t="s">
        <v>40</v>
      </c>
      <c r="AL74" s="6" t="n">
        <v>1</v>
      </c>
      <c r="AM74" s="0" t="n">
        <v>2</v>
      </c>
      <c r="AN74" s="0" t="s">
        <v>40</v>
      </c>
      <c r="AO74" s="6" t="n">
        <v>1</v>
      </c>
      <c r="AP74" s="0" t="n">
        <v>1241</v>
      </c>
      <c r="AQ74" s="0" t="s">
        <v>40</v>
      </c>
      <c r="AR74" s="6" t="n">
        <v>1</v>
      </c>
      <c r="AS74" s="0" t="n">
        <v>14</v>
      </c>
      <c r="AT74" s="0" t="s">
        <v>40</v>
      </c>
      <c r="AU74" s="6" t="n">
        <v>1</v>
      </c>
      <c r="BC74" s="6"/>
      <c r="BF74" s="6"/>
      <c r="BI74" s="6"/>
      <c r="BL74" s="6"/>
      <c r="BO74" s="6"/>
      <c r="BR74" s="6"/>
      <c r="BU74" s="6"/>
      <c r="BX74" s="6"/>
      <c r="CA74" s="6"/>
      <c r="CD74" s="6"/>
      <c r="CG74" s="6"/>
      <c r="CJ74" s="6"/>
      <c r="CM74" s="6"/>
      <c r="CP74" s="6"/>
      <c r="CS74" s="6"/>
    </row>
    <row r="75" customFormat="false" ht="12.75" hidden="false" customHeight="false" outlineLevel="0" collapsed="false">
      <c r="B75" s="0" t="n">
        <v>1</v>
      </c>
      <c r="C75" s="0" t="n">
        <v>420</v>
      </c>
      <c r="D75" s="0" t="s">
        <v>40</v>
      </c>
      <c r="E75" s="6" t="n">
        <v>1</v>
      </c>
      <c r="F75" s="0" t="n">
        <v>100</v>
      </c>
      <c r="G75" s="0" t="s">
        <v>40</v>
      </c>
      <c r="H75" s="6" t="n">
        <v>1</v>
      </c>
      <c r="I75" s="0" t="n">
        <v>420</v>
      </c>
      <c r="J75" s="0" t="s">
        <v>40</v>
      </c>
      <c r="K75" s="6" t="n">
        <v>1</v>
      </c>
      <c r="L75" s="0" t="n">
        <v>87</v>
      </c>
      <c r="M75" s="0" t="s">
        <v>40</v>
      </c>
      <c r="N75" s="6" t="n">
        <v>1</v>
      </c>
      <c r="O75" s="0" t="n">
        <v>300</v>
      </c>
      <c r="P75" s="0" t="s">
        <v>40</v>
      </c>
      <c r="Q75" s="6" t="n">
        <v>1</v>
      </c>
      <c r="R75" s="0" t="n">
        <v>106</v>
      </c>
      <c r="S75" s="0" t="s">
        <v>40</v>
      </c>
      <c r="T75" s="6" t="n">
        <v>1</v>
      </c>
      <c r="U75" s="0" t="n">
        <v>49</v>
      </c>
      <c r="V75" s="0" t="s">
        <v>40</v>
      </c>
      <c r="W75" s="6" t="n">
        <v>1</v>
      </c>
      <c r="X75" s="0" t="n">
        <v>5</v>
      </c>
      <c r="Y75" s="0" t="s">
        <v>40</v>
      </c>
      <c r="Z75" s="6" t="n">
        <v>1</v>
      </c>
      <c r="AA75" s="0" t="n">
        <v>97</v>
      </c>
      <c r="AB75" s="0" t="s">
        <v>40</v>
      </c>
      <c r="AC75" s="6" t="n">
        <v>1</v>
      </c>
      <c r="AD75" s="0" t="n">
        <v>29</v>
      </c>
      <c r="AE75" s="0" t="s">
        <v>40</v>
      </c>
      <c r="AF75" s="6" t="n">
        <v>1</v>
      </c>
      <c r="AG75" s="0" t="n">
        <v>4</v>
      </c>
      <c r="AH75" s="0" t="s">
        <v>40</v>
      </c>
      <c r="AI75" s="6" t="n">
        <v>1</v>
      </c>
      <c r="AJ75" s="0" t="n">
        <v>1</v>
      </c>
      <c r="AK75" s="0" t="s">
        <v>40</v>
      </c>
      <c r="AL75" s="6" t="n">
        <v>1</v>
      </c>
      <c r="AM75" s="0" t="n">
        <v>3</v>
      </c>
      <c r="AN75" s="0" t="s">
        <v>40</v>
      </c>
      <c r="AO75" s="6" t="n">
        <v>1</v>
      </c>
      <c r="AP75" s="0" t="n">
        <v>563</v>
      </c>
      <c r="AQ75" s="0" t="s">
        <v>40</v>
      </c>
      <c r="AR75" s="6" t="n">
        <v>1</v>
      </c>
      <c r="AS75" s="0" t="n">
        <v>6</v>
      </c>
      <c r="AT75" s="0" t="s">
        <v>40</v>
      </c>
      <c r="AU75" s="6" t="n">
        <v>1</v>
      </c>
      <c r="BC75" s="6"/>
      <c r="BF75" s="6"/>
      <c r="BI75" s="6"/>
      <c r="BL75" s="6"/>
      <c r="BO75" s="6"/>
      <c r="BR75" s="6"/>
      <c r="BU75" s="6"/>
      <c r="BX75" s="6"/>
      <c r="CA75" s="6"/>
      <c r="CD75" s="6"/>
      <c r="CG75" s="6"/>
      <c r="CJ75" s="6"/>
      <c r="CM75" s="6"/>
      <c r="CP75" s="6"/>
      <c r="CS75" s="6"/>
    </row>
    <row r="76" customFormat="false" ht="12.75" hidden="false" customHeight="false" outlineLevel="0" collapsed="false">
      <c r="A76" s="0" t="n">
        <v>14</v>
      </c>
      <c r="B76" s="0" t="n">
        <v>1</v>
      </c>
      <c r="C76" s="0" t="n">
        <v>0</v>
      </c>
      <c r="D76" s="0" t="s">
        <v>40</v>
      </c>
      <c r="E76" s="6" t="n">
        <v>1</v>
      </c>
      <c r="F76" s="0" t="n">
        <v>-1</v>
      </c>
      <c r="G76" s="0" t="s">
        <v>40</v>
      </c>
      <c r="H76" s="6" t="n">
        <v>1</v>
      </c>
      <c r="I76" s="0" t="n">
        <v>0</v>
      </c>
      <c r="J76" s="0" t="s">
        <v>40</v>
      </c>
      <c r="K76" s="6" t="n">
        <v>1</v>
      </c>
      <c r="L76" s="0" t="n">
        <v>-1</v>
      </c>
      <c r="M76" s="0" t="s">
        <v>40</v>
      </c>
      <c r="N76" s="6" t="n">
        <v>1</v>
      </c>
      <c r="O76" s="0" t="n">
        <v>0</v>
      </c>
      <c r="P76" s="0" t="s">
        <v>40</v>
      </c>
      <c r="Q76" s="6" t="n">
        <v>1</v>
      </c>
      <c r="R76" s="0" t="n">
        <v>-1</v>
      </c>
      <c r="S76" s="0" t="s">
        <v>40</v>
      </c>
      <c r="T76" s="6" t="n">
        <v>1</v>
      </c>
      <c r="U76" s="0" t="n">
        <v>52</v>
      </c>
      <c r="V76" s="0" t="s">
        <v>40</v>
      </c>
      <c r="W76" s="6" t="n">
        <v>1</v>
      </c>
      <c r="X76" s="0" t="n">
        <v>-1</v>
      </c>
      <c r="Y76" s="0" t="s">
        <v>40</v>
      </c>
      <c r="Z76" s="6" t="n">
        <v>1</v>
      </c>
      <c r="AA76" s="0" t="n">
        <v>98</v>
      </c>
      <c r="AB76" s="0" t="s">
        <v>40</v>
      </c>
      <c r="AC76" s="6" t="n">
        <v>1</v>
      </c>
      <c r="AD76" s="0" t="n">
        <v>0</v>
      </c>
      <c r="AE76" s="0" t="s">
        <v>40</v>
      </c>
      <c r="AF76" s="6" t="n">
        <v>1</v>
      </c>
      <c r="AG76" s="0" t="n">
        <v>68</v>
      </c>
      <c r="AH76" s="0" t="s">
        <v>40</v>
      </c>
      <c r="AI76" s="6" t="n">
        <v>1</v>
      </c>
      <c r="AJ76" s="0" t="n">
        <v>38</v>
      </c>
      <c r="AK76" s="0" t="s">
        <v>40</v>
      </c>
      <c r="AL76" s="6" t="n">
        <v>1</v>
      </c>
      <c r="AM76" s="0" t="n">
        <v>68</v>
      </c>
      <c r="AN76" s="0" t="s">
        <v>40</v>
      </c>
      <c r="AO76" s="6" t="n">
        <v>1</v>
      </c>
      <c r="AP76" s="0" t="n">
        <v>0</v>
      </c>
      <c r="AQ76" s="0" t="s">
        <v>40</v>
      </c>
      <c r="AR76" s="6" t="n">
        <v>1</v>
      </c>
      <c r="AS76" s="0" t="n">
        <v>77</v>
      </c>
      <c r="AT76" s="0" t="s">
        <v>40</v>
      </c>
      <c r="AU76" s="6" t="n">
        <v>1</v>
      </c>
      <c r="AW76" s="0" t="s">
        <v>51</v>
      </c>
      <c r="AX76" s="0" t="n">
        <f aca="false">IF(BJ76&lt;=0,$D$7,IF(BP76&lt;=BJ76,$D$7,$D$7+$F$7*(BP76-BJ76)))</f>
        <v>2.52</v>
      </c>
      <c r="AZ76" s="0" t="n">
        <v>5</v>
      </c>
      <c r="BA76" s="0" t="n">
        <f aca="false">ROUND(SUM(C76:C80)/AZ76,0)</f>
        <v>408</v>
      </c>
      <c r="BB76" s="0" t="s">
        <v>40</v>
      </c>
      <c r="BC76" s="6" t="n">
        <f aca="false">ROUND(AVERAGE(E76:E80),2)</f>
        <v>1</v>
      </c>
      <c r="BD76" s="0" t="n">
        <f aca="false">ROUND(SUMPRODUCT(C76:C80,F76:F80)/SUM(C76:C80),0)</f>
        <v>92</v>
      </c>
      <c r="BE76" s="0" t="s">
        <v>40</v>
      </c>
      <c r="BF76" s="6" t="n">
        <f aca="false">ROUND(SUMPRODUCT(E76:E80,H76:H80)/$AZ76*AVERAGE(E76:E80),2)</f>
        <v>1</v>
      </c>
      <c r="BG76" s="0" t="n">
        <f aca="false">ROUND(SUM(I76:I80)/AZ76,0)</f>
        <v>228</v>
      </c>
      <c r="BH76" s="0" t="s">
        <v>40</v>
      </c>
      <c r="BI76" s="6" t="n">
        <f aca="false">ROUND(AVERAGE(K76:K80),2)</f>
        <v>1</v>
      </c>
      <c r="BJ76" s="0" t="n">
        <f aca="false">ROUND(SUMPRODUCT(I76:I80,L76:L80)/SUM(I76:I80),0)</f>
        <v>86</v>
      </c>
      <c r="BK76" s="0" t="s">
        <v>40</v>
      </c>
      <c r="BL76" s="6" t="n">
        <f aca="false">ROUND(SUMPRODUCT(K76:K80,N76:N80)/$AZ76*AVERAGE(K76:K80),2)</f>
        <v>1</v>
      </c>
      <c r="BM76" s="0" t="n">
        <f aca="false">ROUND(SUM(O76:O80)/AZ76,0)</f>
        <v>168</v>
      </c>
      <c r="BN76" s="0" t="s">
        <v>40</v>
      </c>
      <c r="BO76" s="6" t="n">
        <f aca="false">ROUND(AVERAGE(Q76:Q80),2)</f>
        <v>1</v>
      </c>
      <c r="BP76" s="0" t="n">
        <f aca="false">ROUND(SUMPRODUCT(O76:O80,R76:R80)/SUM(O76:O80),0)</f>
        <v>102</v>
      </c>
      <c r="BQ76" s="0" t="s">
        <v>40</v>
      </c>
      <c r="BR76" s="6" t="n">
        <f aca="false">ROUND(SUMPRODUCT(Q76:Q80,T76:T80)/$AZ76*AVERAGE(Q76:Q80),2)</f>
        <v>1</v>
      </c>
      <c r="BS76" s="0" t="n">
        <v>-1</v>
      </c>
      <c r="BT76" s="0" t="s">
        <v>40</v>
      </c>
      <c r="BU76" s="6" t="n">
        <v>1</v>
      </c>
      <c r="BV76" s="0" t="n">
        <v>-1</v>
      </c>
      <c r="BW76" s="0" t="s">
        <v>40</v>
      </c>
      <c r="BX76" s="6" t="n">
        <v>1</v>
      </c>
      <c r="BY76" s="0" t="n">
        <v>-1</v>
      </c>
      <c r="BZ76" s="0" t="s">
        <v>40</v>
      </c>
      <c r="CA76" s="6" t="n">
        <v>1</v>
      </c>
      <c r="CB76" s="0" t="n">
        <f aca="false">IF(BG76=0,0,IF(OR(BG76&gt;=0,BA76&gt;=0),ROUND(BG76/BA76*100,0),BA76))</f>
        <v>56</v>
      </c>
      <c r="CC76" s="0" t="s">
        <v>40</v>
      </c>
      <c r="CD76" s="6" t="n">
        <f aca="false">ROUND(BI76*BC76,2)</f>
        <v>1</v>
      </c>
      <c r="CE76" s="0" t="n">
        <f aca="false">IF(OR(BA76&lt;0,BD76&lt;=0),"??",ROUND(BA76/BD76,0))</f>
        <v>4</v>
      </c>
      <c r="CF76" s="0" t="s">
        <v>40</v>
      </c>
      <c r="CG76" s="6" t="n">
        <f aca="false">ROUND(BC76*BF76,2)</f>
        <v>1</v>
      </c>
      <c r="CH76" s="0" t="n">
        <f aca="false">IF(OR(BG76&lt;0,BJ76&lt;=0),"??",ROUND(BG76/BJ76,0))</f>
        <v>3</v>
      </c>
      <c r="CI76" s="0" t="s">
        <v>40</v>
      </c>
      <c r="CJ76" s="6" t="n">
        <f aca="false">ROUND(BI76*BL76,2)</f>
        <v>1</v>
      </c>
      <c r="CK76" s="0" t="n">
        <f aca="false">IF(OR(BM76&lt;0,BP76&lt;=0),"??",ROUND(BM76/BP76,0))</f>
        <v>2</v>
      </c>
      <c r="CL76" s="0" t="s">
        <v>40</v>
      </c>
      <c r="CM76" s="6" t="n">
        <f aca="false">ROUND(BO76*BR76,2)</f>
        <v>1</v>
      </c>
      <c r="CN76" s="0" t="n">
        <f aca="false">IF(OR(BG76&lt;0,BM76&lt;0),"??",BM76+ROUND(AX76*BG76,0))</f>
        <v>743</v>
      </c>
      <c r="CO76" s="0" t="s">
        <v>40</v>
      </c>
      <c r="CP76" s="6" t="n">
        <f aca="false">ROUND((BI76+BO76)/2,2)</f>
        <v>1</v>
      </c>
      <c r="CQ76" s="0" t="n">
        <f aca="false">IF(OR(CN76&lt;0,BD76&lt;=0),"??",ROUND(CN76/BD76,0))</f>
        <v>8</v>
      </c>
      <c r="CR76" s="0" t="s">
        <v>40</v>
      </c>
      <c r="CS76" s="6" t="n">
        <f aca="false">ROUND(CP76*BF76,2)</f>
        <v>1</v>
      </c>
    </row>
    <row r="77" customFormat="false" ht="12.75" hidden="false" customHeight="false" outlineLevel="0" collapsed="false">
      <c r="B77" s="0" t="n">
        <v>1</v>
      </c>
      <c r="C77" s="0" t="n">
        <v>480</v>
      </c>
      <c r="D77" s="0" t="s">
        <v>40</v>
      </c>
      <c r="E77" s="6" t="n">
        <v>1</v>
      </c>
      <c r="F77" s="0" t="n">
        <v>89</v>
      </c>
      <c r="G77" s="0" t="s">
        <v>40</v>
      </c>
      <c r="H77" s="6" t="n">
        <v>1</v>
      </c>
      <c r="I77" s="0" t="n">
        <v>360</v>
      </c>
      <c r="J77" s="0" t="s">
        <v>40</v>
      </c>
      <c r="K77" s="6" t="n">
        <v>1</v>
      </c>
      <c r="L77" s="0" t="n">
        <v>89</v>
      </c>
      <c r="M77" s="0" t="s">
        <v>40</v>
      </c>
      <c r="N77" s="6" t="n">
        <v>1</v>
      </c>
      <c r="O77" s="0" t="n">
        <v>120</v>
      </c>
      <c r="P77" s="0" t="s">
        <v>40</v>
      </c>
      <c r="Q77" s="6" t="n">
        <v>1</v>
      </c>
      <c r="R77" s="0" t="n">
        <v>89</v>
      </c>
      <c r="S77" s="0" t="s">
        <v>40</v>
      </c>
      <c r="T77" s="6" t="n">
        <v>1</v>
      </c>
      <c r="U77" s="0" t="n">
        <v>54</v>
      </c>
      <c r="V77" s="0" t="s">
        <v>40</v>
      </c>
      <c r="W77" s="6" t="n">
        <v>1</v>
      </c>
      <c r="X77" s="0" t="n">
        <v>8</v>
      </c>
      <c r="Y77" s="0" t="s">
        <v>40</v>
      </c>
      <c r="Z77" s="6" t="n">
        <v>1</v>
      </c>
      <c r="AA77" s="0" t="n">
        <v>96</v>
      </c>
      <c r="AB77" s="0" t="s">
        <v>40</v>
      </c>
      <c r="AC77" s="6" t="n">
        <v>1</v>
      </c>
      <c r="AD77" s="0" t="n">
        <v>75</v>
      </c>
      <c r="AE77" s="0" t="s">
        <v>40</v>
      </c>
      <c r="AF77" s="6" t="n">
        <v>1</v>
      </c>
      <c r="AG77" s="0" t="n">
        <v>5</v>
      </c>
      <c r="AH77" s="0" t="s">
        <v>40</v>
      </c>
      <c r="AI77" s="6" t="n">
        <v>1</v>
      </c>
      <c r="AJ77" s="0" t="n">
        <v>4</v>
      </c>
      <c r="AK77" s="0" t="s">
        <v>40</v>
      </c>
      <c r="AL77" s="6" t="n">
        <v>1</v>
      </c>
      <c r="AM77" s="0" t="n">
        <v>1</v>
      </c>
      <c r="AN77" s="0" t="s">
        <v>40</v>
      </c>
      <c r="AO77" s="6" t="n">
        <v>1</v>
      </c>
      <c r="AP77" s="0" t="n">
        <v>840</v>
      </c>
      <c r="AQ77" s="0" t="s">
        <v>40</v>
      </c>
      <c r="AR77" s="6" t="n">
        <v>1</v>
      </c>
      <c r="AS77" s="0" t="n">
        <v>9</v>
      </c>
      <c r="AT77" s="0" t="s">
        <v>40</v>
      </c>
      <c r="AU77" s="6" t="n">
        <v>1</v>
      </c>
      <c r="BC77" s="6"/>
      <c r="BF77" s="6"/>
      <c r="BI77" s="6"/>
      <c r="BL77" s="6"/>
      <c r="BO77" s="6"/>
      <c r="BR77" s="6"/>
      <c r="BU77" s="6"/>
      <c r="BX77" s="6"/>
      <c r="CA77" s="6"/>
      <c r="CD77" s="6"/>
      <c r="CG77" s="6"/>
      <c r="CJ77" s="6"/>
      <c r="CM77" s="6"/>
      <c r="CP77" s="6"/>
      <c r="CS77" s="6"/>
    </row>
    <row r="78" customFormat="false" ht="12.75" hidden="false" customHeight="false" outlineLevel="0" collapsed="false">
      <c r="B78" s="0" t="n">
        <v>1</v>
      </c>
      <c r="C78" s="0" t="n">
        <v>480</v>
      </c>
      <c r="D78" s="0" t="s">
        <v>40</v>
      </c>
      <c r="E78" s="6" t="n">
        <v>1</v>
      </c>
      <c r="F78" s="0" t="n">
        <v>93</v>
      </c>
      <c r="G78" s="0" t="s">
        <v>40</v>
      </c>
      <c r="H78" s="6" t="n">
        <v>1</v>
      </c>
      <c r="I78" s="0" t="n">
        <v>240</v>
      </c>
      <c r="J78" s="0" t="s">
        <v>40</v>
      </c>
      <c r="K78" s="6" t="n">
        <v>1</v>
      </c>
      <c r="L78" s="0" t="n">
        <v>84</v>
      </c>
      <c r="M78" s="0" t="s">
        <v>40</v>
      </c>
      <c r="N78" s="6" t="n">
        <v>1</v>
      </c>
      <c r="O78" s="0" t="n">
        <v>240</v>
      </c>
      <c r="P78" s="0" t="s">
        <v>40</v>
      </c>
      <c r="Q78" s="6" t="n">
        <v>1</v>
      </c>
      <c r="R78" s="0" t="n">
        <v>103</v>
      </c>
      <c r="S78" s="0" t="s">
        <v>40</v>
      </c>
      <c r="T78" s="6" t="n">
        <v>1</v>
      </c>
      <c r="U78" s="0" t="n">
        <v>56</v>
      </c>
      <c r="V78" s="0" t="s">
        <v>40</v>
      </c>
      <c r="W78" s="6" t="n">
        <v>1</v>
      </c>
      <c r="X78" s="0" t="n">
        <v>6</v>
      </c>
      <c r="Y78" s="0" t="s">
        <v>40</v>
      </c>
      <c r="Z78" s="6" t="n">
        <v>1</v>
      </c>
      <c r="AA78" s="0" t="n">
        <v>96</v>
      </c>
      <c r="AB78" s="0" t="s">
        <v>40</v>
      </c>
      <c r="AC78" s="6" t="n">
        <v>1</v>
      </c>
      <c r="AD78" s="0" t="n">
        <v>50</v>
      </c>
      <c r="AE78" s="0" t="s">
        <v>40</v>
      </c>
      <c r="AF78" s="6" t="n">
        <v>1</v>
      </c>
      <c r="AG78" s="0" t="n">
        <v>5</v>
      </c>
      <c r="AH78" s="0" t="s">
        <v>40</v>
      </c>
      <c r="AI78" s="6" t="n">
        <v>1</v>
      </c>
      <c r="AJ78" s="0" t="n">
        <v>3</v>
      </c>
      <c r="AK78" s="0" t="s">
        <v>40</v>
      </c>
      <c r="AL78" s="6" t="n">
        <v>1</v>
      </c>
      <c r="AM78" s="0" t="n">
        <v>2</v>
      </c>
      <c r="AN78" s="0" t="s">
        <v>40</v>
      </c>
      <c r="AO78" s="6" t="n">
        <v>1</v>
      </c>
      <c r="AP78" s="0" t="n">
        <v>766</v>
      </c>
      <c r="AQ78" s="0" t="s">
        <v>40</v>
      </c>
      <c r="AR78" s="6" t="n">
        <v>1</v>
      </c>
      <c r="AS78" s="0" t="n">
        <v>8</v>
      </c>
      <c r="AT78" s="0" t="s">
        <v>40</v>
      </c>
      <c r="AU78" s="6" t="n">
        <v>1</v>
      </c>
      <c r="BC78" s="6"/>
      <c r="BF78" s="6"/>
      <c r="BI78" s="6"/>
      <c r="BL78" s="6"/>
      <c r="BO78" s="6"/>
      <c r="BR78" s="6"/>
      <c r="BU78" s="6"/>
      <c r="BX78" s="6"/>
      <c r="CA78" s="6"/>
      <c r="CD78" s="6"/>
      <c r="CG78" s="6"/>
      <c r="CJ78" s="6"/>
      <c r="CM78" s="6"/>
      <c r="CP78" s="6"/>
      <c r="CS78" s="6"/>
    </row>
    <row r="79" customFormat="false" ht="12.75" hidden="false" customHeight="false" outlineLevel="0" collapsed="false">
      <c r="B79" s="0" t="n">
        <v>1</v>
      </c>
      <c r="C79" s="0" t="n">
        <v>660</v>
      </c>
      <c r="D79" s="0" t="s">
        <v>40</v>
      </c>
      <c r="E79" s="6" t="n">
        <v>1</v>
      </c>
      <c r="F79" s="0" t="n">
        <v>88</v>
      </c>
      <c r="G79" s="0" t="s">
        <v>40</v>
      </c>
      <c r="H79" s="6" t="n">
        <v>1</v>
      </c>
      <c r="I79" s="0" t="n">
        <v>120</v>
      </c>
      <c r="J79" s="0" t="s">
        <v>40</v>
      </c>
      <c r="K79" s="6" t="n">
        <v>1</v>
      </c>
      <c r="L79" s="0" t="n">
        <v>81</v>
      </c>
      <c r="M79" s="0" t="s">
        <v>40</v>
      </c>
      <c r="N79" s="6" t="n">
        <v>1</v>
      </c>
      <c r="O79" s="0" t="n">
        <v>180</v>
      </c>
      <c r="P79" s="0" t="s">
        <v>40</v>
      </c>
      <c r="Q79" s="6" t="n">
        <v>1</v>
      </c>
      <c r="R79" s="0" t="n">
        <v>102</v>
      </c>
      <c r="S79" s="0" t="s">
        <v>40</v>
      </c>
      <c r="T79" s="6" t="n">
        <v>1</v>
      </c>
      <c r="U79" s="0" t="n">
        <v>52</v>
      </c>
      <c r="V79" s="0" t="s">
        <v>40</v>
      </c>
      <c r="W79" s="6" t="n">
        <v>1</v>
      </c>
      <c r="X79" s="0" t="n">
        <v>11</v>
      </c>
      <c r="Y79" s="0" t="s">
        <v>40</v>
      </c>
      <c r="Z79" s="6" t="n">
        <v>1</v>
      </c>
      <c r="AA79" s="0" t="n">
        <v>95</v>
      </c>
      <c r="AB79" s="0" t="s">
        <v>40</v>
      </c>
      <c r="AC79" s="6" t="n">
        <v>1</v>
      </c>
      <c r="AD79" s="0" t="n">
        <v>73</v>
      </c>
      <c r="AE79" s="0" t="s">
        <v>40</v>
      </c>
      <c r="AF79" s="6" t="n">
        <v>1</v>
      </c>
      <c r="AG79" s="0" t="n">
        <v>8</v>
      </c>
      <c r="AH79" s="0" t="s">
        <v>40</v>
      </c>
      <c r="AI79" s="6" t="n">
        <v>1</v>
      </c>
      <c r="AJ79" s="0" t="n">
        <v>6</v>
      </c>
      <c r="AK79" s="0" t="s">
        <v>40</v>
      </c>
      <c r="AL79" s="6" t="n">
        <v>1</v>
      </c>
      <c r="AM79" s="0" t="n">
        <v>2</v>
      </c>
      <c r="AN79" s="0" t="s">
        <v>40</v>
      </c>
      <c r="AO79" s="6" t="n">
        <v>1</v>
      </c>
      <c r="AP79" s="0" t="n">
        <v>1241</v>
      </c>
      <c r="AQ79" s="0" t="s">
        <v>40</v>
      </c>
      <c r="AR79" s="6" t="n">
        <v>1</v>
      </c>
      <c r="AS79" s="0" t="n">
        <v>14</v>
      </c>
      <c r="AT79" s="0" t="s">
        <v>40</v>
      </c>
      <c r="AU79" s="6" t="n">
        <v>1</v>
      </c>
      <c r="BC79" s="6"/>
      <c r="BF79" s="6"/>
      <c r="BI79" s="6"/>
      <c r="BL79" s="6"/>
      <c r="BO79" s="6"/>
      <c r="BR79" s="6"/>
      <c r="BU79" s="6"/>
      <c r="BX79" s="6"/>
      <c r="CA79" s="6"/>
      <c r="CD79" s="6"/>
      <c r="CG79" s="6"/>
      <c r="CJ79" s="6"/>
      <c r="CM79" s="6"/>
      <c r="CP79" s="6"/>
      <c r="CS79" s="6"/>
    </row>
    <row r="80" customFormat="false" ht="12.75" hidden="false" customHeight="false" outlineLevel="0" collapsed="false">
      <c r="B80" s="0" t="n">
        <v>1</v>
      </c>
      <c r="C80" s="0" t="n">
        <v>420</v>
      </c>
      <c r="D80" s="0" t="s">
        <v>40</v>
      </c>
      <c r="E80" s="6" t="n">
        <v>1</v>
      </c>
      <c r="F80" s="0" t="n">
        <v>100</v>
      </c>
      <c r="G80" s="0" t="s">
        <v>40</v>
      </c>
      <c r="H80" s="6" t="n">
        <v>1</v>
      </c>
      <c r="I80" s="0" t="n">
        <v>420</v>
      </c>
      <c r="J80" s="0" t="s">
        <v>40</v>
      </c>
      <c r="K80" s="6" t="n">
        <v>1</v>
      </c>
      <c r="L80" s="0" t="n">
        <v>87</v>
      </c>
      <c r="M80" s="0" t="s">
        <v>40</v>
      </c>
      <c r="N80" s="6" t="n">
        <v>1</v>
      </c>
      <c r="O80" s="0" t="n">
        <v>300</v>
      </c>
      <c r="P80" s="0" t="s">
        <v>40</v>
      </c>
      <c r="Q80" s="6" t="n">
        <v>1</v>
      </c>
      <c r="R80" s="0" t="n">
        <v>106</v>
      </c>
      <c r="S80" s="0" t="s">
        <v>40</v>
      </c>
      <c r="T80" s="6" t="n">
        <v>1</v>
      </c>
      <c r="U80" s="0" t="n">
        <v>49</v>
      </c>
      <c r="V80" s="0" t="s">
        <v>40</v>
      </c>
      <c r="W80" s="6" t="n">
        <v>1</v>
      </c>
      <c r="X80" s="0" t="n">
        <v>5</v>
      </c>
      <c r="Y80" s="0" t="s">
        <v>40</v>
      </c>
      <c r="Z80" s="6" t="n">
        <v>1</v>
      </c>
      <c r="AA80" s="0" t="n">
        <v>97</v>
      </c>
      <c r="AB80" s="0" t="s">
        <v>40</v>
      </c>
      <c r="AC80" s="6" t="n">
        <v>1</v>
      </c>
      <c r="AD80" s="0" t="n">
        <v>29</v>
      </c>
      <c r="AE80" s="0" t="s">
        <v>40</v>
      </c>
      <c r="AF80" s="6" t="n">
        <v>1</v>
      </c>
      <c r="AG80" s="0" t="n">
        <v>4</v>
      </c>
      <c r="AH80" s="0" t="s">
        <v>40</v>
      </c>
      <c r="AI80" s="6" t="n">
        <v>1</v>
      </c>
      <c r="AJ80" s="0" t="n">
        <v>1</v>
      </c>
      <c r="AK80" s="0" t="s">
        <v>40</v>
      </c>
      <c r="AL80" s="6" t="n">
        <v>1</v>
      </c>
      <c r="AM80" s="0" t="n">
        <v>3</v>
      </c>
      <c r="AN80" s="0" t="s">
        <v>40</v>
      </c>
      <c r="AO80" s="6" t="n">
        <v>1</v>
      </c>
      <c r="AP80" s="0" t="n">
        <v>563</v>
      </c>
      <c r="AQ80" s="0" t="s">
        <v>40</v>
      </c>
      <c r="AR80" s="6" t="n">
        <v>1</v>
      </c>
      <c r="AS80" s="0" t="n">
        <v>6</v>
      </c>
      <c r="AT80" s="0" t="s">
        <v>40</v>
      </c>
      <c r="AU80" s="6" t="n">
        <v>1</v>
      </c>
      <c r="BC80" s="6"/>
      <c r="BF80" s="6"/>
      <c r="BI80" s="6"/>
      <c r="BL80" s="6"/>
      <c r="BO80" s="6"/>
      <c r="BR80" s="6"/>
      <c r="BU80" s="6"/>
      <c r="BX80" s="6"/>
      <c r="CA80" s="6"/>
      <c r="CD80" s="6"/>
      <c r="CG80" s="6"/>
      <c r="CJ80" s="6"/>
      <c r="CM80" s="6"/>
      <c r="CP80" s="6"/>
      <c r="CS80" s="6"/>
    </row>
    <row r="81" customFormat="false" ht="12.75" hidden="false" customHeight="false" outlineLevel="0" collapsed="false">
      <c r="A81" s="0" t="n">
        <v>15</v>
      </c>
      <c r="B81" s="0" t="n">
        <v>1</v>
      </c>
      <c r="C81" s="0" t="n">
        <v>0</v>
      </c>
      <c r="D81" s="0" t="s">
        <v>40</v>
      </c>
      <c r="E81" s="6" t="n">
        <v>1</v>
      </c>
      <c r="F81" s="0" t="n">
        <v>-1</v>
      </c>
      <c r="G81" s="0" t="s">
        <v>40</v>
      </c>
      <c r="H81" s="6" t="n">
        <v>1</v>
      </c>
      <c r="I81" s="0" t="n">
        <v>0</v>
      </c>
      <c r="J81" s="0" t="s">
        <v>40</v>
      </c>
      <c r="K81" s="6" t="n">
        <v>1</v>
      </c>
      <c r="L81" s="0" t="n">
        <v>-1</v>
      </c>
      <c r="M81" s="0" t="s">
        <v>40</v>
      </c>
      <c r="N81" s="6" t="n">
        <v>1</v>
      </c>
      <c r="O81" s="0" t="n">
        <v>0</v>
      </c>
      <c r="P81" s="0" t="s">
        <v>40</v>
      </c>
      <c r="Q81" s="6" t="n">
        <v>1</v>
      </c>
      <c r="R81" s="0" t="n">
        <v>-1</v>
      </c>
      <c r="S81" s="0" t="s">
        <v>40</v>
      </c>
      <c r="T81" s="6" t="n">
        <v>1</v>
      </c>
      <c r="U81" s="0" t="n">
        <v>52</v>
      </c>
      <c r="V81" s="0" t="s">
        <v>40</v>
      </c>
      <c r="W81" s="6" t="n">
        <v>1</v>
      </c>
      <c r="X81" s="0" t="n">
        <v>-1</v>
      </c>
      <c r="Y81" s="0" t="s">
        <v>40</v>
      </c>
      <c r="Z81" s="6" t="n">
        <v>1</v>
      </c>
      <c r="AA81" s="0" t="n">
        <v>98</v>
      </c>
      <c r="AB81" s="0" t="s">
        <v>40</v>
      </c>
      <c r="AC81" s="6" t="n">
        <v>1</v>
      </c>
      <c r="AD81" s="0" t="n">
        <v>0</v>
      </c>
      <c r="AE81" s="0" t="s">
        <v>40</v>
      </c>
      <c r="AF81" s="6" t="n">
        <v>1</v>
      </c>
      <c r="AG81" s="0" t="n">
        <v>68</v>
      </c>
      <c r="AH81" s="0" t="s">
        <v>40</v>
      </c>
      <c r="AI81" s="6" t="n">
        <v>1</v>
      </c>
      <c r="AJ81" s="0" t="n">
        <v>38</v>
      </c>
      <c r="AK81" s="0" t="s">
        <v>40</v>
      </c>
      <c r="AL81" s="6" t="n">
        <v>1</v>
      </c>
      <c r="AM81" s="0" t="n">
        <v>68</v>
      </c>
      <c r="AN81" s="0" t="s">
        <v>40</v>
      </c>
      <c r="AO81" s="6" t="n">
        <v>1</v>
      </c>
      <c r="AP81" s="0" t="n">
        <v>0</v>
      </c>
      <c r="AQ81" s="0" t="s">
        <v>40</v>
      </c>
      <c r="AR81" s="6" t="n">
        <v>1</v>
      </c>
      <c r="AS81" s="0" t="n">
        <v>77</v>
      </c>
      <c r="AT81" s="0" t="s">
        <v>40</v>
      </c>
      <c r="AU81" s="6" t="n">
        <v>1</v>
      </c>
      <c r="AW81" s="0" t="s">
        <v>51</v>
      </c>
      <c r="AX81" s="0" t="n">
        <f aca="false">IF(BJ81&lt;=0,$D$7,IF(BP81&lt;=BJ81,$D$7,$D$7+$F$7*(BP81-BJ81)))</f>
        <v>2.2</v>
      </c>
      <c r="AZ81" s="0" t="n">
        <v>5</v>
      </c>
      <c r="BA81" s="0" t="n">
        <f aca="false">ROUND(SUM(C81:C85)/AZ81,0)</f>
        <v>0</v>
      </c>
      <c r="BB81" s="0" t="s">
        <v>40</v>
      </c>
      <c r="BC81" s="6" t="n">
        <f aca="false">ROUND(AVERAGE(E81:E85),2)</f>
        <v>1</v>
      </c>
      <c r="BD81" s="0" t="n">
        <v>-1</v>
      </c>
      <c r="BE81" s="0" t="s">
        <v>40</v>
      </c>
      <c r="BF81" s="6" t="n">
        <f aca="false">ROUND(SUMPRODUCT(E81:E85,H81:H85)/$AZ81*AVERAGE(E81:E85),2)</f>
        <v>1</v>
      </c>
      <c r="BG81" s="0" t="n">
        <f aca="false">ROUND(SUM(I81:I85)/AZ81,0)</f>
        <v>0</v>
      </c>
      <c r="BH81" s="0" t="s">
        <v>40</v>
      </c>
      <c r="BI81" s="6" t="n">
        <f aca="false">ROUND(AVERAGE(K81:K85),2)</f>
        <v>1</v>
      </c>
      <c r="BJ81" s="0" t="n">
        <v>-1</v>
      </c>
      <c r="BK81" s="0" t="s">
        <v>40</v>
      </c>
      <c r="BL81" s="6" t="n">
        <f aca="false">ROUND(SUMPRODUCT(K81:K85,N81:N85)/$AZ81*AVERAGE(K81:K85),2)</f>
        <v>1</v>
      </c>
      <c r="BM81" s="0" t="n">
        <f aca="false">ROUND(SUM(O81:O85)/AZ81,0)</f>
        <v>0</v>
      </c>
      <c r="BN81" s="0" t="s">
        <v>40</v>
      </c>
      <c r="BO81" s="6" t="n">
        <f aca="false">ROUND(AVERAGE(Q81:Q85),2)</f>
        <v>1</v>
      </c>
      <c r="BP81" s="0" t="n">
        <v>-1</v>
      </c>
      <c r="BQ81" s="0" t="s">
        <v>40</v>
      </c>
      <c r="BR81" s="6" t="n">
        <f aca="false">ROUND(SUMPRODUCT(Q81:Q85,T81:T85)/$AZ81*AVERAGE(Q81:Q85),2)</f>
        <v>1</v>
      </c>
      <c r="BS81" s="0" t="n">
        <v>-1</v>
      </c>
      <c r="BT81" s="0" t="s">
        <v>40</v>
      </c>
      <c r="BU81" s="6" t="n">
        <v>1</v>
      </c>
      <c r="BV81" s="0" t="n">
        <v>-1</v>
      </c>
      <c r="BW81" s="0" t="s">
        <v>40</v>
      </c>
      <c r="BX81" s="6" t="n">
        <v>1</v>
      </c>
      <c r="BY81" s="0" t="n">
        <v>-1</v>
      </c>
      <c r="BZ81" s="0" t="s">
        <v>40</v>
      </c>
      <c r="CA81" s="6" t="n">
        <v>1</v>
      </c>
      <c r="CB81" s="0" t="n">
        <f aca="false">IF(BG81=0,0,IF(OR(BG81&gt;=0,BA81&gt;=0),ROUND(BG81/BA81*100,0),BA81))</f>
        <v>0</v>
      </c>
      <c r="CC81" s="0" t="s">
        <v>40</v>
      </c>
      <c r="CD81" s="6" t="n">
        <f aca="false">ROUND(BI81*BC81,2)</f>
        <v>1</v>
      </c>
      <c r="CE81" s="0" t="n">
        <v>-1</v>
      </c>
      <c r="CF81" s="0" t="s">
        <v>40</v>
      </c>
      <c r="CG81" s="6" t="n">
        <f aca="false">ROUND(BC81*BF81,2)</f>
        <v>1</v>
      </c>
      <c r="CH81" s="0" t="n">
        <v>-1</v>
      </c>
      <c r="CI81" s="0" t="s">
        <v>40</v>
      </c>
      <c r="CJ81" s="6" t="n">
        <f aca="false">ROUND(BI81*BL81,2)</f>
        <v>1</v>
      </c>
      <c r="CK81" s="0" t="n">
        <v>-1</v>
      </c>
      <c r="CL81" s="0" t="s">
        <v>40</v>
      </c>
      <c r="CM81" s="6" t="n">
        <f aca="false">ROUND(BO81*BR81,2)</f>
        <v>1</v>
      </c>
      <c r="CN81" s="0" t="n">
        <f aca="false">IF(OR(BG81&lt;0,BM81&lt;0),"??",BM81+ROUND(AX81*BG81,0))</f>
        <v>0</v>
      </c>
      <c r="CO81" s="0" t="s">
        <v>40</v>
      </c>
      <c r="CP81" s="6" t="n">
        <f aca="false">ROUND((BI81+BO81)/2,2)</f>
        <v>1</v>
      </c>
      <c r="CQ81" s="0" t="n">
        <v>-1</v>
      </c>
      <c r="CR81" s="0" t="s">
        <v>40</v>
      </c>
      <c r="CS81" s="6" t="n">
        <f aca="false">ROUND(CP81*BF81,2)</f>
        <v>1</v>
      </c>
    </row>
    <row r="82" customFormat="false" ht="12.75" hidden="false" customHeight="false" outlineLevel="0" collapsed="false">
      <c r="B82" s="0" t="n">
        <v>1</v>
      </c>
      <c r="C82" s="0" t="n">
        <v>0</v>
      </c>
      <c r="D82" s="0" t="s">
        <v>40</v>
      </c>
      <c r="E82" s="6" t="n">
        <v>1</v>
      </c>
      <c r="F82" s="0" t="n">
        <v>-1</v>
      </c>
      <c r="G82" s="0" t="s">
        <v>40</v>
      </c>
      <c r="H82" s="6" t="n">
        <v>1</v>
      </c>
      <c r="I82" s="0" t="n">
        <v>0</v>
      </c>
      <c r="J82" s="0" t="s">
        <v>40</v>
      </c>
      <c r="K82" s="6" t="n">
        <v>1</v>
      </c>
      <c r="L82" s="0" t="n">
        <v>-1</v>
      </c>
      <c r="M82" s="0" t="s">
        <v>40</v>
      </c>
      <c r="N82" s="6" t="n">
        <v>1</v>
      </c>
      <c r="O82" s="0" t="n">
        <v>0</v>
      </c>
      <c r="P82" s="0" t="s">
        <v>40</v>
      </c>
      <c r="Q82" s="6" t="n">
        <v>1</v>
      </c>
      <c r="R82" s="0" t="n">
        <v>-1</v>
      </c>
      <c r="S82" s="0" t="s">
        <v>40</v>
      </c>
      <c r="T82" s="6" t="n">
        <v>1</v>
      </c>
      <c r="U82" s="0" t="n">
        <v>54</v>
      </c>
      <c r="V82" s="0" t="s">
        <v>40</v>
      </c>
      <c r="W82" s="6" t="n">
        <v>1</v>
      </c>
      <c r="X82" s="0" t="n">
        <v>-1</v>
      </c>
      <c r="Y82" s="0" t="s">
        <v>40</v>
      </c>
      <c r="Z82" s="6" t="n">
        <v>1</v>
      </c>
      <c r="AA82" s="0" t="n">
        <v>96</v>
      </c>
      <c r="AB82" s="0" t="s">
        <v>40</v>
      </c>
      <c r="AC82" s="6" t="n">
        <v>1</v>
      </c>
      <c r="AD82" s="0" t="n">
        <v>0</v>
      </c>
      <c r="AE82" s="0" t="s">
        <v>40</v>
      </c>
      <c r="AF82" s="6" t="n">
        <v>1</v>
      </c>
      <c r="AG82" s="0" t="n">
        <v>68</v>
      </c>
      <c r="AH82" s="0" t="s">
        <v>40</v>
      </c>
      <c r="AI82" s="6" t="n">
        <v>1</v>
      </c>
      <c r="AJ82" s="0" t="n">
        <v>38</v>
      </c>
      <c r="AK82" s="0" t="s">
        <v>40</v>
      </c>
      <c r="AL82" s="6" t="n">
        <v>1</v>
      </c>
      <c r="AM82" s="0" t="n">
        <v>68</v>
      </c>
      <c r="AN82" s="0" t="s">
        <v>40</v>
      </c>
      <c r="AO82" s="6" t="n">
        <v>1</v>
      </c>
      <c r="AP82" s="0" t="n">
        <v>0</v>
      </c>
      <c r="AQ82" s="0" t="s">
        <v>40</v>
      </c>
      <c r="AR82" s="6" t="n">
        <v>1</v>
      </c>
      <c r="AS82" s="0" t="n">
        <v>77</v>
      </c>
      <c r="AT82" s="0" t="s">
        <v>40</v>
      </c>
      <c r="AU82" s="6" t="n">
        <v>1</v>
      </c>
      <c r="BC82" s="6"/>
      <c r="BF82" s="6"/>
      <c r="BI82" s="6"/>
      <c r="BL82" s="6"/>
      <c r="BO82" s="6"/>
      <c r="BR82" s="6"/>
      <c r="BU82" s="6"/>
      <c r="BX82" s="6"/>
      <c r="CA82" s="6"/>
      <c r="CD82" s="6"/>
      <c r="CG82" s="6"/>
      <c r="CJ82" s="6"/>
      <c r="CM82" s="6"/>
      <c r="CP82" s="6"/>
      <c r="CS82" s="6"/>
    </row>
    <row r="83" customFormat="false" ht="12.75" hidden="false" customHeight="false" outlineLevel="0" collapsed="false">
      <c r="B83" s="0" t="n">
        <v>1</v>
      </c>
      <c r="C83" s="0" t="n">
        <v>0</v>
      </c>
      <c r="D83" s="0" t="s">
        <v>40</v>
      </c>
      <c r="E83" s="6" t="n">
        <v>1</v>
      </c>
      <c r="F83" s="0" t="n">
        <v>-1</v>
      </c>
      <c r="G83" s="0" t="s">
        <v>40</v>
      </c>
      <c r="H83" s="6" t="n">
        <v>1</v>
      </c>
      <c r="I83" s="0" t="n">
        <v>0</v>
      </c>
      <c r="J83" s="0" t="s">
        <v>40</v>
      </c>
      <c r="K83" s="6" t="n">
        <v>1</v>
      </c>
      <c r="L83" s="0" t="n">
        <v>-1</v>
      </c>
      <c r="M83" s="0" t="s">
        <v>40</v>
      </c>
      <c r="N83" s="6" t="n">
        <v>1</v>
      </c>
      <c r="O83" s="0" t="n">
        <v>0</v>
      </c>
      <c r="P83" s="0" t="s">
        <v>40</v>
      </c>
      <c r="Q83" s="6" t="n">
        <v>1</v>
      </c>
      <c r="R83" s="0" t="n">
        <v>-1</v>
      </c>
      <c r="S83" s="0" t="s">
        <v>40</v>
      </c>
      <c r="T83" s="6" t="n">
        <v>1</v>
      </c>
      <c r="U83" s="0" t="n">
        <v>56</v>
      </c>
      <c r="V83" s="0" t="s">
        <v>40</v>
      </c>
      <c r="W83" s="6" t="n">
        <v>1</v>
      </c>
      <c r="X83" s="0" t="n">
        <v>-1</v>
      </c>
      <c r="Y83" s="0" t="s">
        <v>40</v>
      </c>
      <c r="Z83" s="6" t="n">
        <v>1</v>
      </c>
      <c r="AA83" s="0" t="n">
        <v>96</v>
      </c>
      <c r="AB83" s="0" t="s">
        <v>40</v>
      </c>
      <c r="AC83" s="6" t="n">
        <v>1</v>
      </c>
      <c r="AD83" s="0" t="n">
        <v>0</v>
      </c>
      <c r="AE83" s="0" t="s">
        <v>40</v>
      </c>
      <c r="AF83" s="6" t="n">
        <v>1</v>
      </c>
      <c r="AG83" s="0" t="n">
        <v>68</v>
      </c>
      <c r="AH83" s="0" t="s">
        <v>40</v>
      </c>
      <c r="AI83" s="6" t="n">
        <v>1</v>
      </c>
      <c r="AJ83" s="0" t="n">
        <v>38</v>
      </c>
      <c r="AK83" s="0" t="s">
        <v>40</v>
      </c>
      <c r="AL83" s="6" t="n">
        <v>1</v>
      </c>
      <c r="AM83" s="0" t="n">
        <v>68</v>
      </c>
      <c r="AN83" s="0" t="s">
        <v>40</v>
      </c>
      <c r="AO83" s="6" t="n">
        <v>1</v>
      </c>
      <c r="AP83" s="0" t="n">
        <v>0</v>
      </c>
      <c r="AQ83" s="0" t="s">
        <v>40</v>
      </c>
      <c r="AR83" s="6" t="n">
        <v>1</v>
      </c>
      <c r="AS83" s="0" t="n">
        <v>77</v>
      </c>
      <c r="AT83" s="0" t="s">
        <v>40</v>
      </c>
      <c r="AU83" s="6" t="n">
        <v>1</v>
      </c>
      <c r="BC83" s="6"/>
      <c r="BF83" s="6"/>
      <c r="BI83" s="6"/>
      <c r="BL83" s="6"/>
      <c r="BO83" s="6"/>
      <c r="BR83" s="6"/>
      <c r="BU83" s="6"/>
      <c r="BX83" s="6"/>
      <c r="CA83" s="6"/>
      <c r="CD83" s="6"/>
      <c r="CG83" s="6"/>
      <c r="CJ83" s="6"/>
      <c r="CM83" s="6"/>
      <c r="CP83" s="6"/>
      <c r="CS83" s="6"/>
    </row>
    <row r="84" customFormat="false" ht="12.75" hidden="false" customHeight="false" outlineLevel="0" collapsed="false">
      <c r="B84" s="0" t="n">
        <v>1</v>
      </c>
      <c r="C84" s="0" t="n">
        <v>0</v>
      </c>
      <c r="D84" s="0" t="s">
        <v>40</v>
      </c>
      <c r="E84" s="6" t="n">
        <v>1</v>
      </c>
      <c r="F84" s="0" t="n">
        <v>-1</v>
      </c>
      <c r="G84" s="0" t="s">
        <v>40</v>
      </c>
      <c r="H84" s="6" t="n">
        <v>1</v>
      </c>
      <c r="I84" s="0" t="n">
        <v>0</v>
      </c>
      <c r="J84" s="0" t="s">
        <v>40</v>
      </c>
      <c r="K84" s="6" t="n">
        <v>1</v>
      </c>
      <c r="L84" s="0" t="n">
        <v>-1</v>
      </c>
      <c r="M84" s="0" t="s">
        <v>40</v>
      </c>
      <c r="N84" s="6" t="n">
        <v>1</v>
      </c>
      <c r="O84" s="0" t="n">
        <v>0</v>
      </c>
      <c r="P84" s="0" t="s">
        <v>40</v>
      </c>
      <c r="Q84" s="6" t="n">
        <v>1</v>
      </c>
      <c r="R84" s="0" t="n">
        <v>-1</v>
      </c>
      <c r="S84" s="0" t="s">
        <v>40</v>
      </c>
      <c r="T84" s="6" t="n">
        <v>1</v>
      </c>
      <c r="U84" s="0" t="n">
        <v>52</v>
      </c>
      <c r="V84" s="0" t="s">
        <v>40</v>
      </c>
      <c r="W84" s="6" t="n">
        <v>1</v>
      </c>
      <c r="X84" s="0" t="n">
        <v>-1</v>
      </c>
      <c r="Y84" s="0" t="s">
        <v>40</v>
      </c>
      <c r="Z84" s="6" t="n">
        <v>1</v>
      </c>
      <c r="AA84" s="0" t="n">
        <v>95</v>
      </c>
      <c r="AB84" s="0" t="s">
        <v>40</v>
      </c>
      <c r="AC84" s="6" t="n">
        <v>1</v>
      </c>
      <c r="AD84" s="0" t="n">
        <v>0</v>
      </c>
      <c r="AE84" s="0" t="s">
        <v>40</v>
      </c>
      <c r="AF84" s="6" t="n">
        <v>1</v>
      </c>
      <c r="AG84" s="0" t="n">
        <v>68</v>
      </c>
      <c r="AH84" s="0" t="s">
        <v>40</v>
      </c>
      <c r="AI84" s="6" t="n">
        <v>1</v>
      </c>
      <c r="AJ84" s="0" t="n">
        <v>38</v>
      </c>
      <c r="AK84" s="0" t="s">
        <v>40</v>
      </c>
      <c r="AL84" s="6" t="n">
        <v>1</v>
      </c>
      <c r="AM84" s="0" t="n">
        <v>68</v>
      </c>
      <c r="AN84" s="0" t="s">
        <v>40</v>
      </c>
      <c r="AO84" s="6" t="n">
        <v>1</v>
      </c>
      <c r="AP84" s="0" t="n">
        <v>0</v>
      </c>
      <c r="AQ84" s="0" t="s">
        <v>40</v>
      </c>
      <c r="AR84" s="6" t="n">
        <v>1</v>
      </c>
      <c r="AS84" s="0" t="n">
        <v>77</v>
      </c>
      <c r="AT84" s="0" t="s">
        <v>40</v>
      </c>
      <c r="AU84" s="6" t="n">
        <v>1</v>
      </c>
      <c r="BC84" s="6"/>
      <c r="BF84" s="6"/>
      <c r="BI84" s="6"/>
      <c r="BL84" s="6"/>
      <c r="BO84" s="6"/>
      <c r="BR84" s="6"/>
      <c r="BU84" s="6"/>
      <c r="BX84" s="6"/>
      <c r="CA84" s="6"/>
      <c r="CD84" s="6"/>
      <c r="CG84" s="6"/>
      <c r="CJ84" s="6"/>
      <c r="CM84" s="6"/>
      <c r="CP84" s="6"/>
      <c r="CS84" s="6"/>
    </row>
    <row r="85" customFormat="false" ht="12.75" hidden="false" customHeight="false" outlineLevel="0" collapsed="false">
      <c r="B85" s="0" t="n">
        <v>1</v>
      </c>
      <c r="C85" s="0" t="n">
        <v>0</v>
      </c>
      <c r="D85" s="0" t="s">
        <v>40</v>
      </c>
      <c r="E85" s="6" t="n">
        <v>1</v>
      </c>
      <c r="F85" s="0" t="n">
        <v>-1</v>
      </c>
      <c r="G85" s="0" t="s">
        <v>40</v>
      </c>
      <c r="H85" s="6" t="n">
        <v>1</v>
      </c>
      <c r="I85" s="0" t="n">
        <v>0</v>
      </c>
      <c r="J85" s="0" t="s">
        <v>40</v>
      </c>
      <c r="K85" s="6" t="n">
        <v>1</v>
      </c>
      <c r="L85" s="0" t="n">
        <v>-1</v>
      </c>
      <c r="M85" s="0" t="s">
        <v>40</v>
      </c>
      <c r="N85" s="6" t="n">
        <v>1</v>
      </c>
      <c r="O85" s="0" t="n">
        <v>0</v>
      </c>
      <c r="P85" s="0" t="s">
        <v>40</v>
      </c>
      <c r="Q85" s="6" t="n">
        <v>1</v>
      </c>
      <c r="R85" s="0" t="n">
        <v>-1</v>
      </c>
      <c r="S85" s="0" t="s">
        <v>40</v>
      </c>
      <c r="T85" s="6" t="n">
        <v>1</v>
      </c>
      <c r="U85" s="0" t="n">
        <v>49</v>
      </c>
      <c r="V85" s="0" t="s">
        <v>40</v>
      </c>
      <c r="W85" s="6" t="n">
        <v>1</v>
      </c>
      <c r="X85" s="0" t="n">
        <v>-1</v>
      </c>
      <c r="Y85" s="0" t="s">
        <v>40</v>
      </c>
      <c r="Z85" s="6" t="n">
        <v>1</v>
      </c>
      <c r="AA85" s="0" t="n">
        <v>97</v>
      </c>
      <c r="AB85" s="0" t="s">
        <v>40</v>
      </c>
      <c r="AC85" s="6" t="n">
        <v>1</v>
      </c>
      <c r="AD85" s="0" t="n">
        <v>0</v>
      </c>
      <c r="AE85" s="0" t="s">
        <v>40</v>
      </c>
      <c r="AF85" s="6" t="n">
        <v>1</v>
      </c>
      <c r="AG85" s="0" t="n">
        <v>68</v>
      </c>
      <c r="AH85" s="0" t="s">
        <v>40</v>
      </c>
      <c r="AI85" s="6" t="n">
        <v>1</v>
      </c>
      <c r="AJ85" s="0" t="n">
        <v>38</v>
      </c>
      <c r="AK85" s="0" t="s">
        <v>40</v>
      </c>
      <c r="AL85" s="6" t="n">
        <v>1</v>
      </c>
      <c r="AM85" s="0" t="n">
        <v>68</v>
      </c>
      <c r="AN85" s="0" t="s">
        <v>40</v>
      </c>
      <c r="AO85" s="6" t="n">
        <v>1</v>
      </c>
      <c r="AP85" s="0" t="n">
        <v>0</v>
      </c>
      <c r="AQ85" s="0" t="s">
        <v>40</v>
      </c>
      <c r="AR85" s="6" t="n">
        <v>1</v>
      </c>
      <c r="AS85" s="0" t="n">
        <v>77</v>
      </c>
      <c r="AT85" s="0" t="s">
        <v>40</v>
      </c>
      <c r="AU85" s="6" t="n">
        <v>1</v>
      </c>
      <c r="BC85" s="6"/>
      <c r="BF85" s="6"/>
      <c r="BI85" s="6"/>
      <c r="BL85" s="6"/>
      <c r="BO85" s="6"/>
      <c r="BR85" s="6"/>
      <c r="BU85" s="6"/>
      <c r="BX85" s="6"/>
      <c r="CA85" s="6"/>
      <c r="CD85" s="6"/>
      <c r="CG85" s="6"/>
      <c r="CJ85" s="6"/>
      <c r="CM85" s="6"/>
      <c r="CP85" s="6"/>
      <c r="CS85" s="6"/>
    </row>
    <row r="86" customFormat="false" ht="12.75" hidden="false" customHeight="false" outlineLevel="0" collapsed="false">
      <c r="A86" s="0" t="n">
        <v>16</v>
      </c>
      <c r="B86" s="0" t="n">
        <v>1</v>
      </c>
      <c r="C86" s="5" t="n">
        <v>420</v>
      </c>
      <c r="D86" s="0" t="s">
        <v>40</v>
      </c>
      <c r="E86" s="6" t="n">
        <v>1</v>
      </c>
      <c r="F86" s="0" t="n">
        <v>99</v>
      </c>
      <c r="G86" s="0" t="s">
        <v>40</v>
      </c>
      <c r="H86" s="6" t="n">
        <v>1</v>
      </c>
      <c r="I86" s="0" t="n">
        <v>180</v>
      </c>
      <c r="J86" s="0" t="s">
        <v>40</v>
      </c>
      <c r="K86" s="6" t="n">
        <v>1</v>
      </c>
      <c r="L86" s="0" t="n">
        <v>98</v>
      </c>
      <c r="M86" s="0" t="s">
        <v>40</v>
      </c>
      <c r="N86" s="6" t="n">
        <v>1</v>
      </c>
      <c r="O86" s="0" t="n">
        <v>240</v>
      </c>
      <c r="P86" s="0" t="s">
        <v>40</v>
      </c>
      <c r="Q86" s="6" t="n">
        <v>1</v>
      </c>
      <c r="R86" s="0" t="n">
        <v>100</v>
      </c>
      <c r="S86" s="0" t="s">
        <v>40</v>
      </c>
      <c r="T86" s="6" t="n">
        <v>1</v>
      </c>
      <c r="U86" s="0" t="n">
        <v>52</v>
      </c>
      <c r="V86" s="0" t="s">
        <v>40</v>
      </c>
      <c r="W86" s="6" t="n">
        <v>1</v>
      </c>
      <c r="X86" s="0" t="n">
        <v>7</v>
      </c>
      <c r="Y86" s="0" t="s">
        <v>40</v>
      </c>
      <c r="Z86" s="6" t="n">
        <v>1</v>
      </c>
      <c r="AA86" s="0" t="n">
        <v>98</v>
      </c>
      <c r="AB86" s="0" t="s">
        <v>40</v>
      </c>
      <c r="AC86" s="6" t="n">
        <v>1</v>
      </c>
      <c r="AD86" s="0" t="n">
        <v>43</v>
      </c>
      <c r="AE86" s="0" t="s">
        <v>40</v>
      </c>
      <c r="AF86" s="6" t="n">
        <v>1</v>
      </c>
      <c r="AG86" s="0" t="n">
        <v>4</v>
      </c>
      <c r="AH86" s="0" t="s">
        <v>40</v>
      </c>
      <c r="AI86" s="6" t="n">
        <v>1</v>
      </c>
      <c r="AJ86" s="0" t="n">
        <v>2</v>
      </c>
      <c r="AK86" s="0" t="s">
        <v>40</v>
      </c>
      <c r="AL86" s="6" t="n">
        <v>1</v>
      </c>
      <c r="AM86" s="0" t="n">
        <v>2</v>
      </c>
      <c r="AN86" s="0" t="s">
        <v>40</v>
      </c>
      <c r="AO86" s="6" t="n">
        <v>1</v>
      </c>
      <c r="AP86" s="0" t="n">
        <v>604</v>
      </c>
      <c r="AQ86" s="0" t="s">
        <v>40</v>
      </c>
      <c r="AR86" s="6" t="n">
        <v>1</v>
      </c>
      <c r="AS86" s="0" t="n">
        <v>6</v>
      </c>
      <c r="AT86" s="0" t="s">
        <v>40</v>
      </c>
      <c r="AU86" s="6" t="n">
        <v>1</v>
      </c>
      <c r="AW86" s="0" t="s">
        <v>52</v>
      </c>
      <c r="AX86" s="0" t="n">
        <f aca="false">IF(BJ86&lt;=0,$D$7,IF(BP86&lt;=BJ86,$D$7,$D$7+$F$7*(BP86-BJ86)))</f>
        <v>2.5</v>
      </c>
      <c r="AZ86" s="0" t="n">
        <v>5</v>
      </c>
      <c r="BA86" s="0" t="n">
        <v>495</v>
      </c>
      <c r="BB86" s="0" t="s">
        <v>42</v>
      </c>
      <c r="BC86" s="6" t="n">
        <v>0.8</v>
      </c>
      <c r="BD86" s="0" t="n">
        <f aca="false">ROUND(SUMPRODUCT(C86:C90,F86:F90)/SUM(C86:C90),0)</f>
        <v>94</v>
      </c>
      <c r="BE86" s="0" t="s">
        <v>42</v>
      </c>
      <c r="BF86" s="6" t="n">
        <v>0.64</v>
      </c>
      <c r="BG86" s="0" t="n">
        <v>240</v>
      </c>
      <c r="BH86" s="0" t="s">
        <v>42</v>
      </c>
      <c r="BI86" s="6" t="n">
        <v>0.8</v>
      </c>
      <c r="BJ86" s="0" t="n">
        <f aca="false">ROUND(SUMPRODUCT(I86:I90,L86:L90)/SUM(I86:I90),0)</f>
        <v>88</v>
      </c>
      <c r="BK86" s="0" t="s">
        <v>42</v>
      </c>
      <c r="BL86" s="6" t="n">
        <v>0.64</v>
      </c>
      <c r="BM86" s="0" t="n">
        <v>240</v>
      </c>
      <c r="BN86" s="0" t="s">
        <v>42</v>
      </c>
      <c r="BO86" s="6" t="n">
        <v>0.8</v>
      </c>
      <c r="BP86" s="0" t="n">
        <f aca="false">ROUND(SUMPRODUCT(O86:O90,R86:R90)/SUM(O86:O90),0)</f>
        <v>103</v>
      </c>
      <c r="BQ86" s="0" t="s">
        <v>42</v>
      </c>
      <c r="BR86" s="6" t="n">
        <v>0.64</v>
      </c>
      <c r="BS86" s="0" t="n">
        <v>-1</v>
      </c>
      <c r="BT86" s="0" t="s">
        <v>40</v>
      </c>
      <c r="BU86" s="6" t="n">
        <v>1</v>
      </c>
      <c r="BV86" s="0" t="n">
        <v>-1</v>
      </c>
      <c r="BW86" s="0" t="s">
        <v>40</v>
      </c>
      <c r="BX86" s="6" t="n">
        <v>1</v>
      </c>
      <c r="BY86" s="0" t="n">
        <v>-1</v>
      </c>
      <c r="BZ86" s="0" t="s">
        <v>40</v>
      </c>
      <c r="CA86" s="6" t="n">
        <v>1</v>
      </c>
      <c r="CB86" s="0" t="n">
        <f aca="false">IF(BG86=0,0,IF(OR(BG86&gt;=0,BA86&gt;=0),ROUND(BG86/BA86*100,0),BA86))</f>
        <v>48</v>
      </c>
      <c r="CC86" s="0" t="s">
        <v>42</v>
      </c>
      <c r="CD86" s="6" t="n">
        <f aca="false">ROUND(BI86*BC86,2)</f>
        <v>0.64</v>
      </c>
      <c r="CE86" s="0" t="n">
        <f aca="false">IF(OR(BA86&lt;0,BD86&lt;=0),"??",ROUND(BA86/BD86,0))</f>
        <v>5</v>
      </c>
      <c r="CF86" s="0" t="s">
        <v>42</v>
      </c>
      <c r="CG86" s="6" t="n">
        <f aca="false">ROUND(BC86*BF86,2)</f>
        <v>0.51</v>
      </c>
      <c r="CH86" s="0" t="n">
        <f aca="false">IF(OR(BG86&lt;0,BJ86&lt;=0),"??",ROUND(BG86/BJ86,0))</f>
        <v>3</v>
      </c>
      <c r="CI86" s="0" t="s">
        <v>42</v>
      </c>
      <c r="CJ86" s="6" t="n">
        <f aca="false">ROUND(BI86*BL86,2)</f>
        <v>0.51</v>
      </c>
      <c r="CK86" s="0" t="n">
        <f aca="false">IF(OR(BM86&lt;0,BP86&lt;=0),"??",ROUND(BM86/BP86,0))</f>
        <v>2</v>
      </c>
      <c r="CL86" s="0" t="s">
        <v>42</v>
      </c>
      <c r="CM86" s="6" t="n">
        <f aca="false">ROUND(BO86*BR86,2)</f>
        <v>0.51</v>
      </c>
      <c r="CN86" s="0" t="n">
        <f aca="false">IF(OR(BG86&lt;0,BM86&lt;0),"??",BM86+ROUND(AX86*BG86,0))</f>
        <v>840</v>
      </c>
      <c r="CO86" s="0" t="s">
        <v>42</v>
      </c>
      <c r="CP86" s="6" t="n">
        <f aca="false">ROUND((BI86+BO86)/2,2)</f>
        <v>0.8</v>
      </c>
      <c r="CQ86" s="0" t="n">
        <f aca="false">IF(OR(CN86&lt;0,BD86&lt;=0),"??",ROUND(CN86/BD86,0))</f>
        <v>9</v>
      </c>
      <c r="CR86" s="0" t="s">
        <v>42</v>
      </c>
      <c r="CS86" s="6" t="n">
        <f aca="false">ROUND(CP86*BF86,2)</f>
        <v>0.51</v>
      </c>
    </row>
    <row r="87" customFormat="false" ht="12.75" hidden="false" customHeight="false" outlineLevel="0" collapsed="false">
      <c r="B87" s="0" t="s">
        <v>53</v>
      </c>
      <c r="E87" s="6"/>
      <c r="H87" s="6"/>
      <c r="K87" s="6"/>
      <c r="N87" s="6"/>
      <c r="Q87" s="6"/>
      <c r="T87" s="6"/>
      <c r="W87" s="6"/>
      <c r="Z87" s="6"/>
      <c r="AC87" s="6"/>
      <c r="AF87" s="6"/>
      <c r="AI87" s="6"/>
      <c r="AL87" s="6"/>
      <c r="AO87" s="6"/>
      <c r="AR87" s="6"/>
      <c r="AU87" s="6"/>
    </row>
    <row r="88" customFormat="false" ht="12.75" hidden="false" customHeight="false" outlineLevel="0" collapsed="false">
      <c r="B88" s="0" t="n">
        <v>1</v>
      </c>
      <c r="C88" s="0" t="n">
        <v>480</v>
      </c>
      <c r="D88" s="0" t="s">
        <v>40</v>
      </c>
      <c r="E88" s="6" t="n">
        <v>1</v>
      </c>
      <c r="F88" s="0" t="n">
        <v>93</v>
      </c>
      <c r="G88" s="0" t="s">
        <v>40</v>
      </c>
      <c r="H88" s="6" t="n">
        <v>1</v>
      </c>
      <c r="I88" s="0" t="n">
        <v>240</v>
      </c>
      <c r="J88" s="0" t="s">
        <v>40</v>
      </c>
      <c r="K88" s="6" t="n">
        <v>1</v>
      </c>
      <c r="L88" s="0" t="n">
        <v>84</v>
      </c>
      <c r="M88" s="0" t="s">
        <v>40</v>
      </c>
      <c r="N88" s="6" t="n">
        <v>1</v>
      </c>
      <c r="O88" s="0" t="n">
        <v>240</v>
      </c>
      <c r="P88" s="0" t="s">
        <v>40</v>
      </c>
      <c r="Q88" s="6" t="n">
        <v>1</v>
      </c>
      <c r="R88" s="0" t="n">
        <v>103</v>
      </c>
      <c r="S88" s="0" t="s">
        <v>40</v>
      </c>
      <c r="T88" s="6" t="n">
        <v>1</v>
      </c>
      <c r="U88" s="0" t="n">
        <v>56</v>
      </c>
      <c r="V88" s="0" t="s">
        <v>40</v>
      </c>
      <c r="W88" s="6" t="n">
        <v>1</v>
      </c>
      <c r="X88" s="0" t="n">
        <v>6</v>
      </c>
      <c r="Y88" s="0" t="s">
        <v>40</v>
      </c>
      <c r="Z88" s="6" t="n">
        <v>1</v>
      </c>
      <c r="AA88" s="0" t="n">
        <v>96</v>
      </c>
      <c r="AB88" s="0" t="s">
        <v>40</v>
      </c>
      <c r="AC88" s="6" t="n">
        <v>1</v>
      </c>
      <c r="AD88" s="0" t="n">
        <v>50</v>
      </c>
      <c r="AE88" s="0" t="s">
        <v>40</v>
      </c>
      <c r="AF88" s="6" t="n">
        <v>1</v>
      </c>
      <c r="AG88" s="0" t="n">
        <v>5</v>
      </c>
      <c r="AH88" s="0" t="s">
        <v>40</v>
      </c>
      <c r="AI88" s="6" t="n">
        <v>1</v>
      </c>
      <c r="AJ88" s="0" t="n">
        <v>3</v>
      </c>
      <c r="AK88" s="0" t="s">
        <v>40</v>
      </c>
      <c r="AL88" s="6" t="n">
        <v>1</v>
      </c>
      <c r="AM88" s="0" t="n">
        <v>2</v>
      </c>
      <c r="AN88" s="0" t="s">
        <v>40</v>
      </c>
      <c r="AO88" s="6" t="n">
        <v>1</v>
      </c>
      <c r="AP88" s="0" t="n">
        <v>766</v>
      </c>
      <c r="AQ88" s="0" t="s">
        <v>40</v>
      </c>
      <c r="AR88" s="6" t="n">
        <v>1</v>
      </c>
      <c r="AS88" s="0" t="n">
        <v>8</v>
      </c>
      <c r="AT88" s="0" t="s">
        <v>40</v>
      </c>
      <c r="AU88" s="6" t="n">
        <v>1</v>
      </c>
    </row>
    <row r="89" customFormat="false" ht="12.75" hidden="false" customHeight="false" outlineLevel="0" collapsed="false">
      <c r="B89" s="0" t="n">
        <v>1</v>
      </c>
      <c r="C89" s="0" t="n">
        <v>660</v>
      </c>
      <c r="D89" s="0" t="s">
        <v>40</v>
      </c>
      <c r="E89" s="6" t="n">
        <v>1</v>
      </c>
      <c r="F89" s="0" t="n">
        <v>88</v>
      </c>
      <c r="G89" s="0" t="s">
        <v>40</v>
      </c>
      <c r="H89" s="6" t="n">
        <v>1</v>
      </c>
      <c r="I89" s="0" t="n">
        <v>120</v>
      </c>
      <c r="J89" s="0" t="s">
        <v>40</v>
      </c>
      <c r="K89" s="6" t="n">
        <v>1</v>
      </c>
      <c r="L89" s="0" t="n">
        <v>81</v>
      </c>
      <c r="M89" s="0" t="s">
        <v>40</v>
      </c>
      <c r="N89" s="6" t="n">
        <v>1</v>
      </c>
      <c r="O89" s="0" t="n">
        <v>180</v>
      </c>
      <c r="P89" s="0" t="s">
        <v>40</v>
      </c>
      <c r="Q89" s="6" t="n">
        <v>1</v>
      </c>
      <c r="R89" s="0" t="n">
        <v>102</v>
      </c>
      <c r="S89" s="0" t="s">
        <v>40</v>
      </c>
      <c r="T89" s="6" t="n">
        <v>1</v>
      </c>
      <c r="U89" s="0" t="n">
        <v>52</v>
      </c>
      <c r="V89" s="0" t="s">
        <v>40</v>
      </c>
      <c r="W89" s="6" t="n">
        <v>1</v>
      </c>
      <c r="X89" s="0" t="n">
        <v>11</v>
      </c>
      <c r="Y89" s="0" t="s">
        <v>40</v>
      </c>
      <c r="Z89" s="6" t="n">
        <v>1</v>
      </c>
      <c r="AA89" s="0" t="n">
        <v>95</v>
      </c>
      <c r="AB89" s="0" t="s">
        <v>40</v>
      </c>
      <c r="AC89" s="6" t="n">
        <v>1</v>
      </c>
      <c r="AD89" s="0" t="n">
        <v>73</v>
      </c>
      <c r="AE89" s="0" t="s">
        <v>40</v>
      </c>
      <c r="AF89" s="6" t="n">
        <v>1</v>
      </c>
      <c r="AG89" s="0" t="n">
        <v>8</v>
      </c>
      <c r="AH89" s="0" t="s">
        <v>40</v>
      </c>
      <c r="AI89" s="6" t="n">
        <v>1</v>
      </c>
      <c r="AJ89" s="0" t="n">
        <v>6</v>
      </c>
      <c r="AK89" s="0" t="s">
        <v>40</v>
      </c>
      <c r="AL89" s="6" t="n">
        <v>1</v>
      </c>
      <c r="AM89" s="0" t="n">
        <v>2</v>
      </c>
      <c r="AN89" s="0" t="s">
        <v>40</v>
      </c>
      <c r="AO89" s="6" t="n">
        <v>1</v>
      </c>
      <c r="AP89" s="0" t="n">
        <v>1241</v>
      </c>
      <c r="AQ89" s="0" t="s">
        <v>40</v>
      </c>
      <c r="AR89" s="6" t="n">
        <v>1</v>
      </c>
      <c r="AS89" s="0" t="n">
        <v>14</v>
      </c>
      <c r="AT89" s="0" t="s">
        <v>40</v>
      </c>
      <c r="AU89" s="6" t="n">
        <v>1</v>
      </c>
    </row>
    <row r="90" customFormat="false" ht="12.75" hidden="false" customHeight="false" outlineLevel="0" collapsed="false">
      <c r="B90" s="0" t="n">
        <v>1</v>
      </c>
      <c r="C90" s="0" t="n">
        <v>420</v>
      </c>
      <c r="D90" s="0" t="s">
        <v>40</v>
      </c>
      <c r="E90" s="6" t="n">
        <v>1</v>
      </c>
      <c r="F90" s="0" t="n">
        <v>100</v>
      </c>
      <c r="G90" s="0" t="s">
        <v>40</v>
      </c>
      <c r="H90" s="6" t="n">
        <v>1</v>
      </c>
      <c r="I90" s="0" t="n">
        <v>420</v>
      </c>
      <c r="J90" s="0" t="s">
        <v>40</v>
      </c>
      <c r="K90" s="6" t="n">
        <v>1</v>
      </c>
      <c r="L90" s="0" t="n">
        <v>87</v>
      </c>
      <c r="M90" s="0" t="s">
        <v>40</v>
      </c>
      <c r="N90" s="6" t="n">
        <v>1</v>
      </c>
      <c r="O90" s="0" t="n">
        <v>300</v>
      </c>
      <c r="P90" s="0" t="s">
        <v>40</v>
      </c>
      <c r="Q90" s="6" t="n">
        <v>1</v>
      </c>
      <c r="R90" s="0" t="n">
        <v>106</v>
      </c>
      <c r="S90" s="0" t="s">
        <v>40</v>
      </c>
      <c r="T90" s="6" t="n">
        <v>1</v>
      </c>
      <c r="U90" s="0" t="n">
        <v>49</v>
      </c>
      <c r="V90" s="0" t="s">
        <v>40</v>
      </c>
      <c r="W90" s="6" t="n">
        <v>1</v>
      </c>
      <c r="X90" s="0" t="n">
        <v>5</v>
      </c>
      <c r="Y90" s="0" t="s">
        <v>40</v>
      </c>
      <c r="Z90" s="6" t="n">
        <v>1</v>
      </c>
      <c r="AA90" s="0" t="n">
        <v>97</v>
      </c>
      <c r="AB90" s="0" t="s">
        <v>40</v>
      </c>
      <c r="AC90" s="6" t="n">
        <v>1</v>
      </c>
      <c r="AD90" s="0" t="n">
        <v>29</v>
      </c>
      <c r="AE90" s="0" t="s">
        <v>40</v>
      </c>
      <c r="AF90" s="6" t="n">
        <v>1</v>
      </c>
      <c r="AG90" s="0" t="n">
        <v>4</v>
      </c>
      <c r="AH90" s="0" t="s">
        <v>40</v>
      </c>
      <c r="AI90" s="6" t="n">
        <v>1</v>
      </c>
      <c r="AJ90" s="0" t="n">
        <v>1</v>
      </c>
      <c r="AK90" s="0" t="s">
        <v>40</v>
      </c>
      <c r="AL90" s="6" t="n">
        <v>1</v>
      </c>
      <c r="AM90" s="0" t="n">
        <v>3</v>
      </c>
      <c r="AN90" s="0" t="s">
        <v>40</v>
      </c>
      <c r="AO90" s="6" t="n">
        <v>1</v>
      </c>
      <c r="AP90" s="0" t="n">
        <v>563</v>
      </c>
      <c r="AQ90" s="0" t="s">
        <v>40</v>
      </c>
      <c r="AR90" s="6" t="n">
        <v>1</v>
      </c>
      <c r="AS90" s="0" t="n">
        <v>6</v>
      </c>
      <c r="AT90" s="0" t="s">
        <v>40</v>
      </c>
      <c r="AU90" s="6" t="n">
        <v>1</v>
      </c>
    </row>
  </sheetData>
  <conditionalFormatting sqref="D:D;G:G;J:J;M:M;P:P;S:S;V:V;Y:Y;AB:AB;AE:AE;AH:AH;AK:AK;AN:AN;AQ:AQ;AT:AT;BB:BB;BE:BE;BH:BH;BK:BK;BN:BN;BQ:BQ;BT:BT;BW:BW;BZ:BZ;CC:CC;CF:CF;CI:CI;CL:CL;CO:CO;CR:CR">
    <cfRule type="cellIs" priority="2" operator="equal" aboveAverage="0" equalAverage="0" bottom="0" percent="0" rank="0" text="" dxfId="0">
      <formula>"Ja"</formula>
    </cfRule>
  </conditionalFormatting>
  <conditionalFormatting sqref="C:C;F:F;I:I;L:L;O:O;R:R;U:U;X:X;AA:AA;AD:AD;AG:AG;AJ:AJ;AM:AM;AP:AP;AS:AS;BA:BA;BD:BD;BG:BG;BJ:BJ;BM:BM;BP:BP;BS:BS;BV:BV;BY:BY;CB:CB;CE:CE;CH:CH;CK:CK;CQ:CQ;CN:CN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0" sqref="A1"/>
    </sheetView>
  </sheetViews>
  <sheetFormatPr defaultRowHeight="12.75"/>
  <cols>
    <col collapsed="false" hidden="false" max="1" min="1" style="0" width="8.17857142857143"/>
    <col collapsed="false" hidden="false" max="2" min="2" style="0" width="5.96428571428571"/>
    <col collapsed="false" hidden="false" max="47" min="3" style="0" width="6.82142857142857"/>
    <col collapsed="false" hidden="false" max="48" min="48" style="0" width="2.72448979591837"/>
    <col collapsed="false" hidden="false" max="49" min="49" style="0" width="16.7142857142857"/>
    <col collapsed="false" hidden="false" max="50" min="50" style="0" width="5.96428571428571"/>
    <col collapsed="false" hidden="false" max="51" min="51" style="0" width="2.72448979591837"/>
    <col collapsed="false" hidden="false" max="52" min="52" style="0" width="5.96428571428571"/>
    <col collapsed="false" hidden="false" max="97" min="53" style="0" width="6.82142857142857"/>
    <col collapsed="false" hidden="false" max="1025" min="98" style="0" width="11.6020408163265"/>
  </cols>
  <sheetData>
    <row r="1" customFormat="false" ht="12.75" hidden="false" customHeight="false" outlineLevel="0" collapsed="false">
      <c r="B1" s="0" t="s">
        <v>55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2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"/>
    </row>
    <row r="4" customFormat="false" ht="12.75" hidden="false" customHeight="false" outlineLevel="0" collapsed="false">
      <c r="B4" s="0" t="s">
        <v>6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"/>
    </row>
    <row r="5" customFormat="false" ht="12.75" hidden="false" customHeight="false" outlineLevel="0" collapsed="false">
      <c r="B5" s="0" t="s">
        <v>7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"/>
    </row>
    <row r="6" customFormat="false" ht="12.75" hidden="false" customHeight="false" outlineLevel="0" collapsed="false">
      <c r="B6" s="0" t="s">
        <v>8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I7" s="2"/>
      <c r="K7" s="2"/>
    </row>
    <row r="8" customFormat="false" ht="12.75" hidden="false" customHeight="false" outlineLevel="0" collapsed="false">
      <c r="A8" s="0" t="s">
        <v>13</v>
      </c>
      <c r="B8" s="3" t="s">
        <v>14</v>
      </c>
      <c r="AZ8" s="3" t="s">
        <v>15</v>
      </c>
    </row>
    <row r="9" customFormat="false" ht="12.75" hidden="false" customHeight="false" outlineLevel="0" collapsed="false">
      <c r="B9" s="0" t="s">
        <v>16</v>
      </c>
      <c r="C9" s="4" t="s">
        <v>17</v>
      </c>
      <c r="D9" s="0" t="s">
        <v>18</v>
      </c>
      <c r="E9" s="0" t="s">
        <v>19</v>
      </c>
      <c r="F9" s="4" t="s">
        <v>20</v>
      </c>
      <c r="G9" s="0" t="s">
        <v>18</v>
      </c>
      <c r="H9" s="0" t="s">
        <v>19</v>
      </c>
      <c r="I9" s="4" t="s">
        <v>21</v>
      </c>
      <c r="J9" s="0" t="s">
        <v>18</v>
      </c>
      <c r="K9" s="0" t="s">
        <v>19</v>
      </c>
      <c r="L9" s="4" t="s">
        <v>22</v>
      </c>
      <c r="M9" s="0" t="s">
        <v>18</v>
      </c>
      <c r="N9" s="0" t="s">
        <v>19</v>
      </c>
      <c r="O9" s="4" t="s">
        <v>23</v>
      </c>
      <c r="P9" s="0" t="s">
        <v>18</v>
      </c>
      <c r="Q9" s="0" t="s">
        <v>19</v>
      </c>
      <c r="R9" s="4" t="s">
        <v>24</v>
      </c>
      <c r="S9" s="0" t="s">
        <v>18</v>
      </c>
      <c r="T9" s="0" t="s">
        <v>19</v>
      </c>
      <c r="U9" s="4" t="s">
        <v>25</v>
      </c>
      <c r="V9" s="0" t="s">
        <v>18</v>
      </c>
      <c r="W9" s="0" t="s">
        <v>19</v>
      </c>
      <c r="X9" s="4" t="s">
        <v>26</v>
      </c>
      <c r="Y9" s="0" t="s">
        <v>18</v>
      </c>
      <c r="Z9" s="0" t="s">
        <v>19</v>
      </c>
      <c r="AA9" s="4" t="s">
        <v>27</v>
      </c>
      <c r="AB9" s="0" t="s">
        <v>18</v>
      </c>
      <c r="AC9" s="0" t="s">
        <v>19</v>
      </c>
      <c r="AD9" s="4" t="s">
        <v>28</v>
      </c>
      <c r="AE9" s="0" t="s">
        <v>18</v>
      </c>
      <c r="AF9" s="0" t="s">
        <v>19</v>
      </c>
      <c r="AG9" s="4" t="s">
        <v>2</v>
      </c>
      <c r="AH9" s="0" t="s">
        <v>18</v>
      </c>
      <c r="AI9" s="0" t="s">
        <v>19</v>
      </c>
      <c r="AJ9" s="4" t="s">
        <v>6</v>
      </c>
      <c r="AK9" s="0" t="s">
        <v>18</v>
      </c>
      <c r="AL9" s="0" t="s">
        <v>19</v>
      </c>
      <c r="AM9" s="4" t="s">
        <v>7</v>
      </c>
      <c r="AN9" s="0" t="s">
        <v>18</v>
      </c>
      <c r="AO9" s="0" t="s">
        <v>19</v>
      </c>
      <c r="AP9" s="4" t="s">
        <v>29</v>
      </c>
      <c r="AQ9" s="0" t="s">
        <v>18</v>
      </c>
      <c r="AR9" s="0" t="s">
        <v>19</v>
      </c>
      <c r="AS9" s="4" t="s">
        <v>8</v>
      </c>
      <c r="AT9" s="0" t="s">
        <v>18</v>
      </c>
      <c r="AU9" s="0" t="s">
        <v>19</v>
      </c>
      <c r="AW9" s="0" t="s">
        <v>30</v>
      </c>
      <c r="AX9" s="0" t="s">
        <v>31</v>
      </c>
      <c r="AZ9" s="0" t="s">
        <v>16</v>
      </c>
      <c r="BA9" s="4" t="s">
        <v>17</v>
      </c>
      <c r="BB9" s="0" t="s">
        <v>18</v>
      </c>
      <c r="BC9" s="0" t="s">
        <v>19</v>
      </c>
      <c r="BD9" s="4" t="s">
        <v>20</v>
      </c>
      <c r="BE9" s="0" t="s">
        <v>18</v>
      </c>
      <c r="BF9" s="0" t="s">
        <v>19</v>
      </c>
      <c r="BG9" s="4" t="s">
        <v>21</v>
      </c>
      <c r="BH9" s="0" t="s">
        <v>18</v>
      </c>
      <c r="BI9" s="0" t="s">
        <v>19</v>
      </c>
      <c r="BJ9" s="4" t="s">
        <v>22</v>
      </c>
      <c r="BK9" s="0" t="s">
        <v>18</v>
      </c>
      <c r="BL9" s="0" t="s">
        <v>19</v>
      </c>
      <c r="BM9" s="4" t="s">
        <v>23</v>
      </c>
      <c r="BN9" s="0" t="s">
        <v>18</v>
      </c>
      <c r="BO9" s="0" t="s">
        <v>19</v>
      </c>
      <c r="BP9" s="4" t="s">
        <v>24</v>
      </c>
      <c r="BQ9" s="0" t="s">
        <v>18</v>
      </c>
      <c r="BR9" s="0" t="s">
        <v>19</v>
      </c>
      <c r="BS9" s="4" t="s">
        <v>25</v>
      </c>
      <c r="BT9" s="0" t="s">
        <v>18</v>
      </c>
      <c r="BU9" s="0" t="s">
        <v>19</v>
      </c>
      <c r="BV9" s="4" t="s">
        <v>26</v>
      </c>
      <c r="BW9" s="0" t="s">
        <v>18</v>
      </c>
      <c r="BX9" s="0" t="s">
        <v>19</v>
      </c>
      <c r="BY9" s="4" t="s">
        <v>27</v>
      </c>
      <c r="BZ9" s="0" t="s">
        <v>18</v>
      </c>
      <c r="CA9" s="0" t="s">
        <v>19</v>
      </c>
      <c r="CB9" s="4" t="s">
        <v>28</v>
      </c>
      <c r="CC9" s="0" t="s">
        <v>18</v>
      </c>
      <c r="CD9" s="0" t="s">
        <v>19</v>
      </c>
      <c r="CE9" s="4" t="s">
        <v>2</v>
      </c>
      <c r="CF9" s="0" t="s">
        <v>18</v>
      </c>
      <c r="CG9" s="0" t="s">
        <v>19</v>
      </c>
      <c r="CH9" s="4" t="s">
        <v>6</v>
      </c>
      <c r="CI9" s="0" t="s">
        <v>18</v>
      </c>
      <c r="CJ9" s="0" t="s">
        <v>19</v>
      </c>
      <c r="CK9" s="4" t="s">
        <v>7</v>
      </c>
      <c r="CL9" s="0" t="s">
        <v>18</v>
      </c>
      <c r="CM9" s="0" t="s">
        <v>19</v>
      </c>
      <c r="CN9" s="4" t="s">
        <v>29</v>
      </c>
      <c r="CO9" s="0" t="s">
        <v>18</v>
      </c>
      <c r="CP9" s="0" t="s">
        <v>19</v>
      </c>
      <c r="CQ9" s="4" t="s">
        <v>8</v>
      </c>
      <c r="CR9" s="0" t="s">
        <v>18</v>
      </c>
      <c r="CS9" s="0" t="s">
        <v>19</v>
      </c>
    </row>
    <row r="10" customFormat="false" ht="12.75" hidden="false" customHeight="false" outlineLevel="0" collapsed="false">
      <c r="B10" s="0" t="s">
        <v>39</v>
      </c>
      <c r="C10" s="4" t="s">
        <v>33</v>
      </c>
      <c r="D10" s="0" t="s">
        <v>34</v>
      </c>
      <c r="F10" s="4" t="s">
        <v>35</v>
      </c>
      <c r="G10" s="0" t="s">
        <v>34</v>
      </c>
      <c r="I10" s="4" t="s">
        <v>33</v>
      </c>
      <c r="J10" s="0" t="s">
        <v>34</v>
      </c>
      <c r="L10" s="4" t="s">
        <v>35</v>
      </c>
      <c r="M10" s="0" t="s">
        <v>34</v>
      </c>
      <c r="O10" s="4" t="s">
        <v>33</v>
      </c>
      <c r="P10" s="0" t="s">
        <v>34</v>
      </c>
      <c r="R10" s="4" t="s">
        <v>35</v>
      </c>
      <c r="S10" s="0" t="s">
        <v>34</v>
      </c>
      <c r="U10" s="4" t="s">
        <v>36</v>
      </c>
      <c r="V10" s="0" t="s">
        <v>34</v>
      </c>
      <c r="X10" s="4" t="s">
        <v>35</v>
      </c>
      <c r="Y10" s="0" t="s">
        <v>34</v>
      </c>
      <c r="AA10" s="4" t="s">
        <v>35</v>
      </c>
      <c r="AB10" s="0" t="s">
        <v>34</v>
      </c>
      <c r="AD10" s="4" t="s">
        <v>36</v>
      </c>
      <c r="AE10" s="0" t="s">
        <v>34</v>
      </c>
      <c r="AG10" s="4" t="s">
        <v>5</v>
      </c>
      <c r="AH10" s="0" t="s">
        <v>34</v>
      </c>
      <c r="AJ10" s="4" t="s">
        <v>5</v>
      </c>
      <c r="AK10" s="0" t="s">
        <v>34</v>
      </c>
      <c r="AM10" s="4" t="s">
        <v>5</v>
      </c>
      <c r="AN10" s="0" t="s">
        <v>34</v>
      </c>
      <c r="AP10" s="4" t="s">
        <v>37</v>
      </c>
      <c r="AQ10" s="0" t="s">
        <v>34</v>
      </c>
      <c r="AS10" s="4" t="s">
        <v>38</v>
      </c>
      <c r="AT10" s="0" t="s">
        <v>34</v>
      </c>
      <c r="AZ10" s="0" t="s">
        <v>39</v>
      </c>
      <c r="BA10" s="4" t="s">
        <v>33</v>
      </c>
      <c r="BB10" s="0" t="s">
        <v>34</v>
      </c>
      <c r="BD10" s="4" t="s">
        <v>35</v>
      </c>
      <c r="BE10" s="0" t="s">
        <v>34</v>
      </c>
      <c r="BG10" s="4" t="s">
        <v>33</v>
      </c>
      <c r="BH10" s="0" t="s">
        <v>34</v>
      </c>
      <c r="BJ10" s="4" t="s">
        <v>35</v>
      </c>
      <c r="BK10" s="0" t="s">
        <v>34</v>
      </c>
      <c r="BM10" s="4" t="s">
        <v>33</v>
      </c>
      <c r="BN10" s="0" t="s">
        <v>34</v>
      </c>
      <c r="BP10" s="4" t="s">
        <v>35</v>
      </c>
      <c r="BQ10" s="0" t="s">
        <v>34</v>
      </c>
      <c r="BS10" s="4" t="s">
        <v>36</v>
      </c>
      <c r="BT10" s="0" t="s">
        <v>34</v>
      </c>
      <c r="BV10" s="4" t="s">
        <v>35</v>
      </c>
      <c r="BW10" s="0" t="s">
        <v>34</v>
      </c>
      <c r="BY10" s="4" t="s">
        <v>35</v>
      </c>
      <c r="BZ10" s="0" t="s">
        <v>34</v>
      </c>
      <c r="CB10" s="4" t="s">
        <v>36</v>
      </c>
      <c r="CC10" s="0" t="s">
        <v>34</v>
      </c>
      <c r="CE10" s="4" t="s">
        <v>5</v>
      </c>
      <c r="CF10" s="0" t="s">
        <v>34</v>
      </c>
      <c r="CH10" s="4" t="s">
        <v>5</v>
      </c>
      <c r="CI10" s="0" t="s">
        <v>34</v>
      </c>
      <c r="CK10" s="4" t="s">
        <v>5</v>
      </c>
      <c r="CL10" s="0" t="s">
        <v>34</v>
      </c>
      <c r="CN10" s="4" t="s">
        <v>37</v>
      </c>
      <c r="CO10" s="0" t="s">
        <v>34</v>
      </c>
      <c r="CQ10" s="4" t="s">
        <v>38</v>
      </c>
      <c r="CR10" s="0" t="s">
        <v>34</v>
      </c>
    </row>
    <row r="11" customFormat="false" ht="12.75" hidden="false" customHeight="false" outlineLevel="0" collapsed="false">
      <c r="A11" s="0" t="n">
        <v>1</v>
      </c>
      <c r="B11" s="0" t="n">
        <v>5</v>
      </c>
      <c r="C11" s="5" t="n">
        <v>420</v>
      </c>
      <c r="D11" s="0" t="s">
        <v>40</v>
      </c>
      <c r="E11" s="6" t="n">
        <v>1</v>
      </c>
      <c r="F11" s="0" t="n">
        <v>99</v>
      </c>
      <c r="G11" s="0" t="s">
        <v>40</v>
      </c>
      <c r="H11" s="6" t="n">
        <v>1</v>
      </c>
      <c r="I11" s="0" t="n">
        <v>180</v>
      </c>
      <c r="J11" s="0" t="s">
        <v>40</v>
      </c>
      <c r="K11" s="6" t="n">
        <v>1</v>
      </c>
      <c r="L11" s="0" t="n">
        <v>98</v>
      </c>
      <c r="M11" s="0" t="s">
        <v>40</v>
      </c>
      <c r="N11" s="6" t="n">
        <v>1</v>
      </c>
      <c r="O11" s="0" t="n">
        <v>240</v>
      </c>
      <c r="P11" s="0" t="s">
        <v>40</v>
      </c>
      <c r="Q11" s="6" t="n">
        <v>1</v>
      </c>
      <c r="R11" s="0" t="n">
        <v>100</v>
      </c>
      <c r="S11" s="0" t="s">
        <v>40</v>
      </c>
      <c r="T11" s="6" t="n">
        <v>1</v>
      </c>
      <c r="U11" s="0" t="n">
        <v>52</v>
      </c>
      <c r="V11" s="0" t="s">
        <v>40</v>
      </c>
      <c r="W11" s="6" t="n">
        <v>1</v>
      </c>
      <c r="X11" s="0" t="n">
        <v>7</v>
      </c>
      <c r="Y11" s="0" t="s">
        <v>40</v>
      </c>
      <c r="Z11" s="6" t="n">
        <v>1</v>
      </c>
      <c r="AA11" s="0" t="n">
        <v>98</v>
      </c>
      <c r="AB11" s="0" t="s">
        <v>40</v>
      </c>
      <c r="AC11" s="6" t="n">
        <v>1</v>
      </c>
      <c r="AD11" s="0" t="n">
        <v>43</v>
      </c>
      <c r="AE11" s="0" t="s">
        <v>40</v>
      </c>
      <c r="AF11" s="6" t="n">
        <v>1</v>
      </c>
      <c r="AG11" s="0" t="n">
        <v>4</v>
      </c>
      <c r="AH11" s="0" t="s">
        <v>40</v>
      </c>
      <c r="AI11" s="6" t="n">
        <v>1</v>
      </c>
      <c r="AJ11" s="0" t="n">
        <v>2</v>
      </c>
      <c r="AK11" s="0" t="s">
        <v>40</v>
      </c>
      <c r="AL11" s="6" t="n">
        <v>1</v>
      </c>
      <c r="AM11" s="0" t="n">
        <v>2</v>
      </c>
      <c r="AN11" s="0" t="s">
        <v>40</v>
      </c>
      <c r="AO11" s="6" t="n">
        <v>1</v>
      </c>
      <c r="AP11" s="0" t="n">
        <v>604</v>
      </c>
      <c r="AQ11" s="0" t="s">
        <v>40</v>
      </c>
      <c r="AR11" s="6" t="n">
        <v>1</v>
      </c>
      <c r="AS11" s="0" t="n">
        <v>6</v>
      </c>
      <c r="AT11" s="0" t="s">
        <v>40</v>
      </c>
      <c r="AU11" s="6" t="n">
        <v>1</v>
      </c>
      <c r="AW11" s="0" t="s">
        <v>41</v>
      </c>
      <c r="AX11" s="0" t="n">
        <f aca="false">IF(BJ11&lt;=0,$D$7,IF(BP11&lt;=BJ11,$D$7,$D$7+$F$7*(BP11-BJ11)))</f>
        <v>2.48</v>
      </c>
      <c r="AZ11" s="0" t="n">
        <v>15</v>
      </c>
      <c r="BA11" s="0" t="n">
        <f aca="false">ROUND(SUM(C11:C13)/3,0)</f>
        <v>500</v>
      </c>
      <c r="BB11" s="0" t="s">
        <v>40</v>
      </c>
      <c r="BC11" s="6" t="n">
        <f aca="false">ROUND(AVERAGE(E11:E13),2)</f>
        <v>1</v>
      </c>
      <c r="BD11" s="0" t="n">
        <f aca="false">ROUND(SUMPRODUCT(C11:C13,F11:F13)/SUM(C11:C13),0)</f>
        <v>94</v>
      </c>
      <c r="BE11" s="0" t="s">
        <v>40</v>
      </c>
      <c r="BF11" s="6" t="n">
        <f aca="false">ROUND(SUMPRODUCT(E11:E13,H11:H13)/3*AVERAGE(E11:E13),2)</f>
        <v>1</v>
      </c>
      <c r="BG11" s="0" t="n">
        <f aca="false">ROUND(SUM(I11:I13)/3,0)</f>
        <v>240</v>
      </c>
      <c r="BH11" s="0" t="s">
        <v>40</v>
      </c>
      <c r="BI11" s="6" t="n">
        <f aca="false">ROUND(AVERAGE(K11:K13),2)</f>
        <v>1</v>
      </c>
      <c r="BJ11" s="0" t="n">
        <f aca="false">ROUND(SUMPRODUCT(I11:I13,L11:L13)/SUM(I11:I13),0)</f>
        <v>89</v>
      </c>
      <c r="BK11" s="0" t="s">
        <v>40</v>
      </c>
      <c r="BL11" s="6" t="n">
        <f aca="false">ROUND(SUMPRODUCT(K11:K13,N11:N13)/3*AVERAGE(K11:K13),2)</f>
        <v>1</v>
      </c>
      <c r="BM11" s="0" t="n">
        <f aca="false">ROUND(SUM(O11:O13)/3,0)</f>
        <v>240</v>
      </c>
      <c r="BN11" s="0" t="s">
        <v>40</v>
      </c>
      <c r="BO11" s="6" t="n">
        <f aca="false">ROUND(AVERAGE(Q11:Q13),2)</f>
        <v>1</v>
      </c>
      <c r="BP11" s="0" t="n">
        <f aca="false">ROUND(SUMPRODUCT(O11:O13,R11:R13)/SUM(O11:O13),0)</f>
        <v>103</v>
      </c>
      <c r="BQ11" s="0" t="s">
        <v>40</v>
      </c>
      <c r="BR11" s="6" t="n">
        <f aca="false">ROUND(SUMPRODUCT(Q11:Q13,T11:T13)/3*AVERAGE(Q11:Q13),2)</f>
        <v>1</v>
      </c>
      <c r="BS11" s="0" t="n">
        <v>-1</v>
      </c>
      <c r="BT11" s="0" t="s">
        <v>40</v>
      </c>
      <c r="BU11" s="6" t="n">
        <v>1</v>
      </c>
      <c r="BV11" s="0" t="n">
        <v>-1</v>
      </c>
      <c r="BW11" s="0" t="s">
        <v>40</v>
      </c>
      <c r="BX11" s="6" t="n">
        <v>1</v>
      </c>
      <c r="BY11" s="0" t="n">
        <v>-1</v>
      </c>
      <c r="BZ11" s="0" t="s">
        <v>40</v>
      </c>
      <c r="CA11" s="6" t="n">
        <v>1</v>
      </c>
      <c r="CB11" s="0" t="n">
        <f aca="false">IF(BG11=0,0,IF(OR(BG11&gt;=0,BA11&gt;=0),ROUND(BG11/BA11*100,0),BA11))</f>
        <v>48</v>
      </c>
      <c r="CC11" s="0" t="s">
        <v>40</v>
      </c>
      <c r="CD11" s="6" t="n">
        <f aca="false">ROUND(BI11*BC11,2)</f>
        <v>1</v>
      </c>
      <c r="CE11" s="0" t="n">
        <f aca="false">IF(OR(BA11&lt;0,BD11&lt;=0),"??",ROUND(BA11/BD11,0))</f>
        <v>5</v>
      </c>
      <c r="CF11" s="0" t="s">
        <v>40</v>
      </c>
      <c r="CG11" s="6" t="n">
        <f aca="false">ROUND(BC11*BF11,2)</f>
        <v>1</v>
      </c>
      <c r="CH11" s="0" t="n">
        <f aca="false">IF(OR(BG11&lt;0,BJ11&lt;=0),"??",ROUND(BG11/BJ11,0))</f>
        <v>3</v>
      </c>
      <c r="CI11" s="0" t="s">
        <v>40</v>
      </c>
      <c r="CJ11" s="6" t="n">
        <f aca="false">ROUND(BI11*BL11,2)</f>
        <v>1</v>
      </c>
      <c r="CK11" s="0" t="n">
        <f aca="false">IF(OR(BM11&lt;0,BP11&lt;=0),"??",ROUND(BM11/BP11,0))</f>
        <v>2</v>
      </c>
      <c r="CL11" s="0" t="s">
        <v>40</v>
      </c>
      <c r="CM11" s="6" t="n">
        <f aca="false">ROUND(BO11*BR11,2)</f>
        <v>1</v>
      </c>
      <c r="CN11" s="0" t="n">
        <f aca="false">IF(OR(BG11&lt;0,BM11&lt;0),"??",BM11+ROUND(AX11*BG11,0))</f>
        <v>835</v>
      </c>
      <c r="CO11" s="0" t="s">
        <v>40</v>
      </c>
      <c r="CP11" s="6" t="n">
        <f aca="false">ROUND((BI11+BO11)/2,2)</f>
        <v>1</v>
      </c>
      <c r="CQ11" s="0" t="n">
        <f aca="false">IF(OR(CN11&lt;0,BD11&lt;=0),"??",ROUND(CN11/BD11,0))</f>
        <v>9</v>
      </c>
      <c r="CR11" s="0" t="s">
        <v>40</v>
      </c>
      <c r="CS11" s="6" t="n">
        <f aca="false">ROUND(CP11*BF11,2)</f>
        <v>1</v>
      </c>
    </row>
    <row r="12" customFormat="false" ht="12.75" hidden="false" customHeight="false" outlineLevel="0" collapsed="false">
      <c r="B12" s="0" t="n">
        <v>5</v>
      </c>
      <c r="C12" s="0" t="n">
        <v>660</v>
      </c>
      <c r="D12" s="0" t="s">
        <v>40</v>
      </c>
      <c r="E12" s="6" t="n">
        <v>1</v>
      </c>
      <c r="F12" s="0" t="n">
        <v>88</v>
      </c>
      <c r="G12" s="0" t="s">
        <v>40</v>
      </c>
      <c r="H12" s="6" t="n">
        <v>1</v>
      </c>
      <c r="I12" s="0" t="n">
        <v>120</v>
      </c>
      <c r="J12" s="0" t="s">
        <v>40</v>
      </c>
      <c r="K12" s="6" t="n">
        <v>1</v>
      </c>
      <c r="L12" s="0" t="n">
        <v>81</v>
      </c>
      <c r="M12" s="0" t="s">
        <v>40</v>
      </c>
      <c r="N12" s="6" t="n">
        <v>1</v>
      </c>
      <c r="O12" s="0" t="n">
        <v>180</v>
      </c>
      <c r="P12" s="0" t="s">
        <v>40</v>
      </c>
      <c r="Q12" s="6" t="n">
        <v>1</v>
      </c>
      <c r="R12" s="0" t="n">
        <v>102</v>
      </c>
      <c r="S12" s="0" t="s">
        <v>40</v>
      </c>
      <c r="T12" s="6" t="n">
        <v>1</v>
      </c>
      <c r="U12" s="0" t="n">
        <v>52</v>
      </c>
      <c r="V12" s="0" t="s">
        <v>40</v>
      </c>
      <c r="W12" s="6" t="n">
        <v>1</v>
      </c>
      <c r="X12" s="0" t="n">
        <v>11</v>
      </c>
      <c r="Y12" s="0" t="s">
        <v>40</v>
      </c>
      <c r="Z12" s="6" t="n">
        <v>1</v>
      </c>
      <c r="AA12" s="0" t="n">
        <v>95</v>
      </c>
      <c r="AB12" s="0" t="s">
        <v>40</v>
      </c>
      <c r="AC12" s="6" t="n">
        <v>1</v>
      </c>
      <c r="AD12" s="0" t="n">
        <v>73</v>
      </c>
      <c r="AE12" s="0" t="s">
        <v>40</v>
      </c>
      <c r="AF12" s="6" t="n">
        <v>1</v>
      </c>
      <c r="AG12" s="0" t="n">
        <v>8</v>
      </c>
      <c r="AH12" s="0" t="s">
        <v>40</v>
      </c>
      <c r="AI12" s="6" t="n">
        <v>1</v>
      </c>
      <c r="AJ12" s="0" t="n">
        <v>6</v>
      </c>
      <c r="AK12" s="0" t="s">
        <v>40</v>
      </c>
      <c r="AL12" s="6" t="n">
        <v>1</v>
      </c>
      <c r="AM12" s="0" t="n">
        <v>2</v>
      </c>
      <c r="AN12" s="0" t="s">
        <v>40</v>
      </c>
      <c r="AO12" s="6" t="n">
        <v>1</v>
      </c>
      <c r="AP12" s="0" t="n">
        <v>1241</v>
      </c>
      <c r="AQ12" s="0" t="s">
        <v>40</v>
      </c>
      <c r="AR12" s="6" t="n">
        <v>1</v>
      </c>
      <c r="AS12" s="0" t="n">
        <v>14</v>
      </c>
      <c r="AT12" s="0" t="s">
        <v>40</v>
      </c>
      <c r="AU12" s="6" t="n">
        <v>1</v>
      </c>
      <c r="BC12" s="6"/>
      <c r="BF12" s="6"/>
      <c r="BI12" s="6"/>
      <c r="BL12" s="6"/>
      <c r="BO12" s="6"/>
      <c r="BR12" s="6"/>
      <c r="BU12" s="6"/>
      <c r="BX12" s="6"/>
      <c r="CA12" s="6"/>
      <c r="CD12" s="6"/>
      <c r="CG12" s="6"/>
      <c r="CJ12" s="6"/>
      <c r="CM12" s="6"/>
      <c r="CP12" s="6"/>
      <c r="CS12" s="6"/>
    </row>
    <row r="13" customFormat="false" ht="12.75" hidden="false" customHeight="false" outlineLevel="0" collapsed="false">
      <c r="B13" s="0" t="n">
        <v>5</v>
      </c>
      <c r="C13" s="0" t="n">
        <v>420</v>
      </c>
      <c r="D13" s="0" t="s">
        <v>40</v>
      </c>
      <c r="E13" s="6" t="n">
        <v>1</v>
      </c>
      <c r="F13" s="0" t="n">
        <v>100</v>
      </c>
      <c r="G13" s="0" t="s">
        <v>40</v>
      </c>
      <c r="H13" s="6" t="n">
        <v>1</v>
      </c>
      <c r="I13" s="0" t="n">
        <v>420</v>
      </c>
      <c r="J13" s="0" t="s">
        <v>40</v>
      </c>
      <c r="K13" s="6" t="n">
        <v>1</v>
      </c>
      <c r="L13" s="0" t="n">
        <v>87</v>
      </c>
      <c r="M13" s="0" t="s">
        <v>40</v>
      </c>
      <c r="N13" s="6" t="n">
        <v>1</v>
      </c>
      <c r="O13" s="0" t="n">
        <v>300</v>
      </c>
      <c r="P13" s="0" t="s">
        <v>40</v>
      </c>
      <c r="Q13" s="6" t="n">
        <v>1</v>
      </c>
      <c r="R13" s="0" t="n">
        <v>106</v>
      </c>
      <c r="S13" s="0" t="s">
        <v>40</v>
      </c>
      <c r="T13" s="6" t="n">
        <v>1</v>
      </c>
      <c r="U13" s="0" t="n">
        <v>49</v>
      </c>
      <c r="V13" s="0" t="s">
        <v>40</v>
      </c>
      <c r="W13" s="6" t="n">
        <v>1</v>
      </c>
      <c r="X13" s="0" t="n">
        <v>5</v>
      </c>
      <c r="Y13" s="0" t="s">
        <v>40</v>
      </c>
      <c r="Z13" s="6" t="n">
        <v>1</v>
      </c>
      <c r="AA13" s="0" t="n">
        <v>97</v>
      </c>
      <c r="AB13" s="0" t="s">
        <v>40</v>
      </c>
      <c r="AC13" s="6" t="n">
        <v>1</v>
      </c>
      <c r="AD13" s="0" t="n">
        <v>29</v>
      </c>
      <c r="AE13" s="0" t="s">
        <v>40</v>
      </c>
      <c r="AF13" s="6" t="n">
        <v>1</v>
      </c>
      <c r="AG13" s="0" t="n">
        <v>4</v>
      </c>
      <c r="AH13" s="0" t="s">
        <v>40</v>
      </c>
      <c r="AI13" s="6" t="n">
        <v>1</v>
      </c>
      <c r="AJ13" s="0" t="n">
        <v>1</v>
      </c>
      <c r="AK13" s="0" t="s">
        <v>40</v>
      </c>
      <c r="AL13" s="6" t="n">
        <v>1</v>
      </c>
      <c r="AM13" s="0" t="n">
        <v>3</v>
      </c>
      <c r="AN13" s="0" t="s">
        <v>40</v>
      </c>
      <c r="AO13" s="6" t="n">
        <v>1</v>
      </c>
      <c r="AP13" s="0" t="n">
        <v>563</v>
      </c>
      <c r="AQ13" s="0" t="s">
        <v>40</v>
      </c>
      <c r="AR13" s="6" t="n">
        <v>1</v>
      </c>
      <c r="AS13" s="0" t="n">
        <v>6</v>
      </c>
      <c r="AT13" s="0" t="s">
        <v>40</v>
      </c>
      <c r="AU13" s="6" t="n">
        <v>1</v>
      </c>
      <c r="BC13" s="6"/>
      <c r="BF13" s="6"/>
      <c r="BI13" s="6"/>
      <c r="BL13" s="6"/>
      <c r="BO13" s="6"/>
      <c r="BR13" s="6"/>
      <c r="BU13" s="6"/>
      <c r="BX13" s="6"/>
      <c r="CA13" s="6"/>
      <c r="CD13" s="6"/>
      <c r="CG13" s="6"/>
      <c r="CJ13" s="6"/>
      <c r="CM13" s="6"/>
      <c r="CP13" s="6"/>
      <c r="CS13" s="6"/>
    </row>
    <row r="14" customFormat="false" ht="12.75" hidden="false" customHeight="false" outlineLevel="0" collapsed="false">
      <c r="A14" s="0" t="n">
        <v>2</v>
      </c>
      <c r="B14" s="0" t="n">
        <v>5</v>
      </c>
      <c r="C14" s="0" t="n">
        <v>420</v>
      </c>
      <c r="D14" s="0" t="s">
        <v>40</v>
      </c>
      <c r="E14" s="6" t="n">
        <v>1</v>
      </c>
      <c r="F14" s="0" t="n">
        <v>99</v>
      </c>
      <c r="G14" s="0" t="s">
        <v>40</v>
      </c>
      <c r="H14" s="6" t="n">
        <v>1</v>
      </c>
      <c r="I14" s="0" t="n">
        <v>180</v>
      </c>
      <c r="J14" s="0" t="s">
        <v>40</v>
      </c>
      <c r="K14" s="6" t="n">
        <v>1</v>
      </c>
      <c r="L14" s="0" t="n">
        <v>98</v>
      </c>
      <c r="M14" s="0" t="s">
        <v>40</v>
      </c>
      <c r="N14" s="6" t="n">
        <v>1</v>
      </c>
      <c r="O14" s="0" t="n">
        <v>240</v>
      </c>
      <c r="P14" s="0" t="s">
        <v>40</v>
      </c>
      <c r="Q14" s="6" t="n">
        <v>1</v>
      </c>
      <c r="R14" s="0" t="n">
        <v>100</v>
      </c>
      <c r="S14" s="0" t="s">
        <v>40</v>
      </c>
      <c r="T14" s="6" t="n">
        <v>1</v>
      </c>
      <c r="U14" s="0" t="n">
        <v>52</v>
      </c>
      <c r="V14" s="0" t="s">
        <v>40</v>
      </c>
      <c r="W14" s="6" t="n">
        <v>1</v>
      </c>
      <c r="X14" s="0" t="n">
        <v>7</v>
      </c>
      <c r="Y14" s="0" t="s">
        <v>40</v>
      </c>
      <c r="Z14" s="6" t="n">
        <v>1</v>
      </c>
      <c r="AA14" s="0" t="n">
        <v>98</v>
      </c>
      <c r="AB14" s="0" t="s">
        <v>40</v>
      </c>
      <c r="AC14" s="6" t="n">
        <v>1</v>
      </c>
      <c r="AD14" s="0" t="n">
        <v>43</v>
      </c>
      <c r="AE14" s="0" t="s">
        <v>40</v>
      </c>
      <c r="AF14" s="6" t="n">
        <v>1</v>
      </c>
      <c r="AG14" s="0" t="n">
        <v>4</v>
      </c>
      <c r="AH14" s="0" t="s">
        <v>40</v>
      </c>
      <c r="AI14" s="6" t="n">
        <v>1</v>
      </c>
      <c r="AJ14" s="0" t="n">
        <v>2</v>
      </c>
      <c r="AK14" s="0" t="s">
        <v>40</v>
      </c>
      <c r="AL14" s="6" t="n">
        <v>1</v>
      </c>
      <c r="AM14" s="0" t="n">
        <v>2</v>
      </c>
      <c r="AN14" s="0" t="s">
        <v>40</v>
      </c>
      <c r="AO14" s="6" t="n">
        <v>1</v>
      </c>
      <c r="AP14" s="0" t="n">
        <v>604</v>
      </c>
      <c r="AQ14" s="0" t="s">
        <v>40</v>
      </c>
      <c r="AR14" s="6" t="n">
        <v>1</v>
      </c>
      <c r="AS14" s="0" t="n">
        <v>6</v>
      </c>
      <c r="AT14" s="0" t="s">
        <v>40</v>
      </c>
      <c r="AU14" s="6" t="n">
        <v>1</v>
      </c>
      <c r="AW14" s="0" t="s">
        <v>19</v>
      </c>
      <c r="AX14" s="0" t="n">
        <f aca="false">IF(BJ14&lt;=0,$D$7,IF(BP14&lt;=BJ14,$D$7,$D$7+$F$7*(BP14-BJ14)))</f>
        <v>2.42</v>
      </c>
      <c r="AZ14" s="0" t="n">
        <v>15</v>
      </c>
      <c r="BA14" s="0" t="n">
        <f aca="false">ROUND(SUM(C14:C16)/3,0)</f>
        <v>440</v>
      </c>
      <c r="BB14" s="0" t="s">
        <v>42</v>
      </c>
      <c r="BC14" s="6" t="n">
        <f aca="false">ROUND(AVERAGE(E14:E16),2)</f>
        <v>0.96</v>
      </c>
      <c r="BD14" s="0" t="n">
        <f aca="false">ROUND(SUMPRODUCT(C14:C16,F14:F16)/SUM(C14:C16),0)</f>
        <v>96</v>
      </c>
      <c r="BE14" s="0" t="s">
        <v>42</v>
      </c>
      <c r="BF14" s="6" t="n">
        <f aca="false">ROUND(SUMPRODUCT(E14:E16,H14:H16)/3*AVERAGE(E14:E16),2)</f>
        <v>0.91</v>
      </c>
      <c r="BG14" s="0" t="n">
        <f aca="false">ROUND(SUM(I14:I16)/3,0)</f>
        <v>320</v>
      </c>
      <c r="BH14" s="0" t="s">
        <v>42</v>
      </c>
      <c r="BI14" s="6" t="n">
        <f aca="false">ROUND(AVERAGE(K14:K16),2)</f>
        <v>0.96</v>
      </c>
      <c r="BJ14" s="0" t="n">
        <f aca="false">ROUND(SUMPRODUCT(I14:I16,L14:L16)/SUM(I14:I16),0)</f>
        <v>90</v>
      </c>
      <c r="BK14" s="0" t="s">
        <v>42</v>
      </c>
      <c r="BL14" s="6" t="n">
        <f aca="false">ROUND(SUMPRODUCT(K14:K16,N14:N16)/3*AVERAGE(K14:K16),2)</f>
        <v>0.91</v>
      </c>
      <c r="BM14" s="0" t="n">
        <f aca="false">ROUND(SUM(O14:O16)/3,0)</f>
        <v>220</v>
      </c>
      <c r="BN14" s="0" t="s">
        <v>42</v>
      </c>
      <c r="BO14" s="6" t="n">
        <f aca="false">ROUND(AVERAGE(Q14:Q16),2)</f>
        <v>0.96</v>
      </c>
      <c r="BP14" s="0" t="n">
        <f aca="false">ROUND(SUMPRODUCT(O14:O16,R14:R16)/SUM(O14:O16),0)</f>
        <v>101</v>
      </c>
      <c r="BQ14" s="0" t="s">
        <v>42</v>
      </c>
      <c r="BR14" s="6" t="n">
        <f aca="false">ROUND(SUMPRODUCT(Q14:Q16,T14:T16)/3*AVERAGE(Q14:Q16),2)</f>
        <v>0.91</v>
      </c>
      <c r="BS14" s="0" t="n">
        <v>-1</v>
      </c>
      <c r="BT14" s="0" t="s">
        <v>40</v>
      </c>
      <c r="BU14" s="6" t="n">
        <v>1</v>
      </c>
      <c r="BV14" s="0" t="n">
        <v>-1</v>
      </c>
      <c r="BW14" s="0" t="s">
        <v>40</v>
      </c>
      <c r="BX14" s="6" t="n">
        <v>1</v>
      </c>
      <c r="BY14" s="0" t="n">
        <v>-1</v>
      </c>
      <c r="BZ14" s="0" t="s">
        <v>40</v>
      </c>
      <c r="CA14" s="6" t="n">
        <v>1</v>
      </c>
      <c r="CB14" s="0" t="n">
        <f aca="false">IF(BG14=0,0,IF(OR(BG14&gt;=0,BA14&gt;=0),ROUND(BG14/BA14*100,0),BA14))</f>
        <v>73</v>
      </c>
      <c r="CC14" s="0" t="s">
        <v>42</v>
      </c>
      <c r="CD14" s="6" t="n">
        <f aca="false">ROUND(BI14*BC14,2)</f>
        <v>0.92</v>
      </c>
      <c r="CE14" s="0" t="n">
        <f aca="false">IF(OR(BA14&lt;0,BD14&lt;=0),"??",ROUND(BA14/BD14,0))</f>
        <v>5</v>
      </c>
      <c r="CF14" s="0" t="s">
        <v>42</v>
      </c>
      <c r="CG14" s="6" t="n">
        <f aca="false">ROUND(BC14*BF14,2)</f>
        <v>0.87</v>
      </c>
      <c r="CH14" s="0" t="n">
        <f aca="false">IF(OR(BG14&lt;0,BJ14&lt;=0),"??",ROUND(BG14/BJ14,0))</f>
        <v>4</v>
      </c>
      <c r="CI14" s="0" t="s">
        <v>42</v>
      </c>
      <c r="CJ14" s="6" t="n">
        <f aca="false">ROUND(BI14*BL14,2)</f>
        <v>0.87</v>
      </c>
      <c r="CK14" s="0" t="n">
        <f aca="false">IF(OR(BM14&lt;0,BP14&lt;=0),"??",ROUND(BM14/BP14,0))</f>
        <v>2</v>
      </c>
      <c r="CL14" s="0" t="s">
        <v>42</v>
      </c>
      <c r="CM14" s="6" t="n">
        <f aca="false">ROUND(BO14*BR14,2)</f>
        <v>0.87</v>
      </c>
      <c r="CN14" s="0" t="n">
        <f aca="false">IF(OR(BG14&lt;0,BM14&lt;0),"??",BM14+ROUND(AX14*BG14,0))</f>
        <v>994</v>
      </c>
      <c r="CO14" s="0" t="s">
        <v>42</v>
      </c>
      <c r="CP14" s="6" t="n">
        <f aca="false">ROUND((BI14+BO14)/2,2)</f>
        <v>0.96</v>
      </c>
      <c r="CQ14" s="0" t="n">
        <f aca="false">IF(OR(CN14&lt;0,BD14&lt;=0),"??",ROUND(CN14/BD14,0))</f>
        <v>10</v>
      </c>
      <c r="CR14" s="0" t="s">
        <v>42</v>
      </c>
      <c r="CS14" s="6" t="n">
        <f aca="false">ROUND(CP14*BF14,2)</f>
        <v>0.87</v>
      </c>
    </row>
    <row r="15" customFormat="false" ht="12.75" hidden="false" customHeight="false" outlineLevel="0" collapsed="false">
      <c r="B15" s="0" t="n">
        <v>5</v>
      </c>
      <c r="C15" s="0" t="n">
        <v>480</v>
      </c>
      <c r="D15" s="0" t="s">
        <v>42</v>
      </c>
      <c r="E15" s="6" t="n">
        <v>0.88</v>
      </c>
      <c r="F15" s="0" t="n">
        <v>89</v>
      </c>
      <c r="G15" s="0" t="s">
        <v>42</v>
      </c>
      <c r="H15" s="6" t="n">
        <v>0.95</v>
      </c>
      <c r="I15" s="0" t="n">
        <v>360</v>
      </c>
      <c r="J15" s="0" t="s">
        <v>42</v>
      </c>
      <c r="K15" s="6" t="n">
        <v>0.88</v>
      </c>
      <c r="L15" s="0" t="n">
        <v>89</v>
      </c>
      <c r="M15" s="0" t="s">
        <v>42</v>
      </c>
      <c r="N15" s="6" t="n">
        <v>0.95</v>
      </c>
      <c r="O15" s="0" t="n">
        <v>120</v>
      </c>
      <c r="P15" s="0" t="s">
        <v>42</v>
      </c>
      <c r="Q15" s="6" t="n">
        <v>0.88</v>
      </c>
      <c r="R15" s="0" t="n">
        <v>89</v>
      </c>
      <c r="S15" s="0" t="s">
        <v>42</v>
      </c>
      <c r="T15" s="6" t="n">
        <v>0.95</v>
      </c>
      <c r="U15" s="0" t="n">
        <v>54</v>
      </c>
      <c r="V15" s="0" t="s">
        <v>40</v>
      </c>
      <c r="W15" s="6" t="n">
        <v>1</v>
      </c>
      <c r="X15" s="0" t="n">
        <v>8</v>
      </c>
      <c r="Y15" s="0" t="s">
        <v>40</v>
      </c>
      <c r="Z15" s="6" t="n">
        <v>1</v>
      </c>
      <c r="AA15" s="0" t="n">
        <v>96</v>
      </c>
      <c r="AB15" s="0" t="s">
        <v>42</v>
      </c>
      <c r="AC15" s="6" t="n">
        <v>0.95</v>
      </c>
      <c r="AD15" s="0" t="n">
        <v>75</v>
      </c>
      <c r="AE15" s="0" t="s">
        <v>42</v>
      </c>
      <c r="AF15" s="6" t="n">
        <v>0.88</v>
      </c>
      <c r="AG15" s="0" t="n">
        <v>5</v>
      </c>
      <c r="AH15" s="0" t="s">
        <v>42</v>
      </c>
      <c r="AI15" s="6" t="n">
        <v>0.84</v>
      </c>
      <c r="AJ15" s="0" t="n">
        <v>4</v>
      </c>
      <c r="AK15" s="0" t="s">
        <v>42</v>
      </c>
      <c r="AL15" s="6" t="n">
        <v>0.84</v>
      </c>
      <c r="AM15" s="0" t="n">
        <v>1</v>
      </c>
      <c r="AN15" s="0" t="s">
        <v>42</v>
      </c>
      <c r="AO15" s="6" t="n">
        <v>0.84</v>
      </c>
      <c r="AP15" s="0" t="n">
        <v>840</v>
      </c>
      <c r="AQ15" s="0" t="s">
        <v>42</v>
      </c>
      <c r="AR15" s="6" t="n">
        <v>0.88</v>
      </c>
      <c r="AS15" s="0" t="n">
        <v>9</v>
      </c>
      <c r="AT15" s="0" t="s">
        <v>42</v>
      </c>
      <c r="AU15" s="6" t="n">
        <v>0.84</v>
      </c>
      <c r="BC15" s="6"/>
      <c r="BF15" s="6"/>
      <c r="BI15" s="6"/>
      <c r="BL15" s="6"/>
      <c r="BO15" s="6"/>
      <c r="BR15" s="6"/>
      <c r="BU15" s="6"/>
      <c r="BX15" s="6"/>
      <c r="CA15" s="6"/>
      <c r="CD15" s="6"/>
      <c r="CG15" s="6"/>
      <c r="CJ15" s="6"/>
      <c r="CM15" s="6"/>
      <c r="CP15" s="6"/>
      <c r="CS15" s="6"/>
    </row>
    <row r="16" customFormat="false" ht="12.75" hidden="false" customHeight="false" outlineLevel="0" collapsed="false">
      <c r="B16" s="0" t="n">
        <v>5</v>
      </c>
      <c r="C16" s="0" t="n">
        <v>420</v>
      </c>
      <c r="D16" s="0" t="s">
        <v>40</v>
      </c>
      <c r="E16" s="6" t="n">
        <v>1</v>
      </c>
      <c r="F16" s="0" t="n">
        <v>100</v>
      </c>
      <c r="G16" s="0" t="s">
        <v>40</v>
      </c>
      <c r="H16" s="6" t="n">
        <v>1</v>
      </c>
      <c r="I16" s="0" t="n">
        <v>420</v>
      </c>
      <c r="J16" s="0" t="s">
        <v>40</v>
      </c>
      <c r="K16" s="6" t="n">
        <v>1</v>
      </c>
      <c r="L16" s="0" t="n">
        <v>87</v>
      </c>
      <c r="M16" s="0" t="s">
        <v>40</v>
      </c>
      <c r="N16" s="6" t="n">
        <v>1</v>
      </c>
      <c r="O16" s="0" t="n">
        <v>300</v>
      </c>
      <c r="P16" s="0" t="s">
        <v>40</v>
      </c>
      <c r="Q16" s="6" t="n">
        <v>1</v>
      </c>
      <c r="R16" s="0" t="n">
        <v>106</v>
      </c>
      <c r="S16" s="0" t="s">
        <v>40</v>
      </c>
      <c r="T16" s="6" t="n">
        <v>1</v>
      </c>
      <c r="U16" s="0" t="n">
        <v>49</v>
      </c>
      <c r="V16" s="0" t="s">
        <v>40</v>
      </c>
      <c r="W16" s="6" t="n">
        <v>1</v>
      </c>
      <c r="X16" s="0" t="n">
        <v>5</v>
      </c>
      <c r="Y16" s="0" t="s">
        <v>40</v>
      </c>
      <c r="Z16" s="6" t="n">
        <v>1</v>
      </c>
      <c r="AA16" s="0" t="n">
        <v>97</v>
      </c>
      <c r="AB16" s="0" t="s">
        <v>40</v>
      </c>
      <c r="AC16" s="6" t="n">
        <v>1</v>
      </c>
      <c r="AD16" s="0" t="n">
        <v>29</v>
      </c>
      <c r="AE16" s="0" t="s">
        <v>40</v>
      </c>
      <c r="AF16" s="6" t="n">
        <v>1</v>
      </c>
      <c r="AG16" s="0" t="n">
        <v>4</v>
      </c>
      <c r="AH16" s="0" t="s">
        <v>40</v>
      </c>
      <c r="AI16" s="6" t="n">
        <v>1</v>
      </c>
      <c r="AJ16" s="0" t="n">
        <v>1</v>
      </c>
      <c r="AK16" s="0" t="s">
        <v>40</v>
      </c>
      <c r="AL16" s="6" t="n">
        <v>1</v>
      </c>
      <c r="AM16" s="0" t="n">
        <v>3</v>
      </c>
      <c r="AN16" s="0" t="s">
        <v>40</v>
      </c>
      <c r="AO16" s="6" t="n">
        <v>1</v>
      </c>
      <c r="AP16" s="0" t="n">
        <v>563</v>
      </c>
      <c r="AQ16" s="0" t="s">
        <v>40</v>
      </c>
      <c r="AR16" s="6" t="n">
        <v>1</v>
      </c>
      <c r="AS16" s="0" t="n">
        <v>6</v>
      </c>
      <c r="AT16" s="0" t="s">
        <v>40</v>
      </c>
      <c r="AU16" s="6" t="n">
        <v>1</v>
      </c>
      <c r="BC16" s="6"/>
      <c r="BF16" s="6"/>
      <c r="BI16" s="6"/>
      <c r="BL16" s="6"/>
      <c r="BO16" s="6"/>
      <c r="BR16" s="6"/>
      <c r="BU16" s="6"/>
      <c r="BX16" s="6"/>
      <c r="CA16" s="6"/>
      <c r="CD16" s="6"/>
      <c r="CG16" s="6"/>
      <c r="CJ16" s="6"/>
      <c r="CM16" s="6"/>
      <c r="CP16" s="6"/>
      <c r="CS16" s="6"/>
    </row>
    <row r="17" customFormat="false" ht="12.75" hidden="false" customHeight="false" outlineLevel="0" collapsed="false">
      <c r="A17" s="0" t="n">
        <v>3</v>
      </c>
      <c r="B17" s="0" t="n">
        <v>5</v>
      </c>
      <c r="C17" s="0" t="n">
        <v>420</v>
      </c>
      <c r="D17" s="0" t="s">
        <v>40</v>
      </c>
      <c r="E17" s="6" t="n">
        <v>1</v>
      </c>
      <c r="F17" s="0" t="n">
        <v>99</v>
      </c>
      <c r="G17" s="0" t="s">
        <v>40</v>
      </c>
      <c r="H17" s="6" t="n">
        <v>1</v>
      </c>
      <c r="I17" s="0" t="n">
        <v>180</v>
      </c>
      <c r="J17" s="0" t="s">
        <v>40</v>
      </c>
      <c r="K17" s="6" t="n">
        <v>1</v>
      </c>
      <c r="L17" s="0" t="n">
        <v>98</v>
      </c>
      <c r="M17" s="0" t="s">
        <v>40</v>
      </c>
      <c r="N17" s="6" t="n">
        <v>1</v>
      </c>
      <c r="O17" s="0" t="n">
        <v>240</v>
      </c>
      <c r="P17" s="0" t="s">
        <v>40</v>
      </c>
      <c r="Q17" s="6" t="n">
        <v>1</v>
      </c>
      <c r="R17" s="0" t="n">
        <v>100</v>
      </c>
      <c r="S17" s="0" t="s">
        <v>40</v>
      </c>
      <c r="T17" s="6" t="n">
        <v>1</v>
      </c>
      <c r="U17" s="0" t="n">
        <v>52</v>
      </c>
      <c r="V17" s="0" t="s">
        <v>40</v>
      </c>
      <c r="W17" s="6" t="n">
        <v>1</v>
      </c>
      <c r="X17" s="0" t="n">
        <v>7</v>
      </c>
      <c r="Y17" s="0" t="s">
        <v>40</v>
      </c>
      <c r="Z17" s="6" t="n">
        <v>1</v>
      </c>
      <c r="AA17" s="0" t="n">
        <v>98</v>
      </c>
      <c r="AB17" s="0" t="s">
        <v>40</v>
      </c>
      <c r="AC17" s="6" t="n">
        <v>1</v>
      </c>
      <c r="AD17" s="0" t="n">
        <v>43</v>
      </c>
      <c r="AE17" s="0" t="s">
        <v>40</v>
      </c>
      <c r="AF17" s="6" t="n">
        <v>1</v>
      </c>
      <c r="AG17" s="0" t="n">
        <v>4</v>
      </c>
      <c r="AH17" s="0" t="s">
        <v>40</v>
      </c>
      <c r="AI17" s="6" t="n">
        <v>1</v>
      </c>
      <c r="AJ17" s="0" t="n">
        <v>2</v>
      </c>
      <c r="AK17" s="0" t="s">
        <v>40</v>
      </c>
      <c r="AL17" s="6" t="n">
        <v>1</v>
      </c>
      <c r="AM17" s="0" t="n">
        <v>2</v>
      </c>
      <c r="AN17" s="0" t="s">
        <v>40</v>
      </c>
      <c r="AO17" s="6" t="n">
        <v>1</v>
      </c>
      <c r="AP17" s="0" t="n">
        <v>604</v>
      </c>
      <c r="AQ17" s="0" t="s">
        <v>40</v>
      </c>
      <c r="AR17" s="6" t="n">
        <v>1</v>
      </c>
      <c r="AS17" s="0" t="n">
        <v>6</v>
      </c>
      <c r="AT17" s="0" t="s">
        <v>40</v>
      </c>
      <c r="AU17" s="6" t="n">
        <v>1</v>
      </c>
      <c r="AW17" s="0" t="s">
        <v>43</v>
      </c>
      <c r="AX17" s="0" t="n">
        <f aca="false">IF(BJ17&lt;=0,$D$7,IF(BP17&lt;=BJ17,$D$7,$D$7+$F$7*(BP17-BJ17)))</f>
        <v>2.48</v>
      </c>
      <c r="AZ17" s="0" t="n">
        <v>15</v>
      </c>
      <c r="BA17" s="0" t="n">
        <f aca="false">ROUND(SUM(C17:C19)/3,0)</f>
        <v>420</v>
      </c>
      <c r="BB17" s="0" t="s">
        <v>40</v>
      </c>
      <c r="BC17" s="6" t="n">
        <f aca="false">ROUND(AVERAGE(E17:E19),2)</f>
        <v>1</v>
      </c>
      <c r="BD17" s="0" t="n">
        <f aca="false">ROUND(SUMPRODUCT(C17:C19,F17:F19)/SUM(C17:C19),0)</f>
        <v>96</v>
      </c>
      <c r="BE17" s="0" t="s">
        <v>40</v>
      </c>
      <c r="BF17" s="6" t="n">
        <f aca="false">ROUND(SUMPRODUCT(E17:E19,H17:H19)/3*AVERAGE(E17:E19),2)</f>
        <v>1</v>
      </c>
      <c r="BG17" s="0" t="n">
        <f aca="false">ROUND(SUM(I17:I19)/3,0)</f>
        <v>340</v>
      </c>
      <c r="BH17" s="0" t="s">
        <v>40</v>
      </c>
      <c r="BI17" s="6" t="n">
        <f aca="false">ROUND(AVERAGE(K17:K19),2)</f>
        <v>1</v>
      </c>
      <c r="BJ17" s="0" t="n">
        <f aca="false">ROUND(SUMPRODUCT(I17:I19,L17:L19)/SUM(I17:I19),0)</f>
        <v>89</v>
      </c>
      <c r="BK17" s="0" t="s">
        <v>40</v>
      </c>
      <c r="BL17" s="6" t="n">
        <f aca="false">ROUND(SUMPRODUCT(K17:K19,N17:N19)/3*AVERAGE(K17:K19),2)</f>
        <v>1</v>
      </c>
      <c r="BM17" s="0" t="n">
        <f aca="false">ROUND(SUM(O17:O19)/3,0)</f>
        <v>180</v>
      </c>
      <c r="BN17" s="0" t="s">
        <v>40</v>
      </c>
      <c r="BO17" s="6" t="n">
        <f aca="false">ROUND(AVERAGE(Q17:Q19),2)</f>
        <v>1</v>
      </c>
      <c r="BP17" s="0" t="n">
        <f aca="false">ROUND(SUMPRODUCT(O17:O19,R17:R19)/SUM(O17:O19),0)</f>
        <v>103</v>
      </c>
      <c r="BQ17" s="0" t="s">
        <v>40</v>
      </c>
      <c r="BR17" s="6" t="n">
        <f aca="false">ROUND(SUMPRODUCT(Q17:Q19,T17:T19)/3*AVERAGE(Q17:Q19),2)</f>
        <v>1</v>
      </c>
      <c r="BS17" s="0" t="n">
        <v>-1</v>
      </c>
      <c r="BT17" s="0" t="s">
        <v>40</v>
      </c>
      <c r="BU17" s="6" t="n">
        <v>1</v>
      </c>
      <c r="BV17" s="0" t="n">
        <v>-1</v>
      </c>
      <c r="BW17" s="0" t="s">
        <v>40</v>
      </c>
      <c r="BX17" s="6" t="n">
        <v>1</v>
      </c>
      <c r="BY17" s="0" t="n">
        <v>-1</v>
      </c>
      <c r="BZ17" s="0" t="s">
        <v>40</v>
      </c>
      <c r="CA17" s="6" t="n">
        <v>1</v>
      </c>
      <c r="CB17" s="0" t="n">
        <f aca="false">IF(BG17=0,0,IF(OR(BG17&gt;=0,BA17&gt;=0),ROUND(BG17/BA17*100,0),BA17))</f>
        <v>81</v>
      </c>
      <c r="CC17" s="0" t="s">
        <v>40</v>
      </c>
      <c r="CD17" s="6" t="n">
        <f aca="false">ROUND(BI17*BC17,2)</f>
        <v>1</v>
      </c>
      <c r="CE17" s="0" t="n">
        <f aca="false">IF(OR(BA17&lt;0,BD17&lt;=0),"??",ROUND(BA17/BD17,0))</f>
        <v>4</v>
      </c>
      <c r="CF17" s="0" t="s">
        <v>40</v>
      </c>
      <c r="CG17" s="6" t="n">
        <f aca="false">ROUND(BC17*BF17,2)</f>
        <v>1</v>
      </c>
      <c r="CH17" s="0" t="n">
        <f aca="false">IF(OR(BG17&lt;0,BJ17&lt;=0),"??",ROUND(BG17/BJ17,0))</f>
        <v>4</v>
      </c>
      <c r="CI17" s="0" t="s">
        <v>40</v>
      </c>
      <c r="CJ17" s="6" t="n">
        <f aca="false">ROUND(BI17*BL17,2)</f>
        <v>1</v>
      </c>
      <c r="CK17" s="0" t="n">
        <f aca="false">IF(OR(BM17&lt;0,BP17&lt;=0),"??",ROUND(BM17/BP17,0))</f>
        <v>2</v>
      </c>
      <c r="CL17" s="0" t="s">
        <v>40</v>
      </c>
      <c r="CM17" s="6" t="n">
        <f aca="false">ROUND(BO17*BR17,2)</f>
        <v>1</v>
      </c>
      <c r="CN17" s="0" t="n">
        <f aca="false">IF(OR(BG17&lt;0,BM17&lt;0),"??",BM17+ROUND(AX17*BG17,0))</f>
        <v>1023</v>
      </c>
      <c r="CO17" s="0" t="s">
        <v>40</v>
      </c>
      <c r="CP17" s="6" t="n">
        <f aca="false">ROUND((BI17+BO17)/2,2)</f>
        <v>1</v>
      </c>
      <c r="CQ17" s="0" t="n">
        <f aca="false">IF(OR(CN17&lt;0,BD17&lt;=0),"??",ROUND(CN17/BD17,0))</f>
        <v>11</v>
      </c>
      <c r="CR17" s="0" t="s">
        <v>40</v>
      </c>
      <c r="CS17" s="6" t="n">
        <f aca="false">ROUND(CP17*BF17,2)</f>
        <v>1</v>
      </c>
    </row>
    <row r="18" customFormat="false" ht="12.75" hidden="false" customHeight="false" outlineLevel="0" collapsed="false">
      <c r="B18" s="0" t="n">
        <v>5</v>
      </c>
      <c r="C18" s="0" t="n">
        <v>420</v>
      </c>
      <c r="D18" s="0" t="s">
        <v>40</v>
      </c>
      <c r="E18" s="6" t="n">
        <v>1</v>
      </c>
      <c r="F18" s="0" t="n">
        <v>88</v>
      </c>
      <c r="G18" s="0" t="s">
        <v>40</v>
      </c>
      <c r="H18" s="6" t="n">
        <v>1</v>
      </c>
      <c r="I18" s="0" t="n">
        <v>420</v>
      </c>
      <c r="J18" s="0" t="s">
        <v>40</v>
      </c>
      <c r="K18" s="6" t="n">
        <v>1</v>
      </c>
      <c r="L18" s="0" t="n">
        <v>88</v>
      </c>
      <c r="M18" s="0" t="s">
        <v>40</v>
      </c>
      <c r="N18" s="6" t="n">
        <v>1</v>
      </c>
      <c r="O18" s="0" t="n">
        <v>0</v>
      </c>
      <c r="P18" s="0" t="s">
        <v>40</v>
      </c>
      <c r="Q18" s="6" t="n">
        <v>1</v>
      </c>
      <c r="R18" s="0" t="n">
        <v>-1</v>
      </c>
      <c r="S18" s="0" t="s">
        <v>40</v>
      </c>
      <c r="T18" s="6" t="n">
        <v>1</v>
      </c>
      <c r="U18" s="0" t="n">
        <v>56</v>
      </c>
      <c r="V18" s="0" t="s">
        <v>40</v>
      </c>
      <c r="W18" s="6" t="n">
        <v>1</v>
      </c>
      <c r="X18" s="0" t="n">
        <v>6</v>
      </c>
      <c r="Y18" s="0" t="s">
        <v>40</v>
      </c>
      <c r="Z18" s="6" t="n">
        <v>1</v>
      </c>
      <c r="AA18" s="0" t="n">
        <v>96</v>
      </c>
      <c r="AB18" s="0" t="s">
        <v>40</v>
      </c>
      <c r="AC18" s="6" t="n">
        <v>1</v>
      </c>
      <c r="AD18" s="0" t="n">
        <v>100</v>
      </c>
      <c r="AE18" s="0" t="s">
        <v>40</v>
      </c>
      <c r="AF18" s="6" t="n">
        <v>1</v>
      </c>
      <c r="AG18" s="0" t="n">
        <v>5</v>
      </c>
      <c r="AH18" s="0" t="s">
        <v>40</v>
      </c>
      <c r="AI18" s="6" t="n">
        <v>1</v>
      </c>
      <c r="AJ18" s="0" t="n">
        <v>5</v>
      </c>
      <c r="AK18" s="0" t="s">
        <v>40</v>
      </c>
      <c r="AL18" s="6" t="n">
        <v>1</v>
      </c>
      <c r="AM18" s="0" t="n">
        <v>0</v>
      </c>
      <c r="AN18" s="0" t="s">
        <v>40</v>
      </c>
      <c r="AO18" s="6" t="n">
        <v>1</v>
      </c>
      <c r="AP18" s="0" t="n">
        <v>924</v>
      </c>
      <c r="AQ18" s="0" t="s">
        <v>40</v>
      </c>
      <c r="AR18" s="6" t="n">
        <v>1</v>
      </c>
      <c r="AS18" s="0" t="n">
        <v>11</v>
      </c>
      <c r="AT18" s="0" t="s">
        <v>40</v>
      </c>
      <c r="AU18" s="6" t="n">
        <v>1</v>
      </c>
      <c r="BC18" s="6"/>
      <c r="BF18" s="6"/>
      <c r="BI18" s="6"/>
      <c r="BL18" s="6"/>
      <c r="BO18" s="6"/>
      <c r="BR18" s="6"/>
      <c r="BU18" s="6"/>
      <c r="BX18" s="6"/>
      <c r="CA18" s="6"/>
      <c r="CD18" s="6"/>
      <c r="CG18" s="6"/>
      <c r="CJ18" s="6"/>
      <c r="CM18" s="6"/>
      <c r="CP18" s="6"/>
      <c r="CS18" s="6"/>
    </row>
    <row r="19" customFormat="false" ht="12.75" hidden="false" customHeight="false" outlineLevel="0" collapsed="false">
      <c r="B19" s="0" t="n">
        <v>5</v>
      </c>
      <c r="C19" s="0" t="n">
        <v>420</v>
      </c>
      <c r="D19" s="0" t="s">
        <v>40</v>
      </c>
      <c r="E19" s="6" t="n">
        <v>1</v>
      </c>
      <c r="F19" s="0" t="n">
        <v>100</v>
      </c>
      <c r="G19" s="0" t="s">
        <v>40</v>
      </c>
      <c r="H19" s="6" t="n">
        <v>1</v>
      </c>
      <c r="I19" s="0" t="n">
        <v>420</v>
      </c>
      <c r="J19" s="0" t="s">
        <v>40</v>
      </c>
      <c r="K19" s="6" t="n">
        <v>1</v>
      </c>
      <c r="L19" s="0" t="n">
        <v>87</v>
      </c>
      <c r="M19" s="0" t="s">
        <v>40</v>
      </c>
      <c r="N19" s="6" t="n">
        <v>1</v>
      </c>
      <c r="O19" s="0" t="n">
        <v>300</v>
      </c>
      <c r="P19" s="0" t="s">
        <v>40</v>
      </c>
      <c r="Q19" s="6" t="n">
        <v>1</v>
      </c>
      <c r="R19" s="0" t="n">
        <v>106</v>
      </c>
      <c r="S19" s="0" t="s">
        <v>40</v>
      </c>
      <c r="T19" s="6" t="n">
        <v>1</v>
      </c>
      <c r="U19" s="0" t="n">
        <v>49</v>
      </c>
      <c r="V19" s="0" t="s">
        <v>40</v>
      </c>
      <c r="W19" s="6" t="n">
        <v>1</v>
      </c>
      <c r="X19" s="0" t="n">
        <v>5</v>
      </c>
      <c r="Y19" s="0" t="s">
        <v>40</v>
      </c>
      <c r="Z19" s="6" t="n">
        <v>1</v>
      </c>
      <c r="AA19" s="0" t="n">
        <v>97</v>
      </c>
      <c r="AB19" s="0" t="s">
        <v>40</v>
      </c>
      <c r="AC19" s="6" t="n">
        <v>1</v>
      </c>
      <c r="AD19" s="0" t="n">
        <v>29</v>
      </c>
      <c r="AE19" s="0" t="s">
        <v>40</v>
      </c>
      <c r="AF19" s="6" t="n">
        <v>1</v>
      </c>
      <c r="AG19" s="0" t="n">
        <v>4</v>
      </c>
      <c r="AH19" s="0" t="s">
        <v>40</v>
      </c>
      <c r="AI19" s="6" t="n">
        <v>1</v>
      </c>
      <c r="AJ19" s="0" t="n">
        <v>1</v>
      </c>
      <c r="AK19" s="0" t="s">
        <v>40</v>
      </c>
      <c r="AL19" s="6" t="n">
        <v>1</v>
      </c>
      <c r="AM19" s="0" t="n">
        <v>3</v>
      </c>
      <c r="AN19" s="0" t="s">
        <v>40</v>
      </c>
      <c r="AO19" s="6" t="n">
        <v>1</v>
      </c>
      <c r="AP19" s="0" t="n">
        <v>563</v>
      </c>
      <c r="AQ19" s="0" t="s">
        <v>40</v>
      </c>
      <c r="AR19" s="6" t="n">
        <v>1</v>
      </c>
      <c r="AS19" s="0" t="n">
        <v>6</v>
      </c>
      <c r="AT19" s="0" t="s">
        <v>40</v>
      </c>
      <c r="AU19" s="6" t="n">
        <v>1</v>
      </c>
      <c r="BC19" s="6"/>
      <c r="BF19" s="6"/>
      <c r="BI19" s="6"/>
      <c r="BL19" s="6"/>
      <c r="BO19" s="6"/>
      <c r="BR19" s="6"/>
      <c r="BU19" s="6"/>
      <c r="BX19" s="6"/>
      <c r="CA19" s="6"/>
      <c r="CD19" s="6"/>
      <c r="CG19" s="6"/>
      <c r="CJ19" s="6"/>
      <c r="CM19" s="6"/>
      <c r="CP19" s="6"/>
      <c r="CS19" s="6"/>
    </row>
    <row r="20" customFormat="false" ht="12.75" hidden="false" customHeight="false" outlineLevel="0" collapsed="false">
      <c r="A20" s="0" t="n">
        <v>4</v>
      </c>
      <c r="B20" s="0" t="n">
        <v>5</v>
      </c>
      <c r="C20" s="0" t="n">
        <v>420</v>
      </c>
      <c r="D20" s="0" t="s">
        <v>40</v>
      </c>
      <c r="E20" s="6" t="n">
        <v>1</v>
      </c>
      <c r="F20" s="0" t="n">
        <v>-1</v>
      </c>
      <c r="G20" s="0" t="s">
        <v>40</v>
      </c>
      <c r="H20" s="6" t="n">
        <v>1</v>
      </c>
      <c r="I20" s="0" t="n">
        <v>180</v>
      </c>
      <c r="J20" s="0" t="s">
        <v>40</v>
      </c>
      <c r="K20" s="6" t="n">
        <v>1</v>
      </c>
      <c r="L20" s="0" t="n">
        <v>-1</v>
      </c>
      <c r="M20" s="0" t="s">
        <v>40</v>
      </c>
      <c r="N20" s="6" t="n">
        <v>1</v>
      </c>
      <c r="O20" s="0" t="n">
        <v>240</v>
      </c>
      <c r="P20" s="0" t="s">
        <v>40</v>
      </c>
      <c r="Q20" s="6" t="n">
        <v>1</v>
      </c>
      <c r="R20" s="0" t="n">
        <v>-1</v>
      </c>
      <c r="S20" s="0" t="s">
        <v>40</v>
      </c>
      <c r="T20" s="6" t="n">
        <v>1</v>
      </c>
      <c r="U20" s="0" t="n">
        <v>52</v>
      </c>
      <c r="V20" s="0" t="s">
        <v>40</v>
      </c>
      <c r="W20" s="6" t="n">
        <v>1</v>
      </c>
      <c r="X20" s="0" t="n">
        <v>7</v>
      </c>
      <c r="Y20" s="0" t="s">
        <v>40</v>
      </c>
      <c r="Z20" s="6" t="n">
        <v>1</v>
      </c>
      <c r="AA20" s="0" t="n">
        <v>98</v>
      </c>
      <c r="AB20" s="0" t="s">
        <v>40</v>
      </c>
      <c r="AC20" s="6" t="n">
        <v>1</v>
      </c>
      <c r="AD20" s="0" t="n">
        <v>43</v>
      </c>
      <c r="AE20" s="0" t="s">
        <v>40</v>
      </c>
      <c r="AF20" s="6" t="n">
        <v>1</v>
      </c>
      <c r="AG20" s="0" t="n">
        <v>-1</v>
      </c>
      <c r="AH20" s="0" t="s">
        <v>40</v>
      </c>
      <c r="AI20" s="6" t="n">
        <v>1</v>
      </c>
      <c r="AJ20" s="0" t="n">
        <v>-1</v>
      </c>
      <c r="AK20" s="0" t="s">
        <v>40</v>
      </c>
      <c r="AL20" s="6" t="n">
        <v>1</v>
      </c>
      <c r="AM20" s="0" t="n">
        <v>-1</v>
      </c>
      <c r="AN20" s="0" t="s">
        <v>40</v>
      </c>
      <c r="AO20" s="6" t="n">
        <v>1</v>
      </c>
      <c r="AP20" s="0" t="n">
        <v>604</v>
      </c>
      <c r="AQ20" s="0" t="s">
        <v>40</v>
      </c>
      <c r="AR20" s="6" t="n">
        <v>1</v>
      </c>
      <c r="AS20" s="0" t="n">
        <v>-1</v>
      </c>
      <c r="AT20" s="0" t="s">
        <v>40</v>
      </c>
      <c r="AU20" s="6" t="n">
        <v>1</v>
      </c>
      <c r="AW20" s="0" t="s">
        <v>44</v>
      </c>
      <c r="AX20" s="0" t="n">
        <f aca="false">IF(BJ20&lt;=0,$D$7,IF(BP20&lt;=BJ20,$D$7,$D$7+$F$7*(BP20-BJ20)))</f>
        <v>2.2</v>
      </c>
      <c r="AZ20" s="0" t="n">
        <v>15</v>
      </c>
      <c r="BA20" s="0" t="n">
        <f aca="false">ROUND(SUM(C20:C22)/3,0)</f>
        <v>440</v>
      </c>
      <c r="BB20" s="0" t="s">
        <v>40</v>
      </c>
      <c r="BC20" s="6" t="n">
        <f aca="false">ROUND(AVERAGE(E20:E22),2)</f>
        <v>1</v>
      </c>
      <c r="BD20" s="0" t="n">
        <f aca="false">ROUND(SUMPRODUCT(C20:C22,F20:F22)/SUM(C20:C22),0)</f>
        <v>-1</v>
      </c>
      <c r="BE20" s="0" t="s">
        <v>40</v>
      </c>
      <c r="BF20" s="6" t="n">
        <f aca="false">ROUND(SUMPRODUCT(E20:E22,H20:H22)/3*AVERAGE(E20:E22),2)</f>
        <v>1</v>
      </c>
      <c r="BG20" s="0" t="n">
        <f aca="false">ROUND(SUM(I20:I22)/3,0)</f>
        <v>320</v>
      </c>
      <c r="BH20" s="0" t="s">
        <v>40</v>
      </c>
      <c r="BI20" s="6" t="n">
        <f aca="false">ROUND(AVERAGE(K20:K22),2)</f>
        <v>1</v>
      </c>
      <c r="BJ20" s="0" t="n">
        <f aca="false">ROUND(SUMPRODUCT(I20:I22,L20:L22)/SUM(I20:I22),0)</f>
        <v>-1</v>
      </c>
      <c r="BK20" s="0" t="s">
        <v>40</v>
      </c>
      <c r="BL20" s="6" t="n">
        <f aca="false">ROUND(SUMPRODUCT(K20:K22,N20:N22)/3*AVERAGE(K20:K22),2)</f>
        <v>1</v>
      </c>
      <c r="BM20" s="0" t="n">
        <f aca="false">ROUND(SUM(O20:O22)/3,0)</f>
        <v>220</v>
      </c>
      <c r="BN20" s="0" t="s">
        <v>40</v>
      </c>
      <c r="BO20" s="6" t="n">
        <f aca="false">ROUND(AVERAGE(Q20:Q22),2)</f>
        <v>1</v>
      </c>
      <c r="BP20" s="0" t="n">
        <f aca="false">ROUND(SUMPRODUCT(O20:O22,R20:R22)/SUM(O20:O22),0)</f>
        <v>-1</v>
      </c>
      <c r="BQ20" s="0" t="s">
        <v>40</v>
      </c>
      <c r="BR20" s="6" t="n">
        <f aca="false">ROUND(SUMPRODUCT(Q20:Q22,T20:T22)/3*AVERAGE(Q20:Q22),2)</f>
        <v>1</v>
      </c>
      <c r="BS20" s="0" t="n">
        <v>-1</v>
      </c>
      <c r="BT20" s="0" t="s">
        <v>40</v>
      </c>
      <c r="BU20" s="6" t="n">
        <v>1</v>
      </c>
      <c r="BV20" s="0" t="n">
        <v>-1</v>
      </c>
      <c r="BW20" s="0" t="s">
        <v>40</v>
      </c>
      <c r="BX20" s="6" t="n">
        <v>1</v>
      </c>
      <c r="BY20" s="0" t="n">
        <v>-1</v>
      </c>
      <c r="BZ20" s="0" t="s">
        <v>40</v>
      </c>
      <c r="CA20" s="6" t="n">
        <v>1</v>
      </c>
      <c r="CB20" s="0" t="n">
        <f aca="false">IF(BG20=0,0,IF(OR(BG20&gt;=0,BA20&gt;=0),ROUND(BG20/BA20*100,0),BA20))</f>
        <v>73</v>
      </c>
      <c r="CC20" s="0" t="s">
        <v>40</v>
      </c>
      <c r="CD20" s="6" t="n">
        <f aca="false">ROUND(BI20*BC20,2)</f>
        <v>1</v>
      </c>
      <c r="CE20" s="0" t="n">
        <v>-1</v>
      </c>
      <c r="CF20" s="0" t="s">
        <v>40</v>
      </c>
      <c r="CG20" s="6" t="n">
        <f aca="false">ROUND(BC20*BF20,2)</f>
        <v>1</v>
      </c>
      <c r="CH20" s="0" t="n">
        <v>-1</v>
      </c>
      <c r="CI20" s="0" t="s">
        <v>40</v>
      </c>
      <c r="CJ20" s="6" t="n">
        <f aca="false">ROUND(BI20*BL20,2)</f>
        <v>1</v>
      </c>
      <c r="CK20" s="0" t="n">
        <v>-1</v>
      </c>
      <c r="CL20" s="0" t="s">
        <v>40</v>
      </c>
      <c r="CM20" s="6" t="n">
        <f aca="false">ROUND(BO20*BR20,2)</f>
        <v>1</v>
      </c>
      <c r="CN20" s="0" t="n">
        <f aca="false">IF(OR(BG20&lt;0,BM20&lt;0),"??",BM20+ROUND(AX20*BG20,0))</f>
        <v>924</v>
      </c>
      <c r="CO20" s="0" t="s">
        <v>40</v>
      </c>
      <c r="CP20" s="6" t="n">
        <f aca="false">ROUND((BI20+BO20)/2,2)</f>
        <v>1</v>
      </c>
      <c r="CQ20" s="0" t="n">
        <v>-1</v>
      </c>
      <c r="CR20" s="0" t="s">
        <v>40</v>
      </c>
      <c r="CS20" s="6" t="n">
        <f aca="false">ROUND(CP20*BF20,2)</f>
        <v>1</v>
      </c>
    </row>
    <row r="21" customFormat="false" ht="12.75" hidden="false" customHeight="false" outlineLevel="0" collapsed="false">
      <c r="B21" s="0" t="n">
        <v>5</v>
      </c>
      <c r="C21" s="0" t="n">
        <v>480</v>
      </c>
      <c r="D21" s="0" t="s">
        <v>40</v>
      </c>
      <c r="E21" s="6" t="n">
        <v>1</v>
      </c>
      <c r="F21" s="0" t="n">
        <v>-1</v>
      </c>
      <c r="G21" s="0" t="s">
        <v>40</v>
      </c>
      <c r="H21" s="6" t="n">
        <v>1</v>
      </c>
      <c r="I21" s="0" t="n">
        <v>360</v>
      </c>
      <c r="J21" s="0" t="s">
        <v>40</v>
      </c>
      <c r="K21" s="6" t="n">
        <v>1</v>
      </c>
      <c r="L21" s="0" t="n">
        <v>-1</v>
      </c>
      <c r="M21" s="0" t="s">
        <v>40</v>
      </c>
      <c r="N21" s="6" t="n">
        <v>1</v>
      </c>
      <c r="O21" s="0" t="n">
        <v>120</v>
      </c>
      <c r="P21" s="0" t="s">
        <v>40</v>
      </c>
      <c r="Q21" s="6" t="n">
        <v>1</v>
      </c>
      <c r="R21" s="0" t="n">
        <v>-1</v>
      </c>
      <c r="S21" s="0" t="s">
        <v>40</v>
      </c>
      <c r="T21" s="6" t="n">
        <v>1</v>
      </c>
      <c r="U21" s="0" t="n">
        <v>54</v>
      </c>
      <c r="V21" s="0" t="s">
        <v>40</v>
      </c>
      <c r="W21" s="6" t="n">
        <v>1</v>
      </c>
      <c r="X21" s="0" t="n">
        <v>8</v>
      </c>
      <c r="Y21" s="0" t="s">
        <v>40</v>
      </c>
      <c r="Z21" s="6" t="n">
        <v>1</v>
      </c>
      <c r="AA21" s="0" t="n">
        <v>96</v>
      </c>
      <c r="AB21" s="0" t="s">
        <v>40</v>
      </c>
      <c r="AC21" s="6" t="n">
        <v>1</v>
      </c>
      <c r="AD21" s="0" t="n">
        <v>75</v>
      </c>
      <c r="AE21" s="0" t="s">
        <v>40</v>
      </c>
      <c r="AF21" s="6" t="n">
        <v>1</v>
      </c>
      <c r="AG21" s="0" t="n">
        <v>-1</v>
      </c>
      <c r="AH21" s="0" t="s">
        <v>40</v>
      </c>
      <c r="AI21" s="6" t="n">
        <v>1</v>
      </c>
      <c r="AJ21" s="0" t="n">
        <v>-1</v>
      </c>
      <c r="AK21" s="0" t="s">
        <v>40</v>
      </c>
      <c r="AL21" s="6" t="n">
        <v>1</v>
      </c>
      <c r="AM21" s="0" t="n">
        <v>-1</v>
      </c>
      <c r="AN21" s="0" t="s">
        <v>40</v>
      </c>
      <c r="AO21" s="6" t="n">
        <v>1</v>
      </c>
      <c r="AP21" s="0" t="n">
        <v>840</v>
      </c>
      <c r="AQ21" s="0" t="s">
        <v>40</v>
      </c>
      <c r="AR21" s="6" t="n">
        <v>1</v>
      </c>
      <c r="AS21" s="0" t="n">
        <v>-1</v>
      </c>
      <c r="AT21" s="0" t="s">
        <v>40</v>
      </c>
      <c r="AU21" s="6" t="n">
        <v>1</v>
      </c>
      <c r="BC21" s="6"/>
      <c r="BF21" s="6"/>
      <c r="BI21" s="6"/>
      <c r="BL21" s="6"/>
      <c r="BO21" s="6"/>
      <c r="BR21" s="6"/>
      <c r="BU21" s="6"/>
      <c r="BX21" s="6"/>
      <c r="CA21" s="6"/>
      <c r="CD21" s="6"/>
      <c r="CG21" s="6"/>
      <c r="CJ21" s="6"/>
      <c r="CM21" s="6"/>
      <c r="CP21" s="6"/>
      <c r="CS21" s="6"/>
    </row>
    <row r="22" customFormat="false" ht="12.75" hidden="false" customHeight="false" outlineLevel="0" collapsed="false">
      <c r="B22" s="0" t="n">
        <v>5</v>
      </c>
      <c r="C22" s="0" t="n">
        <v>420</v>
      </c>
      <c r="D22" s="0" t="s">
        <v>40</v>
      </c>
      <c r="E22" s="6" t="n">
        <v>1</v>
      </c>
      <c r="F22" s="0" t="n">
        <v>-1</v>
      </c>
      <c r="G22" s="0" t="s">
        <v>40</v>
      </c>
      <c r="H22" s="6" t="n">
        <v>1</v>
      </c>
      <c r="I22" s="0" t="n">
        <v>420</v>
      </c>
      <c r="J22" s="0" t="s">
        <v>40</v>
      </c>
      <c r="K22" s="6" t="n">
        <v>1</v>
      </c>
      <c r="L22" s="0" t="n">
        <v>-1</v>
      </c>
      <c r="M22" s="0" t="s">
        <v>40</v>
      </c>
      <c r="N22" s="6" t="n">
        <v>1</v>
      </c>
      <c r="O22" s="0" t="n">
        <v>300</v>
      </c>
      <c r="P22" s="0" t="s">
        <v>40</v>
      </c>
      <c r="Q22" s="6" t="n">
        <v>1</v>
      </c>
      <c r="R22" s="0" t="n">
        <v>-1</v>
      </c>
      <c r="S22" s="0" t="s">
        <v>40</v>
      </c>
      <c r="T22" s="6" t="n">
        <v>1</v>
      </c>
      <c r="U22" s="0" t="n">
        <v>49</v>
      </c>
      <c r="V22" s="0" t="s">
        <v>40</v>
      </c>
      <c r="W22" s="6" t="n">
        <v>1</v>
      </c>
      <c r="X22" s="0" t="n">
        <v>5</v>
      </c>
      <c r="Y22" s="0" t="s">
        <v>40</v>
      </c>
      <c r="Z22" s="6" t="n">
        <v>1</v>
      </c>
      <c r="AA22" s="0" t="n">
        <v>97</v>
      </c>
      <c r="AB22" s="0" t="s">
        <v>40</v>
      </c>
      <c r="AC22" s="6" t="n">
        <v>1</v>
      </c>
      <c r="AD22" s="0" t="n">
        <v>29</v>
      </c>
      <c r="AE22" s="0" t="s">
        <v>40</v>
      </c>
      <c r="AF22" s="6" t="n">
        <v>1</v>
      </c>
      <c r="AG22" s="0" t="n">
        <v>-1</v>
      </c>
      <c r="AH22" s="0" t="s">
        <v>40</v>
      </c>
      <c r="AI22" s="6" t="n">
        <v>1</v>
      </c>
      <c r="AJ22" s="0" t="n">
        <v>-1</v>
      </c>
      <c r="AK22" s="0" t="s">
        <v>40</v>
      </c>
      <c r="AL22" s="6" t="n">
        <v>1</v>
      </c>
      <c r="AM22" s="0" t="n">
        <v>-1</v>
      </c>
      <c r="AN22" s="0" t="s">
        <v>40</v>
      </c>
      <c r="AO22" s="6" t="n">
        <v>1</v>
      </c>
      <c r="AP22" s="0" t="n">
        <v>563</v>
      </c>
      <c r="AQ22" s="0" t="s">
        <v>40</v>
      </c>
      <c r="AR22" s="6" t="n">
        <v>1</v>
      </c>
      <c r="AS22" s="0" t="n">
        <v>-1</v>
      </c>
      <c r="AT22" s="0" t="s">
        <v>40</v>
      </c>
      <c r="AU22" s="6" t="n">
        <v>1</v>
      </c>
      <c r="BC22" s="6"/>
      <c r="BF22" s="6"/>
      <c r="BI22" s="6"/>
      <c r="BL22" s="6"/>
      <c r="BO22" s="6"/>
      <c r="BR22" s="6"/>
      <c r="BU22" s="6"/>
      <c r="BX22" s="6"/>
      <c r="CA22" s="6"/>
      <c r="CD22" s="6"/>
      <c r="CG22" s="6"/>
      <c r="CJ22" s="6"/>
      <c r="CM22" s="6"/>
      <c r="CP22" s="6"/>
      <c r="CS22" s="6"/>
    </row>
    <row r="23" customFormat="false" ht="12.75" hidden="false" customHeight="false" outlineLevel="0" collapsed="false">
      <c r="A23" s="0" t="n">
        <v>5</v>
      </c>
      <c r="B23" s="0" t="n">
        <v>5</v>
      </c>
      <c r="C23" s="0" t="n">
        <v>-1</v>
      </c>
      <c r="D23" s="0" t="s">
        <v>40</v>
      </c>
      <c r="E23" s="6" t="n">
        <v>1</v>
      </c>
      <c r="F23" s="0" t="n">
        <v>-1</v>
      </c>
      <c r="G23" s="0" t="s">
        <v>40</v>
      </c>
      <c r="H23" s="6" t="n">
        <v>1</v>
      </c>
      <c r="I23" s="0" t="n">
        <v>-1</v>
      </c>
      <c r="J23" s="0" t="s">
        <v>40</v>
      </c>
      <c r="K23" s="6" t="n">
        <v>1</v>
      </c>
      <c r="L23" s="0" t="n">
        <v>-1</v>
      </c>
      <c r="M23" s="0" t="s">
        <v>40</v>
      </c>
      <c r="N23" s="6" t="n">
        <v>1</v>
      </c>
      <c r="O23" s="0" t="n">
        <v>-1</v>
      </c>
      <c r="P23" s="0" t="s">
        <v>40</v>
      </c>
      <c r="Q23" s="6" t="n">
        <v>1</v>
      </c>
      <c r="R23" s="0" t="n">
        <v>-1</v>
      </c>
      <c r="S23" s="0" t="s">
        <v>40</v>
      </c>
      <c r="T23" s="6" t="n">
        <v>1</v>
      </c>
      <c r="U23" s="0" t="n">
        <v>-1</v>
      </c>
      <c r="V23" s="0" t="s">
        <v>40</v>
      </c>
      <c r="W23" s="6" t="n">
        <v>1</v>
      </c>
      <c r="X23" s="0" t="n">
        <v>-1</v>
      </c>
      <c r="Y23" s="0" t="s">
        <v>40</v>
      </c>
      <c r="Z23" s="6" t="n">
        <v>1</v>
      </c>
      <c r="AA23" s="0" t="n">
        <v>98</v>
      </c>
      <c r="AB23" s="0" t="s">
        <v>40</v>
      </c>
      <c r="AC23" s="6" t="n">
        <v>1</v>
      </c>
      <c r="AD23" s="0" t="n">
        <v>-1</v>
      </c>
      <c r="AE23" s="0" t="s">
        <v>40</v>
      </c>
      <c r="AF23" s="6" t="n">
        <v>1</v>
      </c>
      <c r="AG23" s="0" t="n">
        <v>-1</v>
      </c>
      <c r="AH23" s="0" t="s">
        <v>40</v>
      </c>
      <c r="AI23" s="6" t="n">
        <v>1</v>
      </c>
      <c r="AJ23" s="0" t="n">
        <v>-1</v>
      </c>
      <c r="AK23" s="0" t="s">
        <v>40</v>
      </c>
      <c r="AL23" s="6" t="n">
        <v>1</v>
      </c>
      <c r="AM23" s="0" t="n">
        <v>-1</v>
      </c>
      <c r="AN23" s="0" t="s">
        <v>40</v>
      </c>
      <c r="AO23" s="6" t="n">
        <v>1</v>
      </c>
      <c r="AP23" s="0" t="n">
        <v>-1</v>
      </c>
      <c r="AQ23" s="0" t="s">
        <v>40</v>
      </c>
      <c r="AR23" s="6" t="n">
        <v>1</v>
      </c>
      <c r="AS23" s="0" t="n">
        <v>-1</v>
      </c>
      <c r="AT23" s="0" t="s">
        <v>40</v>
      </c>
      <c r="AU23" s="6" t="n">
        <v>1</v>
      </c>
      <c r="AW23" s="0" t="s">
        <v>45</v>
      </c>
      <c r="AX23" s="0" t="n">
        <f aca="false">IF(BJ23&lt;=0,$D$7,IF(BP23&lt;=BJ23,$D$7,$D$7+$F$7*(BP23-BJ23)))</f>
        <v>2.2</v>
      </c>
      <c r="AZ23" s="0" t="n">
        <v>15</v>
      </c>
      <c r="BA23" s="0" t="n">
        <f aca="false">ROUND(SUM(C23:C25)/3,0)</f>
        <v>-1</v>
      </c>
      <c r="BB23" s="0" t="s">
        <v>40</v>
      </c>
      <c r="BC23" s="6" t="n">
        <f aca="false">ROUND(AVERAGE(E23:E25),2)</f>
        <v>1</v>
      </c>
      <c r="BD23" s="0" t="n">
        <f aca="false">ROUND(SUMPRODUCT(C23:C25,F23:F25)/SUM(C23:C25),0)</f>
        <v>-1</v>
      </c>
      <c r="BE23" s="0" t="s">
        <v>40</v>
      </c>
      <c r="BF23" s="6" t="n">
        <f aca="false">ROUND(SUMPRODUCT(E23:E25,H23:H25)/3*AVERAGE(E23:E25),2)</f>
        <v>1</v>
      </c>
      <c r="BG23" s="0" t="n">
        <f aca="false">ROUND(SUM(I23:I25)/3,0)</f>
        <v>-1</v>
      </c>
      <c r="BH23" s="0" t="s">
        <v>40</v>
      </c>
      <c r="BI23" s="6" t="n">
        <f aca="false">ROUND(AVERAGE(K23:K25),2)</f>
        <v>1</v>
      </c>
      <c r="BJ23" s="0" t="n">
        <f aca="false">ROUND(SUMPRODUCT(I23:I25,L23:L25)/SUM(I23:I25),0)</f>
        <v>-1</v>
      </c>
      <c r="BK23" s="0" t="s">
        <v>40</v>
      </c>
      <c r="BL23" s="6" t="n">
        <f aca="false">ROUND(SUMPRODUCT(K23:K25,N23:N25)/3*AVERAGE(K23:K25),2)</f>
        <v>1</v>
      </c>
      <c r="BM23" s="0" t="n">
        <f aca="false">ROUND(SUM(O23:O25)/3,0)</f>
        <v>-1</v>
      </c>
      <c r="BN23" s="0" t="s">
        <v>40</v>
      </c>
      <c r="BO23" s="6" t="n">
        <f aca="false">ROUND(AVERAGE(Q23:Q25),2)</f>
        <v>1</v>
      </c>
      <c r="BP23" s="0" t="n">
        <f aca="false">ROUND(SUMPRODUCT(O23:O25,R23:R25)/SUM(O23:O25),0)</f>
        <v>-1</v>
      </c>
      <c r="BQ23" s="0" t="s">
        <v>40</v>
      </c>
      <c r="BR23" s="6" t="n">
        <f aca="false">ROUND(SUMPRODUCT(Q23:Q25,T23:T25)/3*AVERAGE(Q23:Q25),2)</f>
        <v>1</v>
      </c>
      <c r="BS23" s="0" t="n">
        <v>-1</v>
      </c>
      <c r="BT23" s="0" t="s">
        <v>40</v>
      </c>
      <c r="BU23" s="6" t="n">
        <v>1</v>
      </c>
      <c r="BV23" s="0" t="n">
        <v>-1</v>
      </c>
      <c r="BW23" s="0" t="s">
        <v>40</v>
      </c>
      <c r="BX23" s="6" t="n">
        <v>1</v>
      </c>
      <c r="BY23" s="0" t="n">
        <v>-1</v>
      </c>
      <c r="BZ23" s="0" t="s">
        <v>40</v>
      </c>
      <c r="CA23" s="6" t="n">
        <v>1</v>
      </c>
      <c r="CB23" s="0" t="n">
        <f aca="false">IF(BG23=0,0,IF(OR(BG23&gt;=0,BA23&gt;=0),ROUND(BG23/BA23*100,0),BA23))</f>
        <v>-1</v>
      </c>
      <c r="CC23" s="0" t="s">
        <v>40</v>
      </c>
      <c r="CD23" s="6" t="n">
        <f aca="false">ROUND(BI23*BC23,2)</f>
        <v>1</v>
      </c>
      <c r="CE23" s="0" t="n">
        <v>-1</v>
      </c>
      <c r="CF23" s="0" t="s">
        <v>40</v>
      </c>
      <c r="CG23" s="6" t="n">
        <f aca="false">ROUND(BC23*BF23,2)</f>
        <v>1</v>
      </c>
      <c r="CH23" s="0" t="n">
        <v>-1</v>
      </c>
      <c r="CI23" s="0" t="s">
        <v>40</v>
      </c>
      <c r="CJ23" s="6" t="n">
        <f aca="false">ROUND(BI23*BL23,2)</f>
        <v>1</v>
      </c>
      <c r="CK23" s="0" t="n">
        <v>-1</v>
      </c>
      <c r="CL23" s="0" t="s">
        <v>40</v>
      </c>
      <c r="CM23" s="6" t="n">
        <f aca="false">ROUND(BO23*BR23,2)</f>
        <v>1</v>
      </c>
      <c r="CN23" s="0" t="n">
        <v>-1</v>
      </c>
      <c r="CO23" s="0" t="s">
        <v>40</v>
      </c>
      <c r="CP23" s="6" t="n">
        <f aca="false">ROUND((BI23+BO23)/2,2)</f>
        <v>1</v>
      </c>
      <c r="CQ23" s="0" t="n">
        <v>-1</v>
      </c>
      <c r="CR23" s="0" t="s">
        <v>40</v>
      </c>
      <c r="CS23" s="6" t="n">
        <f aca="false">ROUND(CP23*BF23,2)</f>
        <v>1</v>
      </c>
    </row>
    <row r="24" customFormat="false" ht="12.75" hidden="false" customHeight="false" outlineLevel="0" collapsed="false">
      <c r="B24" s="0" t="n">
        <v>5</v>
      </c>
      <c r="C24" s="0" t="n">
        <v>-1</v>
      </c>
      <c r="D24" s="0" t="s">
        <v>40</v>
      </c>
      <c r="E24" s="6" t="n">
        <v>1</v>
      </c>
      <c r="F24" s="0" t="n">
        <v>-1</v>
      </c>
      <c r="G24" s="0" t="s">
        <v>40</v>
      </c>
      <c r="H24" s="6" t="n">
        <v>1</v>
      </c>
      <c r="I24" s="0" t="n">
        <v>-1</v>
      </c>
      <c r="J24" s="0" t="s">
        <v>40</v>
      </c>
      <c r="K24" s="6" t="n">
        <v>1</v>
      </c>
      <c r="L24" s="0" t="n">
        <v>-1</v>
      </c>
      <c r="M24" s="0" t="s">
        <v>40</v>
      </c>
      <c r="N24" s="6" t="n">
        <v>1</v>
      </c>
      <c r="O24" s="0" t="n">
        <v>-1</v>
      </c>
      <c r="P24" s="0" t="s">
        <v>40</v>
      </c>
      <c r="Q24" s="6" t="n">
        <v>1</v>
      </c>
      <c r="R24" s="0" t="n">
        <v>-1</v>
      </c>
      <c r="S24" s="0" t="s">
        <v>40</v>
      </c>
      <c r="T24" s="6" t="n">
        <v>1</v>
      </c>
      <c r="U24" s="0" t="n">
        <v>-1</v>
      </c>
      <c r="V24" s="0" t="s">
        <v>40</v>
      </c>
      <c r="W24" s="6" t="n">
        <v>1</v>
      </c>
      <c r="X24" s="0" t="n">
        <v>-1</v>
      </c>
      <c r="Y24" s="0" t="s">
        <v>40</v>
      </c>
      <c r="Z24" s="6" t="n">
        <v>1</v>
      </c>
      <c r="AA24" s="0" t="n">
        <v>95</v>
      </c>
      <c r="AB24" s="0" t="s">
        <v>40</v>
      </c>
      <c r="AC24" s="6" t="n">
        <v>1</v>
      </c>
      <c r="AD24" s="0" t="n">
        <v>-1</v>
      </c>
      <c r="AE24" s="0" t="s">
        <v>40</v>
      </c>
      <c r="AF24" s="6" t="n">
        <v>1</v>
      </c>
      <c r="AG24" s="0" t="n">
        <v>-1</v>
      </c>
      <c r="AH24" s="0" t="s">
        <v>40</v>
      </c>
      <c r="AI24" s="6" t="n">
        <v>1</v>
      </c>
      <c r="AJ24" s="0" t="n">
        <v>-1</v>
      </c>
      <c r="AK24" s="0" t="s">
        <v>40</v>
      </c>
      <c r="AL24" s="6" t="n">
        <v>1</v>
      </c>
      <c r="AM24" s="0" t="n">
        <v>-1</v>
      </c>
      <c r="AN24" s="0" t="s">
        <v>40</v>
      </c>
      <c r="AO24" s="6" t="n">
        <v>1</v>
      </c>
      <c r="AP24" s="0" t="n">
        <v>-1</v>
      </c>
      <c r="AQ24" s="0" t="s">
        <v>40</v>
      </c>
      <c r="AR24" s="6" t="n">
        <v>1</v>
      </c>
      <c r="AS24" s="0" t="n">
        <v>-1</v>
      </c>
      <c r="AT24" s="0" t="s">
        <v>40</v>
      </c>
      <c r="AU24" s="6" t="n">
        <v>1</v>
      </c>
      <c r="BC24" s="6"/>
      <c r="BF24" s="6"/>
      <c r="BI24" s="6"/>
      <c r="BL24" s="6"/>
      <c r="BO24" s="6"/>
      <c r="BR24" s="6"/>
      <c r="BU24" s="6"/>
      <c r="BX24" s="6"/>
      <c r="CA24" s="6"/>
      <c r="CD24" s="6"/>
      <c r="CG24" s="6"/>
      <c r="CJ24" s="6"/>
      <c r="CM24" s="6"/>
      <c r="CP24" s="6"/>
      <c r="CS24" s="6"/>
    </row>
    <row r="25" customFormat="false" ht="12.75" hidden="false" customHeight="false" outlineLevel="0" collapsed="false">
      <c r="B25" s="0" t="n">
        <v>5</v>
      </c>
      <c r="C25" s="0" t="n">
        <v>-1</v>
      </c>
      <c r="D25" s="0" t="s">
        <v>40</v>
      </c>
      <c r="E25" s="6" t="n">
        <v>1</v>
      </c>
      <c r="F25" s="0" t="n">
        <v>-1</v>
      </c>
      <c r="G25" s="0" t="s">
        <v>40</v>
      </c>
      <c r="H25" s="6" t="n">
        <v>1</v>
      </c>
      <c r="I25" s="0" t="n">
        <v>-1</v>
      </c>
      <c r="J25" s="0" t="s">
        <v>40</v>
      </c>
      <c r="K25" s="6" t="n">
        <v>1</v>
      </c>
      <c r="L25" s="0" t="n">
        <v>-1</v>
      </c>
      <c r="M25" s="0" t="s">
        <v>40</v>
      </c>
      <c r="N25" s="6" t="n">
        <v>1</v>
      </c>
      <c r="O25" s="0" t="n">
        <v>-1</v>
      </c>
      <c r="P25" s="0" t="s">
        <v>40</v>
      </c>
      <c r="Q25" s="6" t="n">
        <v>1</v>
      </c>
      <c r="R25" s="0" t="n">
        <v>-1</v>
      </c>
      <c r="S25" s="0" t="s">
        <v>40</v>
      </c>
      <c r="T25" s="6" t="n">
        <v>1</v>
      </c>
      <c r="U25" s="0" t="n">
        <v>-1</v>
      </c>
      <c r="V25" s="0" t="s">
        <v>40</v>
      </c>
      <c r="W25" s="6" t="n">
        <v>1</v>
      </c>
      <c r="X25" s="0" t="n">
        <v>-1</v>
      </c>
      <c r="Y25" s="0" t="s">
        <v>40</v>
      </c>
      <c r="Z25" s="6" t="n">
        <v>1</v>
      </c>
      <c r="AA25" s="0" t="n">
        <v>97</v>
      </c>
      <c r="AB25" s="0" t="s">
        <v>40</v>
      </c>
      <c r="AC25" s="6" t="n">
        <v>1</v>
      </c>
      <c r="AD25" s="0" t="n">
        <v>-1</v>
      </c>
      <c r="AE25" s="0" t="s">
        <v>40</v>
      </c>
      <c r="AF25" s="6" t="n">
        <v>1</v>
      </c>
      <c r="AG25" s="0" t="n">
        <v>-1</v>
      </c>
      <c r="AH25" s="0" t="s">
        <v>40</v>
      </c>
      <c r="AI25" s="6" t="n">
        <v>1</v>
      </c>
      <c r="AJ25" s="0" t="n">
        <v>-1</v>
      </c>
      <c r="AK25" s="0" t="s">
        <v>40</v>
      </c>
      <c r="AL25" s="6" t="n">
        <v>1</v>
      </c>
      <c r="AM25" s="0" t="n">
        <v>-1</v>
      </c>
      <c r="AN25" s="0" t="s">
        <v>40</v>
      </c>
      <c r="AO25" s="6" t="n">
        <v>1</v>
      </c>
      <c r="AP25" s="0" t="n">
        <v>-1</v>
      </c>
      <c r="AQ25" s="0" t="s">
        <v>40</v>
      </c>
      <c r="AR25" s="6" t="n">
        <v>1</v>
      </c>
      <c r="AS25" s="0" t="n">
        <v>-1</v>
      </c>
      <c r="AT25" s="0" t="s">
        <v>40</v>
      </c>
      <c r="AU25" s="6" t="n">
        <v>1</v>
      </c>
      <c r="BC25" s="6"/>
      <c r="BF25" s="6"/>
      <c r="BI25" s="6"/>
      <c r="BL25" s="6"/>
      <c r="BO25" s="6"/>
      <c r="BR25" s="6"/>
      <c r="BU25" s="6"/>
      <c r="BX25" s="6"/>
      <c r="CA25" s="6"/>
      <c r="CD25" s="6"/>
      <c r="CG25" s="6"/>
      <c r="CJ25" s="6"/>
      <c r="CM25" s="6"/>
      <c r="CP25" s="6"/>
      <c r="CS25" s="6"/>
    </row>
    <row r="26" customFormat="false" ht="12.75" hidden="false" customHeight="false" outlineLevel="0" collapsed="false">
      <c r="A26" s="0" t="n">
        <v>6</v>
      </c>
      <c r="B26" s="0" t="n">
        <v>5</v>
      </c>
      <c r="C26" s="0" t="n">
        <v>420</v>
      </c>
      <c r="D26" s="0" t="s">
        <v>40</v>
      </c>
      <c r="E26" s="6" t="n">
        <v>1</v>
      </c>
      <c r="F26" s="0" t="n">
        <v>99</v>
      </c>
      <c r="G26" s="0" t="s">
        <v>40</v>
      </c>
      <c r="H26" s="6" t="n">
        <v>1</v>
      </c>
      <c r="I26" s="0" t="n">
        <v>180</v>
      </c>
      <c r="J26" s="0" t="s">
        <v>40</v>
      </c>
      <c r="K26" s="6" t="n">
        <v>1</v>
      </c>
      <c r="L26" s="0" t="n">
        <v>98</v>
      </c>
      <c r="M26" s="0" t="s">
        <v>40</v>
      </c>
      <c r="N26" s="6" t="n">
        <v>1</v>
      </c>
      <c r="O26" s="0" t="n">
        <v>240</v>
      </c>
      <c r="P26" s="0" t="s">
        <v>40</v>
      </c>
      <c r="Q26" s="6" t="n">
        <v>1</v>
      </c>
      <c r="R26" s="0" t="n">
        <v>100</v>
      </c>
      <c r="S26" s="0" t="s">
        <v>40</v>
      </c>
      <c r="T26" s="6" t="n">
        <v>1</v>
      </c>
      <c r="U26" s="0" t="n">
        <v>52</v>
      </c>
      <c r="V26" s="0" t="s">
        <v>40</v>
      </c>
      <c r="W26" s="6" t="n">
        <v>1</v>
      </c>
      <c r="X26" s="0" t="n">
        <v>7</v>
      </c>
      <c r="Y26" s="0" t="s">
        <v>40</v>
      </c>
      <c r="Z26" s="6" t="n">
        <v>1</v>
      </c>
      <c r="AA26" s="0" t="n">
        <v>98</v>
      </c>
      <c r="AB26" s="0" t="s">
        <v>40</v>
      </c>
      <c r="AC26" s="6" t="n">
        <v>1</v>
      </c>
      <c r="AD26" s="0" t="n">
        <v>43</v>
      </c>
      <c r="AE26" s="0" t="s">
        <v>40</v>
      </c>
      <c r="AF26" s="6" t="n">
        <v>1</v>
      </c>
      <c r="AG26" s="0" t="n">
        <v>4</v>
      </c>
      <c r="AH26" s="0" t="s">
        <v>40</v>
      </c>
      <c r="AI26" s="6" t="n">
        <v>1</v>
      </c>
      <c r="AJ26" s="0" t="n">
        <v>2</v>
      </c>
      <c r="AK26" s="0" t="s">
        <v>40</v>
      </c>
      <c r="AL26" s="6" t="n">
        <v>1</v>
      </c>
      <c r="AM26" s="0" t="n">
        <v>2</v>
      </c>
      <c r="AN26" s="0" t="s">
        <v>40</v>
      </c>
      <c r="AO26" s="6" t="n">
        <v>1</v>
      </c>
      <c r="AP26" s="0" t="n">
        <v>604</v>
      </c>
      <c r="AQ26" s="0" t="s">
        <v>40</v>
      </c>
      <c r="AR26" s="6" t="n">
        <v>1</v>
      </c>
      <c r="AS26" s="0" t="n">
        <v>6</v>
      </c>
      <c r="AT26" s="0" t="s">
        <v>40</v>
      </c>
      <c r="AU26" s="6" t="n">
        <v>1</v>
      </c>
      <c r="AW26" s="0" t="s">
        <v>46</v>
      </c>
      <c r="AX26" s="0" t="n">
        <f aca="false">IF(BJ26&lt;=0,$D$7,IF(BP26&lt;=BJ26,$D$7,$D$7+$F$7*(BP26-BJ26)))</f>
        <v>2.62</v>
      </c>
      <c r="AZ26" s="0" t="n">
        <v>15</v>
      </c>
      <c r="BA26" s="0" t="n">
        <f aca="false">ROUND(SUM(C26:C28)/3,0)</f>
        <v>300</v>
      </c>
      <c r="BB26" s="0" t="s">
        <v>40</v>
      </c>
      <c r="BC26" s="6" t="n">
        <f aca="false">ROUND(AVERAGE(E26:E28),2)</f>
        <v>1</v>
      </c>
      <c r="BD26" s="0" t="n">
        <f aca="false">ROUND(SUMPRODUCT(C26:C28,F26:F28)/SUM(C26:C28),0)</f>
        <v>93</v>
      </c>
      <c r="BE26" s="0" t="s">
        <v>40</v>
      </c>
      <c r="BF26" s="6" t="n">
        <f aca="false">ROUND(SUMPRODUCT(E26:E28,H26:H28)/3*AVERAGE(E26:E28),2)</f>
        <v>1</v>
      </c>
      <c r="BG26" s="0" t="n">
        <f aca="false">ROUND(SUM(I26:I28)/3,0)</f>
        <v>220</v>
      </c>
      <c r="BH26" s="0" t="s">
        <v>40</v>
      </c>
      <c r="BI26" s="6" t="n">
        <f aca="false">ROUND(AVERAGE(K26:K28),2)</f>
        <v>1</v>
      </c>
      <c r="BJ26" s="0" t="n">
        <f aca="false">ROUND(SUMPRODUCT(I26:I28,L26:L28)/SUM(I26:I28),0)</f>
        <v>82</v>
      </c>
      <c r="BK26" s="0" t="s">
        <v>40</v>
      </c>
      <c r="BL26" s="6" t="n">
        <f aca="false">ROUND(SUMPRODUCT(K26:K28,N26:N28)/3*AVERAGE(K26:K28),2)</f>
        <v>1</v>
      </c>
      <c r="BM26" s="0" t="n">
        <f aca="false">ROUND(SUM(O26:O28)/3,0)</f>
        <v>180</v>
      </c>
      <c r="BN26" s="0" t="s">
        <v>40</v>
      </c>
      <c r="BO26" s="6" t="n">
        <f aca="false">ROUND(AVERAGE(Q26:Q28),2)</f>
        <v>1</v>
      </c>
      <c r="BP26" s="0" t="n">
        <f aca="false">ROUND(SUMPRODUCT(O26:O28,R26:R28)/SUM(O26:O28),0)</f>
        <v>103</v>
      </c>
      <c r="BQ26" s="0" t="s">
        <v>40</v>
      </c>
      <c r="BR26" s="6" t="n">
        <f aca="false">ROUND(SUMPRODUCT(Q26:Q28,T26:T28)/3*AVERAGE(Q26:Q28),2)</f>
        <v>1</v>
      </c>
      <c r="BS26" s="0" t="n">
        <v>-1</v>
      </c>
      <c r="BT26" s="0" t="s">
        <v>40</v>
      </c>
      <c r="BU26" s="6" t="n">
        <v>1</v>
      </c>
      <c r="BV26" s="0" t="n">
        <v>-1</v>
      </c>
      <c r="BW26" s="0" t="s">
        <v>40</v>
      </c>
      <c r="BX26" s="6" t="n">
        <v>1</v>
      </c>
      <c r="BY26" s="0" t="n">
        <v>-1</v>
      </c>
      <c r="BZ26" s="0" t="s">
        <v>40</v>
      </c>
      <c r="CA26" s="6" t="n">
        <v>1</v>
      </c>
      <c r="CB26" s="0" t="n">
        <f aca="false">IF(BG26=0,0,IF(OR(BG26&gt;=0,BA26&gt;=0),ROUND(BG26/BA26*100,0),BA26))</f>
        <v>73</v>
      </c>
      <c r="CC26" s="0" t="s">
        <v>40</v>
      </c>
      <c r="CD26" s="6" t="n">
        <f aca="false">ROUND(BI26*BC26,2)</f>
        <v>1</v>
      </c>
      <c r="CE26" s="0" t="n">
        <f aca="false">IF(OR(BA26&lt;0,BD26&lt;=0),"??",ROUND(BA26/BD26,0))</f>
        <v>3</v>
      </c>
      <c r="CF26" s="0" t="s">
        <v>40</v>
      </c>
      <c r="CG26" s="6" t="n">
        <f aca="false">ROUND(BC26*BF26,2)</f>
        <v>1</v>
      </c>
      <c r="CH26" s="0" t="n">
        <f aca="false">IF(OR(BG26&lt;0,BJ26&lt;=0),"??",ROUND(BG26/BJ26,0))</f>
        <v>3</v>
      </c>
      <c r="CI26" s="0" t="s">
        <v>40</v>
      </c>
      <c r="CJ26" s="6" t="n">
        <f aca="false">ROUND(BI26*BL26,2)</f>
        <v>1</v>
      </c>
      <c r="CK26" s="0" t="n">
        <f aca="false">IF(OR(BM26&lt;0,BP26&lt;=0),"??",ROUND(BM26/BP26,0))</f>
        <v>2</v>
      </c>
      <c r="CL26" s="0" t="s">
        <v>40</v>
      </c>
      <c r="CM26" s="6" t="n">
        <f aca="false">ROUND(BO26*BR26,2)</f>
        <v>1</v>
      </c>
      <c r="CN26" s="0" t="n">
        <f aca="false">IF(OR(BG26&lt;0,BM26&lt;0),"??",BM26+ROUND(AX26*BG26,0))</f>
        <v>756</v>
      </c>
      <c r="CO26" s="0" t="s">
        <v>40</v>
      </c>
      <c r="CP26" s="6" t="n">
        <f aca="false">ROUND((BI26+BO26)/2,2)</f>
        <v>1</v>
      </c>
      <c r="CQ26" s="0" t="n">
        <f aca="false">IF(OR(CN26&lt;0,BD26&lt;=0),"??",ROUND(CN26/BD26,0))</f>
        <v>8</v>
      </c>
      <c r="CR26" s="0" t="s">
        <v>40</v>
      </c>
      <c r="CS26" s="6" t="n">
        <f aca="false">ROUND(CP26*BF26,2)</f>
        <v>1</v>
      </c>
    </row>
    <row r="27" customFormat="false" ht="12.75" hidden="false" customHeight="false" outlineLevel="0" collapsed="false">
      <c r="B27" s="0" t="n">
        <v>5</v>
      </c>
      <c r="C27" s="0" t="n">
        <v>60</v>
      </c>
      <c r="D27" s="0" t="s">
        <v>40</v>
      </c>
      <c r="E27" s="6" t="n">
        <v>1</v>
      </c>
      <c r="F27" s="0" t="n">
        <v>0</v>
      </c>
      <c r="G27" s="0" t="s">
        <v>40</v>
      </c>
      <c r="H27" s="6" t="n">
        <v>1</v>
      </c>
      <c r="I27" s="0" t="n">
        <v>60</v>
      </c>
      <c r="J27" s="0" t="s">
        <v>40</v>
      </c>
      <c r="K27" s="6" t="n">
        <v>1</v>
      </c>
      <c r="L27" s="0" t="n">
        <v>0</v>
      </c>
      <c r="M27" s="0" t="s">
        <v>40</v>
      </c>
      <c r="N27" s="6" t="n">
        <v>1</v>
      </c>
      <c r="O27" s="0" t="n">
        <v>0</v>
      </c>
      <c r="P27" s="0" t="s">
        <v>40</v>
      </c>
      <c r="Q27" s="6" t="n">
        <v>1</v>
      </c>
      <c r="R27" s="0" t="n">
        <v>-1</v>
      </c>
      <c r="S27" s="0" t="s">
        <v>40</v>
      </c>
      <c r="T27" s="6" t="n">
        <v>1</v>
      </c>
      <c r="U27" s="0" t="n">
        <v>52</v>
      </c>
      <c r="V27" s="0" t="s">
        <v>40</v>
      </c>
      <c r="W27" s="6" t="n">
        <v>1</v>
      </c>
      <c r="X27" s="0" t="n">
        <v>11</v>
      </c>
      <c r="Y27" s="0" t="s">
        <v>40</v>
      </c>
      <c r="Z27" s="6" t="n">
        <v>1</v>
      </c>
      <c r="AA27" s="0" t="n">
        <v>95</v>
      </c>
      <c r="AB27" s="0" t="s">
        <v>40</v>
      </c>
      <c r="AC27" s="6" t="n">
        <v>1</v>
      </c>
      <c r="AD27" s="0" t="n">
        <v>100</v>
      </c>
      <c r="AE27" s="0" t="s">
        <v>40</v>
      </c>
      <c r="AF27" s="6" t="n">
        <v>1</v>
      </c>
      <c r="AG27" s="0" t="n">
        <v>-1</v>
      </c>
      <c r="AH27" s="0" t="s">
        <v>40</v>
      </c>
      <c r="AI27" s="6" t="n">
        <v>1</v>
      </c>
      <c r="AJ27" s="0" t="n">
        <v>-1</v>
      </c>
      <c r="AK27" s="0" t="s">
        <v>40</v>
      </c>
      <c r="AL27" s="6" t="n">
        <v>1</v>
      </c>
      <c r="AM27" s="0" t="n">
        <v>0</v>
      </c>
      <c r="AN27" s="0" t="s">
        <v>40</v>
      </c>
      <c r="AO27" s="6" t="n">
        <v>1</v>
      </c>
      <c r="AP27" s="0" t="n">
        <v>132</v>
      </c>
      <c r="AQ27" s="0" t="s">
        <v>40</v>
      </c>
      <c r="AR27" s="6" t="n">
        <v>1</v>
      </c>
      <c r="AS27" s="0" t="n">
        <v>-1</v>
      </c>
      <c r="AT27" s="0" t="s">
        <v>40</v>
      </c>
      <c r="AU27" s="6" t="n">
        <v>1</v>
      </c>
      <c r="BC27" s="6"/>
      <c r="BF27" s="6"/>
      <c r="BI27" s="6"/>
      <c r="BL27" s="6"/>
      <c r="BO27" s="6"/>
      <c r="BR27" s="6"/>
      <c r="BU27" s="6"/>
      <c r="BX27" s="6"/>
      <c r="CA27" s="6"/>
      <c r="CD27" s="6"/>
      <c r="CG27" s="6"/>
      <c r="CJ27" s="6"/>
      <c r="CM27" s="6"/>
      <c r="CP27" s="6"/>
      <c r="CS27" s="6"/>
    </row>
    <row r="28" customFormat="false" ht="12.75" hidden="false" customHeight="false" outlineLevel="0" collapsed="false">
      <c r="B28" s="0" t="n">
        <v>5</v>
      </c>
      <c r="C28" s="0" t="n">
        <v>420</v>
      </c>
      <c r="D28" s="0" t="s">
        <v>40</v>
      </c>
      <c r="E28" s="6" t="n">
        <v>1</v>
      </c>
      <c r="F28" s="0" t="n">
        <v>100</v>
      </c>
      <c r="G28" s="0" t="s">
        <v>40</v>
      </c>
      <c r="H28" s="6" t="n">
        <v>1</v>
      </c>
      <c r="I28" s="0" t="n">
        <v>420</v>
      </c>
      <c r="J28" s="0" t="s">
        <v>40</v>
      </c>
      <c r="K28" s="6" t="n">
        <v>1</v>
      </c>
      <c r="L28" s="0" t="n">
        <v>87</v>
      </c>
      <c r="M28" s="0" t="s">
        <v>40</v>
      </c>
      <c r="N28" s="6" t="n">
        <v>1</v>
      </c>
      <c r="O28" s="0" t="n">
        <v>300</v>
      </c>
      <c r="P28" s="0" t="s">
        <v>40</v>
      </c>
      <c r="Q28" s="6" t="n">
        <v>1</v>
      </c>
      <c r="R28" s="0" t="n">
        <v>106</v>
      </c>
      <c r="S28" s="0" t="s">
        <v>40</v>
      </c>
      <c r="T28" s="6" t="n">
        <v>1</v>
      </c>
      <c r="U28" s="0" t="n">
        <v>49</v>
      </c>
      <c r="V28" s="0" t="s">
        <v>40</v>
      </c>
      <c r="W28" s="6" t="n">
        <v>1</v>
      </c>
      <c r="X28" s="0" t="n">
        <v>5</v>
      </c>
      <c r="Y28" s="0" t="s">
        <v>40</v>
      </c>
      <c r="Z28" s="6" t="n">
        <v>1</v>
      </c>
      <c r="AA28" s="0" t="n">
        <v>97</v>
      </c>
      <c r="AB28" s="0" t="s">
        <v>40</v>
      </c>
      <c r="AC28" s="6" t="n">
        <v>1</v>
      </c>
      <c r="AD28" s="0" t="n">
        <v>29</v>
      </c>
      <c r="AE28" s="0" t="s">
        <v>40</v>
      </c>
      <c r="AF28" s="6" t="n">
        <v>1</v>
      </c>
      <c r="AG28" s="0" t="n">
        <v>4</v>
      </c>
      <c r="AH28" s="0" t="s">
        <v>40</v>
      </c>
      <c r="AI28" s="6" t="n">
        <v>1</v>
      </c>
      <c r="AJ28" s="0" t="n">
        <v>1</v>
      </c>
      <c r="AK28" s="0" t="s">
        <v>40</v>
      </c>
      <c r="AL28" s="6" t="n">
        <v>1</v>
      </c>
      <c r="AM28" s="0" t="n">
        <v>3</v>
      </c>
      <c r="AN28" s="0" t="s">
        <v>40</v>
      </c>
      <c r="AO28" s="6" t="n">
        <v>1</v>
      </c>
      <c r="AP28" s="0" t="n">
        <v>563</v>
      </c>
      <c r="AQ28" s="0" t="s">
        <v>40</v>
      </c>
      <c r="AR28" s="6" t="n">
        <v>1</v>
      </c>
      <c r="AS28" s="0" t="n">
        <v>6</v>
      </c>
      <c r="AT28" s="0" t="s">
        <v>40</v>
      </c>
      <c r="AU28" s="6" t="n">
        <v>1</v>
      </c>
      <c r="BC28" s="6"/>
      <c r="BF28" s="6"/>
      <c r="BI28" s="6"/>
      <c r="BL28" s="6"/>
      <c r="BO28" s="6"/>
      <c r="BR28" s="6"/>
      <c r="BU28" s="6"/>
      <c r="BX28" s="6"/>
      <c r="CA28" s="6"/>
      <c r="CD28" s="6"/>
      <c r="CG28" s="6"/>
      <c r="CJ28" s="6"/>
      <c r="CM28" s="6"/>
      <c r="CP28" s="6"/>
      <c r="CS28" s="6"/>
    </row>
    <row r="29" customFormat="false" ht="12.75" hidden="false" customHeight="false" outlineLevel="0" collapsed="false">
      <c r="A29" s="0" t="n">
        <v>7</v>
      </c>
      <c r="B29" s="0" t="n">
        <v>5</v>
      </c>
      <c r="C29" s="0" t="n">
        <v>420</v>
      </c>
      <c r="D29" s="0" t="s">
        <v>40</v>
      </c>
      <c r="E29" s="6" t="n">
        <v>1</v>
      </c>
      <c r="F29" s="0" t="n">
        <v>99</v>
      </c>
      <c r="G29" s="0" t="s">
        <v>40</v>
      </c>
      <c r="H29" s="6" t="n">
        <v>1</v>
      </c>
      <c r="I29" s="0" t="n">
        <v>180</v>
      </c>
      <c r="J29" s="0" t="s">
        <v>40</v>
      </c>
      <c r="K29" s="6" t="n">
        <v>1</v>
      </c>
      <c r="L29" s="0" t="n">
        <v>98</v>
      </c>
      <c r="M29" s="0" t="s">
        <v>40</v>
      </c>
      <c r="N29" s="6" t="n">
        <v>1</v>
      </c>
      <c r="O29" s="0" t="n">
        <v>240</v>
      </c>
      <c r="P29" s="0" t="s">
        <v>40</v>
      </c>
      <c r="Q29" s="6" t="n">
        <v>1</v>
      </c>
      <c r="R29" s="0" t="n">
        <v>100</v>
      </c>
      <c r="S29" s="0" t="s">
        <v>40</v>
      </c>
      <c r="T29" s="6" t="n">
        <v>1</v>
      </c>
      <c r="U29" s="0" t="n">
        <v>52</v>
      </c>
      <c r="V29" s="0" t="s">
        <v>40</v>
      </c>
      <c r="W29" s="6" t="n">
        <v>1</v>
      </c>
      <c r="X29" s="0" t="n">
        <v>7</v>
      </c>
      <c r="Y29" s="0" t="s">
        <v>40</v>
      </c>
      <c r="Z29" s="6" t="n">
        <v>1</v>
      </c>
      <c r="AA29" s="0" t="n">
        <v>98</v>
      </c>
      <c r="AB29" s="0" t="s">
        <v>40</v>
      </c>
      <c r="AC29" s="6" t="n">
        <v>1</v>
      </c>
      <c r="AD29" s="0" t="n">
        <v>43</v>
      </c>
      <c r="AE29" s="0" t="s">
        <v>40</v>
      </c>
      <c r="AF29" s="6" t="n">
        <v>1</v>
      </c>
      <c r="AG29" s="0" t="n">
        <v>4</v>
      </c>
      <c r="AH29" s="0" t="s">
        <v>40</v>
      </c>
      <c r="AI29" s="6" t="n">
        <v>1</v>
      </c>
      <c r="AJ29" s="0" t="n">
        <v>2</v>
      </c>
      <c r="AK29" s="0" t="s">
        <v>40</v>
      </c>
      <c r="AL29" s="6" t="n">
        <v>1</v>
      </c>
      <c r="AM29" s="0" t="n">
        <v>2</v>
      </c>
      <c r="AN29" s="0" t="s">
        <v>40</v>
      </c>
      <c r="AO29" s="6" t="n">
        <v>1</v>
      </c>
      <c r="AP29" s="0" t="n">
        <v>604</v>
      </c>
      <c r="AQ29" s="0" t="s">
        <v>40</v>
      </c>
      <c r="AR29" s="6" t="n">
        <v>1</v>
      </c>
      <c r="AS29" s="0" t="n">
        <v>6</v>
      </c>
      <c r="AT29" s="0" t="s">
        <v>40</v>
      </c>
      <c r="AU29" s="6" t="n">
        <v>1</v>
      </c>
      <c r="AW29" s="0" t="s">
        <v>47</v>
      </c>
      <c r="AX29" s="0" t="n">
        <f aca="false">IF(BJ29&lt;=0,$D$7,IF(BP29&lt;=BJ29,$D$7,$D$7+$F$7*(BP29-BJ29)))</f>
        <v>2.28</v>
      </c>
      <c r="AZ29" s="0" t="n">
        <v>15</v>
      </c>
      <c r="BA29" s="0" t="n">
        <f aca="false">ROUND(SUM(C29:C31)/3,0)</f>
        <v>440</v>
      </c>
      <c r="BB29" s="0" t="s">
        <v>40</v>
      </c>
      <c r="BC29" s="6" t="n">
        <f aca="false">ROUND(AVERAGE(E29:E31),2)</f>
        <v>1</v>
      </c>
      <c r="BD29" s="0" t="n">
        <f aca="false">ROUND(SUMPRODUCT(C29:C30,F29:F30)/SUM(C29:C30),0)</f>
        <v>94</v>
      </c>
      <c r="BE29" s="0" t="s">
        <v>42</v>
      </c>
      <c r="BF29" s="6" t="n">
        <v>0.44</v>
      </c>
      <c r="BG29" s="0" t="n">
        <f aca="false">ROUND(SUM(I29:I31)/3,0)</f>
        <v>320</v>
      </c>
      <c r="BH29" s="0" t="s">
        <v>40</v>
      </c>
      <c r="BI29" s="6" t="n">
        <f aca="false">ROUND(AVERAGE(K29:K31),2)</f>
        <v>1</v>
      </c>
      <c r="BJ29" s="0" t="n">
        <f aca="false">ROUND(SUMPRODUCT(I29:I30,L29:L30)/SUM(I29:I30),0)</f>
        <v>92</v>
      </c>
      <c r="BK29" s="0" t="s">
        <v>42</v>
      </c>
      <c r="BL29" s="6" t="n">
        <v>0.44</v>
      </c>
      <c r="BM29" s="0" t="n">
        <f aca="false">ROUND(SUM(O29:O31)/3,0)</f>
        <v>220</v>
      </c>
      <c r="BN29" s="0" t="s">
        <v>40</v>
      </c>
      <c r="BO29" s="6" t="n">
        <f aca="false">ROUND(AVERAGE(Q29:Q31),2)</f>
        <v>1</v>
      </c>
      <c r="BP29" s="0" t="n">
        <f aca="false">ROUND(SUMPRODUCT(O29:O30,R29:R30)/SUM(O29:O30),0)</f>
        <v>96</v>
      </c>
      <c r="BQ29" s="0" t="s">
        <v>42</v>
      </c>
      <c r="BR29" s="6" t="n">
        <v>0.44</v>
      </c>
      <c r="BS29" s="0" t="n">
        <v>-1</v>
      </c>
      <c r="BT29" s="0" t="s">
        <v>40</v>
      </c>
      <c r="BU29" s="6" t="n">
        <v>1</v>
      </c>
      <c r="BV29" s="0" t="n">
        <v>-1</v>
      </c>
      <c r="BW29" s="0" t="s">
        <v>40</v>
      </c>
      <c r="BX29" s="6" t="n">
        <v>1</v>
      </c>
      <c r="BY29" s="0" t="n">
        <v>-1</v>
      </c>
      <c r="BZ29" s="0" t="s">
        <v>40</v>
      </c>
      <c r="CA29" s="6" t="n">
        <v>1</v>
      </c>
      <c r="CB29" s="0" t="n">
        <f aca="false">IF(BG29=0,0,IF(OR(BG29&gt;=0,BA29&gt;=0),ROUND(BG29/BA29*100,0),BA29))</f>
        <v>73</v>
      </c>
      <c r="CC29" s="0" t="s">
        <v>40</v>
      </c>
      <c r="CD29" s="6" t="n">
        <f aca="false">ROUND(BI29*BC29,2)</f>
        <v>1</v>
      </c>
      <c r="CE29" s="0" t="n">
        <f aca="false">IF(OR(BA29&lt;0,BD29&lt;=0),"??",ROUND(BA29/BD29,0))</f>
        <v>5</v>
      </c>
      <c r="CF29" s="0" t="s">
        <v>42</v>
      </c>
      <c r="CG29" s="6" t="n">
        <f aca="false">ROUND(BC29*BF29,2)</f>
        <v>0.44</v>
      </c>
      <c r="CH29" s="0" t="n">
        <f aca="false">IF(OR(BG29&lt;0,BJ29&lt;=0),"??",ROUND(BG29/BJ29,0))</f>
        <v>3</v>
      </c>
      <c r="CI29" s="0" t="s">
        <v>42</v>
      </c>
      <c r="CJ29" s="6" t="n">
        <f aca="false">ROUND(BI29*BL29,2)</f>
        <v>0.44</v>
      </c>
      <c r="CK29" s="0" t="n">
        <f aca="false">IF(OR(BM29&lt;0,BP29&lt;=0),"??",ROUND(BM29/BP29,0))</f>
        <v>2</v>
      </c>
      <c r="CL29" s="0" t="s">
        <v>42</v>
      </c>
      <c r="CM29" s="6" t="n">
        <f aca="false">ROUND(BO29*BR29,2)</f>
        <v>0.44</v>
      </c>
      <c r="CN29" s="0" t="n">
        <f aca="false">IF(OR(BG29&lt;0,BM29&lt;0),"??",BM29+ROUND(AX29*BG29,0))</f>
        <v>950</v>
      </c>
      <c r="CO29" s="0" t="s">
        <v>40</v>
      </c>
      <c r="CP29" s="6" t="n">
        <f aca="false">ROUND((BI29+BO29)/2,2)</f>
        <v>1</v>
      </c>
      <c r="CQ29" s="0" t="n">
        <f aca="false">IF(OR(CN29&lt;0,BD29&lt;=0),"??",ROUND(CN29/BD29,0))</f>
        <v>10</v>
      </c>
      <c r="CR29" s="0" t="s">
        <v>42</v>
      </c>
      <c r="CS29" s="6" t="n">
        <f aca="false">ROUND(CP29*BF29,2)</f>
        <v>0.44</v>
      </c>
    </row>
    <row r="30" customFormat="false" ht="12.75" hidden="false" customHeight="false" outlineLevel="0" collapsed="false">
      <c r="B30" s="0" t="n">
        <v>5</v>
      </c>
      <c r="C30" s="0" t="n">
        <v>480</v>
      </c>
      <c r="D30" s="0" t="s">
        <v>40</v>
      </c>
      <c r="E30" s="6" t="n">
        <v>1</v>
      </c>
      <c r="F30" s="0" t="n">
        <v>89</v>
      </c>
      <c r="G30" s="0" t="s">
        <v>40</v>
      </c>
      <c r="H30" s="6" t="n">
        <v>1</v>
      </c>
      <c r="I30" s="0" t="n">
        <v>360</v>
      </c>
      <c r="J30" s="0" t="s">
        <v>40</v>
      </c>
      <c r="K30" s="6" t="n">
        <v>1</v>
      </c>
      <c r="L30" s="0" t="n">
        <v>89</v>
      </c>
      <c r="M30" s="0" t="s">
        <v>40</v>
      </c>
      <c r="N30" s="6" t="n">
        <v>1</v>
      </c>
      <c r="O30" s="0" t="n">
        <v>120</v>
      </c>
      <c r="P30" s="0" t="s">
        <v>40</v>
      </c>
      <c r="Q30" s="6" t="n">
        <v>1</v>
      </c>
      <c r="R30" s="0" t="n">
        <v>89</v>
      </c>
      <c r="S30" s="0" t="s">
        <v>40</v>
      </c>
      <c r="T30" s="6" t="n">
        <v>1</v>
      </c>
      <c r="U30" s="0" t="n">
        <v>54</v>
      </c>
      <c r="V30" s="0" t="s">
        <v>40</v>
      </c>
      <c r="W30" s="6" t="n">
        <v>1</v>
      </c>
      <c r="X30" s="0" t="n">
        <v>8</v>
      </c>
      <c r="Y30" s="0" t="s">
        <v>40</v>
      </c>
      <c r="Z30" s="6" t="n">
        <v>1</v>
      </c>
      <c r="AA30" s="0" t="n">
        <v>96</v>
      </c>
      <c r="AB30" s="0" t="s">
        <v>40</v>
      </c>
      <c r="AC30" s="6" t="n">
        <v>1</v>
      </c>
      <c r="AD30" s="0" t="n">
        <v>75</v>
      </c>
      <c r="AE30" s="0" t="s">
        <v>40</v>
      </c>
      <c r="AF30" s="6" t="n">
        <v>1</v>
      </c>
      <c r="AG30" s="0" t="n">
        <v>5</v>
      </c>
      <c r="AH30" s="0" t="s">
        <v>40</v>
      </c>
      <c r="AI30" s="6" t="n">
        <v>1</v>
      </c>
      <c r="AJ30" s="0" t="n">
        <v>4</v>
      </c>
      <c r="AK30" s="0" t="s">
        <v>40</v>
      </c>
      <c r="AL30" s="6" t="n">
        <v>1</v>
      </c>
      <c r="AM30" s="0" t="n">
        <v>1</v>
      </c>
      <c r="AN30" s="0" t="s">
        <v>40</v>
      </c>
      <c r="AO30" s="6" t="n">
        <v>1</v>
      </c>
      <c r="AP30" s="0" t="n">
        <v>840</v>
      </c>
      <c r="AQ30" s="0" t="s">
        <v>40</v>
      </c>
      <c r="AR30" s="6" t="n">
        <v>1</v>
      </c>
      <c r="AS30" s="0" t="n">
        <v>9</v>
      </c>
      <c r="AT30" s="0" t="s">
        <v>40</v>
      </c>
      <c r="AU30" s="6" t="n">
        <v>1</v>
      </c>
      <c r="BC30" s="6"/>
      <c r="BF30" s="6"/>
      <c r="BI30" s="6"/>
      <c r="BL30" s="6"/>
      <c r="BO30" s="6"/>
      <c r="BR30" s="6"/>
      <c r="BU30" s="6"/>
      <c r="BX30" s="6"/>
      <c r="CA30" s="6"/>
      <c r="CD30" s="6"/>
      <c r="CG30" s="6"/>
      <c r="CJ30" s="6"/>
      <c r="CM30" s="6"/>
      <c r="CP30" s="6"/>
      <c r="CS30" s="6"/>
    </row>
    <row r="31" customFormat="false" ht="12.75" hidden="false" customHeight="false" outlineLevel="0" collapsed="false">
      <c r="B31" s="0" t="n">
        <v>5</v>
      </c>
      <c r="C31" s="0" t="n">
        <v>420</v>
      </c>
      <c r="D31" s="0" t="s">
        <v>40</v>
      </c>
      <c r="E31" s="6" t="n">
        <v>1</v>
      </c>
      <c r="F31" s="0" t="n">
        <v>-1</v>
      </c>
      <c r="G31" s="0" t="s">
        <v>40</v>
      </c>
      <c r="H31" s="6" t="n">
        <v>1</v>
      </c>
      <c r="I31" s="0" t="n">
        <v>420</v>
      </c>
      <c r="J31" s="0" t="s">
        <v>40</v>
      </c>
      <c r="K31" s="6" t="n">
        <v>1</v>
      </c>
      <c r="L31" s="0" t="n">
        <v>-1</v>
      </c>
      <c r="M31" s="0" t="s">
        <v>40</v>
      </c>
      <c r="N31" s="6" t="n">
        <v>1</v>
      </c>
      <c r="O31" s="0" t="n">
        <v>300</v>
      </c>
      <c r="P31" s="0" t="s">
        <v>40</v>
      </c>
      <c r="Q31" s="6" t="n">
        <v>1</v>
      </c>
      <c r="R31" s="0" t="n">
        <v>-1</v>
      </c>
      <c r="S31" s="0" t="s">
        <v>40</v>
      </c>
      <c r="T31" s="6" t="n">
        <v>1</v>
      </c>
      <c r="U31" s="0" t="n">
        <v>49</v>
      </c>
      <c r="V31" s="0" t="s">
        <v>40</v>
      </c>
      <c r="W31" s="6" t="n">
        <v>1</v>
      </c>
      <c r="X31" s="0" t="n">
        <v>-1</v>
      </c>
      <c r="Y31" s="0" t="s">
        <v>40</v>
      </c>
      <c r="Z31" s="6" t="n">
        <v>1</v>
      </c>
      <c r="AA31" s="0" t="n">
        <v>-1</v>
      </c>
      <c r="AB31" s="0" t="s">
        <v>40</v>
      </c>
      <c r="AC31" s="6" t="n">
        <v>1</v>
      </c>
      <c r="AD31" s="0" t="n">
        <v>29</v>
      </c>
      <c r="AE31" s="0" t="s">
        <v>40</v>
      </c>
      <c r="AF31" s="6" t="n">
        <v>1</v>
      </c>
      <c r="AG31" s="0" t="n">
        <v>-1</v>
      </c>
      <c r="AH31" s="0" t="s">
        <v>40</v>
      </c>
      <c r="AI31" s="6" t="n">
        <v>1</v>
      </c>
      <c r="AJ31" s="0" t="n">
        <v>-1</v>
      </c>
      <c r="AK31" s="0" t="s">
        <v>40</v>
      </c>
      <c r="AL31" s="6" t="n">
        <v>1</v>
      </c>
      <c r="AM31" s="0" t="n">
        <v>-1</v>
      </c>
      <c r="AN31" s="0" t="s">
        <v>40</v>
      </c>
      <c r="AO31" s="6" t="n">
        <v>1</v>
      </c>
      <c r="AP31" s="0" t="n">
        <v>563</v>
      </c>
      <c r="AQ31" s="0" t="s">
        <v>40</v>
      </c>
      <c r="AR31" s="6" t="n">
        <v>1</v>
      </c>
      <c r="AS31" s="0" t="n">
        <v>-1</v>
      </c>
      <c r="AT31" s="0" t="s">
        <v>40</v>
      </c>
      <c r="AU31" s="6" t="n">
        <v>1</v>
      </c>
      <c r="BC31" s="6"/>
      <c r="BF31" s="6"/>
      <c r="BI31" s="6"/>
      <c r="BL31" s="6"/>
      <c r="BO31" s="6"/>
      <c r="BR31" s="6"/>
      <c r="BU31" s="6"/>
      <c r="BX31" s="6"/>
      <c r="CA31" s="6"/>
      <c r="CD31" s="6"/>
      <c r="CG31" s="6"/>
      <c r="CJ31" s="6"/>
      <c r="CM31" s="6"/>
      <c r="CP31" s="6"/>
      <c r="CS31" s="6"/>
    </row>
    <row r="32" customFormat="false" ht="12.75" hidden="false" customHeight="false" outlineLevel="0" collapsed="false">
      <c r="A32" s="0" t="n">
        <v>8</v>
      </c>
      <c r="B32" s="0" t="n">
        <v>5</v>
      </c>
      <c r="C32" s="0" t="n">
        <v>420</v>
      </c>
      <c r="D32" s="0" t="s">
        <v>40</v>
      </c>
      <c r="E32" s="6" t="n">
        <v>1</v>
      </c>
      <c r="F32" s="0" t="n">
        <v>99</v>
      </c>
      <c r="G32" s="0" t="s">
        <v>40</v>
      </c>
      <c r="H32" s="6" t="n">
        <v>1</v>
      </c>
      <c r="I32" s="0" t="n">
        <v>180</v>
      </c>
      <c r="J32" s="0" t="s">
        <v>40</v>
      </c>
      <c r="K32" s="6" t="n">
        <v>1</v>
      </c>
      <c r="L32" s="0" t="n">
        <v>98</v>
      </c>
      <c r="M32" s="0" t="s">
        <v>40</v>
      </c>
      <c r="N32" s="6" t="n">
        <v>1</v>
      </c>
      <c r="O32" s="0" t="n">
        <v>240</v>
      </c>
      <c r="P32" s="0" t="s">
        <v>40</v>
      </c>
      <c r="Q32" s="6" t="n">
        <v>1</v>
      </c>
      <c r="R32" s="0" t="n">
        <v>100</v>
      </c>
      <c r="S32" s="0" t="s">
        <v>40</v>
      </c>
      <c r="T32" s="6" t="n">
        <v>1</v>
      </c>
      <c r="U32" s="0" t="n">
        <v>52</v>
      </c>
      <c r="V32" s="0" t="s">
        <v>40</v>
      </c>
      <c r="W32" s="6" t="n">
        <v>1</v>
      </c>
      <c r="X32" s="0" t="n">
        <v>7</v>
      </c>
      <c r="Y32" s="0" t="s">
        <v>40</v>
      </c>
      <c r="Z32" s="6" t="n">
        <v>1</v>
      </c>
      <c r="AA32" s="0" t="n">
        <v>98</v>
      </c>
      <c r="AB32" s="0" t="s">
        <v>40</v>
      </c>
      <c r="AC32" s="6" t="n">
        <v>1</v>
      </c>
      <c r="AD32" s="0" t="n">
        <v>43</v>
      </c>
      <c r="AE32" s="0" t="s">
        <v>40</v>
      </c>
      <c r="AF32" s="6" t="n">
        <v>1</v>
      </c>
      <c r="AG32" s="0" t="n">
        <v>4</v>
      </c>
      <c r="AH32" s="0" t="s">
        <v>40</v>
      </c>
      <c r="AI32" s="6" t="n">
        <v>1</v>
      </c>
      <c r="AJ32" s="0" t="n">
        <v>2</v>
      </c>
      <c r="AK32" s="0" t="s">
        <v>40</v>
      </c>
      <c r="AL32" s="6" t="n">
        <v>1</v>
      </c>
      <c r="AM32" s="0" t="n">
        <v>2</v>
      </c>
      <c r="AN32" s="0" t="s">
        <v>40</v>
      </c>
      <c r="AO32" s="6" t="n">
        <v>1</v>
      </c>
      <c r="AP32" s="0" t="n">
        <v>604</v>
      </c>
      <c r="AQ32" s="0" t="s">
        <v>40</v>
      </c>
      <c r="AR32" s="6" t="n">
        <v>1</v>
      </c>
      <c r="AS32" s="0" t="n">
        <v>6</v>
      </c>
      <c r="AT32" s="0" t="s">
        <v>40</v>
      </c>
      <c r="AU32" s="6" t="n">
        <v>1</v>
      </c>
      <c r="AW32" s="0" t="s">
        <v>48</v>
      </c>
      <c r="AX32" s="0" t="n">
        <f aca="false">IF(BJ32&lt;=0,$D$7,IF(BP32&lt;=BJ32,$D$7,$D$7+$F$7*(BP32-BJ32)))</f>
        <v>2.46</v>
      </c>
      <c r="AZ32" s="0" t="n">
        <v>15</v>
      </c>
      <c r="BA32" s="0" t="n">
        <v>420</v>
      </c>
      <c r="BB32" s="0" t="s">
        <v>42</v>
      </c>
      <c r="BC32" s="6" t="n">
        <v>0.6667</v>
      </c>
      <c r="BD32" s="0" t="n">
        <v>100</v>
      </c>
      <c r="BE32" s="0" t="s">
        <v>42</v>
      </c>
      <c r="BF32" s="6" t="n">
        <v>0.4444</v>
      </c>
      <c r="BG32" s="0" t="n">
        <v>300</v>
      </c>
      <c r="BH32" s="0" t="s">
        <v>42</v>
      </c>
      <c r="BI32" s="6" t="n">
        <v>0.6667</v>
      </c>
      <c r="BJ32" s="0" t="n">
        <v>90</v>
      </c>
      <c r="BK32" s="0" t="s">
        <v>42</v>
      </c>
      <c r="BL32" s="6" t="n">
        <v>0.4444</v>
      </c>
      <c r="BM32" s="0" t="n">
        <v>270</v>
      </c>
      <c r="BN32" s="0" t="s">
        <v>42</v>
      </c>
      <c r="BO32" s="6" t="n">
        <v>0.6667</v>
      </c>
      <c r="BP32" s="0" t="n">
        <v>103</v>
      </c>
      <c r="BQ32" s="0" t="s">
        <v>42</v>
      </c>
      <c r="BR32" s="6" t="n">
        <v>0.4444</v>
      </c>
      <c r="BS32" s="0" t="n">
        <v>-1</v>
      </c>
      <c r="BT32" s="0" t="s">
        <v>40</v>
      </c>
      <c r="BU32" s="6" t="n">
        <v>1</v>
      </c>
      <c r="BV32" s="0" t="n">
        <v>-1</v>
      </c>
      <c r="BW32" s="0" t="s">
        <v>40</v>
      </c>
      <c r="BX32" s="6" t="n">
        <v>1</v>
      </c>
      <c r="BY32" s="0" t="n">
        <v>-1</v>
      </c>
      <c r="BZ32" s="0" t="s">
        <v>40</v>
      </c>
      <c r="CA32" s="6" t="n">
        <v>1</v>
      </c>
      <c r="CB32" s="0" t="n">
        <f aca="false">IF(BG32=0,0,IF(OR(BG32&gt;=0,BA32&gt;=0),ROUND(BG32/BA32*100,0),BA32))</f>
        <v>71</v>
      </c>
      <c r="CC32" s="0" t="s">
        <v>42</v>
      </c>
      <c r="CD32" s="6" t="n">
        <f aca="false">ROUND(BI32*BC32,4)</f>
        <v>0.4445</v>
      </c>
      <c r="CE32" s="0" t="n">
        <f aca="false">IF(OR(BA32&lt;0,BD32&lt;=0),"??",ROUND(BA32/BD32,0))</f>
        <v>4</v>
      </c>
      <c r="CF32" s="0" t="s">
        <v>42</v>
      </c>
      <c r="CG32" s="6" t="n">
        <f aca="false">ROUND(BC32*BF32,4)</f>
        <v>0.2963</v>
      </c>
      <c r="CH32" s="0" t="n">
        <f aca="false">IF(OR(BG32&lt;0,BJ32&lt;=0),"??",ROUND(BG32/BJ32,0))</f>
        <v>3</v>
      </c>
      <c r="CI32" s="0" t="s">
        <v>42</v>
      </c>
      <c r="CJ32" s="6" t="n">
        <f aca="false">ROUND(BI32*BL32,4)</f>
        <v>0.2963</v>
      </c>
      <c r="CK32" s="0" t="n">
        <f aca="false">IF(OR(BM32&lt;0,BP32&lt;=0),"??",ROUND(BM32/BP32,0))</f>
        <v>3</v>
      </c>
      <c r="CL32" s="0" t="s">
        <v>42</v>
      </c>
      <c r="CM32" s="6" t="n">
        <f aca="false">ROUND(BO32*BR32,4)</f>
        <v>0.2963</v>
      </c>
      <c r="CN32" s="0" t="n">
        <f aca="false">IF(OR(BG32&lt;0,BM32&lt;0),"??",BM32+ROUND(AX32*BG32,0))</f>
        <v>1008</v>
      </c>
      <c r="CO32" s="0" t="s">
        <v>42</v>
      </c>
      <c r="CP32" s="6" t="n">
        <f aca="false">ROUND((BI32+BO32)/2,4)</f>
        <v>0.6667</v>
      </c>
      <c r="CQ32" s="0" t="n">
        <f aca="false">IF(OR(CN32&lt;0,BD32&lt;=0),"??",ROUND(CN32/BD32,0))</f>
        <v>10</v>
      </c>
      <c r="CR32" s="0" t="s">
        <v>42</v>
      </c>
      <c r="CS32" s="6" t="n">
        <f aca="false">ROUND(CP32*BF32,4)</f>
        <v>0.2963</v>
      </c>
    </row>
    <row r="33" customFormat="false" ht="12.75" hidden="false" customHeight="false" outlineLevel="0" collapsed="false">
      <c r="B33" s="0" t="n">
        <v>5</v>
      </c>
      <c r="C33" s="0" t="n">
        <v>-3</v>
      </c>
      <c r="D33" s="0" t="s">
        <v>40</v>
      </c>
      <c r="E33" s="6" t="n">
        <v>1</v>
      </c>
      <c r="F33" s="0" t="n">
        <v>-1</v>
      </c>
      <c r="G33" s="0" t="s">
        <v>40</v>
      </c>
      <c r="H33" s="6" t="n">
        <v>1</v>
      </c>
      <c r="I33" s="0" t="n">
        <v>-3</v>
      </c>
      <c r="J33" s="0" t="s">
        <v>40</v>
      </c>
      <c r="K33" s="6" t="n">
        <v>1</v>
      </c>
      <c r="L33" s="0" t="n">
        <v>-1</v>
      </c>
      <c r="M33" s="0" t="s">
        <v>40</v>
      </c>
      <c r="N33" s="6" t="n">
        <v>1</v>
      </c>
      <c r="O33" s="0" t="n">
        <v>-3</v>
      </c>
      <c r="P33" s="0" t="s">
        <v>40</v>
      </c>
      <c r="Q33" s="6" t="n">
        <v>1</v>
      </c>
      <c r="R33" s="0" t="n">
        <v>-1</v>
      </c>
      <c r="S33" s="0" t="s">
        <v>40</v>
      </c>
      <c r="T33" s="6" t="n">
        <v>1</v>
      </c>
      <c r="U33" s="0" t="n">
        <v>52</v>
      </c>
      <c r="V33" s="0" t="s">
        <v>40</v>
      </c>
      <c r="W33" s="6" t="n">
        <v>1</v>
      </c>
      <c r="X33" s="0" t="n">
        <v>-1</v>
      </c>
      <c r="Y33" s="0" t="s">
        <v>40</v>
      </c>
      <c r="Z33" s="6" t="n">
        <v>1</v>
      </c>
      <c r="AA33" s="0" t="n">
        <v>-1</v>
      </c>
      <c r="AB33" s="0" t="s">
        <v>40</v>
      </c>
      <c r="AC33" s="6" t="n">
        <v>1</v>
      </c>
      <c r="AD33" s="0" t="n">
        <v>-3</v>
      </c>
      <c r="AE33" s="0" t="s">
        <v>40</v>
      </c>
      <c r="AF33" s="6" t="n">
        <v>1</v>
      </c>
      <c r="AG33" s="0" t="n">
        <v>-3</v>
      </c>
      <c r="AH33" s="0" t="s">
        <v>40</v>
      </c>
      <c r="AI33" s="6" t="n">
        <v>1</v>
      </c>
      <c r="AJ33" s="0" t="n">
        <v>-3</v>
      </c>
      <c r="AK33" s="0" t="s">
        <v>40</v>
      </c>
      <c r="AL33" s="6" t="n">
        <v>1</v>
      </c>
      <c r="AM33" s="0" t="n">
        <v>-3</v>
      </c>
      <c r="AN33" s="0" t="s">
        <v>40</v>
      </c>
      <c r="AO33" s="6" t="n">
        <v>1</v>
      </c>
      <c r="AP33" s="0" t="n">
        <v>-3</v>
      </c>
      <c r="AQ33" s="0" t="s">
        <v>40</v>
      </c>
      <c r="AR33" s="6" t="n">
        <v>1</v>
      </c>
      <c r="AS33" s="0" t="n">
        <v>-3</v>
      </c>
      <c r="AT33" s="0" t="s">
        <v>40</v>
      </c>
      <c r="AU33" s="6" t="n">
        <v>1</v>
      </c>
      <c r="BC33" s="6"/>
      <c r="BF33" s="6"/>
      <c r="BI33" s="6"/>
      <c r="BL33" s="6"/>
      <c r="BO33" s="6"/>
      <c r="BR33" s="6"/>
      <c r="BU33" s="6"/>
      <c r="BX33" s="6"/>
      <c r="CA33" s="6"/>
      <c r="CD33" s="6"/>
      <c r="CG33" s="6"/>
      <c r="CJ33" s="6"/>
      <c r="CM33" s="6"/>
      <c r="CP33" s="6"/>
      <c r="CS33" s="6"/>
    </row>
    <row r="34" customFormat="false" ht="12.75" hidden="false" customHeight="false" outlineLevel="0" collapsed="false">
      <c r="B34" s="0" t="n">
        <v>5</v>
      </c>
      <c r="C34" s="0" t="n">
        <v>420</v>
      </c>
      <c r="D34" s="0" t="s">
        <v>40</v>
      </c>
      <c r="E34" s="6" t="n">
        <v>1</v>
      </c>
      <c r="F34" s="0" t="n">
        <v>100</v>
      </c>
      <c r="G34" s="0" t="s">
        <v>40</v>
      </c>
      <c r="H34" s="6" t="n">
        <v>1</v>
      </c>
      <c r="I34" s="0" t="n">
        <v>420</v>
      </c>
      <c r="J34" s="0" t="s">
        <v>40</v>
      </c>
      <c r="K34" s="6" t="n">
        <v>1</v>
      </c>
      <c r="L34" s="0" t="n">
        <v>87</v>
      </c>
      <c r="M34" s="0" t="s">
        <v>40</v>
      </c>
      <c r="N34" s="6" t="n">
        <v>1</v>
      </c>
      <c r="O34" s="0" t="n">
        <v>300</v>
      </c>
      <c r="P34" s="0" t="s">
        <v>40</v>
      </c>
      <c r="Q34" s="6" t="n">
        <v>1</v>
      </c>
      <c r="R34" s="0" t="n">
        <v>106</v>
      </c>
      <c r="S34" s="0" t="s">
        <v>40</v>
      </c>
      <c r="T34" s="6" t="n">
        <v>1</v>
      </c>
      <c r="U34" s="0" t="n">
        <v>49</v>
      </c>
      <c r="V34" s="0" t="s">
        <v>40</v>
      </c>
      <c r="W34" s="6" t="n">
        <v>1</v>
      </c>
      <c r="X34" s="0" t="n">
        <v>5</v>
      </c>
      <c r="Y34" s="0" t="s">
        <v>40</v>
      </c>
      <c r="Z34" s="6" t="n">
        <v>1</v>
      </c>
      <c r="AA34" s="0" t="n">
        <v>97</v>
      </c>
      <c r="AB34" s="0" t="s">
        <v>40</v>
      </c>
      <c r="AC34" s="6" t="n">
        <v>1</v>
      </c>
      <c r="AD34" s="0" t="n">
        <v>29</v>
      </c>
      <c r="AE34" s="0" t="s">
        <v>40</v>
      </c>
      <c r="AF34" s="6" t="n">
        <v>1</v>
      </c>
      <c r="AG34" s="0" t="n">
        <v>4</v>
      </c>
      <c r="AH34" s="0" t="s">
        <v>40</v>
      </c>
      <c r="AI34" s="6" t="n">
        <v>1</v>
      </c>
      <c r="AJ34" s="0" t="n">
        <v>1</v>
      </c>
      <c r="AK34" s="0" t="s">
        <v>40</v>
      </c>
      <c r="AL34" s="6" t="n">
        <v>1</v>
      </c>
      <c r="AM34" s="0" t="n">
        <v>3</v>
      </c>
      <c r="AN34" s="0" t="s">
        <v>40</v>
      </c>
      <c r="AO34" s="6" t="n">
        <v>1</v>
      </c>
      <c r="AP34" s="0" t="n">
        <v>563</v>
      </c>
      <c r="AQ34" s="0" t="s">
        <v>40</v>
      </c>
      <c r="AR34" s="6" t="n">
        <v>1</v>
      </c>
      <c r="AS34" s="0" t="n">
        <v>6</v>
      </c>
      <c r="AT34" s="0" t="s">
        <v>40</v>
      </c>
      <c r="AU34" s="6" t="n">
        <v>1</v>
      </c>
      <c r="BC34" s="6"/>
      <c r="BF34" s="6"/>
      <c r="BI34" s="6"/>
      <c r="BL34" s="6"/>
      <c r="BO34" s="6"/>
      <c r="BR34" s="6"/>
      <c r="BU34" s="6"/>
      <c r="BX34" s="6"/>
      <c r="CA34" s="6"/>
      <c r="CD34" s="6"/>
      <c r="CG34" s="6"/>
      <c r="CJ34" s="6"/>
      <c r="CM34" s="6"/>
      <c r="CP34" s="6"/>
      <c r="CS34" s="6"/>
    </row>
    <row r="35" customFormat="false" ht="12.75" hidden="false" customHeight="false" outlineLevel="0" collapsed="false">
      <c r="A35" s="0" t="n">
        <v>9</v>
      </c>
      <c r="B35" s="0" t="n">
        <v>5</v>
      </c>
      <c r="C35" s="0" t="n">
        <v>420</v>
      </c>
      <c r="D35" s="0" t="s">
        <v>40</v>
      </c>
      <c r="E35" s="6" t="n">
        <v>1</v>
      </c>
      <c r="F35" s="0" t="n">
        <v>99</v>
      </c>
      <c r="G35" s="0" t="s">
        <v>40</v>
      </c>
      <c r="H35" s="6" t="n">
        <v>1</v>
      </c>
      <c r="I35" s="0" t="n">
        <v>180</v>
      </c>
      <c r="J35" s="0" t="s">
        <v>40</v>
      </c>
      <c r="K35" s="6" t="n">
        <v>1</v>
      </c>
      <c r="L35" s="0" t="n">
        <v>98</v>
      </c>
      <c r="M35" s="0" t="s">
        <v>40</v>
      </c>
      <c r="N35" s="6" t="n">
        <v>1</v>
      </c>
      <c r="O35" s="0" t="n">
        <v>240</v>
      </c>
      <c r="P35" s="0" t="s">
        <v>40</v>
      </c>
      <c r="Q35" s="6" t="n">
        <v>1</v>
      </c>
      <c r="R35" s="0" t="n">
        <v>100</v>
      </c>
      <c r="S35" s="0" t="s">
        <v>40</v>
      </c>
      <c r="T35" s="6" t="n">
        <v>1</v>
      </c>
      <c r="U35" s="0" t="n">
        <v>52</v>
      </c>
      <c r="V35" s="0" t="s">
        <v>40</v>
      </c>
      <c r="W35" s="6" t="n">
        <v>1</v>
      </c>
      <c r="X35" s="0" t="n">
        <v>7</v>
      </c>
      <c r="Y35" s="0" t="s">
        <v>40</v>
      </c>
      <c r="Z35" s="6" t="n">
        <v>1</v>
      </c>
      <c r="AA35" s="0" t="n">
        <v>98</v>
      </c>
      <c r="AB35" s="0" t="s">
        <v>40</v>
      </c>
      <c r="AC35" s="6" t="n">
        <v>1</v>
      </c>
      <c r="AD35" s="0" t="n">
        <v>43</v>
      </c>
      <c r="AE35" s="0" t="s">
        <v>40</v>
      </c>
      <c r="AF35" s="6" t="n">
        <v>1</v>
      </c>
      <c r="AG35" s="0" t="n">
        <v>4</v>
      </c>
      <c r="AH35" s="0" t="s">
        <v>40</v>
      </c>
      <c r="AI35" s="6" t="n">
        <v>1</v>
      </c>
      <c r="AJ35" s="0" t="n">
        <v>2</v>
      </c>
      <c r="AK35" s="0" t="s">
        <v>40</v>
      </c>
      <c r="AL35" s="6" t="n">
        <v>1</v>
      </c>
      <c r="AM35" s="0" t="n">
        <v>2</v>
      </c>
      <c r="AN35" s="0" t="s">
        <v>40</v>
      </c>
      <c r="AO35" s="6" t="n">
        <v>1</v>
      </c>
      <c r="AP35" s="0" t="n">
        <v>604</v>
      </c>
      <c r="AQ35" s="0" t="s">
        <v>40</v>
      </c>
      <c r="AR35" s="6" t="n">
        <v>1</v>
      </c>
      <c r="AS35" s="0" t="n">
        <v>6</v>
      </c>
      <c r="AT35" s="0" t="s">
        <v>40</v>
      </c>
      <c r="AU35" s="6" t="n">
        <v>1</v>
      </c>
      <c r="AW35" s="0" t="s">
        <v>45</v>
      </c>
      <c r="AX35" s="0" t="n">
        <f aca="false">IF(BJ35&lt;=0,$D$7,IF(BP35&lt;=BJ35,$D$7,$D$7+$F$7*(BP35-BJ35)))</f>
        <v>2.46</v>
      </c>
      <c r="AZ35" s="0" t="n">
        <v>15</v>
      </c>
      <c r="BA35" s="0" t="n">
        <v>420</v>
      </c>
      <c r="BB35" s="0" t="s">
        <v>42</v>
      </c>
      <c r="BC35" s="6" t="n">
        <v>0.6667</v>
      </c>
      <c r="BD35" s="0" t="n">
        <v>100</v>
      </c>
      <c r="BE35" s="0" t="s">
        <v>42</v>
      </c>
      <c r="BF35" s="6" t="n">
        <v>0.4444</v>
      </c>
      <c r="BG35" s="0" t="n">
        <v>300</v>
      </c>
      <c r="BH35" s="0" t="s">
        <v>42</v>
      </c>
      <c r="BI35" s="6" t="n">
        <v>0.6667</v>
      </c>
      <c r="BJ35" s="0" t="n">
        <v>90</v>
      </c>
      <c r="BK35" s="0" t="s">
        <v>42</v>
      </c>
      <c r="BL35" s="6" t="n">
        <v>0.4444</v>
      </c>
      <c r="BM35" s="0" t="n">
        <v>270</v>
      </c>
      <c r="BN35" s="0" t="s">
        <v>42</v>
      </c>
      <c r="BO35" s="6" t="n">
        <v>0.6667</v>
      </c>
      <c r="BP35" s="0" t="n">
        <v>103</v>
      </c>
      <c r="BQ35" s="0" t="s">
        <v>42</v>
      </c>
      <c r="BR35" s="6" t="n">
        <v>0.4444</v>
      </c>
      <c r="BS35" s="0" t="n">
        <v>-1</v>
      </c>
      <c r="BT35" s="0" t="s">
        <v>40</v>
      </c>
      <c r="BU35" s="6" t="n">
        <v>1</v>
      </c>
      <c r="BV35" s="0" t="n">
        <v>-1</v>
      </c>
      <c r="BW35" s="0" t="s">
        <v>40</v>
      </c>
      <c r="BX35" s="6" t="n">
        <v>1</v>
      </c>
      <c r="BY35" s="0" t="n">
        <v>-1</v>
      </c>
      <c r="BZ35" s="0" t="s">
        <v>40</v>
      </c>
      <c r="CA35" s="6" t="n">
        <v>1</v>
      </c>
      <c r="CB35" s="0" t="n">
        <f aca="false">IF(BG35=0,0,IF(OR(BG35&gt;=0,BA35&gt;=0),ROUND(BG35/BA35*100,0),BA35))</f>
        <v>71</v>
      </c>
      <c r="CC35" s="0" t="s">
        <v>42</v>
      </c>
      <c r="CD35" s="6" t="n">
        <f aca="false">ROUND(BI35*BC35,4)</f>
        <v>0.4445</v>
      </c>
      <c r="CE35" s="0" t="n">
        <f aca="false">IF(OR(BA35&lt;0,BD35&lt;=0),"??",ROUND(BA35/BD35,0))</f>
        <v>4</v>
      </c>
      <c r="CF35" s="0" t="s">
        <v>42</v>
      </c>
      <c r="CG35" s="6" t="n">
        <f aca="false">ROUND(BC35*BF35,4)</f>
        <v>0.2963</v>
      </c>
      <c r="CH35" s="0" t="n">
        <f aca="false">IF(OR(BG35&lt;0,BJ35&lt;=0),"??",ROUND(BG35/BJ35,0))</f>
        <v>3</v>
      </c>
      <c r="CI35" s="0" t="s">
        <v>42</v>
      </c>
      <c r="CJ35" s="6" t="n">
        <f aca="false">ROUND(BI35*BL35,4)</f>
        <v>0.2963</v>
      </c>
      <c r="CK35" s="0" t="n">
        <f aca="false">IF(OR(BM35&lt;0,BP35&lt;=0),"??",ROUND(BM35/BP35,0))</f>
        <v>3</v>
      </c>
      <c r="CL35" s="0" t="s">
        <v>42</v>
      </c>
      <c r="CM35" s="6" t="n">
        <f aca="false">ROUND(BO35*BR35,4)</f>
        <v>0.2963</v>
      </c>
      <c r="CN35" s="0" t="n">
        <f aca="false">IF(OR(BG35&lt;0,BM35&lt;0),"??",BM35+ROUND(AX35*BG35,0))</f>
        <v>1008</v>
      </c>
      <c r="CO35" s="0" t="s">
        <v>42</v>
      </c>
      <c r="CP35" s="6" t="n">
        <f aca="false">ROUND((BI35+BO35)/2,4)</f>
        <v>0.6667</v>
      </c>
      <c r="CQ35" s="0" t="n">
        <f aca="false">IF(OR(CN35&lt;0,BD35&lt;=0),"??",ROUND(CN35/BD35,0))</f>
        <v>10</v>
      </c>
      <c r="CR35" s="0" t="s">
        <v>42</v>
      </c>
      <c r="CS35" s="6" t="n">
        <f aca="false">ROUND(CP35*BF35,4)</f>
        <v>0.2963</v>
      </c>
    </row>
    <row r="36" customFormat="false" ht="12.75" hidden="false" customHeight="false" outlineLevel="0" collapsed="false">
      <c r="B36" s="0" t="n">
        <v>5</v>
      </c>
      <c r="C36" s="0" t="n">
        <v>-1</v>
      </c>
      <c r="D36" s="0" t="s">
        <v>40</v>
      </c>
      <c r="E36" s="6" t="n">
        <v>1</v>
      </c>
      <c r="F36" s="0" t="n">
        <v>-1</v>
      </c>
      <c r="G36" s="0" t="s">
        <v>40</v>
      </c>
      <c r="H36" s="6" t="n">
        <v>1</v>
      </c>
      <c r="I36" s="0" t="n">
        <v>-1</v>
      </c>
      <c r="J36" s="0" t="s">
        <v>40</v>
      </c>
      <c r="K36" s="6" t="n">
        <v>1</v>
      </c>
      <c r="L36" s="0" t="n">
        <v>-1</v>
      </c>
      <c r="M36" s="0" t="s">
        <v>40</v>
      </c>
      <c r="N36" s="6" t="n">
        <v>1</v>
      </c>
      <c r="O36" s="0" t="n">
        <v>-1</v>
      </c>
      <c r="P36" s="0" t="s">
        <v>40</v>
      </c>
      <c r="Q36" s="6" t="n">
        <v>1</v>
      </c>
      <c r="R36" s="0" t="n">
        <v>-1</v>
      </c>
      <c r="S36" s="0" t="s">
        <v>40</v>
      </c>
      <c r="T36" s="6" t="n">
        <v>1</v>
      </c>
      <c r="U36" s="0" t="n">
        <v>54</v>
      </c>
      <c r="V36" s="0" t="s">
        <v>40</v>
      </c>
      <c r="W36" s="6" t="n">
        <v>1</v>
      </c>
      <c r="X36" s="0" t="n">
        <v>-1</v>
      </c>
      <c r="Y36" s="0" t="s">
        <v>40</v>
      </c>
      <c r="Z36" s="6" t="n">
        <v>1</v>
      </c>
      <c r="AA36" s="0" t="n">
        <v>-1</v>
      </c>
      <c r="AB36" s="0" t="s">
        <v>40</v>
      </c>
      <c r="AC36" s="6" t="n">
        <v>1</v>
      </c>
      <c r="AD36" s="0" t="n">
        <v>-1</v>
      </c>
      <c r="AE36" s="0" t="s">
        <v>40</v>
      </c>
      <c r="AF36" s="6" t="n">
        <v>1</v>
      </c>
      <c r="AG36" s="0" t="n">
        <v>-1</v>
      </c>
      <c r="AH36" s="0" t="s">
        <v>40</v>
      </c>
      <c r="AI36" s="6" t="n">
        <v>1</v>
      </c>
      <c r="AJ36" s="0" t="n">
        <v>-1</v>
      </c>
      <c r="AK36" s="0" t="s">
        <v>40</v>
      </c>
      <c r="AL36" s="6" t="n">
        <v>1</v>
      </c>
      <c r="AM36" s="0" t="n">
        <v>-1</v>
      </c>
      <c r="AN36" s="0" t="s">
        <v>40</v>
      </c>
      <c r="AO36" s="6" t="n">
        <v>1</v>
      </c>
      <c r="AP36" s="0" t="n">
        <v>-1</v>
      </c>
      <c r="AQ36" s="0" t="s">
        <v>40</v>
      </c>
      <c r="AR36" s="6" t="n">
        <v>1</v>
      </c>
      <c r="AS36" s="0" t="n">
        <v>-1</v>
      </c>
      <c r="AT36" s="0" t="s">
        <v>40</v>
      </c>
      <c r="AU36" s="6" t="n">
        <v>1</v>
      </c>
      <c r="BC36" s="6"/>
      <c r="BF36" s="6"/>
      <c r="BI36" s="6"/>
      <c r="BL36" s="6"/>
      <c r="BO36" s="6"/>
      <c r="BR36" s="6"/>
      <c r="BU36" s="6"/>
      <c r="BX36" s="6"/>
      <c r="CA36" s="6"/>
      <c r="CD36" s="6"/>
      <c r="CG36" s="6"/>
      <c r="CJ36" s="6"/>
      <c r="CM36" s="6"/>
      <c r="CP36" s="6"/>
      <c r="CS36" s="6"/>
    </row>
    <row r="37" customFormat="false" ht="12.75" hidden="false" customHeight="false" outlineLevel="0" collapsed="false">
      <c r="B37" s="0" t="n">
        <v>5</v>
      </c>
      <c r="C37" s="0" t="n">
        <v>420</v>
      </c>
      <c r="D37" s="0" t="s">
        <v>40</v>
      </c>
      <c r="E37" s="6" t="n">
        <v>1</v>
      </c>
      <c r="F37" s="0" t="n">
        <v>100</v>
      </c>
      <c r="G37" s="0" t="s">
        <v>40</v>
      </c>
      <c r="H37" s="6" t="n">
        <v>1</v>
      </c>
      <c r="I37" s="0" t="n">
        <v>420</v>
      </c>
      <c r="J37" s="0" t="s">
        <v>40</v>
      </c>
      <c r="K37" s="6" t="n">
        <v>1</v>
      </c>
      <c r="L37" s="0" t="n">
        <v>87</v>
      </c>
      <c r="M37" s="0" t="s">
        <v>40</v>
      </c>
      <c r="N37" s="6" t="n">
        <v>1</v>
      </c>
      <c r="O37" s="0" t="n">
        <v>300</v>
      </c>
      <c r="P37" s="0" t="s">
        <v>40</v>
      </c>
      <c r="Q37" s="6" t="n">
        <v>1</v>
      </c>
      <c r="R37" s="0" t="n">
        <v>106</v>
      </c>
      <c r="S37" s="0" t="s">
        <v>40</v>
      </c>
      <c r="T37" s="6" t="n">
        <v>1</v>
      </c>
      <c r="U37" s="0" t="n">
        <v>49</v>
      </c>
      <c r="V37" s="0" t="s">
        <v>40</v>
      </c>
      <c r="W37" s="6" t="n">
        <v>1</v>
      </c>
      <c r="X37" s="0" t="n">
        <v>5</v>
      </c>
      <c r="Y37" s="0" t="s">
        <v>40</v>
      </c>
      <c r="Z37" s="6" t="n">
        <v>1</v>
      </c>
      <c r="AA37" s="0" t="n">
        <v>97</v>
      </c>
      <c r="AB37" s="0" t="s">
        <v>40</v>
      </c>
      <c r="AC37" s="6" t="n">
        <v>1</v>
      </c>
      <c r="AD37" s="0" t="n">
        <v>29</v>
      </c>
      <c r="AE37" s="0" t="s">
        <v>40</v>
      </c>
      <c r="AF37" s="6" t="n">
        <v>1</v>
      </c>
      <c r="AG37" s="0" t="n">
        <v>4</v>
      </c>
      <c r="AH37" s="0" t="s">
        <v>40</v>
      </c>
      <c r="AI37" s="6" t="n">
        <v>1</v>
      </c>
      <c r="AJ37" s="0" t="n">
        <v>1</v>
      </c>
      <c r="AK37" s="0" t="s">
        <v>40</v>
      </c>
      <c r="AL37" s="6" t="n">
        <v>1</v>
      </c>
      <c r="AM37" s="0" t="n">
        <v>3</v>
      </c>
      <c r="AN37" s="0" t="s">
        <v>40</v>
      </c>
      <c r="AO37" s="6" t="n">
        <v>1</v>
      </c>
      <c r="AP37" s="0" t="n">
        <v>563</v>
      </c>
      <c r="AQ37" s="0" t="s">
        <v>40</v>
      </c>
      <c r="AR37" s="6" t="n">
        <v>1</v>
      </c>
      <c r="AS37" s="0" t="n">
        <v>6</v>
      </c>
      <c r="AT37" s="0" t="s">
        <v>40</v>
      </c>
      <c r="AU37" s="6" t="n">
        <v>1</v>
      </c>
      <c r="BC37" s="6"/>
      <c r="BF37" s="6"/>
      <c r="BI37" s="6"/>
      <c r="BL37" s="6"/>
      <c r="BO37" s="6"/>
      <c r="BR37" s="6"/>
      <c r="BU37" s="6"/>
      <c r="BX37" s="6"/>
      <c r="CA37" s="6"/>
      <c r="CD37" s="6"/>
      <c r="CG37" s="6"/>
      <c r="CJ37" s="6"/>
      <c r="CM37" s="6"/>
      <c r="CP37" s="6"/>
      <c r="CS37" s="6"/>
    </row>
    <row r="38" customFormat="false" ht="12.75" hidden="false" customHeight="false" outlineLevel="0" collapsed="false">
      <c r="A38" s="0" t="n">
        <v>10</v>
      </c>
      <c r="B38" s="0" t="n">
        <v>5</v>
      </c>
      <c r="C38" s="0" t="n">
        <v>-3</v>
      </c>
      <c r="D38" s="0" t="s">
        <v>40</v>
      </c>
      <c r="E38" s="6" t="n">
        <v>1</v>
      </c>
      <c r="F38" s="0" t="n">
        <v>-1</v>
      </c>
      <c r="G38" s="0" t="s">
        <v>40</v>
      </c>
      <c r="H38" s="6" t="n">
        <v>1</v>
      </c>
      <c r="I38" s="0" t="n">
        <v>-3</v>
      </c>
      <c r="J38" s="0" t="s">
        <v>40</v>
      </c>
      <c r="K38" s="6" t="n">
        <v>1</v>
      </c>
      <c r="L38" s="0" t="n">
        <v>-1</v>
      </c>
      <c r="M38" s="0" t="s">
        <v>40</v>
      </c>
      <c r="N38" s="6" t="n">
        <v>1</v>
      </c>
      <c r="O38" s="0" t="n">
        <v>-3</v>
      </c>
      <c r="P38" s="0" t="s">
        <v>40</v>
      </c>
      <c r="Q38" s="6" t="n">
        <v>1</v>
      </c>
      <c r="R38" s="0" t="n">
        <v>-1</v>
      </c>
      <c r="S38" s="0" t="s">
        <v>40</v>
      </c>
      <c r="T38" s="6" t="n">
        <v>1</v>
      </c>
      <c r="U38" s="0" t="n">
        <v>52</v>
      </c>
      <c r="V38" s="0" t="s">
        <v>40</v>
      </c>
      <c r="W38" s="6" t="n">
        <v>1</v>
      </c>
      <c r="X38" s="0" t="n">
        <v>-1</v>
      </c>
      <c r="Y38" s="0" t="s">
        <v>40</v>
      </c>
      <c r="Z38" s="6" t="n">
        <v>1</v>
      </c>
      <c r="AA38" s="0" t="n">
        <v>98</v>
      </c>
      <c r="AB38" s="0" t="s">
        <v>40</v>
      </c>
      <c r="AC38" s="6" t="n">
        <v>1</v>
      </c>
      <c r="AD38" s="0" t="n">
        <v>-3</v>
      </c>
      <c r="AE38" s="0" t="s">
        <v>40</v>
      </c>
      <c r="AF38" s="6" t="n">
        <v>1</v>
      </c>
      <c r="AG38" s="0" t="n">
        <v>-3</v>
      </c>
      <c r="AH38" s="0" t="s">
        <v>40</v>
      </c>
      <c r="AI38" s="6" t="n">
        <v>1</v>
      </c>
      <c r="AJ38" s="0" t="n">
        <v>-3</v>
      </c>
      <c r="AK38" s="0" t="s">
        <v>40</v>
      </c>
      <c r="AL38" s="6" t="n">
        <v>1</v>
      </c>
      <c r="AM38" s="0" t="n">
        <v>-3</v>
      </c>
      <c r="AN38" s="0" t="s">
        <v>40</v>
      </c>
      <c r="AO38" s="6" t="n">
        <v>1</v>
      </c>
      <c r="AP38" s="0" t="n">
        <v>-3</v>
      </c>
      <c r="AQ38" s="0" t="s">
        <v>40</v>
      </c>
      <c r="AR38" s="6" t="n">
        <v>1</v>
      </c>
      <c r="AS38" s="0" t="n">
        <v>-3</v>
      </c>
      <c r="AT38" s="0" t="s">
        <v>40</v>
      </c>
      <c r="AU38" s="6" t="n">
        <v>1</v>
      </c>
      <c r="AW38" s="0" t="s">
        <v>48</v>
      </c>
      <c r="AX38" s="0" t="n">
        <f aca="false">IF(BJ38&lt;=0,$D$7,IF(BP38&lt;=BJ38,$D$7,$D$7+$F$7*(BP38-BJ38)))</f>
        <v>2.2</v>
      </c>
      <c r="AZ38" s="0" t="n">
        <v>15</v>
      </c>
      <c r="BA38" s="0" t="n">
        <f aca="false">ROUND(SUM(C38:C40)/3,0)</f>
        <v>-3</v>
      </c>
      <c r="BB38" s="0" t="s">
        <v>40</v>
      </c>
      <c r="BC38" s="6" t="n">
        <v>1</v>
      </c>
      <c r="BD38" s="0" t="n">
        <f aca="false">ROUND(SUMPRODUCT(C38:C40,F38:F40)/SUM(C38:C40),0)</f>
        <v>-1</v>
      </c>
      <c r="BE38" s="0" t="s">
        <v>40</v>
      </c>
      <c r="BF38" s="6" t="n">
        <v>1</v>
      </c>
      <c r="BG38" s="0" t="n">
        <f aca="false">ROUND(SUM(I38:I40)/3,0)</f>
        <v>-3</v>
      </c>
      <c r="BH38" s="0" t="s">
        <v>40</v>
      </c>
      <c r="BI38" s="6" t="n">
        <v>1</v>
      </c>
      <c r="BJ38" s="0" t="n">
        <f aca="false">ROUND(SUMPRODUCT(I38:I40,L38:L40)/SUM(I38:I40),0)</f>
        <v>-1</v>
      </c>
      <c r="BK38" s="0" t="s">
        <v>40</v>
      </c>
      <c r="BL38" s="6" t="n">
        <v>1</v>
      </c>
      <c r="BM38" s="0" t="n">
        <f aca="false">ROUND(SUM(O38:O40)/3,0)</f>
        <v>-3</v>
      </c>
      <c r="BN38" s="0" t="s">
        <v>40</v>
      </c>
      <c r="BO38" s="6" t="n">
        <v>1</v>
      </c>
      <c r="BP38" s="0" t="n">
        <f aca="false">ROUND(SUMPRODUCT(O38:O40,R38:R40)/SUM(O38:O40),0)</f>
        <v>-1</v>
      </c>
      <c r="BQ38" s="0" t="s">
        <v>40</v>
      </c>
      <c r="BR38" s="6" t="n">
        <v>1</v>
      </c>
      <c r="BS38" s="0" t="n">
        <v>-1</v>
      </c>
      <c r="BT38" s="0" t="s">
        <v>40</v>
      </c>
      <c r="BU38" s="6" t="n">
        <v>1</v>
      </c>
      <c r="BV38" s="0" t="n">
        <v>-1</v>
      </c>
      <c r="BW38" s="0" t="s">
        <v>40</v>
      </c>
      <c r="BX38" s="6" t="n">
        <v>1</v>
      </c>
      <c r="BY38" s="0" t="n">
        <v>-1</v>
      </c>
      <c r="BZ38" s="0" t="s">
        <v>40</v>
      </c>
      <c r="CA38" s="6" t="n">
        <v>1</v>
      </c>
      <c r="CB38" s="0" t="n">
        <f aca="false">IF(BG38=0,0,IF(OR(BG38&gt;=0,BA38&gt;=0),ROUND(BG38/BA38*100,0),BA38))</f>
        <v>-3</v>
      </c>
      <c r="CC38" s="0" t="s">
        <v>40</v>
      </c>
      <c r="CD38" s="6" t="n">
        <f aca="false">ROUND(BI38*BC38,2)</f>
        <v>1</v>
      </c>
      <c r="CE38" s="0" t="n">
        <v>-3</v>
      </c>
      <c r="CF38" s="0" t="s">
        <v>40</v>
      </c>
      <c r="CG38" s="6" t="n">
        <f aca="false">ROUND(BC38*BF38,2)</f>
        <v>1</v>
      </c>
      <c r="CH38" s="0" t="n">
        <v>-3</v>
      </c>
      <c r="CI38" s="0" t="s">
        <v>40</v>
      </c>
      <c r="CJ38" s="6" t="n">
        <f aca="false">ROUND(BI38*BL38,2)</f>
        <v>1</v>
      </c>
      <c r="CK38" s="0" t="n">
        <v>-3</v>
      </c>
      <c r="CL38" s="0" t="s">
        <v>40</v>
      </c>
      <c r="CM38" s="6" t="n">
        <f aca="false">ROUND(BO38*BR38,2)</f>
        <v>1</v>
      </c>
      <c r="CN38" s="0" t="n">
        <v>-3</v>
      </c>
      <c r="CO38" s="0" t="s">
        <v>40</v>
      </c>
      <c r="CP38" s="6" t="n">
        <f aca="false">ROUND((BI38+BO38)/2,2)</f>
        <v>1</v>
      </c>
      <c r="CQ38" s="0" t="n">
        <v>-3</v>
      </c>
      <c r="CR38" s="0" t="s">
        <v>40</v>
      </c>
      <c r="CS38" s="6" t="n">
        <f aca="false">ROUND(CP38*BF38,2)</f>
        <v>1</v>
      </c>
    </row>
    <row r="39" customFormat="false" ht="12.75" hidden="false" customHeight="false" outlineLevel="0" collapsed="false">
      <c r="B39" s="0" t="n">
        <v>5</v>
      </c>
      <c r="C39" s="0" t="n">
        <v>-3</v>
      </c>
      <c r="D39" s="0" t="s">
        <v>40</v>
      </c>
      <c r="E39" s="6" t="n">
        <v>1</v>
      </c>
      <c r="F39" s="0" t="n">
        <v>-1</v>
      </c>
      <c r="G39" s="0" t="s">
        <v>40</v>
      </c>
      <c r="H39" s="6" t="n">
        <v>1</v>
      </c>
      <c r="I39" s="0" t="n">
        <v>-3</v>
      </c>
      <c r="J39" s="0" t="s">
        <v>40</v>
      </c>
      <c r="K39" s="6" t="n">
        <v>1</v>
      </c>
      <c r="L39" s="0" t="n">
        <v>-1</v>
      </c>
      <c r="M39" s="0" t="s">
        <v>40</v>
      </c>
      <c r="N39" s="6" t="n">
        <v>1</v>
      </c>
      <c r="O39" s="0" t="n">
        <v>-3</v>
      </c>
      <c r="P39" s="0" t="s">
        <v>40</v>
      </c>
      <c r="Q39" s="6" t="n">
        <v>1</v>
      </c>
      <c r="R39" s="0" t="n">
        <v>-1</v>
      </c>
      <c r="S39" s="0" t="s">
        <v>40</v>
      </c>
      <c r="T39" s="6" t="n">
        <v>1</v>
      </c>
      <c r="U39" s="0" t="n">
        <v>54</v>
      </c>
      <c r="V39" s="0" t="s">
        <v>40</v>
      </c>
      <c r="W39" s="6" t="n">
        <v>1</v>
      </c>
      <c r="X39" s="0" t="n">
        <v>-1</v>
      </c>
      <c r="Y39" s="0" t="s">
        <v>40</v>
      </c>
      <c r="Z39" s="6" t="n">
        <v>1</v>
      </c>
      <c r="AA39" s="0" t="n">
        <v>96</v>
      </c>
      <c r="AB39" s="0" t="s">
        <v>40</v>
      </c>
      <c r="AC39" s="6" t="n">
        <v>1</v>
      </c>
      <c r="AD39" s="0" t="n">
        <v>-3</v>
      </c>
      <c r="AE39" s="0" t="s">
        <v>40</v>
      </c>
      <c r="AF39" s="6" t="n">
        <v>1</v>
      </c>
      <c r="AG39" s="0" t="n">
        <v>-3</v>
      </c>
      <c r="AH39" s="0" t="s">
        <v>40</v>
      </c>
      <c r="AI39" s="6" t="n">
        <v>1</v>
      </c>
      <c r="AJ39" s="0" t="n">
        <v>-3</v>
      </c>
      <c r="AK39" s="0" t="s">
        <v>40</v>
      </c>
      <c r="AL39" s="6" t="n">
        <v>1</v>
      </c>
      <c r="AM39" s="0" t="n">
        <v>-3</v>
      </c>
      <c r="AN39" s="0" t="s">
        <v>40</v>
      </c>
      <c r="AO39" s="6" t="n">
        <v>1</v>
      </c>
      <c r="AP39" s="0" t="n">
        <v>-3</v>
      </c>
      <c r="AQ39" s="0" t="s">
        <v>40</v>
      </c>
      <c r="AR39" s="6" t="n">
        <v>1</v>
      </c>
      <c r="AS39" s="0" t="n">
        <v>-3</v>
      </c>
      <c r="AT39" s="0" t="s">
        <v>40</v>
      </c>
      <c r="AU39" s="6" t="n">
        <v>1</v>
      </c>
      <c r="BC39" s="6"/>
      <c r="BF39" s="6"/>
      <c r="BI39" s="6"/>
      <c r="BL39" s="6"/>
      <c r="BO39" s="6"/>
      <c r="BR39" s="6"/>
      <c r="BU39" s="6"/>
      <c r="BX39" s="6"/>
      <c r="CA39" s="6"/>
      <c r="CD39" s="6"/>
      <c r="CG39" s="6"/>
      <c r="CJ39" s="6"/>
      <c r="CM39" s="6"/>
      <c r="CP39" s="6"/>
      <c r="CS39" s="6"/>
    </row>
    <row r="40" customFormat="false" ht="12.75" hidden="false" customHeight="false" outlineLevel="0" collapsed="false">
      <c r="B40" s="0" t="n">
        <v>5</v>
      </c>
      <c r="C40" s="0" t="n">
        <v>-3</v>
      </c>
      <c r="D40" s="0" t="s">
        <v>40</v>
      </c>
      <c r="E40" s="6" t="n">
        <v>1</v>
      </c>
      <c r="F40" s="0" t="n">
        <v>-1</v>
      </c>
      <c r="G40" s="0" t="s">
        <v>40</v>
      </c>
      <c r="H40" s="6" t="n">
        <v>1</v>
      </c>
      <c r="I40" s="0" t="n">
        <v>-3</v>
      </c>
      <c r="J40" s="0" t="s">
        <v>40</v>
      </c>
      <c r="K40" s="6" t="n">
        <v>1</v>
      </c>
      <c r="L40" s="0" t="n">
        <v>-1</v>
      </c>
      <c r="M40" s="0" t="s">
        <v>40</v>
      </c>
      <c r="N40" s="6" t="n">
        <v>1</v>
      </c>
      <c r="O40" s="0" t="n">
        <v>-3</v>
      </c>
      <c r="P40" s="0" t="s">
        <v>40</v>
      </c>
      <c r="Q40" s="6" t="n">
        <v>1</v>
      </c>
      <c r="R40" s="0" t="n">
        <v>-1</v>
      </c>
      <c r="S40" s="0" t="s">
        <v>40</v>
      </c>
      <c r="T40" s="6" t="n">
        <v>1</v>
      </c>
      <c r="U40" s="0" t="n">
        <v>56</v>
      </c>
      <c r="V40" s="0" t="s">
        <v>40</v>
      </c>
      <c r="W40" s="6" t="n">
        <v>1</v>
      </c>
      <c r="X40" s="0" t="n">
        <v>-1</v>
      </c>
      <c r="Y40" s="0" t="s">
        <v>40</v>
      </c>
      <c r="Z40" s="6" t="n">
        <v>1</v>
      </c>
      <c r="AA40" s="0" t="n">
        <v>96</v>
      </c>
      <c r="AB40" s="0" t="s">
        <v>40</v>
      </c>
      <c r="AC40" s="6" t="n">
        <v>1</v>
      </c>
      <c r="AD40" s="0" t="n">
        <v>-3</v>
      </c>
      <c r="AE40" s="0" t="s">
        <v>40</v>
      </c>
      <c r="AF40" s="6" t="n">
        <v>1</v>
      </c>
      <c r="AG40" s="0" t="n">
        <v>-3</v>
      </c>
      <c r="AH40" s="0" t="s">
        <v>40</v>
      </c>
      <c r="AI40" s="6" t="n">
        <v>1</v>
      </c>
      <c r="AJ40" s="0" t="n">
        <v>-3</v>
      </c>
      <c r="AK40" s="0" t="s">
        <v>40</v>
      </c>
      <c r="AL40" s="6" t="n">
        <v>1</v>
      </c>
      <c r="AM40" s="0" t="n">
        <v>-3</v>
      </c>
      <c r="AN40" s="0" t="s">
        <v>40</v>
      </c>
      <c r="AO40" s="6" t="n">
        <v>1</v>
      </c>
      <c r="AP40" s="0" t="n">
        <v>-3</v>
      </c>
      <c r="AQ40" s="0" t="s">
        <v>40</v>
      </c>
      <c r="AR40" s="6" t="n">
        <v>1</v>
      </c>
      <c r="AS40" s="0" t="n">
        <v>-3</v>
      </c>
      <c r="AT40" s="0" t="s">
        <v>40</v>
      </c>
      <c r="AU40" s="6" t="n">
        <v>1</v>
      </c>
      <c r="BC40" s="6"/>
      <c r="BF40" s="6"/>
      <c r="BI40" s="6"/>
      <c r="BL40" s="6"/>
      <c r="BO40" s="6"/>
      <c r="BR40" s="6"/>
      <c r="BU40" s="6"/>
      <c r="BX40" s="6"/>
      <c r="CA40" s="6"/>
      <c r="CD40" s="6"/>
      <c r="CG40" s="6"/>
      <c r="CJ40" s="6"/>
      <c r="CM40" s="6"/>
      <c r="CP40" s="6"/>
      <c r="CS40" s="6"/>
    </row>
    <row r="41" customFormat="false" ht="12.75" hidden="false" customHeight="false" outlineLevel="0" collapsed="false">
      <c r="A41" s="0" t="n">
        <v>11</v>
      </c>
      <c r="B41" s="0" t="n">
        <v>5</v>
      </c>
      <c r="C41" s="0" t="n">
        <v>-3</v>
      </c>
      <c r="D41" s="0" t="s">
        <v>40</v>
      </c>
      <c r="E41" s="6" t="n">
        <v>1</v>
      </c>
      <c r="F41" s="0" t="n">
        <v>-1</v>
      </c>
      <c r="G41" s="0" t="s">
        <v>40</v>
      </c>
      <c r="H41" s="6" t="n">
        <v>1</v>
      </c>
      <c r="I41" s="0" t="n">
        <v>-3</v>
      </c>
      <c r="J41" s="0" t="s">
        <v>40</v>
      </c>
      <c r="K41" s="6" t="n">
        <v>1</v>
      </c>
      <c r="L41" s="0" t="n">
        <v>-1</v>
      </c>
      <c r="M41" s="0" t="s">
        <v>40</v>
      </c>
      <c r="N41" s="6" t="n">
        <v>1</v>
      </c>
      <c r="O41" s="0" t="n">
        <v>-3</v>
      </c>
      <c r="P41" s="0" t="s">
        <v>40</v>
      </c>
      <c r="Q41" s="6" t="n">
        <v>1</v>
      </c>
      <c r="R41" s="0" t="n">
        <v>-1</v>
      </c>
      <c r="S41" s="0" t="s">
        <v>40</v>
      </c>
      <c r="T41" s="6" t="n">
        <v>1</v>
      </c>
      <c r="U41" s="0" t="n">
        <v>52</v>
      </c>
      <c r="V41" s="0" t="s">
        <v>40</v>
      </c>
      <c r="W41" s="6" t="n">
        <v>1</v>
      </c>
      <c r="X41" s="0" t="n">
        <v>-1</v>
      </c>
      <c r="Y41" s="0" t="s">
        <v>40</v>
      </c>
      <c r="Z41" s="6" t="n">
        <v>1</v>
      </c>
      <c r="AA41" s="0" t="n">
        <v>98</v>
      </c>
      <c r="AB41" s="0" t="s">
        <v>40</v>
      </c>
      <c r="AC41" s="6" t="n">
        <v>1</v>
      </c>
      <c r="AD41" s="0" t="n">
        <v>-3</v>
      </c>
      <c r="AE41" s="0" t="s">
        <v>40</v>
      </c>
      <c r="AF41" s="6" t="n">
        <v>1</v>
      </c>
      <c r="AG41" s="0" t="n">
        <v>-3</v>
      </c>
      <c r="AH41" s="0" t="s">
        <v>40</v>
      </c>
      <c r="AI41" s="6" t="n">
        <v>1</v>
      </c>
      <c r="AJ41" s="0" t="n">
        <v>-3</v>
      </c>
      <c r="AK41" s="0" t="s">
        <v>40</v>
      </c>
      <c r="AL41" s="6" t="n">
        <v>1</v>
      </c>
      <c r="AM41" s="0" t="n">
        <v>-3</v>
      </c>
      <c r="AN41" s="0" t="s">
        <v>40</v>
      </c>
      <c r="AO41" s="6" t="n">
        <v>1</v>
      </c>
      <c r="AP41" s="0" t="n">
        <v>-3</v>
      </c>
      <c r="AQ41" s="0" t="s">
        <v>40</v>
      </c>
      <c r="AR41" s="6" t="n">
        <v>1</v>
      </c>
      <c r="AS41" s="0" t="n">
        <v>-3</v>
      </c>
      <c r="AT41" s="0" t="s">
        <v>40</v>
      </c>
      <c r="AU41" s="6" t="n">
        <v>1</v>
      </c>
      <c r="AW41" s="0" t="s">
        <v>48</v>
      </c>
      <c r="AX41" s="0" t="n">
        <f aca="false">IF(BJ41&lt;=0,$D$7,IF(BP41&lt;=BJ41,$D$7,$D$7+$F$7*(BP41-BJ41)))</f>
        <v>2.62</v>
      </c>
      <c r="AZ41" s="0" t="n">
        <v>15</v>
      </c>
      <c r="BA41" s="0" t="n">
        <v>300</v>
      </c>
      <c r="BB41" s="0" t="s">
        <v>42</v>
      </c>
      <c r="BC41" s="6" t="n">
        <v>0.33</v>
      </c>
      <c r="BD41" s="0" t="n">
        <v>88</v>
      </c>
      <c r="BE41" s="0" t="s">
        <v>42</v>
      </c>
      <c r="BF41" s="6" t="n">
        <v>0.11</v>
      </c>
      <c r="BG41" s="0" t="n">
        <v>120</v>
      </c>
      <c r="BH41" s="0" t="s">
        <v>42</v>
      </c>
      <c r="BI41" s="6" t="n">
        <v>0.33</v>
      </c>
      <c r="BJ41" s="0" t="n">
        <v>81</v>
      </c>
      <c r="BK41" s="0" t="s">
        <v>42</v>
      </c>
      <c r="BL41" s="6" t="n">
        <v>0.11</v>
      </c>
      <c r="BM41" s="0" t="n">
        <v>180</v>
      </c>
      <c r="BN41" s="0" t="s">
        <v>42</v>
      </c>
      <c r="BO41" s="6" t="n">
        <v>0.33</v>
      </c>
      <c r="BP41" s="0" t="n">
        <v>102</v>
      </c>
      <c r="BQ41" s="0" t="s">
        <v>42</v>
      </c>
      <c r="BR41" s="6" t="n">
        <v>0.11</v>
      </c>
      <c r="BS41" s="0" t="n">
        <v>-1</v>
      </c>
      <c r="BT41" s="0" t="s">
        <v>40</v>
      </c>
      <c r="BU41" s="6" t="n">
        <v>1</v>
      </c>
      <c r="BV41" s="0" t="n">
        <v>-1</v>
      </c>
      <c r="BW41" s="0" t="s">
        <v>40</v>
      </c>
      <c r="BX41" s="6" t="n">
        <v>1</v>
      </c>
      <c r="BY41" s="0" t="n">
        <v>-1</v>
      </c>
      <c r="BZ41" s="0" t="s">
        <v>40</v>
      </c>
      <c r="CA41" s="6" t="n">
        <v>1</v>
      </c>
      <c r="CB41" s="0" t="n">
        <f aca="false">IF(BG41=0,0,IF(OR(BG41&gt;=0,BA41&gt;=0),ROUND(BG41/BA41*100,0),BA41))</f>
        <v>40</v>
      </c>
      <c r="CC41" s="0" t="s">
        <v>42</v>
      </c>
      <c r="CD41" s="6" t="n">
        <f aca="false">ROUND(BI41*BC41,2)</f>
        <v>0.11</v>
      </c>
      <c r="CE41" s="0" t="n">
        <f aca="false">IF(OR(BA41&lt;0,BD41&lt;=0),"??",ROUND(BA41/BD41,0))</f>
        <v>3</v>
      </c>
      <c r="CF41" s="0" t="s">
        <v>42</v>
      </c>
      <c r="CG41" s="6" t="n">
        <f aca="false">ROUND(BC41*BF41,2)</f>
        <v>0.04</v>
      </c>
      <c r="CH41" s="0" t="n">
        <f aca="false">IF(OR(BG41&lt;0,BJ41&lt;=0),"??",ROUND(BG41/BJ41,0))</f>
        <v>1</v>
      </c>
      <c r="CI41" s="0" t="s">
        <v>42</v>
      </c>
      <c r="CJ41" s="6" t="n">
        <f aca="false">ROUND(BI41*BL41,2)</f>
        <v>0.04</v>
      </c>
      <c r="CK41" s="0" t="n">
        <f aca="false">IF(OR(BM41&lt;0,BP41&lt;=0),"??",ROUND(BM41/BP41,0))</f>
        <v>2</v>
      </c>
      <c r="CL41" s="0" t="s">
        <v>42</v>
      </c>
      <c r="CM41" s="6" t="n">
        <f aca="false">ROUND(BO41*BR41,2)</f>
        <v>0.04</v>
      </c>
      <c r="CN41" s="0" t="n">
        <f aca="false">IF(OR(BG41&lt;0,BM41&lt;0),"??",BM41+ROUND(AX41*BG41,0))</f>
        <v>494</v>
      </c>
      <c r="CO41" s="0" t="s">
        <v>42</v>
      </c>
      <c r="CP41" s="6" t="n">
        <f aca="false">ROUND((BI41+BO41)/2,2)</f>
        <v>0.33</v>
      </c>
      <c r="CQ41" s="0" t="n">
        <f aca="false">IF(OR(CN41&lt;0,BD41&lt;=0),"??",ROUND(CN41/BD41,0))</f>
        <v>6</v>
      </c>
      <c r="CR41" s="0" t="s">
        <v>42</v>
      </c>
      <c r="CS41" s="6" t="n">
        <f aca="false">ROUND(CP41*BF41,2)</f>
        <v>0.04</v>
      </c>
    </row>
    <row r="42" customFormat="false" ht="12.75" hidden="false" customHeight="false" outlineLevel="0" collapsed="false">
      <c r="B42" s="0" t="n">
        <v>5</v>
      </c>
      <c r="C42" s="0" t="n">
        <v>300</v>
      </c>
      <c r="D42" s="0" t="s">
        <v>40</v>
      </c>
      <c r="E42" s="6" t="n">
        <v>1</v>
      </c>
      <c r="F42" s="0" t="n">
        <v>88</v>
      </c>
      <c r="G42" s="0" t="s">
        <v>40</v>
      </c>
      <c r="H42" s="6" t="n">
        <v>1</v>
      </c>
      <c r="I42" s="0" t="n">
        <v>120</v>
      </c>
      <c r="J42" s="0" t="s">
        <v>40</v>
      </c>
      <c r="K42" s="6" t="n">
        <v>1</v>
      </c>
      <c r="L42" s="0" t="n">
        <v>81</v>
      </c>
      <c r="M42" s="0" t="s">
        <v>40</v>
      </c>
      <c r="N42" s="6" t="n">
        <v>1</v>
      </c>
      <c r="O42" s="0" t="n">
        <v>180</v>
      </c>
      <c r="P42" s="0" t="s">
        <v>40</v>
      </c>
      <c r="Q42" s="6" t="n">
        <v>1</v>
      </c>
      <c r="R42" s="0" t="n">
        <v>102</v>
      </c>
      <c r="S42" s="0" t="s">
        <v>40</v>
      </c>
      <c r="T42" s="6" t="n">
        <v>1</v>
      </c>
      <c r="U42" s="0" t="n">
        <v>52</v>
      </c>
      <c r="V42" s="0" t="s">
        <v>40</v>
      </c>
      <c r="W42" s="6" t="n">
        <v>1</v>
      </c>
      <c r="X42" s="0" t="n">
        <v>11</v>
      </c>
      <c r="Y42" s="0" t="s">
        <v>40</v>
      </c>
      <c r="Z42" s="6" t="n">
        <v>1</v>
      </c>
      <c r="AA42" s="0" t="n">
        <v>95</v>
      </c>
      <c r="AB42" s="0" t="s">
        <v>40</v>
      </c>
      <c r="AC42" s="6" t="n">
        <v>1</v>
      </c>
      <c r="AD42" s="0" t="n">
        <v>73</v>
      </c>
      <c r="AE42" s="0" t="s">
        <v>40</v>
      </c>
      <c r="AF42" s="6" t="n">
        <v>1</v>
      </c>
      <c r="AG42" s="0" t="n">
        <v>8</v>
      </c>
      <c r="AH42" s="0" t="s">
        <v>40</v>
      </c>
      <c r="AI42" s="6" t="n">
        <v>1</v>
      </c>
      <c r="AJ42" s="0" t="n">
        <v>6</v>
      </c>
      <c r="AK42" s="0" t="s">
        <v>40</v>
      </c>
      <c r="AL42" s="6" t="n">
        <v>1</v>
      </c>
      <c r="AM42" s="0" t="n">
        <v>2</v>
      </c>
      <c r="AN42" s="0" t="s">
        <v>40</v>
      </c>
      <c r="AO42" s="6" t="n">
        <v>1</v>
      </c>
      <c r="AP42" s="0" t="n">
        <v>1241</v>
      </c>
      <c r="AQ42" s="0" t="s">
        <v>40</v>
      </c>
      <c r="AR42" s="6" t="n">
        <v>1</v>
      </c>
      <c r="AS42" s="0" t="n">
        <v>14</v>
      </c>
      <c r="AT42" s="0" t="s">
        <v>40</v>
      </c>
      <c r="AU42" s="6" t="n">
        <v>1</v>
      </c>
      <c r="BC42" s="6"/>
      <c r="BF42" s="6"/>
      <c r="BI42" s="6"/>
      <c r="BL42" s="6"/>
      <c r="BO42" s="6"/>
      <c r="BR42" s="6"/>
      <c r="BU42" s="6"/>
      <c r="BX42" s="6"/>
      <c r="CA42" s="6"/>
      <c r="CD42" s="6"/>
      <c r="CG42" s="6"/>
      <c r="CJ42" s="6"/>
      <c r="CM42" s="6"/>
      <c r="CP42" s="6"/>
      <c r="CS42" s="6"/>
    </row>
    <row r="43" customFormat="false" ht="12.75" hidden="false" customHeight="false" outlineLevel="0" collapsed="false">
      <c r="B43" s="0" t="n">
        <v>5</v>
      </c>
      <c r="C43" s="0" t="n">
        <v>-3</v>
      </c>
      <c r="D43" s="0" t="s">
        <v>40</v>
      </c>
      <c r="E43" s="6" t="n">
        <v>1</v>
      </c>
      <c r="F43" s="0" t="n">
        <v>-1</v>
      </c>
      <c r="G43" s="0" t="s">
        <v>40</v>
      </c>
      <c r="H43" s="6" t="n">
        <v>1</v>
      </c>
      <c r="I43" s="0" t="n">
        <v>-3</v>
      </c>
      <c r="J43" s="0" t="s">
        <v>40</v>
      </c>
      <c r="K43" s="6" t="n">
        <v>1</v>
      </c>
      <c r="L43" s="0" t="n">
        <v>-1</v>
      </c>
      <c r="M43" s="0" t="s">
        <v>40</v>
      </c>
      <c r="N43" s="6" t="n">
        <v>1</v>
      </c>
      <c r="O43" s="0" t="n">
        <v>-3</v>
      </c>
      <c r="P43" s="0" t="s">
        <v>40</v>
      </c>
      <c r="Q43" s="6" t="n">
        <v>1</v>
      </c>
      <c r="R43" s="0" t="n">
        <v>-1</v>
      </c>
      <c r="S43" s="0" t="s">
        <v>40</v>
      </c>
      <c r="T43" s="6" t="n">
        <v>1</v>
      </c>
      <c r="U43" s="0" t="n">
        <v>49</v>
      </c>
      <c r="V43" s="0" t="s">
        <v>40</v>
      </c>
      <c r="W43" s="6" t="n">
        <v>1</v>
      </c>
      <c r="X43" s="0" t="n">
        <v>-1</v>
      </c>
      <c r="Y43" s="0" t="s">
        <v>40</v>
      </c>
      <c r="Z43" s="6" t="n">
        <v>1</v>
      </c>
      <c r="AA43" s="0" t="n">
        <v>97</v>
      </c>
      <c r="AB43" s="0" t="s">
        <v>40</v>
      </c>
      <c r="AC43" s="6" t="n">
        <v>1</v>
      </c>
      <c r="AD43" s="0" t="n">
        <v>-3</v>
      </c>
      <c r="AE43" s="0" t="s">
        <v>40</v>
      </c>
      <c r="AF43" s="6" t="n">
        <v>1</v>
      </c>
      <c r="AG43" s="0" t="n">
        <v>-3</v>
      </c>
      <c r="AH43" s="0" t="s">
        <v>40</v>
      </c>
      <c r="AI43" s="6" t="n">
        <v>1</v>
      </c>
      <c r="AJ43" s="0" t="n">
        <v>-3</v>
      </c>
      <c r="AK43" s="0" t="s">
        <v>40</v>
      </c>
      <c r="AL43" s="6" t="n">
        <v>1</v>
      </c>
      <c r="AM43" s="0" t="n">
        <v>-3</v>
      </c>
      <c r="AN43" s="0" t="s">
        <v>40</v>
      </c>
      <c r="AO43" s="6" t="n">
        <v>1</v>
      </c>
      <c r="AP43" s="0" t="n">
        <v>-3</v>
      </c>
      <c r="AQ43" s="0" t="s">
        <v>40</v>
      </c>
      <c r="AR43" s="6" t="n">
        <v>1</v>
      </c>
      <c r="AS43" s="0" t="n">
        <v>-3</v>
      </c>
      <c r="AT43" s="0" t="s">
        <v>40</v>
      </c>
      <c r="AU43" s="6" t="n">
        <v>1</v>
      </c>
      <c r="BC43" s="6"/>
      <c r="BF43" s="6"/>
      <c r="BI43" s="6"/>
      <c r="BL43" s="6"/>
      <c r="BO43" s="6"/>
      <c r="BR43" s="6"/>
      <c r="BU43" s="6"/>
      <c r="BX43" s="6"/>
      <c r="CA43" s="6"/>
      <c r="CD43" s="6"/>
      <c r="CG43" s="6"/>
      <c r="CJ43" s="6"/>
      <c r="CM43" s="6"/>
      <c r="CP43" s="6"/>
      <c r="CS43" s="6"/>
    </row>
    <row r="44" customFormat="false" ht="12.75" hidden="false" customHeight="false" outlineLevel="0" collapsed="false">
      <c r="A44" s="0" t="n">
        <v>12</v>
      </c>
      <c r="B44" s="0" t="n">
        <v>5</v>
      </c>
      <c r="C44" s="0" t="n">
        <v>420</v>
      </c>
      <c r="D44" s="0" t="s">
        <v>40</v>
      </c>
      <c r="E44" s="6" t="n">
        <v>1</v>
      </c>
      <c r="F44" s="0" t="n">
        <v>-3</v>
      </c>
      <c r="G44" s="0" t="s">
        <v>40</v>
      </c>
      <c r="H44" s="6" t="n">
        <v>1</v>
      </c>
      <c r="I44" s="0" t="n">
        <v>180</v>
      </c>
      <c r="J44" s="0" t="s">
        <v>40</v>
      </c>
      <c r="K44" s="6" t="n">
        <v>1</v>
      </c>
      <c r="L44" s="0" t="n">
        <v>-3</v>
      </c>
      <c r="M44" s="0" t="s">
        <v>40</v>
      </c>
      <c r="N44" s="6" t="n">
        <v>1</v>
      </c>
      <c r="O44" s="0" t="n">
        <v>240</v>
      </c>
      <c r="P44" s="0" t="s">
        <v>40</v>
      </c>
      <c r="Q44" s="6" t="n">
        <v>1</v>
      </c>
      <c r="R44" s="0" t="n">
        <v>-3</v>
      </c>
      <c r="S44" s="0" t="s">
        <v>40</v>
      </c>
      <c r="T44" s="6" t="n">
        <v>1</v>
      </c>
      <c r="U44" s="0" t="n">
        <v>52</v>
      </c>
      <c r="V44" s="0" t="s">
        <v>40</v>
      </c>
      <c r="W44" s="6" t="n">
        <v>1</v>
      </c>
      <c r="X44" s="0" t="n">
        <v>-3</v>
      </c>
      <c r="Y44" s="0" t="s">
        <v>40</v>
      </c>
      <c r="Z44" s="6" t="n">
        <v>1</v>
      </c>
      <c r="AA44" s="0" t="n">
        <v>98</v>
      </c>
      <c r="AB44" s="0" t="s">
        <v>40</v>
      </c>
      <c r="AC44" s="6" t="n">
        <v>1</v>
      </c>
      <c r="AD44" s="0" t="n">
        <v>43</v>
      </c>
      <c r="AE44" s="0" t="s">
        <v>40</v>
      </c>
      <c r="AF44" s="6" t="n">
        <v>1</v>
      </c>
      <c r="AG44" s="0" t="n">
        <v>-3</v>
      </c>
      <c r="AH44" s="0" t="s">
        <v>40</v>
      </c>
      <c r="AI44" s="6" t="n">
        <v>1</v>
      </c>
      <c r="AJ44" s="0" t="n">
        <v>-3</v>
      </c>
      <c r="AK44" s="0" t="s">
        <v>40</v>
      </c>
      <c r="AL44" s="6" t="n">
        <v>1</v>
      </c>
      <c r="AM44" s="0" t="n">
        <v>-3</v>
      </c>
      <c r="AN44" s="0" t="s">
        <v>40</v>
      </c>
      <c r="AO44" s="6" t="n">
        <v>1</v>
      </c>
      <c r="AP44" s="0" t="n">
        <v>-3</v>
      </c>
      <c r="AQ44" s="0" t="s">
        <v>40</v>
      </c>
      <c r="AR44" s="6" t="n">
        <v>1</v>
      </c>
      <c r="AS44" s="0" t="n">
        <v>-3</v>
      </c>
      <c r="AT44" s="0" t="s">
        <v>40</v>
      </c>
      <c r="AU44" s="6" t="n">
        <v>1</v>
      </c>
      <c r="AW44" s="0" t="s">
        <v>49</v>
      </c>
      <c r="AX44" s="0" t="s">
        <v>50</v>
      </c>
      <c r="AZ44" s="0" t="n">
        <v>15</v>
      </c>
      <c r="BA44" s="0" t="n">
        <f aca="false">ROUND(SUM(C44:C46)/3,0)</f>
        <v>440</v>
      </c>
      <c r="BB44" s="0" t="s">
        <v>40</v>
      </c>
      <c r="BC44" s="6" t="n">
        <f aca="false">ROUND(AVERAGE(E44:E46),2)</f>
        <v>1</v>
      </c>
      <c r="BD44" s="0" t="n">
        <f aca="false">ROUND(SUMPRODUCT(C44:C46,F44:F46)/SUM(C44:C46),0)</f>
        <v>-3</v>
      </c>
      <c r="BE44" s="0" t="s">
        <v>40</v>
      </c>
      <c r="BF44" s="6" t="n">
        <v>1</v>
      </c>
      <c r="BG44" s="0" t="n">
        <f aca="false">ROUND(SUM(I44:I46)/3,0)</f>
        <v>320</v>
      </c>
      <c r="BH44" s="0" t="s">
        <v>40</v>
      </c>
      <c r="BI44" s="6" t="n">
        <f aca="false">ROUND(AVERAGE(K44:K46),2)</f>
        <v>1</v>
      </c>
      <c r="BJ44" s="0" t="n">
        <f aca="false">ROUND(SUMPRODUCT(I44:I46,L44:L46)/SUM(I44:I46),0)</f>
        <v>-3</v>
      </c>
      <c r="BK44" s="0" t="s">
        <v>40</v>
      </c>
      <c r="BL44" s="6" t="n">
        <v>1</v>
      </c>
      <c r="BM44" s="0" t="n">
        <f aca="false">ROUND(SUM(O44:O46)/3,0)</f>
        <v>220</v>
      </c>
      <c r="BN44" s="0" t="s">
        <v>40</v>
      </c>
      <c r="BO44" s="6" t="n">
        <f aca="false">ROUND(AVERAGE(Q44:Q46),2)</f>
        <v>1</v>
      </c>
      <c r="BP44" s="0" t="n">
        <f aca="false">ROUND(SUMPRODUCT(O44:O46,R44:R46)/SUM(O44:O46),0)</f>
        <v>-3</v>
      </c>
      <c r="BQ44" s="0" t="s">
        <v>40</v>
      </c>
      <c r="BR44" s="6" t="n">
        <v>1</v>
      </c>
      <c r="BS44" s="0" t="n">
        <v>-1</v>
      </c>
      <c r="BT44" s="0" t="s">
        <v>40</v>
      </c>
      <c r="BU44" s="6" t="n">
        <v>1</v>
      </c>
      <c r="BV44" s="0" t="n">
        <v>-1</v>
      </c>
      <c r="BW44" s="0" t="s">
        <v>40</v>
      </c>
      <c r="BX44" s="6" t="n">
        <v>1</v>
      </c>
      <c r="BY44" s="0" t="n">
        <v>-1</v>
      </c>
      <c r="BZ44" s="0" t="s">
        <v>40</v>
      </c>
      <c r="CA44" s="6" t="n">
        <v>1</v>
      </c>
      <c r="CB44" s="0" t="n">
        <f aca="false">IF(BG44=0,0,IF(OR(BG44&gt;=0,BA44&gt;=0),ROUND(BG44/BA44*100,0),BA44))</f>
        <v>73</v>
      </c>
      <c r="CC44" s="0" t="s">
        <v>40</v>
      </c>
      <c r="CD44" s="6" t="n">
        <f aca="false">ROUND(BI44*BC44,2)</f>
        <v>1</v>
      </c>
      <c r="CE44" s="0" t="n">
        <v>-3</v>
      </c>
      <c r="CF44" s="0" t="s">
        <v>40</v>
      </c>
      <c r="CG44" s="6" t="n">
        <v>1</v>
      </c>
      <c r="CH44" s="0" t="n">
        <v>-3</v>
      </c>
      <c r="CI44" s="0" t="s">
        <v>40</v>
      </c>
      <c r="CJ44" s="6" t="n">
        <v>1</v>
      </c>
      <c r="CK44" s="0" t="n">
        <v>-3</v>
      </c>
      <c r="CL44" s="0" t="s">
        <v>40</v>
      </c>
      <c r="CM44" s="6" t="n">
        <v>1</v>
      </c>
      <c r="CN44" s="0" t="n">
        <v>-3</v>
      </c>
      <c r="CO44" s="0" t="s">
        <v>40</v>
      </c>
      <c r="CP44" s="6" t="n">
        <f aca="false">ROUND((BI44+BO44)/2,2)</f>
        <v>1</v>
      </c>
      <c r="CQ44" s="0" t="n">
        <v>-3</v>
      </c>
      <c r="CR44" s="0" t="s">
        <v>40</v>
      </c>
      <c r="CS44" s="6" t="n">
        <v>1</v>
      </c>
    </row>
    <row r="45" customFormat="false" ht="12.75" hidden="false" customHeight="false" outlineLevel="0" collapsed="false">
      <c r="B45" s="0" t="n">
        <v>5</v>
      </c>
      <c r="C45" s="0" t="n">
        <v>480</v>
      </c>
      <c r="D45" s="0" t="s">
        <v>40</v>
      </c>
      <c r="E45" s="6" t="n">
        <v>1</v>
      </c>
      <c r="F45" s="0" t="n">
        <v>-3</v>
      </c>
      <c r="G45" s="0" t="s">
        <v>40</v>
      </c>
      <c r="H45" s="6" t="n">
        <v>1</v>
      </c>
      <c r="I45" s="0" t="n">
        <v>360</v>
      </c>
      <c r="J45" s="0" t="s">
        <v>40</v>
      </c>
      <c r="K45" s="6" t="n">
        <v>1</v>
      </c>
      <c r="L45" s="0" t="n">
        <v>-3</v>
      </c>
      <c r="M45" s="0" t="s">
        <v>40</v>
      </c>
      <c r="N45" s="6" t="n">
        <v>1</v>
      </c>
      <c r="O45" s="0" t="n">
        <v>120</v>
      </c>
      <c r="P45" s="0" t="s">
        <v>40</v>
      </c>
      <c r="Q45" s="6" t="n">
        <v>1</v>
      </c>
      <c r="R45" s="0" t="n">
        <v>-3</v>
      </c>
      <c r="S45" s="0" t="s">
        <v>40</v>
      </c>
      <c r="T45" s="6" t="n">
        <v>1</v>
      </c>
      <c r="U45" s="0" t="n">
        <v>54</v>
      </c>
      <c r="V45" s="0" t="s">
        <v>40</v>
      </c>
      <c r="W45" s="6" t="n">
        <v>1</v>
      </c>
      <c r="X45" s="0" t="n">
        <v>-3</v>
      </c>
      <c r="Y45" s="0" t="s">
        <v>40</v>
      </c>
      <c r="Z45" s="6" t="n">
        <v>1</v>
      </c>
      <c r="AA45" s="0" t="n">
        <v>96</v>
      </c>
      <c r="AB45" s="0" t="s">
        <v>40</v>
      </c>
      <c r="AC45" s="6" t="n">
        <v>1</v>
      </c>
      <c r="AD45" s="0" t="n">
        <v>75</v>
      </c>
      <c r="AE45" s="0" t="s">
        <v>40</v>
      </c>
      <c r="AF45" s="6" t="n">
        <v>1</v>
      </c>
      <c r="AG45" s="0" t="n">
        <v>-3</v>
      </c>
      <c r="AH45" s="0" t="s">
        <v>40</v>
      </c>
      <c r="AI45" s="6" t="n">
        <v>1</v>
      </c>
      <c r="AJ45" s="0" t="n">
        <v>-3</v>
      </c>
      <c r="AK45" s="0" t="s">
        <v>40</v>
      </c>
      <c r="AL45" s="6" t="n">
        <v>1</v>
      </c>
      <c r="AM45" s="0" t="n">
        <v>-3</v>
      </c>
      <c r="AN45" s="0" t="s">
        <v>40</v>
      </c>
      <c r="AO45" s="6" t="n">
        <v>1</v>
      </c>
      <c r="AP45" s="0" t="n">
        <v>-3</v>
      </c>
      <c r="AQ45" s="0" t="s">
        <v>40</v>
      </c>
      <c r="AR45" s="6" t="n">
        <v>1</v>
      </c>
      <c r="AS45" s="0" t="n">
        <v>-3</v>
      </c>
      <c r="AT45" s="0" t="s">
        <v>40</v>
      </c>
      <c r="AU45" s="6" t="n">
        <v>1</v>
      </c>
      <c r="BC45" s="6"/>
      <c r="BF45" s="6"/>
      <c r="BI45" s="6"/>
      <c r="BL45" s="6"/>
      <c r="BO45" s="6"/>
      <c r="BR45" s="6"/>
      <c r="BU45" s="6"/>
      <c r="BX45" s="6"/>
      <c r="CA45" s="6"/>
      <c r="CD45" s="6"/>
      <c r="CG45" s="6"/>
      <c r="CJ45" s="6"/>
      <c r="CM45" s="6"/>
      <c r="CP45" s="6"/>
      <c r="CS45" s="6"/>
    </row>
    <row r="46" customFormat="false" ht="12.75" hidden="false" customHeight="false" outlineLevel="0" collapsed="false">
      <c r="B46" s="0" t="n">
        <v>5</v>
      </c>
      <c r="C46" s="0" t="n">
        <v>420</v>
      </c>
      <c r="D46" s="0" t="s">
        <v>40</v>
      </c>
      <c r="E46" s="6" t="n">
        <v>1</v>
      </c>
      <c r="F46" s="0" t="n">
        <v>-3</v>
      </c>
      <c r="G46" s="0" t="s">
        <v>40</v>
      </c>
      <c r="H46" s="6" t="n">
        <v>1</v>
      </c>
      <c r="I46" s="0" t="n">
        <v>420</v>
      </c>
      <c r="J46" s="0" t="s">
        <v>40</v>
      </c>
      <c r="K46" s="6" t="n">
        <v>1</v>
      </c>
      <c r="L46" s="0" t="n">
        <v>-3</v>
      </c>
      <c r="M46" s="0" t="s">
        <v>40</v>
      </c>
      <c r="N46" s="6" t="n">
        <v>1</v>
      </c>
      <c r="O46" s="0" t="n">
        <v>300</v>
      </c>
      <c r="P46" s="0" t="s">
        <v>40</v>
      </c>
      <c r="Q46" s="6" t="n">
        <v>1</v>
      </c>
      <c r="R46" s="0" t="n">
        <v>-3</v>
      </c>
      <c r="S46" s="0" t="s">
        <v>40</v>
      </c>
      <c r="T46" s="6" t="n">
        <v>1</v>
      </c>
      <c r="U46" s="0" t="n">
        <v>49</v>
      </c>
      <c r="V46" s="0" t="s">
        <v>40</v>
      </c>
      <c r="W46" s="6" t="n">
        <v>1</v>
      </c>
      <c r="X46" s="0" t="n">
        <v>-3</v>
      </c>
      <c r="Y46" s="0" t="s">
        <v>40</v>
      </c>
      <c r="Z46" s="6" t="n">
        <v>1</v>
      </c>
      <c r="AA46" s="0" t="n">
        <v>97</v>
      </c>
      <c r="AB46" s="0" t="s">
        <v>40</v>
      </c>
      <c r="AC46" s="6" t="n">
        <v>1</v>
      </c>
      <c r="AD46" s="0" t="n">
        <v>29</v>
      </c>
      <c r="AE46" s="0" t="s">
        <v>40</v>
      </c>
      <c r="AF46" s="6" t="n">
        <v>1</v>
      </c>
      <c r="AG46" s="0" t="n">
        <v>-3</v>
      </c>
      <c r="AH46" s="0" t="s">
        <v>40</v>
      </c>
      <c r="AI46" s="6" t="n">
        <v>1</v>
      </c>
      <c r="AJ46" s="0" t="n">
        <v>-3</v>
      </c>
      <c r="AK46" s="0" t="s">
        <v>40</v>
      </c>
      <c r="AL46" s="6" t="n">
        <v>1</v>
      </c>
      <c r="AM46" s="0" t="n">
        <v>-3</v>
      </c>
      <c r="AN46" s="0" t="s">
        <v>40</v>
      </c>
      <c r="AO46" s="6" t="n">
        <v>1</v>
      </c>
      <c r="AP46" s="0" t="n">
        <v>-3</v>
      </c>
      <c r="AQ46" s="0" t="s">
        <v>40</v>
      </c>
      <c r="AR46" s="6" t="n">
        <v>1</v>
      </c>
      <c r="AS46" s="0" t="n">
        <v>-3</v>
      </c>
      <c r="AT46" s="0" t="s">
        <v>40</v>
      </c>
      <c r="AU46" s="6" t="n">
        <v>1</v>
      </c>
      <c r="BC46" s="6"/>
      <c r="BF46" s="6"/>
      <c r="BI46" s="6"/>
      <c r="BL46" s="6"/>
      <c r="BO46" s="6"/>
      <c r="BR46" s="6"/>
      <c r="BU46" s="6"/>
      <c r="BX46" s="6"/>
      <c r="CA46" s="6"/>
      <c r="CD46" s="6"/>
      <c r="CG46" s="6"/>
      <c r="CJ46" s="6"/>
      <c r="CM46" s="6"/>
      <c r="CP46" s="6"/>
      <c r="CS46" s="6"/>
    </row>
    <row r="47" customFormat="false" ht="12.75" hidden="false" customHeight="false" outlineLevel="0" collapsed="false">
      <c r="A47" s="0" t="n">
        <v>13</v>
      </c>
      <c r="B47" s="0" t="n">
        <v>5</v>
      </c>
      <c r="C47" s="0" t="n">
        <v>420</v>
      </c>
      <c r="D47" s="0" t="s">
        <v>40</v>
      </c>
      <c r="E47" s="6" t="n">
        <v>1</v>
      </c>
      <c r="F47" s="0" t="n">
        <v>-3</v>
      </c>
      <c r="G47" s="0" t="s">
        <v>40</v>
      </c>
      <c r="H47" s="6" t="n">
        <v>1</v>
      </c>
      <c r="I47" s="0" t="n">
        <v>180</v>
      </c>
      <c r="J47" s="0" t="s">
        <v>40</v>
      </c>
      <c r="K47" s="6" t="n">
        <v>1</v>
      </c>
      <c r="L47" s="0" t="n">
        <v>-3</v>
      </c>
      <c r="M47" s="0" t="s">
        <v>40</v>
      </c>
      <c r="N47" s="6" t="n">
        <v>1</v>
      </c>
      <c r="O47" s="0" t="n">
        <v>240</v>
      </c>
      <c r="P47" s="0" t="s">
        <v>40</v>
      </c>
      <c r="Q47" s="6" t="n">
        <v>1</v>
      </c>
      <c r="R47" s="0" t="n">
        <v>-3</v>
      </c>
      <c r="S47" s="0" t="s">
        <v>40</v>
      </c>
      <c r="T47" s="6" t="n">
        <v>1</v>
      </c>
      <c r="U47" s="0" t="n">
        <v>52</v>
      </c>
      <c r="V47" s="0" t="s">
        <v>40</v>
      </c>
      <c r="W47" s="6" t="n">
        <v>1</v>
      </c>
      <c r="X47" s="0" t="n">
        <v>-3</v>
      </c>
      <c r="Y47" s="0" t="s">
        <v>40</v>
      </c>
      <c r="Z47" s="6" t="n">
        <v>1</v>
      </c>
      <c r="AA47" s="0" t="n">
        <v>98</v>
      </c>
      <c r="AB47" s="0" t="s">
        <v>40</v>
      </c>
      <c r="AC47" s="6" t="n">
        <v>1</v>
      </c>
      <c r="AD47" s="0" t="n">
        <v>43</v>
      </c>
      <c r="AE47" s="0" t="s">
        <v>40</v>
      </c>
      <c r="AF47" s="6" t="n">
        <v>1</v>
      </c>
      <c r="AG47" s="0" t="n">
        <v>-3</v>
      </c>
      <c r="AH47" s="0" t="s">
        <v>40</v>
      </c>
      <c r="AI47" s="6" t="n">
        <v>1</v>
      </c>
      <c r="AJ47" s="0" t="n">
        <v>-3</v>
      </c>
      <c r="AK47" s="0" t="s">
        <v>40</v>
      </c>
      <c r="AL47" s="6" t="n">
        <v>1</v>
      </c>
      <c r="AM47" s="0" t="n">
        <v>-3</v>
      </c>
      <c r="AN47" s="0" t="s">
        <v>40</v>
      </c>
      <c r="AO47" s="6" t="n">
        <v>1</v>
      </c>
      <c r="AP47" s="0" t="n">
        <v>-3</v>
      </c>
      <c r="AQ47" s="0" t="s">
        <v>40</v>
      </c>
      <c r="AR47" s="6" t="n">
        <v>1</v>
      </c>
      <c r="AS47" s="0" t="n">
        <v>-3</v>
      </c>
      <c r="AT47" s="0" t="s">
        <v>40</v>
      </c>
      <c r="AU47" s="6" t="n">
        <v>1</v>
      </c>
      <c r="AW47" s="0" t="s">
        <v>49</v>
      </c>
      <c r="AX47" s="0" t="n">
        <f aca="false">IF(BJ47&lt;=0,$D$7,IF(BP47&lt;=BJ47,$D$7,$D$7+$F$7*(BP47-BJ47)))</f>
        <v>2.58</v>
      </c>
      <c r="AZ47" s="7" t="n">
        <v>15</v>
      </c>
      <c r="BA47" s="0" t="n">
        <f aca="false">ROUND(SUM(C47:C49)/3,0)</f>
        <v>440</v>
      </c>
      <c r="BB47" s="0" t="s">
        <v>40</v>
      </c>
      <c r="BC47" s="6" t="n">
        <f aca="false">ROUND(AVERAGE(E47:E49),2)</f>
        <v>1</v>
      </c>
      <c r="BD47" s="0" t="n">
        <v>100</v>
      </c>
      <c r="BE47" s="0" t="s">
        <v>42</v>
      </c>
      <c r="BF47" s="6" t="n">
        <v>0.11</v>
      </c>
      <c r="BG47" s="0" t="n">
        <f aca="false">ROUND(SUM(I47:I49)/3,0)</f>
        <v>320</v>
      </c>
      <c r="BH47" s="0" t="s">
        <v>40</v>
      </c>
      <c r="BI47" s="6" t="n">
        <f aca="false">ROUND(AVERAGE(K47:K49),2)</f>
        <v>1</v>
      </c>
      <c r="BJ47" s="0" t="n">
        <v>87</v>
      </c>
      <c r="BK47" s="0" t="s">
        <v>42</v>
      </c>
      <c r="BL47" s="6" t="n">
        <v>0.11</v>
      </c>
      <c r="BM47" s="0" t="n">
        <f aca="false">ROUND(SUM(O47:O49)/3,0)</f>
        <v>220</v>
      </c>
      <c r="BN47" s="0" t="s">
        <v>40</v>
      </c>
      <c r="BO47" s="6" t="n">
        <f aca="false">ROUND(AVERAGE(Q47:Q49),2)</f>
        <v>1</v>
      </c>
      <c r="BP47" s="0" t="n">
        <v>106</v>
      </c>
      <c r="BQ47" s="0" t="s">
        <v>42</v>
      </c>
      <c r="BR47" s="6" t="n">
        <v>0.11</v>
      </c>
      <c r="BS47" s="0" t="n">
        <v>-1</v>
      </c>
      <c r="BT47" s="0" t="s">
        <v>40</v>
      </c>
      <c r="BU47" s="6" t="n">
        <v>1</v>
      </c>
      <c r="BV47" s="0" t="n">
        <v>-1</v>
      </c>
      <c r="BW47" s="0" t="s">
        <v>40</v>
      </c>
      <c r="BX47" s="6" t="n">
        <v>1</v>
      </c>
      <c r="BY47" s="0" t="n">
        <v>-1</v>
      </c>
      <c r="BZ47" s="0" t="s">
        <v>40</v>
      </c>
      <c r="CA47" s="6" t="n">
        <v>1</v>
      </c>
      <c r="CB47" s="0" t="n">
        <f aca="false">IF(BG47=0,0,IF(OR(BG47&gt;=0,BA47&gt;=0),ROUND(BG47/BA47*100,0),BA47))</f>
        <v>73</v>
      </c>
      <c r="CC47" s="0" t="s">
        <v>40</v>
      </c>
      <c r="CD47" s="6" t="n">
        <f aca="false">ROUND(BI47*BC47,2)</f>
        <v>1</v>
      </c>
      <c r="CE47" s="0" t="n">
        <f aca="false">IF(OR(BA47&lt;0,BD47&lt;=0),"??",ROUND(BA47/BD47,0))</f>
        <v>4</v>
      </c>
      <c r="CF47" s="0" t="s">
        <v>42</v>
      </c>
      <c r="CG47" s="6" t="n">
        <f aca="false">ROUND(BC47*BF47,2)</f>
        <v>0.11</v>
      </c>
      <c r="CH47" s="0" t="n">
        <f aca="false">IF(OR(BG47&lt;0,BJ47&lt;=0),"??",ROUND(BG47/BJ47,0))</f>
        <v>4</v>
      </c>
      <c r="CI47" s="0" t="s">
        <v>42</v>
      </c>
      <c r="CJ47" s="6" t="n">
        <f aca="false">ROUND(BI47*BL47,2)</f>
        <v>0.11</v>
      </c>
      <c r="CK47" s="0" t="n">
        <f aca="false">IF(OR(BM47&lt;0,BP47&lt;=0),"??",ROUND(BM47/BP47,0))</f>
        <v>2</v>
      </c>
      <c r="CL47" s="0" t="s">
        <v>42</v>
      </c>
      <c r="CM47" s="6" t="n">
        <f aca="false">ROUND(BO47*BR47,2)</f>
        <v>0.11</v>
      </c>
      <c r="CN47" s="0" t="n">
        <f aca="false">IF(OR(BG47&lt;0,BM47&lt;0),"??",BM47+ROUND(AX47*BG47,0))</f>
        <v>1046</v>
      </c>
      <c r="CO47" s="0" t="s">
        <v>40</v>
      </c>
      <c r="CP47" s="6" t="n">
        <f aca="false">ROUND((BI47+BO47)/2,2)</f>
        <v>1</v>
      </c>
      <c r="CQ47" s="0" t="n">
        <f aca="false">IF(OR(CN47&lt;0,BD47&lt;=0),"??",ROUND(CN47/BD47,0))</f>
        <v>10</v>
      </c>
      <c r="CR47" s="0" t="s">
        <v>42</v>
      </c>
      <c r="CS47" s="6" t="n">
        <f aca="false">ROUND(CP47*BF47,2)</f>
        <v>0.11</v>
      </c>
    </row>
    <row r="48" customFormat="false" ht="12.75" hidden="false" customHeight="false" outlineLevel="0" collapsed="false">
      <c r="B48" s="0" t="n">
        <v>5</v>
      </c>
      <c r="C48" s="0" t="n">
        <v>480</v>
      </c>
      <c r="D48" s="0" t="s">
        <v>40</v>
      </c>
      <c r="E48" s="6" t="n">
        <v>1</v>
      </c>
      <c r="F48" s="0" t="n">
        <v>-3</v>
      </c>
      <c r="G48" s="0" t="s">
        <v>40</v>
      </c>
      <c r="H48" s="6" t="n">
        <v>1</v>
      </c>
      <c r="I48" s="0" t="n">
        <v>360</v>
      </c>
      <c r="J48" s="0" t="s">
        <v>40</v>
      </c>
      <c r="K48" s="6" t="n">
        <v>1</v>
      </c>
      <c r="L48" s="0" t="n">
        <v>-3</v>
      </c>
      <c r="M48" s="0" t="s">
        <v>40</v>
      </c>
      <c r="N48" s="6" t="n">
        <v>1</v>
      </c>
      <c r="O48" s="0" t="n">
        <v>120</v>
      </c>
      <c r="P48" s="0" t="s">
        <v>40</v>
      </c>
      <c r="Q48" s="6" t="n">
        <v>1</v>
      </c>
      <c r="R48" s="0" t="n">
        <v>-3</v>
      </c>
      <c r="S48" s="0" t="s">
        <v>40</v>
      </c>
      <c r="T48" s="6" t="n">
        <v>1</v>
      </c>
      <c r="U48" s="0" t="n">
        <v>54</v>
      </c>
      <c r="V48" s="0" t="s">
        <v>40</v>
      </c>
      <c r="W48" s="6" t="n">
        <v>1</v>
      </c>
      <c r="X48" s="0" t="n">
        <v>-3</v>
      </c>
      <c r="Y48" s="0" t="s">
        <v>40</v>
      </c>
      <c r="Z48" s="6" t="n">
        <v>1</v>
      </c>
      <c r="AA48" s="0" t="n">
        <v>96</v>
      </c>
      <c r="AB48" s="0" t="s">
        <v>40</v>
      </c>
      <c r="AC48" s="6" t="n">
        <v>1</v>
      </c>
      <c r="AD48" s="0" t="n">
        <v>75</v>
      </c>
      <c r="AE48" s="0" t="s">
        <v>40</v>
      </c>
      <c r="AF48" s="6" t="n">
        <v>1</v>
      </c>
      <c r="AG48" s="0" t="n">
        <v>-3</v>
      </c>
      <c r="AH48" s="0" t="s">
        <v>40</v>
      </c>
      <c r="AI48" s="6" t="n">
        <v>1</v>
      </c>
      <c r="AJ48" s="0" t="n">
        <v>-3</v>
      </c>
      <c r="AK48" s="0" t="s">
        <v>40</v>
      </c>
      <c r="AL48" s="6" t="n">
        <v>1</v>
      </c>
      <c r="AM48" s="0" t="n">
        <v>-3</v>
      </c>
      <c r="AN48" s="0" t="s">
        <v>40</v>
      </c>
      <c r="AO48" s="6" t="n">
        <v>1</v>
      </c>
      <c r="AP48" s="0" t="n">
        <v>-3</v>
      </c>
      <c r="AQ48" s="0" t="s">
        <v>40</v>
      </c>
      <c r="AR48" s="6" t="n">
        <v>1</v>
      </c>
      <c r="AS48" s="0" t="n">
        <v>-3</v>
      </c>
      <c r="AT48" s="0" t="s">
        <v>40</v>
      </c>
      <c r="AU48" s="6" t="n">
        <v>1</v>
      </c>
      <c r="BC48" s="6"/>
      <c r="BF48" s="6"/>
      <c r="BI48" s="6"/>
      <c r="BL48" s="6"/>
      <c r="BO48" s="6"/>
      <c r="BR48" s="6"/>
      <c r="BU48" s="6"/>
      <c r="BX48" s="6"/>
      <c r="CA48" s="6"/>
      <c r="CD48" s="6"/>
      <c r="CG48" s="6"/>
      <c r="CJ48" s="6"/>
      <c r="CM48" s="6"/>
      <c r="CP48" s="6"/>
      <c r="CS48" s="6"/>
    </row>
    <row r="49" customFormat="false" ht="12.75" hidden="false" customHeight="false" outlineLevel="0" collapsed="false">
      <c r="B49" s="0" t="n">
        <v>5</v>
      </c>
      <c r="C49" s="0" t="n">
        <v>420</v>
      </c>
      <c r="D49" s="0" t="s">
        <v>40</v>
      </c>
      <c r="E49" s="6" t="n">
        <v>1</v>
      </c>
      <c r="F49" s="0" t="n">
        <v>100</v>
      </c>
      <c r="G49" s="0" t="s">
        <v>40</v>
      </c>
      <c r="H49" s="6" t="n">
        <v>1</v>
      </c>
      <c r="I49" s="0" t="n">
        <v>420</v>
      </c>
      <c r="J49" s="0" t="s">
        <v>40</v>
      </c>
      <c r="K49" s="6" t="n">
        <v>1</v>
      </c>
      <c r="L49" s="0" t="n">
        <v>87</v>
      </c>
      <c r="M49" s="0" t="s">
        <v>40</v>
      </c>
      <c r="N49" s="6" t="n">
        <v>1</v>
      </c>
      <c r="O49" s="0" t="n">
        <v>300</v>
      </c>
      <c r="P49" s="0" t="s">
        <v>40</v>
      </c>
      <c r="Q49" s="6" t="n">
        <v>1</v>
      </c>
      <c r="R49" s="0" t="n">
        <v>106</v>
      </c>
      <c r="S49" s="0" t="s">
        <v>40</v>
      </c>
      <c r="T49" s="6" t="n">
        <v>1</v>
      </c>
      <c r="U49" s="0" t="n">
        <v>49</v>
      </c>
      <c r="V49" s="0" t="s">
        <v>40</v>
      </c>
      <c r="W49" s="6" t="n">
        <v>1</v>
      </c>
      <c r="X49" s="0" t="n">
        <v>5</v>
      </c>
      <c r="Y49" s="0" t="s">
        <v>40</v>
      </c>
      <c r="Z49" s="6" t="n">
        <v>1</v>
      </c>
      <c r="AA49" s="0" t="n">
        <v>97</v>
      </c>
      <c r="AB49" s="0" t="s">
        <v>40</v>
      </c>
      <c r="AC49" s="6" t="n">
        <v>1</v>
      </c>
      <c r="AD49" s="0" t="n">
        <v>29</v>
      </c>
      <c r="AE49" s="0" t="s">
        <v>40</v>
      </c>
      <c r="AF49" s="6" t="n">
        <v>1</v>
      </c>
      <c r="AG49" s="0" t="n">
        <v>4</v>
      </c>
      <c r="AH49" s="0" t="s">
        <v>40</v>
      </c>
      <c r="AI49" s="6" t="n">
        <v>1</v>
      </c>
      <c r="AJ49" s="0" t="n">
        <v>1</v>
      </c>
      <c r="AK49" s="0" t="s">
        <v>40</v>
      </c>
      <c r="AL49" s="6" t="n">
        <v>1</v>
      </c>
      <c r="AM49" s="0" t="n">
        <v>3</v>
      </c>
      <c r="AN49" s="0" t="s">
        <v>40</v>
      </c>
      <c r="AO49" s="6" t="n">
        <v>1</v>
      </c>
      <c r="AP49" s="0" t="n">
        <v>563</v>
      </c>
      <c r="AQ49" s="0" t="s">
        <v>40</v>
      </c>
      <c r="AR49" s="6" t="n">
        <v>1</v>
      </c>
      <c r="AS49" s="0" t="n">
        <v>6</v>
      </c>
      <c r="AT49" s="0" t="s">
        <v>40</v>
      </c>
      <c r="AU49" s="6" t="n">
        <v>1</v>
      </c>
      <c r="BC49" s="6"/>
      <c r="BF49" s="6"/>
      <c r="BI49" s="6"/>
      <c r="BL49" s="6"/>
      <c r="BO49" s="6"/>
      <c r="BR49" s="6"/>
      <c r="BU49" s="6"/>
      <c r="BX49" s="6"/>
      <c r="CA49" s="6"/>
      <c r="CD49" s="6"/>
      <c r="CG49" s="6"/>
      <c r="CJ49" s="6"/>
      <c r="CM49" s="6"/>
      <c r="CP49" s="6"/>
      <c r="CS49" s="6"/>
    </row>
    <row r="50" customFormat="false" ht="12.75" hidden="false" customHeight="false" outlineLevel="0" collapsed="false">
      <c r="A50" s="0" t="n">
        <v>14</v>
      </c>
      <c r="B50" s="0" t="n">
        <v>5</v>
      </c>
      <c r="C50" s="0" t="n">
        <v>0</v>
      </c>
      <c r="D50" s="0" t="s">
        <v>40</v>
      </c>
      <c r="E50" s="6" t="n">
        <v>1</v>
      </c>
      <c r="F50" s="0" t="n">
        <v>-1</v>
      </c>
      <c r="G50" s="0" t="s">
        <v>40</v>
      </c>
      <c r="H50" s="6" t="n">
        <v>1</v>
      </c>
      <c r="I50" s="0" t="n">
        <v>0</v>
      </c>
      <c r="J50" s="0" t="s">
        <v>40</v>
      </c>
      <c r="K50" s="6" t="n">
        <v>1</v>
      </c>
      <c r="L50" s="0" t="n">
        <v>-1</v>
      </c>
      <c r="M50" s="0" t="s">
        <v>40</v>
      </c>
      <c r="N50" s="6" t="n">
        <v>1</v>
      </c>
      <c r="O50" s="0" t="n">
        <v>0</v>
      </c>
      <c r="P50" s="0" t="s">
        <v>40</v>
      </c>
      <c r="Q50" s="6" t="n">
        <v>1</v>
      </c>
      <c r="R50" s="0" t="n">
        <v>-1</v>
      </c>
      <c r="S50" s="0" t="s">
        <v>40</v>
      </c>
      <c r="T50" s="6" t="n">
        <v>1</v>
      </c>
      <c r="U50" s="0" t="n">
        <v>52</v>
      </c>
      <c r="V50" s="0" t="s">
        <v>40</v>
      </c>
      <c r="W50" s="6" t="n">
        <v>1</v>
      </c>
      <c r="X50" s="0" t="n">
        <v>-1</v>
      </c>
      <c r="Y50" s="0" t="s">
        <v>40</v>
      </c>
      <c r="Z50" s="6" t="n">
        <v>1</v>
      </c>
      <c r="AA50" s="0" t="n">
        <v>98</v>
      </c>
      <c r="AB50" s="0" t="s">
        <v>40</v>
      </c>
      <c r="AC50" s="6" t="n">
        <v>1</v>
      </c>
      <c r="AD50" s="0" t="n">
        <v>0</v>
      </c>
      <c r="AE50" s="0" t="s">
        <v>40</v>
      </c>
      <c r="AF50" s="6" t="n">
        <v>1</v>
      </c>
      <c r="AG50" s="0" t="n">
        <v>68</v>
      </c>
      <c r="AH50" s="0" t="s">
        <v>40</v>
      </c>
      <c r="AI50" s="6" t="n">
        <v>1</v>
      </c>
      <c r="AJ50" s="0" t="n">
        <v>38</v>
      </c>
      <c r="AK50" s="0" t="s">
        <v>40</v>
      </c>
      <c r="AL50" s="6" t="n">
        <v>1</v>
      </c>
      <c r="AM50" s="0" t="n">
        <v>68</v>
      </c>
      <c r="AN50" s="0" t="s">
        <v>40</v>
      </c>
      <c r="AO50" s="6" t="n">
        <v>1</v>
      </c>
      <c r="AP50" s="0" t="n">
        <v>0</v>
      </c>
      <c r="AQ50" s="0" t="s">
        <v>40</v>
      </c>
      <c r="AR50" s="6" t="n">
        <v>1</v>
      </c>
      <c r="AS50" s="0" t="n">
        <v>77</v>
      </c>
      <c r="AT50" s="0" t="s">
        <v>40</v>
      </c>
      <c r="AU50" s="6" t="n">
        <v>1</v>
      </c>
      <c r="AW50" s="0" t="s">
        <v>51</v>
      </c>
      <c r="AX50" s="0" t="n">
        <f aca="false">IF(BJ50&lt;=0,$D$7,IF(BP50&lt;=BJ50,$D$7,$D$7+$F$7*(BP50-BJ50)))</f>
        <v>2.46</v>
      </c>
      <c r="AZ50" s="0" t="n">
        <v>15</v>
      </c>
      <c r="BA50" s="0" t="n">
        <f aca="false">ROUND(SUM(C50:C52)/3,0)</f>
        <v>300</v>
      </c>
      <c r="BB50" s="0" t="s">
        <v>40</v>
      </c>
      <c r="BC50" s="6" t="n">
        <f aca="false">ROUND(AVERAGE(E50:E52),2)</f>
        <v>1</v>
      </c>
      <c r="BD50" s="0" t="n">
        <f aca="false">ROUND(SUMPRODUCT(C50:C52,F50:F52)/SUM(C50:C52),0)</f>
        <v>94</v>
      </c>
      <c r="BE50" s="0" t="s">
        <v>40</v>
      </c>
      <c r="BF50" s="6" t="n">
        <f aca="false">ROUND(SUMPRODUCT(E50:E52,H50:H52)/3*AVERAGE(E50:E52),2)</f>
        <v>1</v>
      </c>
      <c r="BG50" s="0" t="n">
        <f aca="false">ROUND(SUM(I50:I52)/3,0)</f>
        <v>260</v>
      </c>
      <c r="BH50" s="0" t="s">
        <v>40</v>
      </c>
      <c r="BI50" s="6" t="n">
        <f aca="false">ROUND(AVERAGE(K50:K52),2)</f>
        <v>1</v>
      </c>
      <c r="BJ50" s="0" t="n">
        <f aca="false">ROUND(SUMPRODUCT(I50:I52,L50:L52)/SUM(I50:I52),0)</f>
        <v>88</v>
      </c>
      <c r="BK50" s="0" t="s">
        <v>40</v>
      </c>
      <c r="BL50" s="6" t="n">
        <f aca="false">ROUND(SUMPRODUCT(K50:K52,N50:N52)/3*AVERAGE(K50:K52),2)</f>
        <v>1</v>
      </c>
      <c r="BM50" s="0" t="n">
        <f aca="false">ROUND(SUM(O50:O52)/3,0)</f>
        <v>140</v>
      </c>
      <c r="BN50" s="0" t="s">
        <v>40</v>
      </c>
      <c r="BO50" s="6" t="n">
        <f aca="false">ROUND(AVERAGE(Q50:Q52),2)</f>
        <v>1</v>
      </c>
      <c r="BP50" s="0" t="n">
        <f aca="false">ROUND(SUMPRODUCT(O50:O52,R50:R52)/SUM(O50:O52),0)</f>
        <v>101</v>
      </c>
      <c r="BQ50" s="0" t="s">
        <v>40</v>
      </c>
      <c r="BR50" s="6" t="n">
        <f aca="false">ROUND(SUMPRODUCT(Q50:Q52,T50:T52)/3*AVERAGE(Q50:Q52),2)</f>
        <v>1</v>
      </c>
      <c r="BS50" s="0" t="n">
        <v>-1</v>
      </c>
      <c r="BT50" s="0" t="s">
        <v>40</v>
      </c>
      <c r="BU50" s="6" t="n">
        <v>1</v>
      </c>
      <c r="BV50" s="0" t="n">
        <v>-1</v>
      </c>
      <c r="BW50" s="0" t="s">
        <v>40</v>
      </c>
      <c r="BX50" s="6" t="n">
        <v>1</v>
      </c>
      <c r="BY50" s="0" t="n">
        <v>-1</v>
      </c>
      <c r="BZ50" s="0" t="s">
        <v>40</v>
      </c>
      <c r="CA50" s="6" t="n">
        <v>1</v>
      </c>
      <c r="CB50" s="0" t="n">
        <f aca="false">IF(BG50=0,0,IF(OR(BG50&gt;=0,BA50&gt;=0),ROUND(BG50/BA50*100,0),BA50))</f>
        <v>87</v>
      </c>
      <c r="CC50" s="0" t="s">
        <v>40</v>
      </c>
      <c r="CD50" s="6" t="n">
        <f aca="false">ROUND(BI50*BC50,2)</f>
        <v>1</v>
      </c>
      <c r="CE50" s="0" t="n">
        <f aca="false">IF(OR(BA50&lt;0,BD50&lt;=0),"??",ROUND(BA50/BD50,0))</f>
        <v>3</v>
      </c>
      <c r="CF50" s="0" t="s">
        <v>40</v>
      </c>
      <c r="CG50" s="6" t="n">
        <f aca="false">ROUND(BC50*BF50,2)</f>
        <v>1</v>
      </c>
      <c r="CH50" s="0" t="n">
        <f aca="false">IF(OR(BG50&lt;0,BJ50&lt;=0),"??",ROUND(BG50/BJ50,0))</f>
        <v>3</v>
      </c>
      <c r="CI50" s="0" t="s">
        <v>40</v>
      </c>
      <c r="CJ50" s="6" t="n">
        <f aca="false">ROUND(BI50*BL50,2)</f>
        <v>1</v>
      </c>
      <c r="CK50" s="0" t="n">
        <f aca="false">IF(OR(BM50&lt;0,BP50&lt;=0),"??",ROUND(BM50/BP50,0))</f>
        <v>1</v>
      </c>
      <c r="CL50" s="0" t="s">
        <v>40</v>
      </c>
      <c r="CM50" s="6" t="n">
        <f aca="false">ROUND(BO50*BR50,2)</f>
        <v>1</v>
      </c>
      <c r="CN50" s="0" t="n">
        <f aca="false">IF(OR(BG50&lt;0,BM50&lt;0),"??",BM50+ROUND(AX50*BG50,0))</f>
        <v>780</v>
      </c>
      <c r="CO50" s="0" t="s">
        <v>40</v>
      </c>
      <c r="CP50" s="6" t="n">
        <f aca="false">ROUND((BI50+BO50)/2,2)</f>
        <v>1</v>
      </c>
      <c r="CQ50" s="0" t="n">
        <f aca="false">IF(OR(CN50&lt;0,BD50&lt;=0),"??",ROUND(CN50/BD50,0))</f>
        <v>8</v>
      </c>
      <c r="CR50" s="0" t="s">
        <v>40</v>
      </c>
      <c r="CS50" s="6" t="n">
        <f aca="false">ROUND(CP50*BF50,2)</f>
        <v>1</v>
      </c>
    </row>
    <row r="51" customFormat="false" ht="12.75" hidden="false" customHeight="false" outlineLevel="0" collapsed="false">
      <c r="B51" s="0" t="n">
        <v>5</v>
      </c>
      <c r="C51" s="0" t="n">
        <v>480</v>
      </c>
      <c r="D51" s="0" t="s">
        <v>40</v>
      </c>
      <c r="E51" s="6" t="n">
        <v>1</v>
      </c>
      <c r="F51" s="0" t="n">
        <v>89</v>
      </c>
      <c r="G51" s="0" t="s">
        <v>40</v>
      </c>
      <c r="H51" s="6" t="n">
        <v>1</v>
      </c>
      <c r="I51" s="0" t="n">
        <v>360</v>
      </c>
      <c r="J51" s="0" t="s">
        <v>40</v>
      </c>
      <c r="K51" s="6" t="n">
        <v>1</v>
      </c>
      <c r="L51" s="0" t="n">
        <v>89</v>
      </c>
      <c r="M51" s="0" t="s">
        <v>40</v>
      </c>
      <c r="N51" s="6" t="n">
        <v>1</v>
      </c>
      <c r="O51" s="0" t="n">
        <v>120</v>
      </c>
      <c r="P51" s="0" t="s">
        <v>40</v>
      </c>
      <c r="Q51" s="6" t="n">
        <v>1</v>
      </c>
      <c r="R51" s="0" t="n">
        <v>89</v>
      </c>
      <c r="S51" s="0" t="s">
        <v>40</v>
      </c>
      <c r="T51" s="6" t="n">
        <v>1</v>
      </c>
      <c r="U51" s="0" t="n">
        <v>54</v>
      </c>
      <c r="V51" s="0" t="s">
        <v>40</v>
      </c>
      <c r="W51" s="6" t="n">
        <v>1</v>
      </c>
      <c r="X51" s="0" t="n">
        <v>8</v>
      </c>
      <c r="Y51" s="0" t="s">
        <v>40</v>
      </c>
      <c r="Z51" s="6" t="n">
        <v>1</v>
      </c>
      <c r="AA51" s="0" t="n">
        <v>96</v>
      </c>
      <c r="AB51" s="0" t="s">
        <v>40</v>
      </c>
      <c r="AC51" s="6" t="n">
        <v>1</v>
      </c>
      <c r="AD51" s="0" t="n">
        <v>75</v>
      </c>
      <c r="AE51" s="0" t="s">
        <v>40</v>
      </c>
      <c r="AF51" s="6" t="n">
        <v>1</v>
      </c>
      <c r="AG51" s="0" t="n">
        <v>5</v>
      </c>
      <c r="AH51" s="0" t="s">
        <v>40</v>
      </c>
      <c r="AI51" s="6" t="n">
        <v>1</v>
      </c>
      <c r="AJ51" s="0" t="n">
        <v>4</v>
      </c>
      <c r="AK51" s="0" t="s">
        <v>40</v>
      </c>
      <c r="AL51" s="6" t="n">
        <v>1</v>
      </c>
      <c r="AM51" s="0" t="n">
        <v>1</v>
      </c>
      <c r="AN51" s="0" t="s">
        <v>40</v>
      </c>
      <c r="AO51" s="6" t="n">
        <v>1</v>
      </c>
      <c r="AP51" s="0" t="n">
        <v>840</v>
      </c>
      <c r="AQ51" s="0" t="s">
        <v>40</v>
      </c>
      <c r="AR51" s="6" t="n">
        <v>1</v>
      </c>
      <c r="AS51" s="0" t="n">
        <v>9</v>
      </c>
      <c r="AT51" s="0" t="s">
        <v>40</v>
      </c>
      <c r="AU51" s="6" t="n">
        <v>1</v>
      </c>
      <c r="BC51" s="6"/>
      <c r="BF51" s="6"/>
      <c r="BI51" s="6"/>
      <c r="BL51" s="6"/>
      <c r="BO51" s="6"/>
      <c r="BR51" s="6"/>
      <c r="BU51" s="6"/>
      <c r="BX51" s="6"/>
      <c r="CA51" s="6"/>
      <c r="CD51" s="6"/>
      <c r="CG51" s="6"/>
      <c r="CJ51" s="6"/>
      <c r="CM51" s="6"/>
      <c r="CP51" s="6"/>
      <c r="CS51" s="6"/>
    </row>
    <row r="52" customFormat="false" ht="12.75" hidden="false" customHeight="false" outlineLevel="0" collapsed="false">
      <c r="B52" s="0" t="n">
        <v>5</v>
      </c>
      <c r="C52" s="0" t="n">
        <v>420</v>
      </c>
      <c r="D52" s="0" t="s">
        <v>40</v>
      </c>
      <c r="E52" s="6" t="n">
        <v>1</v>
      </c>
      <c r="F52" s="0" t="n">
        <v>100</v>
      </c>
      <c r="G52" s="0" t="s">
        <v>40</v>
      </c>
      <c r="H52" s="6" t="n">
        <v>1</v>
      </c>
      <c r="I52" s="0" t="n">
        <v>420</v>
      </c>
      <c r="J52" s="0" t="s">
        <v>40</v>
      </c>
      <c r="K52" s="6" t="n">
        <v>1</v>
      </c>
      <c r="L52" s="0" t="n">
        <v>87</v>
      </c>
      <c r="M52" s="0" t="s">
        <v>40</v>
      </c>
      <c r="N52" s="6" t="n">
        <v>1</v>
      </c>
      <c r="O52" s="0" t="n">
        <v>300</v>
      </c>
      <c r="P52" s="0" t="s">
        <v>40</v>
      </c>
      <c r="Q52" s="6" t="n">
        <v>1</v>
      </c>
      <c r="R52" s="0" t="n">
        <v>106</v>
      </c>
      <c r="S52" s="0" t="s">
        <v>40</v>
      </c>
      <c r="T52" s="6" t="n">
        <v>1</v>
      </c>
      <c r="U52" s="0" t="n">
        <v>49</v>
      </c>
      <c r="V52" s="0" t="s">
        <v>40</v>
      </c>
      <c r="W52" s="6" t="n">
        <v>1</v>
      </c>
      <c r="X52" s="0" t="n">
        <v>5</v>
      </c>
      <c r="Y52" s="0" t="s">
        <v>40</v>
      </c>
      <c r="Z52" s="6" t="n">
        <v>1</v>
      </c>
      <c r="AA52" s="0" t="n">
        <v>97</v>
      </c>
      <c r="AB52" s="0" t="s">
        <v>40</v>
      </c>
      <c r="AC52" s="6" t="n">
        <v>1</v>
      </c>
      <c r="AD52" s="0" t="n">
        <v>29</v>
      </c>
      <c r="AE52" s="0" t="s">
        <v>40</v>
      </c>
      <c r="AF52" s="6" t="n">
        <v>1</v>
      </c>
      <c r="AG52" s="0" t="n">
        <v>4</v>
      </c>
      <c r="AH52" s="0" t="s">
        <v>40</v>
      </c>
      <c r="AI52" s="6" t="n">
        <v>1</v>
      </c>
      <c r="AJ52" s="0" t="n">
        <v>1</v>
      </c>
      <c r="AK52" s="0" t="s">
        <v>40</v>
      </c>
      <c r="AL52" s="6" t="n">
        <v>1</v>
      </c>
      <c r="AM52" s="0" t="n">
        <v>3</v>
      </c>
      <c r="AN52" s="0" t="s">
        <v>40</v>
      </c>
      <c r="AO52" s="6" t="n">
        <v>1</v>
      </c>
      <c r="AP52" s="0" t="n">
        <v>563</v>
      </c>
      <c r="AQ52" s="0" t="s">
        <v>40</v>
      </c>
      <c r="AR52" s="6" t="n">
        <v>1</v>
      </c>
      <c r="AS52" s="0" t="n">
        <v>6</v>
      </c>
      <c r="AT52" s="0" t="s">
        <v>40</v>
      </c>
      <c r="AU52" s="6" t="n">
        <v>1</v>
      </c>
      <c r="BC52" s="6"/>
      <c r="BF52" s="6"/>
      <c r="BI52" s="6"/>
      <c r="BL52" s="6"/>
      <c r="BO52" s="6"/>
      <c r="BR52" s="6"/>
      <c r="BU52" s="6"/>
      <c r="BX52" s="6"/>
      <c r="CA52" s="6"/>
      <c r="CD52" s="6"/>
      <c r="CG52" s="6"/>
      <c r="CJ52" s="6"/>
      <c r="CM52" s="6"/>
      <c r="CP52" s="6"/>
      <c r="CS52" s="6"/>
    </row>
    <row r="53" customFormat="false" ht="12.75" hidden="false" customHeight="false" outlineLevel="0" collapsed="false">
      <c r="A53" s="0" t="n">
        <v>15</v>
      </c>
      <c r="B53" s="0" t="n">
        <v>5</v>
      </c>
      <c r="C53" s="0" t="n">
        <v>0</v>
      </c>
      <c r="D53" s="0" t="s">
        <v>40</v>
      </c>
      <c r="E53" s="6" t="n">
        <v>1</v>
      </c>
      <c r="F53" s="0" t="n">
        <v>-1</v>
      </c>
      <c r="G53" s="0" t="s">
        <v>40</v>
      </c>
      <c r="H53" s="6" t="n">
        <v>1</v>
      </c>
      <c r="I53" s="0" t="n">
        <v>0</v>
      </c>
      <c r="J53" s="0" t="s">
        <v>40</v>
      </c>
      <c r="K53" s="6" t="n">
        <v>1</v>
      </c>
      <c r="L53" s="0" t="n">
        <v>-1</v>
      </c>
      <c r="M53" s="0" t="s">
        <v>40</v>
      </c>
      <c r="N53" s="6" t="n">
        <v>1</v>
      </c>
      <c r="O53" s="0" t="n">
        <v>0</v>
      </c>
      <c r="P53" s="0" t="s">
        <v>40</v>
      </c>
      <c r="Q53" s="6" t="n">
        <v>1</v>
      </c>
      <c r="R53" s="0" t="n">
        <v>-1</v>
      </c>
      <c r="S53" s="0" t="s">
        <v>40</v>
      </c>
      <c r="T53" s="6" t="n">
        <v>1</v>
      </c>
      <c r="U53" s="0" t="n">
        <v>52</v>
      </c>
      <c r="V53" s="0" t="s">
        <v>40</v>
      </c>
      <c r="W53" s="6" t="n">
        <v>1</v>
      </c>
      <c r="X53" s="0" t="n">
        <v>-1</v>
      </c>
      <c r="Y53" s="0" t="s">
        <v>40</v>
      </c>
      <c r="Z53" s="6" t="n">
        <v>1</v>
      </c>
      <c r="AA53" s="0" t="n">
        <v>98</v>
      </c>
      <c r="AB53" s="0" t="s">
        <v>40</v>
      </c>
      <c r="AC53" s="6" t="n">
        <v>1</v>
      </c>
      <c r="AD53" s="0" t="n">
        <v>0</v>
      </c>
      <c r="AE53" s="0" t="s">
        <v>40</v>
      </c>
      <c r="AF53" s="6" t="n">
        <v>1</v>
      </c>
      <c r="AG53" s="0" t="n">
        <v>68</v>
      </c>
      <c r="AH53" s="0" t="s">
        <v>40</v>
      </c>
      <c r="AI53" s="6" t="n">
        <v>1</v>
      </c>
      <c r="AJ53" s="0" t="n">
        <v>38</v>
      </c>
      <c r="AK53" s="0" t="s">
        <v>40</v>
      </c>
      <c r="AL53" s="6" t="n">
        <v>1</v>
      </c>
      <c r="AM53" s="0" t="n">
        <v>68</v>
      </c>
      <c r="AN53" s="0" t="s">
        <v>40</v>
      </c>
      <c r="AO53" s="6" t="n">
        <v>1</v>
      </c>
      <c r="AP53" s="0" t="n">
        <v>0</v>
      </c>
      <c r="AQ53" s="0" t="s">
        <v>40</v>
      </c>
      <c r="AR53" s="6" t="n">
        <v>1</v>
      </c>
      <c r="AS53" s="0" t="n">
        <v>77</v>
      </c>
      <c r="AT53" s="0" t="s">
        <v>40</v>
      </c>
      <c r="AU53" s="6" t="n">
        <v>1</v>
      </c>
      <c r="AW53" s="0" t="s">
        <v>51</v>
      </c>
      <c r="AX53" s="0" t="n">
        <f aca="false">IF(BJ53&lt;=0,$D$7,IF(BP53&lt;=BJ53,$D$7,$D$7+$F$7*(BP53-BJ53)))</f>
        <v>2.2</v>
      </c>
      <c r="AZ53" s="0" t="n">
        <v>15</v>
      </c>
      <c r="BA53" s="0" t="n">
        <f aca="false">ROUND(SUM(C53:C55)/3,0)</f>
        <v>0</v>
      </c>
      <c r="BB53" s="0" t="s">
        <v>40</v>
      </c>
      <c r="BC53" s="6" t="n">
        <f aca="false">ROUND(AVERAGE(E53:E55),2)</f>
        <v>1</v>
      </c>
      <c r="BD53" s="0" t="n">
        <v>-1</v>
      </c>
      <c r="BE53" s="0" t="s">
        <v>40</v>
      </c>
      <c r="BF53" s="6" t="n">
        <f aca="false">ROUND(SUMPRODUCT(E53:E55,H53:H55)/3*AVERAGE(E53:E55),2)</f>
        <v>1</v>
      </c>
      <c r="BG53" s="0" t="n">
        <f aca="false">ROUND(SUM(I53:I55)/3,0)</f>
        <v>0</v>
      </c>
      <c r="BH53" s="0" t="s">
        <v>40</v>
      </c>
      <c r="BI53" s="6" t="n">
        <f aca="false">ROUND(AVERAGE(K53:K55),2)</f>
        <v>1</v>
      </c>
      <c r="BJ53" s="0" t="n">
        <v>-1</v>
      </c>
      <c r="BK53" s="0" t="s">
        <v>40</v>
      </c>
      <c r="BL53" s="6" t="n">
        <f aca="false">ROUND(SUMPRODUCT(K53:K55,N53:N55)/3*AVERAGE(K53:K55),2)</f>
        <v>1</v>
      </c>
      <c r="BM53" s="0" t="n">
        <f aca="false">ROUND(SUM(O53:O55)/3,0)</f>
        <v>0</v>
      </c>
      <c r="BN53" s="0" t="s">
        <v>40</v>
      </c>
      <c r="BO53" s="6" t="n">
        <f aca="false">ROUND(AVERAGE(Q53:Q55),2)</f>
        <v>1</v>
      </c>
      <c r="BP53" s="0" t="n">
        <v>-1</v>
      </c>
      <c r="BQ53" s="0" t="s">
        <v>40</v>
      </c>
      <c r="BR53" s="6" t="n">
        <f aca="false">ROUND(SUMPRODUCT(Q53:Q55,T53:T55)/3*AVERAGE(Q53:Q55),2)</f>
        <v>1</v>
      </c>
      <c r="BS53" s="0" t="n">
        <v>-1</v>
      </c>
      <c r="BT53" s="0" t="s">
        <v>40</v>
      </c>
      <c r="BU53" s="6" t="n">
        <v>1</v>
      </c>
      <c r="BV53" s="0" t="n">
        <v>-1</v>
      </c>
      <c r="BW53" s="0" t="s">
        <v>40</v>
      </c>
      <c r="BX53" s="6" t="n">
        <v>1</v>
      </c>
      <c r="BY53" s="0" t="n">
        <v>-1</v>
      </c>
      <c r="BZ53" s="0" t="s">
        <v>40</v>
      </c>
      <c r="CA53" s="6" t="n">
        <v>1</v>
      </c>
      <c r="CB53" s="0" t="n">
        <f aca="false">IF(BG53=0,0,IF(OR(BG53&gt;=0,BA53&gt;=0),ROUND(BG53/BA53*100,0),BA53))</f>
        <v>0</v>
      </c>
      <c r="CC53" s="0" t="s">
        <v>40</v>
      </c>
      <c r="CD53" s="6" t="n">
        <f aca="false">ROUND(BI53*BC53,2)</f>
        <v>1</v>
      </c>
      <c r="CE53" s="0" t="n">
        <v>-1</v>
      </c>
      <c r="CF53" s="0" t="s">
        <v>40</v>
      </c>
      <c r="CG53" s="6" t="n">
        <f aca="false">ROUND(BC53*BF53,2)</f>
        <v>1</v>
      </c>
      <c r="CH53" s="0" t="n">
        <v>-1</v>
      </c>
      <c r="CI53" s="0" t="s">
        <v>40</v>
      </c>
      <c r="CJ53" s="6" t="n">
        <f aca="false">ROUND(BI53*BL53,2)</f>
        <v>1</v>
      </c>
      <c r="CK53" s="0" t="n">
        <v>-1</v>
      </c>
      <c r="CL53" s="0" t="s">
        <v>40</v>
      </c>
      <c r="CM53" s="6" t="n">
        <f aca="false">ROUND(BO53*BR53,2)</f>
        <v>1</v>
      </c>
      <c r="CN53" s="0" t="n">
        <f aca="false">IF(OR(BG53&lt;0,BM53&lt;0),"??",BM53+ROUND(AX53*BG53,0))</f>
        <v>0</v>
      </c>
      <c r="CO53" s="0" t="s">
        <v>40</v>
      </c>
      <c r="CP53" s="6" t="n">
        <f aca="false">ROUND((BI53+BO53)/2,2)</f>
        <v>1</v>
      </c>
      <c r="CQ53" s="0" t="n">
        <v>-1</v>
      </c>
      <c r="CR53" s="0" t="s">
        <v>40</v>
      </c>
      <c r="CS53" s="6" t="n">
        <f aca="false">ROUND(CP53*BF53,2)</f>
        <v>1</v>
      </c>
    </row>
    <row r="54" customFormat="false" ht="12.75" hidden="false" customHeight="false" outlineLevel="0" collapsed="false">
      <c r="B54" s="0" t="n">
        <v>5</v>
      </c>
      <c r="C54" s="0" t="n">
        <v>0</v>
      </c>
      <c r="D54" s="0" t="s">
        <v>40</v>
      </c>
      <c r="E54" s="6" t="n">
        <v>1</v>
      </c>
      <c r="F54" s="0" t="n">
        <v>-1</v>
      </c>
      <c r="G54" s="0" t="s">
        <v>40</v>
      </c>
      <c r="H54" s="6" t="n">
        <v>1</v>
      </c>
      <c r="I54" s="0" t="n">
        <v>0</v>
      </c>
      <c r="J54" s="0" t="s">
        <v>40</v>
      </c>
      <c r="K54" s="6" t="n">
        <v>1</v>
      </c>
      <c r="L54" s="0" t="n">
        <v>-1</v>
      </c>
      <c r="M54" s="0" t="s">
        <v>40</v>
      </c>
      <c r="N54" s="6" t="n">
        <v>1</v>
      </c>
      <c r="O54" s="0" t="n">
        <v>0</v>
      </c>
      <c r="P54" s="0" t="s">
        <v>40</v>
      </c>
      <c r="Q54" s="6" t="n">
        <v>1</v>
      </c>
      <c r="R54" s="0" t="n">
        <v>-1</v>
      </c>
      <c r="S54" s="0" t="s">
        <v>40</v>
      </c>
      <c r="T54" s="6" t="n">
        <v>1</v>
      </c>
      <c r="U54" s="0" t="n">
        <v>52</v>
      </c>
      <c r="V54" s="0" t="s">
        <v>40</v>
      </c>
      <c r="W54" s="6" t="n">
        <v>1</v>
      </c>
      <c r="X54" s="0" t="n">
        <v>-1</v>
      </c>
      <c r="Y54" s="0" t="s">
        <v>40</v>
      </c>
      <c r="Z54" s="6" t="n">
        <v>1</v>
      </c>
      <c r="AA54" s="0" t="n">
        <v>95</v>
      </c>
      <c r="AB54" s="0" t="s">
        <v>40</v>
      </c>
      <c r="AC54" s="6" t="n">
        <v>1</v>
      </c>
      <c r="AD54" s="0" t="n">
        <v>0</v>
      </c>
      <c r="AE54" s="0" t="s">
        <v>40</v>
      </c>
      <c r="AF54" s="6" t="n">
        <v>1</v>
      </c>
      <c r="AG54" s="0" t="n">
        <v>68</v>
      </c>
      <c r="AH54" s="0" t="s">
        <v>40</v>
      </c>
      <c r="AI54" s="6" t="n">
        <v>1</v>
      </c>
      <c r="AJ54" s="0" t="n">
        <v>38</v>
      </c>
      <c r="AK54" s="0" t="s">
        <v>40</v>
      </c>
      <c r="AL54" s="6" t="n">
        <v>1</v>
      </c>
      <c r="AM54" s="0" t="n">
        <v>68</v>
      </c>
      <c r="AN54" s="0" t="s">
        <v>40</v>
      </c>
      <c r="AO54" s="6" t="n">
        <v>1</v>
      </c>
      <c r="AP54" s="0" t="n">
        <v>0</v>
      </c>
      <c r="AQ54" s="0" t="s">
        <v>40</v>
      </c>
      <c r="AR54" s="6" t="n">
        <v>1</v>
      </c>
      <c r="AS54" s="0" t="n">
        <v>77</v>
      </c>
      <c r="AT54" s="0" t="s">
        <v>40</v>
      </c>
      <c r="AU54" s="6" t="n">
        <v>1</v>
      </c>
      <c r="BC54" s="6"/>
      <c r="BF54" s="6"/>
      <c r="BI54" s="6"/>
      <c r="BL54" s="6"/>
      <c r="BO54" s="6"/>
      <c r="BR54" s="6"/>
      <c r="BU54" s="6"/>
      <c r="BX54" s="6"/>
      <c r="CA54" s="6"/>
      <c r="CD54" s="6"/>
      <c r="CG54" s="6"/>
      <c r="CJ54" s="6"/>
      <c r="CM54" s="6"/>
      <c r="CP54" s="6"/>
      <c r="CS54" s="6"/>
    </row>
    <row r="55" customFormat="false" ht="12.75" hidden="false" customHeight="false" outlineLevel="0" collapsed="false">
      <c r="B55" s="0" t="n">
        <v>5</v>
      </c>
      <c r="C55" s="0" t="n">
        <v>0</v>
      </c>
      <c r="D55" s="0" t="s">
        <v>40</v>
      </c>
      <c r="E55" s="6" t="n">
        <v>1</v>
      </c>
      <c r="F55" s="0" t="n">
        <v>-1</v>
      </c>
      <c r="G55" s="0" t="s">
        <v>40</v>
      </c>
      <c r="H55" s="6" t="n">
        <v>1</v>
      </c>
      <c r="I55" s="0" t="n">
        <v>0</v>
      </c>
      <c r="J55" s="0" t="s">
        <v>40</v>
      </c>
      <c r="K55" s="6" t="n">
        <v>1</v>
      </c>
      <c r="L55" s="0" t="n">
        <v>-1</v>
      </c>
      <c r="M55" s="0" t="s">
        <v>40</v>
      </c>
      <c r="N55" s="6" t="n">
        <v>1</v>
      </c>
      <c r="O55" s="0" t="n">
        <v>0</v>
      </c>
      <c r="P55" s="0" t="s">
        <v>40</v>
      </c>
      <c r="Q55" s="6" t="n">
        <v>1</v>
      </c>
      <c r="R55" s="0" t="n">
        <v>-1</v>
      </c>
      <c r="S55" s="0" t="s">
        <v>40</v>
      </c>
      <c r="T55" s="6" t="n">
        <v>1</v>
      </c>
      <c r="U55" s="0" t="n">
        <v>49</v>
      </c>
      <c r="V55" s="0" t="s">
        <v>40</v>
      </c>
      <c r="W55" s="6" t="n">
        <v>1</v>
      </c>
      <c r="X55" s="0" t="n">
        <v>-1</v>
      </c>
      <c r="Y55" s="0" t="s">
        <v>40</v>
      </c>
      <c r="Z55" s="6" t="n">
        <v>1</v>
      </c>
      <c r="AA55" s="0" t="n">
        <v>97</v>
      </c>
      <c r="AB55" s="0" t="s">
        <v>40</v>
      </c>
      <c r="AC55" s="6" t="n">
        <v>1</v>
      </c>
      <c r="AD55" s="0" t="n">
        <v>0</v>
      </c>
      <c r="AE55" s="0" t="s">
        <v>40</v>
      </c>
      <c r="AF55" s="6" t="n">
        <v>1</v>
      </c>
      <c r="AG55" s="0" t="n">
        <v>68</v>
      </c>
      <c r="AH55" s="0" t="s">
        <v>40</v>
      </c>
      <c r="AI55" s="6" t="n">
        <v>1</v>
      </c>
      <c r="AJ55" s="0" t="n">
        <v>38</v>
      </c>
      <c r="AK55" s="0" t="s">
        <v>40</v>
      </c>
      <c r="AL55" s="6" t="n">
        <v>1</v>
      </c>
      <c r="AM55" s="0" t="n">
        <v>68</v>
      </c>
      <c r="AN55" s="0" t="s">
        <v>40</v>
      </c>
      <c r="AO55" s="6" t="n">
        <v>1</v>
      </c>
      <c r="AP55" s="0" t="n">
        <v>0</v>
      </c>
      <c r="AQ55" s="0" t="s">
        <v>40</v>
      </c>
      <c r="AR55" s="6" t="n">
        <v>1</v>
      </c>
      <c r="AS55" s="0" t="n">
        <v>77</v>
      </c>
      <c r="AT55" s="0" t="s">
        <v>40</v>
      </c>
      <c r="AU55" s="6" t="n">
        <v>1</v>
      </c>
      <c r="BC55" s="6"/>
      <c r="BF55" s="6"/>
      <c r="BI55" s="6"/>
      <c r="BL55" s="6"/>
      <c r="BO55" s="6"/>
      <c r="BR55" s="6"/>
      <c r="BU55" s="6"/>
      <c r="BX55" s="6"/>
      <c r="CA55" s="6"/>
      <c r="CD55" s="6"/>
      <c r="CG55" s="6"/>
      <c r="CJ55" s="6"/>
      <c r="CM55" s="6"/>
      <c r="CP55" s="6"/>
      <c r="CS55" s="6"/>
    </row>
    <row r="56" customFormat="false" ht="12.75" hidden="false" customHeight="false" outlineLevel="0" collapsed="false">
      <c r="A56" s="0" t="n">
        <v>16</v>
      </c>
      <c r="B56" s="0" t="n">
        <v>5</v>
      </c>
      <c r="C56" s="5" t="n">
        <v>420</v>
      </c>
      <c r="D56" s="0" t="s">
        <v>40</v>
      </c>
      <c r="E56" s="6" t="n">
        <v>1</v>
      </c>
      <c r="F56" s="0" t="n">
        <v>99</v>
      </c>
      <c r="G56" s="0" t="s">
        <v>40</v>
      </c>
      <c r="H56" s="6" t="n">
        <v>1</v>
      </c>
      <c r="I56" s="0" t="n">
        <v>180</v>
      </c>
      <c r="J56" s="0" t="s">
        <v>40</v>
      </c>
      <c r="K56" s="6" t="n">
        <v>1</v>
      </c>
      <c r="L56" s="0" t="n">
        <v>98</v>
      </c>
      <c r="M56" s="0" t="s">
        <v>40</v>
      </c>
      <c r="N56" s="6" t="n">
        <v>1</v>
      </c>
      <c r="O56" s="0" t="n">
        <v>240</v>
      </c>
      <c r="P56" s="0" t="s">
        <v>40</v>
      </c>
      <c r="Q56" s="6" t="n">
        <v>1</v>
      </c>
      <c r="R56" s="0" t="n">
        <v>100</v>
      </c>
      <c r="S56" s="0" t="s">
        <v>40</v>
      </c>
      <c r="T56" s="6" t="n">
        <v>1</v>
      </c>
      <c r="U56" s="0" t="n">
        <v>52</v>
      </c>
      <c r="V56" s="0" t="s">
        <v>40</v>
      </c>
      <c r="W56" s="6" t="n">
        <v>1</v>
      </c>
      <c r="X56" s="0" t="n">
        <v>7</v>
      </c>
      <c r="Y56" s="0" t="s">
        <v>40</v>
      </c>
      <c r="Z56" s="6" t="n">
        <v>1</v>
      </c>
      <c r="AA56" s="0" t="n">
        <v>98</v>
      </c>
      <c r="AB56" s="0" t="s">
        <v>40</v>
      </c>
      <c r="AC56" s="6" t="n">
        <v>1</v>
      </c>
      <c r="AD56" s="0" t="n">
        <v>43</v>
      </c>
      <c r="AE56" s="0" t="s">
        <v>40</v>
      </c>
      <c r="AF56" s="6" t="n">
        <v>1</v>
      </c>
      <c r="AG56" s="0" t="n">
        <v>4</v>
      </c>
      <c r="AH56" s="0" t="s">
        <v>40</v>
      </c>
      <c r="AI56" s="6" t="n">
        <v>1</v>
      </c>
      <c r="AJ56" s="0" t="n">
        <v>2</v>
      </c>
      <c r="AK56" s="0" t="s">
        <v>40</v>
      </c>
      <c r="AL56" s="6" t="n">
        <v>1</v>
      </c>
      <c r="AM56" s="0" t="n">
        <v>2</v>
      </c>
      <c r="AN56" s="0" t="s">
        <v>40</v>
      </c>
      <c r="AO56" s="6" t="n">
        <v>1</v>
      </c>
      <c r="AP56" s="0" t="n">
        <v>604</v>
      </c>
      <c r="AQ56" s="0" t="s">
        <v>40</v>
      </c>
      <c r="AR56" s="6" t="n">
        <v>1</v>
      </c>
      <c r="AS56" s="0" t="n">
        <v>6</v>
      </c>
      <c r="AT56" s="0" t="s">
        <v>40</v>
      </c>
      <c r="AU56" s="6" t="n">
        <v>1</v>
      </c>
      <c r="AW56" s="0" t="s">
        <v>52</v>
      </c>
      <c r="AX56" s="0" t="n">
        <f aca="false">IF(BJ56&lt;=0,$D$7,IF(BP56&lt;=BJ56,$D$7,$D$7+$F$7*(BP56-BJ56)))</f>
        <v>2.46</v>
      </c>
      <c r="AZ56" s="0" t="n">
        <v>15</v>
      </c>
      <c r="BA56" s="0" t="n">
        <v>420</v>
      </c>
      <c r="BB56" s="0" t="s">
        <v>42</v>
      </c>
      <c r="BC56" s="6" t="n">
        <v>0.6667</v>
      </c>
      <c r="BD56" s="0" t="n">
        <f aca="false">ROUND(SUMPRODUCT(C56:C58,F56:F58)/SUM(C56:C58),0)</f>
        <v>100</v>
      </c>
      <c r="BE56" s="0" t="s">
        <v>42</v>
      </c>
      <c r="BF56" s="6" t="n">
        <v>0.4444</v>
      </c>
      <c r="BG56" s="0" t="n">
        <v>300</v>
      </c>
      <c r="BH56" s="0" t="s">
        <v>42</v>
      </c>
      <c r="BI56" s="6" t="n">
        <v>0.6667</v>
      </c>
      <c r="BJ56" s="0" t="n">
        <f aca="false">ROUND(SUMPRODUCT(I56:I58,L56:L58)/SUM(I56:I58),0)</f>
        <v>90</v>
      </c>
      <c r="BK56" s="0" t="s">
        <v>42</v>
      </c>
      <c r="BL56" s="6" t="n">
        <v>0.4444</v>
      </c>
      <c r="BM56" s="0" t="n">
        <v>270</v>
      </c>
      <c r="BN56" s="0" t="s">
        <v>42</v>
      </c>
      <c r="BO56" s="6" t="n">
        <v>0.6667</v>
      </c>
      <c r="BP56" s="0" t="n">
        <f aca="false">ROUND(SUMPRODUCT(O56:O58,R56:R58)/SUM(O56:O58),0)</f>
        <v>103</v>
      </c>
      <c r="BQ56" s="0" t="s">
        <v>42</v>
      </c>
      <c r="BR56" s="6" t="n">
        <v>0.4444</v>
      </c>
      <c r="BS56" s="0" t="n">
        <v>-1</v>
      </c>
      <c r="BT56" s="0" t="s">
        <v>40</v>
      </c>
      <c r="BU56" s="6" t="n">
        <v>1</v>
      </c>
      <c r="BV56" s="0" t="n">
        <v>-1</v>
      </c>
      <c r="BW56" s="0" t="s">
        <v>40</v>
      </c>
      <c r="BX56" s="6" t="n">
        <v>1</v>
      </c>
      <c r="BY56" s="0" t="n">
        <v>-1</v>
      </c>
      <c r="BZ56" s="0" t="s">
        <v>40</v>
      </c>
      <c r="CA56" s="6" t="n">
        <v>1</v>
      </c>
      <c r="CB56" s="0" t="n">
        <f aca="false">IF(BG56=0,0,IF(OR(BG56&gt;=0,BA56&gt;=0),ROUND(BG56/BA56*100,0),BA56))</f>
        <v>71</v>
      </c>
      <c r="CC56" s="0" t="s">
        <v>42</v>
      </c>
      <c r="CD56" s="6" t="n">
        <f aca="false">ROUND(BI56*BC56,4)</f>
        <v>0.4445</v>
      </c>
      <c r="CE56" s="0" t="n">
        <f aca="false">IF(OR(BA56&lt;0,BD56&lt;=0),"??",ROUND(BA56/BD56,0))</f>
        <v>4</v>
      </c>
      <c r="CF56" s="0" t="s">
        <v>42</v>
      </c>
      <c r="CG56" s="6" t="n">
        <f aca="false">ROUND(BC56*BF56,4)</f>
        <v>0.2963</v>
      </c>
      <c r="CH56" s="0" t="n">
        <f aca="false">IF(OR(BG56&lt;0,BJ56&lt;=0),"??",ROUND(BG56/BJ56,0))</f>
        <v>3</v>
      </c>
      <c r="CI56" s="0" t="s">
        <v>42</v>
      </c>
      <c r="CJ56" s="6" t="n">
        <f aca="false">ROUND(BI56*BL56,4)</f>
        <v>0.2963</v>
      </c>
      <c r="CK56" s="0" t="n">
        <f aca="false">IF(OR(BM56&lt;0,BP56&lt;=0),"??",ROUND(BM56/BP56,0))</f>
        <v>3</v>
      </c>
      <c r="CL56" s="0" t="s">
        <v>42</v>
      </c>
      <c r="CM56" s="6" t="n">
        <f aca="false">ROUND(BO56*BR56,4)</f>
        <v>0.2963</v>
      </c>
      <c r="CN56" s="0" t="n">
        <f aca="false">IF(OR(BG56&lt;0,BM56&lt;0),"??",BM56+ROUND(AX56*BG56,0))</f>
        <v>1008</v>
      </c>
      <c r="CO56" s="0" t="s">
        <v>42</v>
      </c>
      <c r="CP56" s="6" t="n">
        <f aca="false">ROUND((BI56+BO56)/2,4)</f>
        <v>0.6667</v>
      </c>
      <c r="CQ56" s="0" t="n">
        <f aca="false">IF(OR(CN56&lt;0,BD56&lt;=0),"??",ROUND(CN56/BD56,0))</f>
        <v>10</v>
      </c>
      <c r="CR56" s="0" t="s">
        <v>42</v>
      </c>
      <c r="CS56" s="6" t="n">
        <f aca="false">ROUND(CP56*BF56,4)</f>
        <v>0.2963</v>
      </c>
    </row>
    <row r="57" customFormat="false" ht="12.75" hidden="false" customHeight="false" outlineLevel="0" collapsed="false">
      <c r="B57" s="0" t="s">
        <v>53</v>
      </c>
      <c r="E57" s="6"/>
      <c r="H57" s="6"/>
      <c r="K57" s="6"/>
      <c r="N57" s="6"/>
      <c r="Q57" s="6"/>
      <c r="T57" s="6"/>
      <c r="W57" s="6"/>
      <c r="Z57" s="6"/>
      <c r="AC57" s="6"/>
      <c r="AF57" s="6"/>
      <c r="AI57" s="6"/>
      <c r="AL57" s="6"/>
      <c r="AO57" s="6"/>
      <c r="AR57" s="6"/>
      <c r="AU57" s="6"/>
    </row>
    <row r="58" customFormat="false" ht="12.75" hidden="false" customHeight="false" outlineLevel="0" collapsed="false">
      <c r="B58" s="0" t="n">
        <v>5</v>
      </c>
      <c r="C58" s="0" t="n">
        <v>420</v>
      </c>
      <c r="D58" s="0" t="s">
        <v>40</v>
      </c>
      <c r="E58" s="6" t="n">
        <v>1</v>
      </c>
      <c r="F58" s="0" t="n">
        <v>100</v>
      </c>
      <c r="G58" s="0" t="s">
        <v>40</v>
      </c>
      <c r="H58" s="6" t="n">
        <v>1</v>
      </c>
      <c r="I58" s="0" t="n">
        <v>420</v>
      </c>
      <c r="J58" s="0" t="s">
        <v>40</v>
      </c>
      <c r="K58" s="6" t="n">
        <v>1</v>
      </c>
      <c r="L58" s="0" t="n">
        <v>87</v>
      </c>
      <c r="M58" s="0" t="s">
        <v>40</v>
      </c>
      <c r="N58" s="6" t="n">
        <v>1</v>
      </c>
      <c r="O58" s="0" t="n">
        <v>300</v>
      </c>
      <c r="P58" s="0" t="s">
        <v>40</v>
      </c>
      <c r="Q58" s="6" t="n">
        <v>1</v>
      </c>
      <c r="R58" s="0" t="n">
        <v>106</v>
      </c>
      <c r="S58" s="0" t="s">
        <v>40</v>
      </c>
      <c r="T58" s="6" t="n">
        <v>1</v>
      </c>
      <c r="U58" s="0" t="n">
        <v>49</v>
      </c>
      <c r="V58" s="0" t="s">
        <v>40</v>
      </c>
      <c r="W58" s="6" t="n">
        <v>1</v>
      </c>
      <c r="X58" s="0" t="n">
        <v>5</v>
      </c>
      <c r="Y58" s="0" t="s">
        <v>40</v>
      </c>
      <c r="Z58" s="6" t="n">
        <v>1</v>
      </c>
      <c r="AA58" s="0" t="n">
        <v>97</v>
      </c>
      <c r="AB58" s="0" t="s">
        <v>40</v>
      </c>
      <c r="AC58" s="6" t="n">
        <v>1</v>
      </c>
      <c r="AD58" s="0" t="n">
        <v>29</v>
      </c>
      <c r="AE58" s="0" t="s">
        <v>40</v>
      </c>
      <c r="AF58" s="6" t="n">
        <v>1</v>
      </c>
      <c r="AG58" s="0" t="n">
        <v>4</v>
      </c>
      <c r="AH58" s="0" t="s">
        <v>40</v>
      </c>
      <c r="AI58" s="6" t="n">
        <v>1</v>
      </c>
      <c r="AJ58" s="0" t="n">
        <v>1</v>
      </c>
      <c r="AK58" s="0" t="s">
        <v>40</v>
      </c>
      <c r="AL58" s="6" t="n">
        <v>1</v>
      </c>
      <c r="AM58" s="0" t="n">
        <v>3</v>
      </c>
      <c r="AN58" s="0" t="s">
        <v>40</v>
      </c>
      <c r="AO58" s="6" t="n">
        <v>1</v>
      </c>
      <c r="AP58" s="0" t="n">
        <v>563</v>
      </c>
      <c r="AQ58" s="0" t="s">
        <v>40</v>
      </c>
      <c r="AR58" s="6" t="n">
        <v>1</v>
      </c>
      <c r="AS58" s="0" t="n">
        <v>6</v>
      </c>
      <c r="AT58" s="0" t="s">
        <v>40</v>
      </c>
      <c r="AU58" s="6" t="n">
        <v>1</v>
      </c>
    </row>
  </sheetData>
  <conditionalFormatting sqref="D:D;G:G;J:J;M:M;P:P;S:S;V:V;Y:Y;AB:AB;AE:AE;AH:AH;AK:AK;AN:AN;AQ:AQ;AT:AT;BB:BB;BE:BE;BH:BH;BK:BK;BN:BN;BQ:BQ;BT:BT;BW:BW;BZ:BZ;CC:CC;CF:CF;CI:CI;CL:CL;CO:CO;CR:CR">
    <cfRule type="cellIs" priority="2" operator="equal" aboveAverage="0" equalAverage="0" bottom="0" percent="0" rank="0" text="" dxfId="0">
      <formula>"Ja"</formula>
    </cfRule>
  </conditionalFormatting>
  <conditionalFormatting sqref="C:C;F:F;I:I;L:L;O:O;R:R;U:U;X:X;AA:AA;AD:AD;AG:AG;AJ:AJ;AM:AM;AP:AP;AS:AS;BD:BD;BJ:BJ;BP:BP;BS:BS;BV:BV;BY:BY;CB:CB;CE:CE;CH:CH;CK:CK;CQ:CQ;BA:BA;BG:BG;BM:BM;CN:CN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6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0" topLeftCell="BU44" activePane="bottomRight" state="frozen"/>
      <selection pane="topLeft" activeCell="A1" activeCellId="0" sqref="A1"/>
      <selection pane="topRight" activeCell="BU1" activeCellId="0" sqref="BU1"/>
      <selection pane="bottomLeft" activeCell="A44" activeCellId="0" sqref="A44"/>
      <selection pane="bottomRight" activeCell="CO61" activeCellId="0" sqref="CO61"/>
    </sheetView>
  </sheetViews>
  <sheetFormatPr defaultRowHeight="12.75"/>
  <cols>
    <col collapsed="false" hidden="false" max="1" min="1" style="0" width="8.17857142857143"/>
    <col collapsed="false" hidden="false" max="2" min="2" style="0" width="5.96428571428571"/>
    <col collapsed="false" hidden="false" max="47" min="3" style="0" width="6.82142857142857"/>
    <col collapsed="false" hidden="false" max="48" min="48" style="0" width="2.72448979591837"/>
    <col collapsed="false" hidden="false" max="49" min="49" style="0" width="16.7142857142857"/>
    <col collapsed="false" hidden="false" max="50" min="50" style="0" width="5.96428571428571"/>
    <col collapsed="false" hidden="false" max="51" min="51" style="0" width="2.72448979591837"/>
    <col collapsed="false" hidden="false" max="52" min="52" style="0" width="5.96428571428571"/>
    <col collapsed="false" hidden="false" max="103" min="53" style="0" width="6.82142857142857"/>
    <col collapsed="false" hidden="false" max="1025" min="104" style="0" width="11.6020408163265"/>
  </cols>
  <sheetData>
    <row r="1" customFormat="false" ht="12.75" hidden="false" customHeight="false" outlineLevel="0" collapsed="false">
      <c r="B1" s="0" t="s">
        <v>56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2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"/>
    </row>
    <row r="4" customFormat="false" ht="12.75" hidden="false" customHeight="false" outlineLevel="0" collapsed="false">
      <c r="B4" s="0" t="s">
        <v>6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"/>
    </row>
    <row r="5" customFormat="false" ht="12.75" hidden="false" customHeight="false" outlineLevel="0" collapsed="false">
      <c r="B5" s="0" t="s">
        <v>7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"/>
    </row>
    <row r="6" customFormat="false" ht="12.75" hidden="false" customHeight="false" outlineLevel="0" collapsed="false">
      <c r="B6" s="0" t="s">
        <v>8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H7" s="0" t="s">
        <v>57</v>
      </c>
      <c r="I7" s="2" t="n">
        <v>0.4</v>
      </c>
      <c r="J7" s="0" t="s">
        <v>58</v>
      </c>
      <c r="K7" s="2" t="n">
        <v>0.6</v>
      </c>
    </row>
    <row r="8" customFormat="false" ht="12.75" hidden="false" customHeight="false" outlineLevel="0" collapsed="false">
      <c r="A8" s="0" t="s">
        <v>13</v>
      </c>
      <c r="B8" s="3" t="s">
        <v>14</v>
      </c>
      <c r="AZ8" s="3" t="s">
        <v>15</v>
      </c>
    </row>
    <row r="9" customFormat="false" ht="12.75" hidden="false" customHeight="false" outlineLevel="0" collapsed="false">
      <c r="B9" s="0" t="s">
        <v>16</v>
      </c>
      <c r="C9" s="4" t="s">
        <v>17</v>
      </c>
      <c r="D9" s="0" t="s">
        <v>18</v>
      </c>
      <c r="E9" s="0" t="s">
        <v>19</v>
      </c>
      <c r="F9" s="4" t="s">
        <v>20</v>
      </c>
      <c r="G9" s="0" t="s">
        <v>18</v>
      </c>
      <c r="H9" s="0" t="s">
        <v>19</v>
      </c>
      <c r="I9" s="4" t="s">
        <v>21</v>
      </c>
      <c r="J9" s="0" t="s">
        <v>18</v>
      </c>
      <c r="K9" s="0" t="s">
        <v>19</v>
      </c>
      <c r="L9" s="4" t="s">
        <v>22</v>
      </c>
      <c r="M9" s="0" t="s">
        <v>18</v>
      </c>
      <c r="N9" s="0" t="s">
        <v>19</v>
      </c>
      <c r="O9" s="4" t="s">
        <v>23</v>
      </c>
      <c r="P9" s="0" t="s">
        <v>18</v>
      </c>
      <c r="Q9" s="0" t="s">
        <v>19</v>
      </c>
      <c r="R9" s="4" t="s">
        <v>24</v>
      </c>
      <c r="S9" s="0" t="s">
        <v>18</v>
      </c>
      <c r="T9" s="0" t="s">
        <v>19</v>
      </c>
      <c r="U9" s="4" t="s">
        <v>25</v>
      </c>
      <c r="V9" s="0" t="s">
        <v>18</v>
      </c>
      <c r="W9" s="0" t="s">
        <v>19</v>
      </c>
      <c r="X9" s="4" t="s">
        <v>26</v>
      </c>
      <c r="Y9" s="0" t="s">
        <v>18</v>
      </c>
      <c r="Z9" s="0" t="s">
        <v>19</v>
      </c>
      <c r="AA9" s="4" t="s">
        <v>27</v>
      </c>
      <c r="AB9" s="0" t="s">
        <v>18</v>
      </c>
      <c r="AC9" s="0" t="s">
        <v>19</v>
      </c>
      <c r="AD9" s="4" t="s">
        <v>28</v>
      </c>
      <c r="AE9" s="0" t="s">
        <v>18</v>
      </c>
      <c r="AF9" s="0" t="s">
        <v>19</v>
      </c>
      <c r="AG9" s="4" t="s">
        <v>2</v>
      </c>
      <c r="AH9" s="0" t="s">
        <v>18</v>
      </c>
      <c r="AI9" s="0" t="s">
        <v>19</v>
      </c>
      <c r="AJ9" s="4" t="s">
        <v>6</v>
      </c>
      <c r="AK9" s="0" t="s">
        <v>18</v>
      </c>
      <c r="AL9" s="0" t="s">
        <v>19</v>
      </c>
      <c r="AM9" s="4" t="s">
        <v>7</v>
      </c>
      <c r="AN9" s="0" t="s">
        <v>18</v>
      </c>
      <c r="AO9" s="0" t="s">
        <v>19</v>
      </c>
      <c r="AP9" s="4" t="s">
        <v>29</v>
      </c>
      <c r="AQ9" s="0" t="s">
        <v>18</v>
      </c>
      <c r="AR9" s="0" t="s">
        <v>19</v>
      </c>
      <c r="AS9" s="4" t="s">
        <v>8</v>
      </c>
      <c r="AT9" s="0" t="s">
        <v>18</v>
      </c>
      <c r="AU9" s="0" t="s">
        <v>19</v>
      </c>
      <c r="AW9" s="0" t="s">
        <v>30</v>
      </c>
      <c r="AX9" s="0" t="s">
        <v>31</v>
      </c>
      <c r="AZ9" s="0" t="s">
        <v>16</v>
      </c>
      <c r="BA9" s="4" t="s">
        <v>59</v>
      </c>
      <c r="BB9" s="0" t="s">
        <v>18</v>
      </c>
      <c r="BC9" s="0" t="s">
        <v>19</v>
      </c>
      <c r="BD9" s="4" t="s">
        <v>60</v>
      </c>
      <c r="BE9" s="0" t="s">
        <v>18</v>
      </c>
      <c r="BF9" s="0" t="s">
        <v>19</v>
      </c>
      <c r="BG9" s="4" t="s">
        <v>61</v>
      </c>
      <c r="BH9" s="0" t="s">
        <v>18</v>
      </c>
      <c r="BI9" s="0" t="s">
        <v>19</v>
      </c>
      <c r="BJ9" s="4" t="s">
        <v>62</v>
      </c>
      <c r="BK9" s="0" t="s">
        <v>18</v>
      </c>
      <c r="BL9" s="0" t="s">
        <v>19</v>
      </c>
      <c r="BM9" s="4" t="s">
        <v>63</v>
      </c>
      <c r="BN9" s="0" t="s">
        <v>18</v>
      </c>
      <c r="BO9" s="0" t="s">
        <v>19</v>
      </c>
      <c r="BP9" s="4" t="s">
        <v>64</v>
      </c>
      <c r="BQ9" s="0" t="s">
        <v>18</v>
      </c>
      <c r="BR9" s="0" t="s">
        <v>19</v>
      </c>
      <c r="BS9" s="4" t="s">
        <v>65</v>
      </c>
      <c r="BT9" s="0" t="s">
        <v>18</v>
      </c>
      <c r="BU9" s="0" t="s">
        <v>19</v>
      </c>
      <c r="BV9" s="4" t="s">
        <v>66</v>
      </c>
      <c r="BW9" s="0" t="s">
        <v>18</v>
      </c>
      <c r="BX9" s="0" t="s">
        <v>19</v>
      </c>
      <c r="BY9" s="4" t="s">
        <v>67</v>
      </c>
      <c r="BZ9" s="0" t="s">
        <v>18</v>
      </c>
      <c r="CA9" s="0" t="s">
        <v>19</v>
      </c>
      <c r="CB9" s="4" t="s">
        <v>68</v>
      </c>
      <c r="CC9" s="0" t="s">
        <v>18</v>
      </c>
      <c r="CD9" s="0" t="s">
        <v>19</v>
      </c>
      <c r="CE9" s="4" t="s">
        <v>69</v>
      </c>
      <c r="CF9" s="0" t="s">
        <v>18</v>
      </c>
      <c r="CG9" s="0" t="s">
        <v>19</v>
      </c>
      <c r="CH9" s="4" t="s">
        <v>70</v>
      </c>
      <c r="CI9" s="0" t="s">
        <v>18</v>
      </c>
      <c r="CJ9" s="0" t="s">
        <v>19</v>
      </c>
      <c r="CK9" s="4" t="s">
        <v>71</v>
      </c>
      <c r="CL9" s="0" t="s">
        <v>18</v>
      </c>
      <c r="CM9" s="0" t="s">
        <v>19</v>
      </c>
      <c r="CN9" s="4" t="s">
        <v>72</v>
      </c>
      <c r="CO9" s="0" t="s">
        <v>18</v>
      </c>
      <c r="CP9" s="0" t="s">
        <v>19</v>
      </c>
      <c r="CQ9" s="4" t="s">
        <v>73</v>
      </c>
      <c r="CR9" s="0" t="s">
        <v>18</v>
      </c>
      <c r="CS9" s="0" t="s">
        <v>19</v>
      </c>
      <c r="CT9" s="4" t="s">
        <v>74</v>
      </c>
      <c r="CU9" s="0" t="s">
        <v>18</v>
      </c>
      <c r="CV9" s="0" t="s">
        <v>19</v>
      </c>
      <c r="CW9" s="4" t="s">
        <v>75</v>
      </c>
      <c r="CX9" s="0" t="s">
        <v>18</v>
      </c>
      <c r="CY9" s="0" t="s">
        <v>19</v>
      </c>
    </row>
    <row r="10" customFormat="false" ht="12.75" hidden="false" customHeight="false" outlineLevel="0" collapsed="false">
      <c r="B10" s="0" t="s">
        <v>39</v>
      </c>
      <c r="C10" s="4" t="s">
        <v>33</v>
      </c>
      <c r="D10" s="0" t="s">
        <v>34</v>
      </c>
      <c r="F10" s="4" t="s">
        <v>35</v>
      </c>
      <c r="G10" s="0" t="s">
        <v>34</v>
      </c>
      <c r="I10" s="4" t="s">
        <v>33</v>
      </c>
      <c r="J10" s="0" t="s">
        <v>34</v>
      </c>
      <c r="L10" s="4" t="s">
        <v>35</v>
      </c>
      <c r="M10" s="0" t="s">
        <v>34</v>
      </c>
      <c r="O10" s="4" t="s">
        <v>33</v>
      </c>
      <c r="P10" s="0" t="s">
        <v>34</v>
      </c>
      <c r="R10" s="4" t="s">
        <v>35</v>
      </c>
      <c r="S10" s="0" t="s">
        <v>34</v>
      </c>
      <c r="U10" s="4" t="s">
        <v>36</v>
      </c>
      <c r="V10" s="0" t="s">
        <v>34</v>
      </c>
      <c r="X10" s="4" t="s">
        <v>35</v>
      </c>
      <c r="Y10" s="0" t="s">
        <v>34</v>
      </c>
      <c r="AA10" s="4" t="s">
        <v>35</v>
      </c>
      <c r="AB10" s="0" t="s">
        <v>34</v>
      </c>
      <c r="AD10" s="4" t="s">
        <v>36</v>
      </c>
      <c r="AE10" s="0" t="s">
        <v>34</v>
      </c>
      <c r="AG10" s="4" t="s">
        <v>5</v>
      </c>
      <c r="AH10" s="0" t="s">
        <v>34</v>
      </c>
      <c r="AJ10" s="4" t="s">
        <v>5</v>
      </c>
      <c r="AK10" s="0" t="s">
        <v>34</v>
      </c>
      <c r="AM10" s="4" t="s">
        <v>5</v>
      </c>
      <c r="AN10" s="0" t="s">
        <v>34</v>
      </c>
      <c r="AP10" s="4" t="s">
        <v>37</v>
      </c>
      <c r="AQ10" s="0" t="s">
        <v>34</v>
      </c>
      <c r="AS10" s="4" t="s">
        <v>38</v>
      </c>
      <c r="AT10" s="0" t="s">
        <v>34</v>
      </c>
      <c r="AZ10" s="0" t="s">
        <v>39</v>
      </c>
      <c r="BA10" s="4" t="s">
        <v>33</v>
      </c>
      <c r="BB10" s="0" t="s">
        <v>34</v>
      </c>
      <c r="BD10" s="4" t="s">
        <v>35</v>
      </c>
      <c r="BE10" s="0" t="s">
        <v>34</v>
      </c>
      <c r="BG10" s="4" t="s">
        <v>33</v>
      </c>
      <c r="BH10" s="0" t="s">
        <v>34</v>
      </c>
      <c r="BJ10" s="4" t="s">
        <v>35</v>
      </c>
      <c r="BK10" s="0" t="s">
        <v>34</v>
      </c>
      <c r="BM10" s="4" t="s">
        <v>33</v>
      </c>
      <c r="BN10" s="0" t="s">
        <v>34</v>
      </c>
      <c r="BP10" s="4" t="s">
        <v>35</v>
      </c>
      <c r="BQ10" s="0" t="s">
        <v>34</v>
      </c>
      <c r="BS10" s="4" t="s">
        <v>36</v>
      </c>
      <c r="BT10" s="0" t="s">
        <v>34</v>
      </c>
      <c r="BV10" s="4" t="s">
        <v>36</v>
      </c>
      <c r="BW10" s="0" t="s">
        <v>34</v>
      </c>
      <c r="BY10" s="4" t="s">
        <v>35</v>
      </c>
      <c r="BZ10" s="0" t="s">
        <v>34</v>
      </c>
      <c r="CB10" s="4" t="s">
        <v>35</v>
      </c>
      <c r="CC10" s="0" t="s">
        <v>34</v>
      </c>
      <c r="CE10" s="4" t="s">
        <v>36</v>
      </c>
      <c r="CF10" s="0" t="s">
        <v>34</v>
      </c>
      <c r="CH10" s="4" t="s">
        <v>5</v>
      </c>
      <c r="CI10" s="0" t="s">
        <v>34</v>
      </c>
      <c r="CK10" s="4" t="s">
        <v>5</v>
      </c>
      <c r="CL10" s="0" t="s">
        <v>34</v>
      </c>
      <c r="CN10" s="4" t="s">
        <v>5</v>
      </c>
      <c r="CO10" s="0" t="s">
        <v>34</v>
      </c>
      <c r="CQ10" s="4" t="s">
        <v>37</v>
      </c>
      <c r="CR10" s="0" t="s">
        <v>34</v>
      </c>
      <c r="CT10" s="4" t="s">
        <v>38</v>
      </c>
      <c r="CU10" s="0" t="s">
        <v>34</v>
      </c>
      <c r="CW10" s="4" t="s">
        <v>35</v>
      </c>
      <c r="CX10" s="0" t="s">
        <v>34</v>
      </c>
    </row>
    <row r="11" customFormat="false" ht="12.75" hidden="false" customHeight="false" outlineLevel="0" collapsed="false">
      <c r="A11" s="0" t="n">
        <v>1</v>
      </c>
      <c r="B11" s="0" t="n">
        <v>1</v>
      </c>
      <c r="C11" s="5" t="n">
        <v>420</v>
      </c>
      <c r="D11" s="0" t="s">
        <v>40</v>
      </c>
      <c r="E11" s="6" t="n">
        <v>1</v>
      </c>
      <c r="F11" s="0" t="n">
        <v>99</v>
      </c>
      <c r="G11" s="0" t="s">
        <v>40</v>
      </c>
      <c r="H11" s="6" t="n">
        <v>1</v>
      </c>
      <c r="I11" s="0" t="n">
        <v>180</v>
      </c>
      <c r="J11" s="0" t="s">
        <v>40</v>
      </c>
      <c r="K11" s="6" t="n">
        <v>1</v>
      </c>
      <c r="L11" s="0" t="n">
        <v>98</v>
      </c>
      <c r="M11" s="0" t="s">
        <v>40</v>
      </c>
      <c r="N11" s="6" t="n">
        <v>1</v>
      </c>
      <c r="O11" s="0" t="n">
        <v>240</v>
      </c>
      <c r="P11" s="0" t="s">
        <v>40</v>
      </c>
      <c r="Q11" s="6" t="n">
        <v>1</v>
      </c>
      <c r="R11" s="0" t="n">
        <v>100</v>
      </c>
      <c r="S11" s="0" t="s">
        <v>40</v>
      </c>
      <c r="T11" s="6" t="n">
        <v>1</v>
      </c>
      <c r="U11" s="0" t="n">
        <v>-1</v>
      </c>
      <c r="V11" s="0" t="s">
        <v>40</v>
      </c>
      <c r="W11" s="6" t="n">
        <v>1</v>
      </c>
      <c r="X11" s="0" t="n">
        <v>-1</v>
      </c>
      <c r="Y11" s="0" t="s">
        <v>40</v>
      </c>
      <c r="Z11" s="6" t="n">
        <v>1</v>
      </c>
      <c r="AA11" s="0" t="n">
        <v>-1</v>
      </c>
      <c r="AB11" s="0" t="s">
        <v>40</v>
      </c>
      <c r="AC11" s="6" t="n">
        <v>1</v>
      </c>
      <c r="AD11" s="0" t="n">
        <v>43</v>
      </c>
      <c r="AE11" s="0" t="s">
        <v>40</v>
      </c>
      <c r="AF11" s="6" t="n">
        <v>1</v>
      </c>
      <c r="AG11" s="0" t="n">
        <v>4</v>
      </c>
      <c r="AH11" s="0" t="s">
        <v>40</v>
      </c>
      <c r="AI11" s="6" t="n">
        <v>1</v>
      </c>
      <c r="AJ11" s="0" t="n">
        <v>2</v>
      </c>
      <c r="AK11" s="0" t="s">
        <v>40</v>
      </c>
      <c r="AL11" s="6" t="n">
        <v>1</v>
      </c>
      <c r="AM11" s="0" t="n">
        <v>2</v>
      </c>
      <c r="AN11" s="0" t="s">
        <v>40</v>
      </c>
      <c r="AO11" s="6" t="n">
        <v>1</v>
      </c>
      <c r="AP11" s="0" t="n">
        <v>604</v>
      </c>
      <c r="AQ11" s="0" t="s">
        <v>40</v>
      </c>
      <c r="AR11" s="6" t="n">
        <v>1</v>
      </c>
      <c r="AS11" s="0" t="n">
        <v>6</v>
      </c>
      <c r="AT11" s="0" t="s">
        <v>40</v>
      </c>
      <c r="AU11" s="6" t="n">
        <v>1</v>
      </c>
      <c r="AW11" s="0" t="s">
        <v>41</v>
      </c>
      <c r="AX11" s="0" t="n">
        <f aca="false">IF(BJ11&lt;=0,$D$7,IF(BP11&lt;=BJ11,$D$7,$D$7+$F$7*(BP11-BJ11)))</f>
        <v>2.48</v>
      </c>
      <c r="AZ11" s="0" t="n">
        <v>1</v>
      </c>
      <c r="BA11" s="0" t="n">
        <f aca="false">SUM(C11:C13)</f>
        <v>1500</v>
      </c>
      <c r="BB11" s="0" t="s">
        <v>40</v>
      </c>
      <c r="BC11" s="6" t="n">
        <f aca="false">ROUND(AVERAGE(E11:E13),2)</f>
        <v>1</v>
      </c>
      <c r="BD11" s="0" t="n">
        <f aca="false">ROUND(SUMPRODUCT(C11:C13,F11:F13)/SUM(C11:C13),0)</f>
        <v>94</v>
      </c>
      <c r="BE11" s="0" t="s">
        <v>40</v>
      </c>
      <c r="BF11" s="6" t="n">
        <f aca="false">ROUND(SUMPRODUCT(E11:E13,H11:H13)/3*AVERAGE(E11:E13),2)</f>
        <v>1</v>
      </c>
      <c r="BG11" s="0" t="n">
        <f aca="false">SUM(I11:I13)</f>
        <v>720</v>
      </c>
      <c r="BH11" s="0" t="s">
        <v>40</v>
      </c>
      <c r="BI11" s="6" t="n">
        <f aca="false">ROUND(AVERAGE(K11:K13),2)</f>
        <v>1</v>
      </c>
      <c r="BJ11" s="0" t="n">
        <f aca="false">ROUND(SUMPRODUCT(I11:I13,L11:L13)/SUM(I11:I13),0)</f>
        <v>89</v>
      </c>
      <c r="BK11" s="0" t="s">
        <v>40</v>
      </c>
      <c r="BL11" s="6" t="n">
        <f aca="false">ROUND(SUMPRODUCT(K11:K13,N11:N13)/3*AVERAGE(K11:K13),2)</f>
        <v>1</v>
      </c>
      <c r="BM11" s="0" t="n">
        <f aca="false">SUM(O11:O13)</f>
        <v>720</v>
      </c>
      <c r="BN11" s="0" t="s">
        <v>40</v>
      </c>
      <c r="BO11" s="6" t="n">
        <f aca="false">ROUND(AVERAGE(Q11:Q13),2)</f>
        <v>1</v>
      </c>
      <c r="BP11" s="0" t="n">
        <f aca="false">ROUND(SUMPRODUCT(O11:O13,R11:R13)/SUM(O11:O13),0)</f>
        <v>103</v>
      </c>
      <c r="BQ11" s="0" t="s">
        <v>40</v>
      </c>
      <c r="BR11" s="6" t="n">
        <f aca="false">ROUND(SUMPRODUCT(Q11:Q13,T11:T13)/3*AVERAGE(Q11:Q13),2)</f>
        <v>1</v>
      </c>
      <c r="BS11" s="0" t="n">
        <v>-1</v>
      </c>
      <c r="BT11" s="0" t="s">
        <v>40</v>
      </c>
      <c r="BU11" s="6" t="n">
        <v>1</v>
      </c>
      <c r="BV11" s="2" t="n">
        <v>-1</v>
      </c>
      <c r="BW11" s="8" t="s">
        <v>40</v>
      </c>
      <c r="BX11" s="6" t="n">
        <v>1</v>
      </c>
      <c r="BY11" s="0" t="n">
        <v>-1</v>
      </c>
      <c r="BZ11" s="0" t="s">
        <v>40</v>
      </c>
      <c r="CA11" s="6" t="n">
        <v>1</v>
      </c>
      <c r="CB11" s="0" t="n">
        <v>-1</v>
      </c>
      <c r="CC11" s="0" t="s">
        <v>40</v>
      </c>
      <c r="CD11" s="6" t="n">
        <v>1</v>
      </c>
      <c r="CE11" s="0" t="n">
        <f aca="false">IF(BG11=0,0,IF(OR(BG11&gt;=0,BA11&gt;=0),ROUND(BG11/BA11*100,0),BA11))</f>
        <v>48</v>
      </c>
      <c r="CF11" s="0" t="s">
        <v>40</v>
      </c>
      <c r="CG11" s="6" t="n">
        <f aca="false">ROUND(BI11*BC11,2)</f>
        <v>1</v>
      </c>
      <c r="CH11" s="0" t="n">
        <f aca="false">IF(OR(BA11&lt;0,BD11&lt;=0),"??",ROUND(BA11/BD11,0))</f>
        <v>16</v>
      </c>
      <c r="CI11" s="0" t="s">
        <v>40</v>
      </c>
      <c r="CJ11" s="6" t="n">
        <f aca="false">ROUND(BC11*BF11,2)</f>
        <v>1</v>
      </c>
      <c r="CK11" s="0" t="n">
        <f aca="false">IF(OR(BG11&lt;0,BJ11&lt;=0),"??",ROUND(BG11/BJ11,0))</f>
        <v>8</v>
      </c>
      <c r="CL11" s="0" t="s">
        <v>40</v>
      </c>
      <c r="CM11" s="6" t="n">
        <f aca="false">ROUND(BI11*BL11,2)</f>
        <v>1</v>
      </c>
      <c r="CN11" s="0" t="n">
        <f aca="false">IF(OR(BM11&lt;0,BP11&lt;=0),"??",ROUND(BM11/BP11,0))</f>
        <v>7</v>
      </c>
      <c r="CO11" s="0" t="s">
        <v>40</v>
      </c>
      <c r="CP11" s="6" t="n">
        <f aca="false">ROUND(BO11*BR11,2)</f>
        <v>1</v>
      </c>
      <c r="CQ11" s="0" t="n">
        <f aca="false">IF(OR(BG11&lt;0,BM11&lt;0),"??",BM11+ROUND(AX11*BG11,0))</f>
        <v>2506</v>
      </c>
      <c r="CR11" s="0" t="s">
        <v>40</v>
      </c>
      <c r="CS11" s="6" t="n">
        <f aca="false">ROUND((BI11+BO11)/2,2)</f>
        <v>1</v>
      </c>
      <c r="CT11" s="0" t="n">
        <f aca="false">IF(OR(CQ11&lt;0,BD11&lt;=0),"??",ROUND(CQ11/BD11,0))</f>
        <v>27</v>
      </c>
      <c r="CU11" s="0" t="s">
        <v>40</v>
      </c>
      <c r="CV11" s="6" t="n">
        <f aca="false">ROUND(CS11*BF11,2)</f>
        <v>1</v>
      </c>
      <c r="CW11" s="2" t="n">
        <v>-1</v>
      </c>
      <c r="CX11" s="8" t="s">
        <v>40</v>
      </c>
      <c r="CY11" s="6" t="n">
        <v>1</v>
      </c>
    </row>
    <row r="12" customFormat="false" ht="12.75" hidden="false" customHeight="false" outlineLevel="0" collapsed="false">
      <c r="B12" s="0" t="n">
        <v>1</v>
      </c>
      <c r="C12" s="0" t="n">
        <v>660</v>
      </c>
      <c r="D12" s="0" t="s">
        <v>40</v>
      </c>
      <c r="E12" s="6" t="n">
        <v>1</v>
      </c>
      <c r="F12" s="0" t="n">
        <v>88</v>
      </c>
      <c r="G12" s="0" t="s">
        <v>40</v>
      </c>
      <c r="H12" s="6" t="n">
        <v>1</v>
      </c>
      <c r="I12" s="0" t="n">
        <v>120</v>
      </c>
      <c r="J12" s="0" t="s">
        <v>40</v>
      </c>
      <c r="K12" s="6" t="n">
        <v>1</v>
      </c>
      <c r="L12" s="0" t="n">
        <v>81</v>
      </c>
      <c r="M12" s="0" t="s">
        <v>40</v>
      </c>
      <c r="N12" s="6" t="n">
        <v>1</v>
      </c>
      <c r="O12" s="0" t="n">
        <v>180</v>
      </c>
      <c r="P12" s="0" t="s">
        <v>40</v>
      </c>
      <c r="Q12" s="6" t="n">
        <v>1</v>
      </c>
      <c r="R12" s="0" t="n">
        <v>102</v>
      </c>
      <c r="S12" s="0" t="s">
        <v>40</v>
      </c>
      <c r="T12" s="6" t="n">
        <v>1</v>
      </c>
      <c r="U12" s="0" t="n">
        <v>-1</v>
      </c>
      <c r="V12" s="0" t="s">
        <v>40</v>
      </c>
      <c r="W12" s="6" t="n">
        <v>1</v>
      </c>
      <c r="X12" s="0" t="n">
        <v>-1</v>
      </c>
      <c r="Y12" s="0" t="s">
        <v>40</v>
      </c>
      <c r="Z12" s="6" t="n">
        <v>1</v>
      </c>
      <c r="AA12" s="0" t="n">
        <v>-1</v>
      </c>
      <c r="AB12" s="0" t="s">
        <v>40</v>
      </c>
      <c r="AC12" s="6" t="n">
        <v>1</v>
      </c>
      <c r="AD12" s="0" t="n">
        <v>73</v>
      </c>
      <c r="AE12" s="0" t="s">
        <v>40</v>
      </c>
      <c r="AF12" s="6" t="n">
        <v>1</v>
      </c>
      <c r="AG12" s="0" t="n">
        <v>8</v>
      </c>
      <c r="AH12" s="0" t="s">
        <v>40</v>
      </c>
      <c r="AI12" s="6" t="n">
        <v>1</v>
      </c>
      <c r="AJ12" s="0" t="n">
        <v>6</v>
      </c>
      <c r="AK12" s="0" t="s">
        <v>40</v>
      </c>
      <c r="AL12" s="6" t="n">
        <v>1</v>
      </c>
      <c r="AM12" s="0" t="n">
        <v>2</v>
      </c>
      <c r="AN12" s="0" t="s">
        <v>40</v>
      </c>
      <c r="AO12" s="6" t="n">
        <v>1</v>
      </c>
      <c r="AP12" s="0" t="n">
        <v>1241</v>
      </c>
      <c r="AQ12" s="0" t="s">
        <v>40</v>
      </c>
      <c r="AR12" s="6" t="n">
        <v>1</v>
      </c>
      <c r="AS12" s="0" t="n">
        <v>14</v>
      </c>
      <c r="AT12" s="0" t="s">
        <v>40</v>
      </c>
      <c r="AU12" s="6" t="n">
        <v>1</v>
      </c>
      <c r="BC12" s="6"/>
      <c r="BF12" s="6"/>
      <c r="BI12" s="6"/>
      <c r="BL12" s="6"/>
      <c r="BO12" s="6"/>
      <c r="BR12" s="6"/>
      <c r="BU12" s="6"/>
      <c r="BV12" s="2"/>
      <c r="BW12" s="8"/>
      <c r="BX12" s="6"/>
      <c r="CA12" s="6"/>
      <c r="CD12" s="6"/>
      <c r="CG12" s="6"/>
      <c r="CJ12" s="6"/>
      <c r="CM12" s="6"/>
      <c r="CP12" s="6"/>
      <c r="CS12" s="6"/>
      <c r="CV12" s="6"/>
      <c r="CW12" s="2"/>
      <c r="CX12" s="8"/>
      <c r="CY12" s="6"/>
    </row>
    <row r="13" customFormat="false" ht="12.75" hidden="false" customHeight="false" outlineLevel="0" collapsed="false">
      <c r="B13" s="0" t="n">
        <v>1</v>
      </c>
      <c r="C13" s="0" t="n">
        <v>420</v>
      </c>
      <c r="D13" s="0" t="s">
        <v>40</v>
      </c>
      <c r="E13" s="6" t="n">
        <v>1</v>
      </c>
      <c r="F13" s="0" t="n">
        <v>100</v>
      </c>
      <c r="G13" s="0" t="s">
        <v>40</v>
      </c>
      <c r="H13" s="6" t="n">
        <v>1</v>
      </c>
      <c r="I13" s="0" t="n">
        <v>420</v>
      </c>
      <c r="J13" s="0" t="s">
        <v>40</v>
      </c>
      <c r="K13" s="6" t="n">
        <v>1</v>
      </c>
      <c r="L13" s="0" t="n">
        <v>87</v>
      </c>
      <c r="M13" s="0" t="s">
        <v>40</v>
      </c>
      <c r="N13" s="6" t="n">
        <v>1</v>
      </c>
      <c r="O13" s="0" t="n">
        <v>300</v>
      </c>
      <c r="P13" s="0" t="s">
        <v>40</v>
      </c>
      <c r="Q13" s="6" t="n">
        <v>1</v>
      </c>
      <c r="R13" s="0" t="n">
        <v>106</v>
      </c>
      <c r="S13" s="0" t="s">
        <v>40</v>
      </c>
      <c r="T13" s="6" t="n">
        <v>1</v>
      </c>
      <c r="U13" s="0" t="n">
        <v>-1</v>
      </c>
      <c r="V13" s="0" t="s">
        <v>40</v>
      </c>
      <c r="W13" s="6" t="n">
        <v>1</v>
      </c>
      <c r="X13" s="0" t="n">
        <v>-1</v>
      </c>
      <c r="Y13" s="0" t="s">
        <v>40</v>
      </c>
      <c r="Z13" s="6" t="n">
        <v>1</v>
      </c>
      <c r="AA13" s="0" t="n">
        <v>-1</v>
      </c>
      <c r="AB13" s="0" t="s">
        <v>40</v>
      </c>
      <c r="AC13" s="6" t="n">
        <v>1</v>
      </c>
      <c r="AD13" s="0" t="n">
        <v>29</v>
      </c>
      <c r="AE13" s="0" t="s">
        <v>40</v>
      </c>
      <c r="AF13" s="6" t="n">
        <v>1</v>
      </c>
      <c r="AG13" s="0" t="n">
        <v>4</v>
      </c>
      <c r="AH13" s="0" t="s">
        <v>40</v>
      </c>
      <c r="AI13" s="6" t="n">
        <v>1</v>
      </c>
      <c r="AJ13" s="0" t="n">
        <v>1</v>
      </c>
      <c r="AK13" s="0" t="s">
        <v>40</v>
      </c>
      <c r="AL13" s="6" t="n">
        <v>1</v>
      </c>
      <c r="AM13" s="0" t="n">
        <v>3</v>
      </c>
      <c r="AN13" s="0" t="s">
        <v>40</v>
      </c>
      <c r="AO13" s="6" t="n">
        <v>1</v>
      </c>
      <c r="AP13" s="0" t="n">
        <v>563</v>
      </c>
      <c r="AQ13" s="0" t="s">
        <v>40</v>
      </c>
      <c r="AR13" s="6" t="n">
        <v>1</v>
      </c>
      <c r="AS13" s="0" t="n">
        <v>6</v>
      </c>
      <c r="AT13" s="0" t="s">
        <v>40</v>
      </c>
      <c r="AU13" s="6" t="n">
        <v>1</v>
      </c>
      <c r="BC13" s="6"/>
      <c r="BF13" s="6"/>
      <c r="BI13" s="6"/>
      <c r="BL13" s="6"/>
      <c r="BO13" s="6"/>
      <c r="BR13" s="6"/>
      <c r="BU13" s="6"/>
      <c r="BV13" s="2"/>
      <c r="BW13" s="8"/>
      <c r="BX13" s="6"/>
      <c r="CA13" s="6"/>
      <c r="CD13" s="6"/>
      <c r="CG13" s="6"/>
      <c r="CJ13" s="6"/>
      <c r="CM13" s="6"/>
      <c r="CP13" s="6"/>
      <c r="CS13" s="6"/>
      <c r="CV13" s="6"/>
      <c r="CW13" s="2"/>
      <c r="CX13" s="8"/>
      <c r="CY13" s="6"/>
    </row>
    <row r="14" customFormat="false" ht="12.75" hidden="false" customHeight="false" outlineLevel="0" collapsed="false">
      <c r="A14" s="0" t="n">
        <v>2</v>
      </c>
      <c r="B14" s="0" t="n">
        <v>1</v>
      </c>
      <c r="C14" s="0" t="n">
        <v>420</v>
      </c>
      <c r="D14" s="0" t="s">
        <v>40</v>
      </c>
      <c r="E14" s="6" t="n">
        <v>1</v>
      </c>
      <c r="F14" s="0" t="n">
        <v>99</v>
      </c>
      <c r="G14" s="0" t="s">
        <v>40</v>
      </c>
      <c r="H14" s="6" t="n">
        <v>1</v>
      </c>
      <c r="I14" s="0" t="n">
        <v>180</v>
      </c>
      <c r="J14" s="0" t="s">
        <v>40</v>
      </c>
      <c r="K14" s="6" t="n">
        <v>1</v>
      </c>
      <c r="L14" s="0" t="n">
        <v>98</v>
      </c>
      <c r="M14" s="0" t="s">
        <v>40</v>
      </c>
      <c r="N14" s="6" t="n">
        <v>1</v>
      </c>
      <c r="O14" s="0" t="n">
        <v>240</v>
      </c>
      <c r="P14" s="0" t="s">
        <v>40</v>
      </c>
      <c r="Q14" s="6" t="n">
        <v>1</v>
      </c>
      <c r="R14" s="0" t="n">
        <v>100</v>
      </c>
      <c r="S14" s="0" t="s">
        <v>40</v>
      </c>
      <c r="T14" s="6" t="n">
        <v>1</v>
      </c>
      <c r="U14" s="0" t="n">
        <v>-1</v>
      </c>
      <c r="V14" s="0" t="s">
        <v>40</v>
      </c>
      <c r="W14" s="6" t="n">
        <v>1</v>
      </c>
      <c r="X14" s="0" t="n">
        <v>-1</v>
      </c>
      <c r="Y14" s="0" t="s">
        <v>40</v>
      </c>
      <c r="Z14" s="6" t="n">
        <v>1</v>
      </c>
      <c r="AA14" s="0" t="n">
        <v>-1</v>
      </c>
      <c r="AB14" s="0" t="s">
        <v>40</v>
      </c>
      <c r="AC14" s="6" t="n">
        <v>1</v>
      </c>
      <c r="AD14" s="0" t="n">
        <v>43</v>
      </c>
      <c r="AE14" s="0" t="s">
        <v>40</v>
      </c>
      <c r="AF14" s="6" t="n">
        <v>1</v>
      </c>
      <c r="AG14" s="0" t="n">
        <v>4</v>
      </c>
      <c r="AH14" s="0" t="s">
        <v>40</v>
      </c>
      <c r="AI14" s="6" t="n">
        <v>1</v>
      </c>
      <c r="AJ14" s="0" t="n">
        <v>2</v>
      </c>
      <c r="AK14" s="0" t="s">
        <v>40</v>
      </c>
      <c r="AL14" s="6" t="n">
        <v>1</v>
      </c>
      <c r="AM14" s="0" t="n">
        <v>2</v>
      </c>
      <c r="AN14" s="0" t="s">
        <v>40</v>
      </c>
      <c r="AO14" s="6" t="n">
        <v>1</v>
      </c>
      <c r="AP14" s="0" t="n">
        <v>604</v>
      </c>
      <c r="AQ14" s="0" t="s">
        <v>40</v>
      </c>
      <c r="AR14" s="6" t="n">
        <v>1</v>
      </c>
      <c r="AS14" s="0" t="n">
        <v>6</v>
      </c>
      <c r="AT14" s="0" t="s">
        <v>40</v>
      </c>
      <c r="AU14" s="6" t="n">
        <v>1</v>
      </c>
      <c r="AW14" s="0" t="s">
        <v>19</v>
      </c>
      <c r="AX14" s="0" t="n">
        <f aca="false">IF(BJ14&lt;=0,$D$7,IF(BP14&lt;=BJ14,$D$7,$D$7+$F$7*(BP14-BJ14)))</f>
        <v>2.42</v>
      </c>
      <c r="AZ14" s="0" t="n">
        <v>1</v>
      </c>
      <c r="BA14" s="0" t="n">
        <f aca="false">SUM(C14:C16)</f>
        <v>1320</v>
      </c>
      <c r="BB14" s="0" t="s">
        <v>42</v>
      </c>
      <c r="BC14" s="6" t="n">
        <f aca="false">ROUND(AVERAGE(E14:E16),2)</f>
        <v>0.96</v>
      </c>
      <c r="BD14" s="0" t="n">
        <f aca="false">ROUND(SUMPRODUCT(C14:C16,F14:F16)/SUM(C14:C16),0)</f>
        <v>96</v>
      </c>
      <c r="BE14" s="0" t="s">
        <v>42</v>
      </c>
      <c r="BF14" s="6" t="n">
        <f aca="false">ROUND(SUMPRODUCT(E14:E16,H14:H16)/3*AVERAGE(E14:E16),2)</f>
        <v>0.91</v>
      </c>
      <c r="BG14" s="0" t="n">
        <f aca="false">SUM(I14:I16)</f>
        <v>960</v>
      </c>
      <c r="BH14" s="0" t="s">
        <v>42</v>
      </c>
      <c r="BI14" s="6" t="n">
        <f aca="false">ROUND(AVERAGE(K14:K16),2)</f>
        <v>0.96</v>
      </c>
      <c r="BJ14" s="0" t="n">
        <f aca="false">ROUND(SUMPRODUCT(I14:I16,L14:L16)/SUM(I14:I16),0)</f>
        <v>90</v>
      </c>
      <c r="BK14" s="0" t="s">
        <v>42</v>
      </c>
      <c r="BL14" s="6" t="n">
        <f aca="false">ROUND(SUMPRODUCT(K14:K16,N14:N16)/3*AVERAGE(K14:K16),2)</f>
        <v>0.91</v>
      </c>
      <c r="BM14" s="0" t="n">
        <f aca="false">SUM(O14:O16)</f>
        <v>660</v>
      </c>
      <c r="BN14" s="0" t="s">
        <v>42</v>
      </c>
      <c r="BO14" s="6" t="n">
        <f aca="false">ROUND(AVERAGE(Q14:Q16),2)</f>
        <v>0.96</v>
      </c>
      <c r="BP14" s="0" t="n">
        <f aca="false">ROUND(SUMPRODUCT(O14:O16,R14:R16)/SUM(O14:O16),0)</f>
        <v>101</v>
      </c>
      <c r="BQ14" s="0" t="s">
        <v>42</v>
      </c>
      <c r="BR14" s="6" t="n">
        <f aca="false">ROUND(SUMPRODUCT(Q14:Q16,T14:T16)/3*AVERAGE(Q14:Q16),2)</f>
        <v>0.91</v>
      </c>
      <c r="BS14" s="0" t="n">
        <v>-1</v>
      </c>
      <c r="BT14" s="0" t="s">
        <v>40</v>
      </c>
      <c r="BU14" s="6" t="n">
        <v>1</v>
      </c>
      <c r="BV14" s="2" t="n">
        <v>-1</v>
      </c>
      <c r="BW14" s="8" t="s">
        <v>40</v>
      </c>
      <c r="BX14" s="6" t="n">
        <v>1</v>
      </c>
      <c r="BY14" s="0" t="n">
        <v>-1</v>
      </c>
      <c r="BZ14" s="0" t="s">
        <v>40</v>
      </c>
      <c r="CA14" s="6" t="n">
        <v>1</v>
      </c>
      <c r="CB14" s="0" t="n">
        <v>-1</v>
      </c>
      <c r="CC14" s="0" t="s">
        <v>40</v>
      </c>
      <c r="CD14" s="6" t="n">
        <v>1</v>
      </c>
      <c r="CE14" s="0" t="n">
        <f aca="false">IF(BG14=0,0,IF(OR(BG14&gt;=0,BA14&gt;=0),ROUND(BG14/BA14*100,0),BA14))</f>
        <v>73</v>
      </c>
      <c r="CF14" s="0" t="s">
        <v>42</v>
      </c>
      <c r="CG14" s="6" t="n">
        <f aca="false">ROUND(BI14*BC14,2)</f>
        <v>0.92</v>
      </c>
      <c r="CH14" s="0" t="n">
        <f aca="false">IF(OR(BA14&lt;0,BD14&lt;=0),"??",ROUND(BA14/BD14,0))</f>
        <v>14</v>
      </c>
      <c r="CI14" s="0" t="s">
        <v>42</v>
      </c>
      <c r="CJ14" s="6" t="n">
        <f aca="false">ROUND(BC14*BF14,2)</f>
        <v>0.87</v>
      </c>
      <c r="CK14" s="0" t="n">
        <f aca="false">IF(OR(BG14&lt;0,BJ14&lt;=0),"??",ROUND(BG14/BJ14,0))</f>
        <v>11</v>
      </c>
      <c r="CL14" s="0" t="s">
        <v>42</v>
      </c>
      <c r="CM14" s="6" t="n">
        <f aca="false">ROUND(BI14*BL14,2)</f>
        <v>0.87</v>
      </c>
      <c r="CN14" s="0" t="n">
        <f aca="false">IF(OR(BM14&lt;0,BP14&lt;=0),"??",ROUND(BM14/BP14,0))</f>
        <v>7</v>
      </c>
      <c r="CO14" s="0" t="s">
        <v>42</v>
      </c>
      <c r="CP14" s="6" t="n">
        <f aca="false">ROUND(BO14*BR14,2)</f>
        <v>0.87</v>
      </c>
      <c r="CQ14" s="0" t="n">
        <f aca="false">IF(OR(BG14&lt;0,BM14&lt;0),"??",BM14+ROUND(AX14*BG14,0))</f>
        <v>2983</v>
      </c>
      <c r="CR14" s="0" t="s">
        <v>42</v>
      </c>
      <c r="CS14" s="6" t="n">
        <f aca="false">ROUND((BI14+BO14)/2,2)</f>
        <v>0.96</v>
      </c>
      <c r="CT14" s="0" t="n">
        <f aca="false">IF(OR(CQ14&lt;0,BD14&lt;=0),"??",ROUND(CQ14/BD14,0))</f>
        <v>31</v>
      </c>
      <c r="CU14" s="0" t="s">
        <v>42</v>
      </c>
      <c r="CV14" s="6" t="n">
        <f aca="false">ROUND(CS14*BF14,2)</f>
        <v>0.87</v>
      </c>
      <c r="CW14" s="2" t="n">
        <v>-1</v>
      </c>
      <c r="CX14" s="8" t="s">
        <v>40</v>
      </c>
      <c r="CY14" s="6" t="n">
        <v>1</v>
      </c>
    </row>
    <row r="15" customFormat="false" ht="12.75" hidden="false" customHeight="false" outlineLevel="0" collapsed="false">
      <c r="B15" s="0" t="n">
        <v>1</v>
      </c>
      <c r="C15" s="0" t="n">
        <v>480</v>
      </c>
      <c r="D15" s="0" t="s">
        <v>42</v>
      </c>
      <c r="E15" s="6" t="n">
        <v>0.88</v>
      </c>
      <c r="F15" s="0" t="n">
        <v>89</v>
      </c>
      <c r="G15" s="0" t="s">
        <v>42</v>
      </c>
      <c r="H15" s="6" t="n">
        <v>0.95</v>
      </c>
      <c r="I15" s="0" t="n">
        <v>360</v>
      </c>
      <c r="J15" s="0" t="s">
        <v>42</v>
      </c>
      <c r="K15" s="6" t="n">
        <v>0.88</v>
      </c>
      <c r="L15" s="0" t="n">
        <v>89</v>
      </c>
      <c r="M15" s="0" t="s">
        <v>42</v>
      </c>
      <c r="N15" s="6" t="n">
        <v>0.95</v>
      </c>
      <c r="O15" s="0" t="n">
        <v>120</v>
      </c>
      <c r="P15" s="0" t="s">
        <v>42</v>
      </c>
      <c r="Q15" s="6" t="n">
        <v>0.88</v>
      </c>
      <c r="R15" s="0" t="n">
        <v>89</v>
      </c>
      <c r="S15" s="0" t="s">
        <v>42</v>
      </c>
      <c r="T15" s="6" t="n">
        <v>0.95</v>
      </c>
      <c r="U15" s="0" t="n">
        <v>-1</v>
      </c>
      <c r="V15" s="0" t="s">
        <v>40</v>
      </c>
      <c r="W15" s="6" t="n">
        <v>1</v>
      </c>
      <c r="X15" s="0" t="n">
        <v>-1</v>
      </c>
      <c r="Y15" s="0" t="s">
        <v>40</v>
      </c>
      <c r="Z15" s="6" t="n">
        <v>1</v>
      </c>
      <c r="AA15" s="0" t="n">
        <v>-1</v>
      </c>
      <c r="AB15" s="0" t="s">
        <v>42</v>
      </c>
      <c r="AC15" s="6" t="n">
        <v>0.95</v>
      </c>
      <c r="AD15" s="0" t="n">
        <v>75</v>
      </c>
      <c r="AE15" s="0" t="s">
        <v>42</v>
      </c>
      <c r="AF15" s="6" t="n">
        <v>0.88</v>
      </c>
      <c r="AG15" s="0" t="n">
        <v>5</v>
      </c>
      <c r="AH15" s="0" t="s">
        <v>42</v>
      </c>
      <c r="AI15" s="6" t="n">
        <v>0.84</v>
      </c>
      <c r="AJ15" s="0" t="n">
        <v>4</v>
      </c>
      <c r="AK15" s="0" t="s">
        <v>42</v>
      </c>
      <c r="AL15" s="6" t="n">
        <v>0.84</v>
      </c>
      <c r="AM15" s="0" t="n">
        <v>1</v>
      </c>
      <c r="AN15" s="0" t="s">
        <v>42</v>
      </c>
      <c r="AO15" s="6" t="n">
        <v>0.84</v>
      </c>
      <c r="AP15" s="0" t="n">
        <v>840</v>
      </c>
      <c r="AQ15" s="0" t="s">
        <v>42</v>
      </c>
      <c r="AR15" s="6" t="n">
        <v>0.88</v>
      </c>
      <c r="AS15" s="0" t="n">
        <v>9</v>
      </c>
      <c r="AT15" s="0" t="s">
        <v>42</v>
      </c>
      <c r="AU15" s="6" t="n">
        <v>0.84</v>
      </c>
      <c r="BC15" s="6"/>
      <c r="BF15" s="6"/>
      <c r="BI15" s="6"/>
      <c r="BL15" s="6"/>
      <c r="BO15" s="6"/>
      <c r="BR15" s="6"/>
      <c r="BU15" s="6"/>
      <c r="BV15" s="2"/>
      <c r="BW15" s="8"/>
      <c r="BX15" s="6"/>
      <c r="CA15" s="6"/>
      <c r="CD15" s="6"/>
      <c r="CG15" s="6"/>
      <c r="CJ15" s="6"/>
      <c r="CM15" s="6"/>
      <c r="CP15" s="6"/>
      <c r="CS15" s="6"/>
      <c r="CV15" s="6"/>
      <c r="CW15" s="2"/>
      <c r="CX15" s="8"/>
      <c r="CY15" s="6"/>
    </row>
    <row r="16" customFormat="false" ht="12.75" hidden="false" customHeight="false" outlineLevel="0" collapsed="false">
      <c r="B16" s="0" t="n">
        <v>1</v>
      </c>
      <c r="C16" s="0" t="n">
        <v>420</v>
      </c>
      <c r="D16" s="0" t="s">
        <v>40</v>
      </c>
      <c r="E16" s="6" t="n">
        <v>1</v>
      </c>
      <c r="F16" s="0" t="n">
        <v>100</v>
      </c>
      <c r="G16" s="0" t="s">
        <v>40</v>
      </c>
      <c r="H16" s="6" t="n">
        <v>1</v>
      </c>
      <c r="I16" s="0" t="n">
        <v>420</v>
      </c>
      <c r="J16" s="0" t="s">
        <v>40</v>
      </c>
      <c r="K16" s="6" t="n">
        <v>1</v>
      </c>
      <c r="L16" s="0" t="n">
        <v>87</v>
      </c>
      <c r="M16" s="0" t="s">
        <v>40</v>
      </c>
      <c r="N16" s="6" t="n">
        <v>1</v>
      </c>
      <c r="O16" s="0" t="n">
        <v>300</v>
      </c>
      <c r="P16" s="0" t="s">
        <v>40</v>
      </c>
      <c r="Q16" s="6" t="n">
        <v>1</v>
      </c>
      <c r="R16" s="0" t="n">
        <v>106</v>
      </c>
      <c r="S16" s="0" t="s">
        <v>40</v>
      </c>
      <c r="T16" s="6" t="n">
        <v>1</v>
      </c>
      <c r="U16" s="0" t="n">
        <v>-1</v>
      </c>
      <c r="V16" s="0" t="s">
        <v>40</v>
      </c>
      <c r="W16" s="6" t="n">
        <v>1</v>
      </c>
      <c r="X16" s="0" t="n">
        <v>-1</v>
      </c>
      <c r="Y16" s="0" t="s">
        <v>40</v>
      </c>
      <c r="Z16" s="6" t="n">
        <v>1</v>
      </c>
      <c r="AA16" s="0" t="n">
        <v>-1</v>
      </c>
      <c r="AB16" s="0" t="s">
        <v>40</v>
      </c>
      <c r="AC16" s="6" t="n">
        <v>1</v>
      </c>
      <c r="AD16" s="0" t="n">
        <v>29</v>
      </c>
      <c r="AE16" s="0" t="s">
        <v>40</v>
      </c>
      <c r="AF16" s="6" t="n">
        <v>1</v>
      </c>
      <c r="AG16" s="0" t="n">
        <v>4</v>
      </c>
      <c r="AH16" s="0" t="s">
        <v>40</v>
      </c>
      <c r="AI16" s="6" t="n">
        <v>1</v>
      </c>
      <c r="AJ16" s="0" t="n">
        <v>1</v>
      </c>
      <c r="AK16" s="0" t="s">
        <v>40</v>
      </c>
      <c r="AL16" s="6" t="n">
        <v>1</v>
      </c>
      <c r="AM16" s="0" t="n">
        <v>3</v>
      </c>
      <c r="AN16" s="0" t="s">
        <v>40</v>
      </c>
      <c r="AO16" s="6" t="n">
        <v>1</v>
      </c>
      <c r="AP16" s="0" t="n">
        <v>563</v>
      </c>
      <c r="AQ16" s="0" t="s">
        <v>40</v>
      </c>
      <c r="AR16" s="6" t="n">
        <v>1</v>
      </c>
      <c r="AS16" s="0" t="n">
        <v>6</v>
      </c>
      <c r="AT16" s="0" t="s">
        <v>40</v>
      </c>
      <c r="AU16" s="6" t="n">
        <v>1</v>
      </c>
      <c r="BC16" s="6"/>
      <c r="BF16" s="6"/>
      <c r="BI16" s="6"/>
      <c r="BL16" s="6"/>
      <c r="BO16" s="6"/>
      <c r="BR16" s="6"/>
      <c r="BU16" s="6"/>
      <c r="BV16" s="2"/>
      <c r="BW16" s="8"/>
      <c r="BX16" s="6"/>
      <c r="CA16" s="6"/>
      <c r="CD16" s="6"/>
      <c r="CG16" s="6"/>
      <c r="CJ16" s="6"/>
      <c r="CM16" s="6"/>
      <c r="CP16" s="6"/>
      <c r="CS16" s="6"/>
      <c r="CV16" s="6"/>
      <c r="CW16" s="2"/>
      <c r="CX16" s="8"/>
      <c r="CY16" s="6"/>
    </row>
    <row r="17" customFormat="false" ht="12.75" hidden="false" customHeight="false" outlineLevel="0" collapsed="false">
      <c r="A17" s="0" t="n">
        <v>3</v>
      </c>
      <c r="B17" s="0" t="n">
        <v>1</v>
      </c>
      <c r="C17" s="0" t="n">
        <v>420</v>
      </c>
      <c r="D17" s="0" t="s">
        <v>40</v>
      </c>
      <c r="E17" s="6" t="n">
        <v>1</v>
      </c>
      <c r="F17" s="0" t="n">
        <v>99</v>
      </c>
      <c r="G17" s="0" t="s">
        <v>40</v>
      </c>
      <c r="H17" s="6" t="n">
        <v>1</v>
      </c>
      <c r="I17" s="0" t="n">
        <v>180</v>
      </c>
      <c r="J17" s="0" t="s">
        <v>40</v>
      </c>
      <c r="K17" s="6" t="n">
        <v>1</v>
      </c>
      <c r="L17" s="0" t="n">
        <v>98</v>
      </c>
      <c r="M17" s="0" t="s">
        <v>40</v>
      </c>
      <c r="N17" s="6" t="n">
        <v>1</v>
      </c>
      <c r="O17" s="0" t="n">
        <v>240</v>
      </c>
      <c r="P17" s="0" t="s">
        <v>40</v>
      </c>
      <c r="Q17" s="6" t="n">
        <v>1</v>
      </c>
      <c r="R17" s="0" t="n">
        <v>100</v>
      </c>
      <c r="S17" s="0" t="s">
        <v>40</v>
      </c>
      <c r="T17" s="6" t="n">
        <v>1</v>
      </c>
      <c r="U17" s="0" t="n">
        <v>-1</v>
      </c>
      <c r="V17" s="0" t="s">
        <v>40</v>
      </c>
      <c r="W17" s="6" t="n">
        <v>1</v>
      </c>
      <c r="X17" s="0" t="n">
        <v>-1</v>
      </c>
      <c r="Y17" s="0" t="s">
        <v>40</v>
      </c>
      <c r="Z17" s="6" t="n">
        <v>1</v>
      </c>
      <c r="AA17" s="0" t="n">
        <v>-1</v>
      </c>
      <c r="AB17" s="0" t="s">
        <v>40</v>
      </c>
      <c r="AC17" s="6" t="n">
        <v>1</v>
      </c>
      <c r="AD17" s="0" t="n">
        <v>43</v>
      </c>
      <c r="AE17" s="0" t="s">
        <v>40</v>
      </c>
      <c r="AF17" s="6" t="n">
        <v>1</v>
      </c>
      <c r="AG17" s="0" t="n">
        <v>4</v>
      </c>
      <c r="AH17" s="0" t="s">
        <v>40</v>
      </c>
      <c r="AI17" s="6" t="n">
        <v>1</v>
      </c>
      <c r="AJ17" s="0" t="n">
        <v>2</v>
      </c>
      <c r="AK17" s="0" t="s">
        <v>40</v>
      </c>
      <c r="AL17" s="6" t="n">
        <v>1</v>
      </c>
      <c r="AM17" s="0" t="n">
        <v>2</v>
      </c>
      <c r="AN17" s="0" t="s">
        <v>40</v>
      </c>
      <c r="AO17" s="6" t="n">
        <v>1</v>
      </c>
      <c r="AP17" s="0" t="n">
        <v>604</v>
      </c>
      <c r="AQ17" s="0" t="s">
        <v>40</v>
      </c>
      <c r="AR17" s="6" t="n">
        <v>1</v>
      </c>
      <c r="AS17" s="0" t="n">
        <v>6</v>
      </c>
      <c r="AT17" s="0" t="s">
        <v>40</v>
      </c>
      <c r="AU17" s="6" t="n">
        <v>1</v>
      </c>
      <c r="AW17" s="0" t="s">
        <v>43</v>
      </c>
      <c r="AX17" s="0" t="n">
        <f aca="false">IF(BJ17&lt;=0,$D$7,IF(BP17&lt;=BJ17,$D$7,$D$7+$F$7*(BP17-BJ17)))</f>
        <v>2.48</v>
      </c>
      <c r="AZ17" s="0" t="n">
        <v>1</v>
      </c>
      <c r="BA17" s="0" t="n">
        <f aca="false">SUM(C17:C19)</f>
        <v>1260</v>
      </c>
      <c r="BB17" s="0" t="s">
        <v>40</v>
      </c>
      <c r="BC17" s="6" t="n">
        <f aca="false">ROUND(AVERAGE(E17:E19),2)</f>
        <v>1</v>
      </c>
      <c r="BD17" s="0" t="n">
        <f aca="false">ROUND(SUMPRODUCT(C17:C19,F17:F19)/SUM(C17:C19),0)</f>
        <v>96</v>
      </c>
      <c r="BE17" s="0" t="s">
        <v>40</v>
      </c>
      <c r="BF17" s="6" t="n">
        <f aca="false">ROUND(SUMPRODUCT(E17:E19,H17:H19)/3*AVERAGE(E17:E19),2)</f>
        <v>1</v>
      </c>
      <c r="BG17" s="0" t="n">
        <f aca="false">SUM(I17:I19)</f>
        <v>1020</v>
      </c>
      <c r="BH17" s="0" t="s">
        <v>40</v>
      </c>
      <c r="BI17" s="6" t="n">
        <f aca="false">ROUND(AVERAGE(K17:K19),2)</f>
        <v>1</v>
      </c>
      <c r="BJ17" s="0" t="n">
        <f aca="false">ROUND(SUMPRODUCT(I17:I19,L17:L19)/SUM(I17:I19),0)</f>
        <v>89</v>
      </c>
      <c r="BK17" s="0" t="s">
        <v>40</v>
      </c>
      <c r="BL17" s="6" t="n">
        <f aca="false">ROUND(SUMPRODUCT(K17:K19,N17:N19)/3*AVERAGE(K17:K19),2)</f>
        <v>1</v>
      </c>
      <c r="BM17" s="0" t="n">
        <f aca="false">SUM(O17:O19)</f>
        <v>540</v>
      </c>
      <c r="BN17" s="0" t="s">
        <v>40</v>
      </c>
      <c r="BO17" s="6" t="n">
        <f aca="false">ROUND(AVERAGE(Q17:Q19),2)</f>
        <v>1</v>
      </c>
      <c r="BP17" s="0" t="n">
        <f aca="false">ROUND(SUMPRODUCT(O17:O19,R17:R19)/SUM(O17:O19),0)</f>
        <v>103</v>
      </c>
      <c r="BQ17" s="0" t="s">
        <v>40</v>
      </c>
      <c r="BR17" s="6" t="n">
        <f aca="false">ROUND(SUMPRODUCT(Q17:Q19,T17:T19)/3*AVERAGE(Q17:Q19),2)</f>
        <v>1</v>
      </c>
      <c r="BS17" s="0" t="n">
        <v>-1</v>
      </c>
      <c r="BT17" s="0" t="s">
        <v>40</v>
      </c>
      <c r="BU17" s="6" t="n">
        <v>1</v>
      </c>
      <c r="BV17" s="2" t="n">
        <v>-1</v>
      </c>
      <c r="BW17" s="8" t="s">
        <v>40</v>
      </c>
      <c r="BX17" s="6" t="n">
        <v>1</v>
      </c>
      <c r="BY17" s="0" t="n">
        <v>-1</v>
      </c>
      <c r="BZ17" s="0" t="s">
        <v>40</v>
      </c>
      <c r="CA17" s="6" t="n">
        <v>1</v>
      </c>
      <c r="CB17" s="0" t="n">
        <v>-1</v>
      </c>
      <c r="CC17" s="0" t="s">
        <v>40</v>
      </c>
      <c r="CD17" s="6" t="n">
        <v>1</v>
      </c>
      <c r="CE17" s="0" t="n">
        <f aca="false">IF(BG17=0,0,IF(OR(BG17&gt;=0,BA17&gt;=0),ROUND(BG17/BA17*100,0),BA17))</f>
        <v>81</v>
      </c>
      <c r="CF17" s="0" t="s">
        <v>40</v>
      </c>
      <c r="CG17" s="6" t="n">
        <f aca="false">ROUND(BI17*BC17,2)</f>
        <v>1</v>
      </c>
      <c r="CH17" s="0" t="n">
        <f aca="false">IF(OR(BA17&lt;0,BD17&lt;=0),"??",ROUND(BA17/BD17,0))</f>
        <v>13</v>
      </c>
      <c r="CI17" s="0" t="s">
        <v>40</v>
      </c>
      <c r="CJ17" s="6" t="n">
        <f aca="false">ROUND(BC17*BF17,2)</f>
        <v>1</v>
      </c>
      <c r="CK17" s="0" t="n">
        <f aca="false">IF(OR(BG17&lt;0,BJ17&lt;=0),"??",ROUND(BG17/BJ17,0))</f>
        <v>11</v>
      </c>
      <c r="CL17" s="0" t="s">
        <v>40</v>
      </c>
      <c r="CM17" s="6" t="n">
        <f aca="false">ROUND(BI17*BL17,2)</f>
        <v>1</v>
      </c>
      <c r="CN17" s="0" t="n">
        <f aca="false">IF(OR(BM17&lt;0,BP17&lt;=0),"??",ROUND(BM17/BP17,0))</f>
        <v>5</v>
      </c>
      <c r="CO17" s="0" t="s">
        <v>40</v>
      </c>
      <c r="CP17" s="6" t="n">
        <f aca="false">ROUND(BO17*BR17,2)</f>
        <v>1</v>
      </c>
      <c r="CQ17" s="0" t="n">
        <f aca="false">IF(OR(BG17&lt;0,BM17&lt;0),"??",BM17+ROUND(AX17*BG17,0))</f>
        <v>3070</v>
      </c>
      <c r="CR17" s="0" t="s">
        <v>40</v>
      </c>
      <c r="CS17" s="6" t="n">
        <f aca="false">ROUND((BI17+BO17)/2,2)</f>
        <v>1</v>
      </c>
      <c r="CT17" s="0" t="n">
        <f aca="false">IF(OR(CQ17&lt;0,BD17&lt;=0),"??",ROUND(CQ17/BD17,0))</f>
        <v>32</v>
      </c>
      <c r="CU17" s="0" t="s">
        <v>40</v>
      </c>
      <c r="CV17" s="6" t="n">
        <f aca="false">ROUND(CS17*BF17,2)</f>
        <v>1</v>
      </c>
      <c r="CW17" s="2" t="n">
        <v>-1</v>
      </c>
      <c r="CX17" s="8" t="s">
        <v>40</v>
      </c>
      <c r="CY17" s="6" t="n">
        <v>1</v>
      </c>
    </row>
    <row r="18" customFormat="false" ht="12.75" hidden="false" customHeight="false" outlineLevel="0" collapsed="false">
      <c r="B18" s="0" t="n">
        <v>1</v>
      </c>
      <c r="C18" s="0" t="n">
        <v>420</v>
      </c>
      <c r="D18" s="0" t="s">
        <v>40</v>
      </c>
      <c r="E18" s="6" t="n">
        <v>1</v>
      </c>
      <c r="F18" s="0" t="n">
        <v>88</v>
      </c>
      <c r="G18" s="0" t="s">
        <v>40</v>
      </c>
      <c r="H18" s="6" t="n">
        <v>1</v>
      </c>
      <c r="I18" s="0" t="n">
        <v>420</v>
      </c>
      <c r="J18" s="0" t="s">
        <v>40</v>
      </c>
      <c r="K18" s="6" t="n">
        <v>1</v>
      </c>
      <c r="L18" s="0" t="n">
        <v>88</v>
      </c>
      <c r="M18" s="0" t="s">
        <v>40</v>
      </c>
      <c r="N18" s="6" t="n">
        <v>1</v>
      </c>
      <c r="O18" s="0" t="n">
        <v>0</v>
      </c>
      <c r="P18" s="0" t="s">
        <v>40</v>
      </c>
      <c r="Q18" s="6" t="n">
        <v>1</v>
      </c>
      <c r="R18" s="0" t="n">
        <v>-1</v>
      </c>
      <c r="S18" s="0" t="s">
        <v>40</v>
      </c>
      <c r="T18" s="6" t="n">
        <v>1</v>
      </c>
      <c r="U18" s="0" t="n">
        <v>-1</v>
      </c>
      <c r="V18" s="0" t="s">
        <v>40</v>
      </c>
      <c r="W18" s="6" t="n">
        <v>1</v>
      </c>
      <c r="X18" s="0" t="n">
        <v>-1</v>
      </c>
      <c r="Y18" s="0" t="s">
        <v>40</v>
      </c>
      <c r="Z18" s="6" t="n">
        <v>1</v>
      </c>
      <c r="AA18" s="0" t="n">
        <v>-1</v>
      </c>
      <c r="AB18" s="0" t="s">
        <v>40</v>
      </c>
      <c r="AC18" s="6" t="n">
        <v>1</v>
      </c>
      <c r="AD18" s="0" t="n">
        <v>100</v>
      </c>
      <c r="AE18" s="0" t="s">
        <v>40</v>
      </c>
      <c r="AF18" s="6" t="n">
        <v>1</v>
      </c>
      <c r="AG18" s="0" t="n">
        <v>5</v>
      </c>
      <c r="AH18" s="0" t="s">
        <v>40</v>
      </c>
      <c r="AI18" s="6" t="n">
        <v>1</v>
      </c>
      <c r="AJ18" s="0" t="n">
        <v>5</v>
      </c>
      <c r="AK18" s="0" t="s">
        <v>40</v>
      </c>
      <c r="AL18" s="6" t="n">
        <v>1</v>
      </c>
      <c r="AM18" s="0" t="n">
        <v>0</v>
      </c>
      <c r="AN18" s="0" t="s">
        <v>40</v>
      </c>
      <c r="AO18" s="6" t="n">
        <v>1</v>
      </c>
      <c r="AP18" s="0" t="n">
        <v>924</v>
      </c>
      <c r="AQ18" s="0" t="s">
        <v>40</v>
      </c>
      <c r="AR18" s="6" t="n">
        <v>1</v>
      </c>
      <c r="AS18" s="0" t="n">
        <v>11</v>
      </c>
      <c r="AT18" s="0" t="s">
        <v>40</v>
      </c>
      <c r="AU18" s="6" t="n">
        <v>1</v>
      </c>
      <c r="BC18" s="6"/>
      <c r="BF18" s="6"/>
      <c r="BI18" s="6"/>
      <c r="BL18" s="6"/>
      <c r="BO18" s="6"/>
      <c r="BR18" s="6"/>
      <c r="BU18" s="6"/>
      <c r="BV18" s="2"/>
      <c r="BW18" s="8"/>
      <c r="BX18" s="6"/>
      <c r="CA18" s="6"/>
      <c r="CD18" s="6"/>
      <c r="CG18" s="6"/>
      <c r="CJ18" s="6"/>
      <c r="CM18" s="6"/>
      <c r="CP18" s="6"/>
      <c r="CS18" s="6"/>
      <c r="CV18" s="6"/>
      <c r="CW18" s="2"/>
      <c r="CX18" s="8"/>
      <c r="CY18" s="6"/>
    </row>
    <row r="19" customFormat="false" ht="12.75" hidden="false" customHeight="false" outlineLevel="0" collapsed="false">
      <c r="B19" s="0" t="n">
        <v>1</v>
      </c>
      <c r="C19" s="0" t="n">
        <v>420</v>
      </c>
      <c r="D19" s="0" t="s">
        <v>40</v>
      </c>
      <c r="E19" s="6" t="n">
        <v>1</v>
      </c>
      <c r="F19" s="0" t="n">
        <v>100</v>
      </c>
      <c r="G19" s="0" t="s">
        <v>40</v>
      </c>
      <c r="H19" s="6" t="n">
        <v>1</v>
      </c>
      <c r="I19" s="0" t="n">
        <v>420</v>
      </c>
      <c r="J19" s="0" t="s">
        <v>40</v>
      </c>
      <c r="K19" s="6" t="n">
        <v>1</v>
      </c>
      <c r="L19" s="0" t="n">
        <v>87</v>
      </c>
      <c r="M19" s="0" t="s">
        <v>40</v>
      </c>
      <c r="N19" s="6" t="n">
        <v>1</v>
      </c>
      <c r="O19" s="0" t="n">
        <v>300</v>
      </c>
      <c r="P19" s="0" t="s">
        <v>40</v>
      </c>
      <c r="Q19" s="6" t="n">
        <v>1</v>
      </c>
      <c r="R19" s="0" t="n">
        <v>106</v>
      </c>
      <c r="S19" s="0" t="s">
        <v>40</v>
      </c>
      <c r="T19" s="6" t="n">
        <v>1</v>
      </c>
      <c r="U19" s="0" t="n">
        <v>-1</v>
      </c>
      <c r="V19" s="0" t="s">
        <v>40</v>
      </c>
      <c r="W19" s="6" t="n">
        <v>1</v>
      </c>
      <c r="X19" s="0" t="n">
        <v>-1</v>
      </c>
      <c r="Y19" s="0" t="s">
        <v>40</v>
      </c>
      <c r="Z19" s="6" t="n">
        <v>1</v>
      </c>
      <c r="AA19" s="0" t="n">
        <v>-1</v>
      </c>
      <c r="AB19" s="0" t="s">
        <v>40</v>
      </c>
      <c r="AC19" s="6" t="n">
        <v>1</v>
      </c>
      <c r="AD19" s="0" t="n">
        <v>29</v>
      </c>
      <c r="AE19" s="0" t="s">
        <v>40</v>
      </c>
      <c r="AF19" s="6" t="n">
        <v>1</v>
      </c>
      <c r="AG19" s="0" t="n">
        <v>4</v>
      </c>
      <c r="AH19" s="0" t="s">
        <v>40</v>
      </c>
      <c r="AI19" s="6" t="n">
        <v>1</v>
      </c>
      <c r="AJ19" s="0" t="n">
        <v>1</v>
      </c>
      <c r="AK19" s="0" t="s">
        <v>40</v>
      </c>
      <c r="AL19" s="6" t="n">
        <v>1</v>
      </c>
      <c r="AM19" s="0" t="n">
        <v>3</v>
      </c>
      <c r="AN19" s="0" t="s">
        <v>40</v>
      </c>
      <c r="AO19" s="6" t="n">
        <v>1</v>
      </c>
      <c r="AP19" s="0" t="n">
        <v>563</v>
      </c>
      <c r="AQ19" s="0" t="s">
        <v>40</v>
      </c>
      <c r="AR19" s="6" t="n">
        <v>1</v>
      </c>
      <c r="AS19" s="0" t="n">
        <v>6</v>
      </c>
      <c r="AT19" s="0" t="s">
        <v>40</v>
      </c>
      <c r="AU19" s="6" t="n">
        <v>1</v>
      </c>
      <c r="BC19" s="6"/>
      <c r="BF19" s="6"/>
      <c r="BI19" s="6"/>
      <c r="BL19" s="6"/>
      <c r="BO19" s="6"/>
      <c r="BR19" s="6"/>
      <c r="BU19" s="6"/>
      <c r="BV19" s="2"/>
      <c r="BW19" s="8"/>
      <c r="BX19" s="6"/>
      <c r="CA19" s="6"/>
      <c r="CD19" s="6"/>
      <c r="CG19" s="6"/>
      <c r="CJ19" s="6"/>
      <c r="CM19" s="6"/>
      <c r="CP19" s="6"/>
      <c r="CS19" s="6"/>
      <c r="CV19" s="6"/>
      <c r="CW19" s="2"/>
      <c r="CX19" s="8"/>
      <c r="CY19" s="6"/>
    </row>
    <row r="20" customFormat="false" ht="12.75" hidden="false" customHeight="false" outlineLevel="0" collapsed="false">
      <c r="A20" s="0" t="n">
        <v>4</v>
      </c>
      <c r="B20" s="0" t="n">
        <v>1</v>
      </c>
      <c r="C20" s="0" t="n">
        <v>420</v>
      </c>
      <c r="D20" s="0" t="s">
        <v>40</v>
      </c>
      <c r="E20" s="6" t="n">
        <v>1</v>
      </c>
      <c r="F20" s="0" t="n">
        <v>-1</v>
      </c>
      <c r="G20" s="0" t="s">
        <v>40</v>
      </c>
      <c r="H20" s="6" t="n">
        <v>1</v>
      </c>
      <c r="I20" s="0" t="n">
        <v>180</v>
      </c>
      <c r="J20" s="0" t="s">
        <v>40</v>
      </c>
      <c r="K20" s="6" t="n">
        <v>1</v>
      </c>
      <c r="L20" s="0" t="n">
        <v>-1</v>
      </c>
      <c r="M20" s="0" t="s">
        <v>40</v>
      </c>
      <c r="N20" s="6" t="n">
        <v>1</v>
      </c>
      <c r="O20" s="0" t="n">
        <v>240</v>
      </c>
      <c r="P20" s="0" t="s">
        <v>40</v>
      </c>
      <c r="Q20" s="6" t="n">
        <v>1</v>
      </c>
      <c r="R20" s="0" t="n">
        <v>-1</v>
      </c>
      <c r="S20" s="0" t="s">
        <v>40</v>
      </c>
      <c r="T20" s="6" t="n">
        <v>1</v>
      </c>
      <c r="U20" s="0" t="n">
        <v>-1</v>
      </c>
      <c r="V20" s="0" t="s">
        <v>40</v>
      </c>
      <c r="W20" s="6" t="n">
        <v>1</v>
      </c>
      <c r="X20" s="0" t="n">
        <v>-1</v>
      </c>
      <c r="Y20" s="0" t="s">
        <v>40</v>
      </c>
      <c r="Z20" s="6" t="n">
        <v>1</v>
      </c>
      <c r="AA20" s="0" t="n">
        <v>-1</v>
      </c>
      <c r="AB20" s="0" t="s">
        <v>40</v>
      </c>
      <c r="AC20" s="6" t="n">
        <v>1</v>
      </c>
      <c r="AD20" s="0" t="n">
        <v>43</v>
      </c>
      <c r="AE20" s="0" t="s">
        <v>40</v>
      </c>
      <c r="AF20" s="6" t="n">
        <v>1</v>
      </c>
      <c r="AG20" s="0" t="n">
        <v>-1</v>
      </c>
      <c r="AH20" s="0" t="s">
        <v>40</v>
      </c>
      <c r="AI20" s="6" t="n">
        <v>1</v>
      </c>
      <c r="AJ20" s="0" t="n">
        <v>-1</v>
      </c>
      <c r="AK20" s="0" t="s">
        <v>40</v>
      </c>
      <c r="AL20" s="6" t="n">
        <v>1</v>
      </c>
      <c r="AM20" s="0" t="n">
        <v>-1</v>
      </c>
      <c r="AN20" s="0" t="s">
        <v>40</v>
      </c>
      <c r="AO20" s="6" t="n">
        <v>1</v>
      </c>
      <c r="AP20" s="0" t="n">
        <v>604</v>
      </c>
      <c r="AQ20" s="0" t="s">
        <v>40</v>
      </c>
      <c r="AR20" s="6" t="n">
        <v>1</v>
      </c>
      <c r="AS20" s="0" t="n">
        <v>-1</v>
      </c>
      <c r="AT20" s="0" t="s">
        <v>40</v>
      </c>
      <c r="AU20" s="6" t="n">
        <v>1</v>
      </c>
      <c r="AW20" s="0" t="s">
        <v>44</v>
      </c>
      <c r="AX20" s="0" t="n">
        <f aca="false">IF(BJ20&lt;=0,$D$7,IF(BP20&lt;=BJ20,$D$7,$D$7+$F$7*(BP20-BJ20)))</f>
        <v>2.2</v>
      </c>
      <c r="AZ20" s="0" t="n">
        <v>1</v>
      </c>
      <c r="BA20" s="0" t="n">
        <f aca="false">SUM(C20:C22)</f>
        <v>1320</v>
      </c>
      <c r="BB20" s="0" t="s">
        <v>40</v>
      </c>
      <c r="BC20" s="6" t="n">
        <f aca="false">ROUND(AVERAGE(E20:E22),2)</f>
        <v>1</v>
      </c>
      <c r="BD20" s="0" t="n">
        <f aca="false">ROUND(SUMPRODUCT(C20:C22,F20:F22)/SUM(C20:C22),0)</f>
        <v>-1</v>
      </c>
      <c r="BE20" s="0" t="s">
        <v>40</v>
      </c>
      <c r="BF20" s="6" t="n">
        <f aca="false">ROUND(SUMPRODUCT(E20:E22,H20:H22)/3*AVERAGE(E20:E22),2)</f>
        <v>1</v>
      </c>
      <c r="BG20" s="0" t="n">
        <f aca="false">SUM(I20:I22)</f>
        <v>960</v>
      </c>
      <c r="BH20" s="0" t="s">
        <v>40</v>
      </c>
      <c r="BI20" s="6" t="n">
        <f aca="false">ROUND(AVERAGE(K20:K22),2)</f>
        <v>1</v>
      </c>
      <c r="BJ20" s="0" t="n">
        <f aca="false">ROUND(SUMPRODUCT(I20:I22,L20:L22)/SUM(I20:I22),0)</f>
        <v>-1</v>
      </c>
      <c r="BK20" s="0" t="s">
        <v>40</v>
      </c>
      <c r="BL20" s="6" t="n">
        <f aca="false">ROUND(SUMPRODUCT(K20:K22,N20:N22)/3*AVERAGE(K20:K22),2)</f>
        <v>1</v>
      </c>
      <c r="BM20" s="0" t="n">
        <f aca="false">SUM(O20:O22)</f>
        <v>660</v>
      </c>
      <c r="BN20" s="0" t="s">
        <v>40</v>
      </c>
      <c r="BO20" s="6" t="n">
        <f aca="false">ROUND(AVERAGE(Q20:Q22),2)</f>
        <v>1</v>
      </c>
      <c r="BP20" s="0" t="n">
        <f aca="false">ROUND(SUMPRODUCT(O20:O22,R20:R22)/SUM(O20:O22),0)</f>
        <v>-1</v>
      </c>
      <c r="BQ20" s="0" t="s">
        <v>40</v>
      </c>
      <c r="BR20" s="6" t="n">
        <f aca="false">ROUND(SUMPRODUCT(Q20:Q22,T20:T22)/3*AVERAGE(Q20:Q22),2)</f>
        <v>1</v>
      </c>
      <c r="BS20" s="0" t="n">
        <v>-1</v>
      </c>
      <c r="BT20" s="0" t="s">
        <v>40</v>
      </c>
      <c r="BU20" s="6" t="n">
        <v>1</v>
      </c>
      <c r="BV20" s="2" t="n">
        <v>-1</v>
      </c>
      <c r="BW20" s="8" t="s">
        <v>40</v>
      </c>
      <c r="BX20" s="6" t="n">
        <v>1</v>
      </c>
      <c r="BY20" s="0" t="n">
        <v>-1</v>
      </c>
      <c r="BZ20" s="0" t="s">
        <v>40</v>
      </c>
      <c r="CA20" s="6" t="n">
        <v>1</v>
      </c>
      <c r="CB20" s="0" t="n">
        <v>-1</v>
      </c>
      <c r="CC20" s="0" t="s">
        <v>40</v>
      </c>
      <c r="CD20" s="6" t="n">
        <v>1</v>
      </c>
      <c r="CE20" s="0" t="n">
        <f aca="false">IF(BG20=0,0,IF(OR(BG20&gt;=0,BA20&gt;=0),ROUND(BG20/BA20*100,0),BA20))</f>
        <v>73</v>
      </c>
      <c r="CF20" s="0" t="s">
        <v>40</v>
      </c>
      <c r="CG20" s="6" t="n">
        <f aca="false">ROUND(BI20*BC20,2)</f>
        <v>1</v>
      </c>
      <c r="CH20" s="0" t="n">
        <v>-1</v>
      </c>
      <c r="CI20" s="0" t="s">
        <v>40</v>
      </c>
      <c r="CJ20" s="6" t="n">
        <f aca="false">ROUND(BC20*BF20,2)</f>
        <v>1</v>
      </c>
      <c r="CK20" s="0" t="n">
        <v>-1</v>
      </c>
      <c r="CL20" s="0" t="s">
        <v>40</v>
      </c>
      <c r="CM20" s="6" t="n">
        <f aca="false">ROUND(BI20*BL20,2)</f>
        <v>1</v>
      </c>
      <c r="CN20" s="0" t="n">
        <v>-1</v>
      </c>
      <c r="CO20" s="0" t="s">
        <v>40</v>
      </c>
      <c r="CP20" s="6" t="n">
        <f aca="false">ROUND(BO20*BR20,2)</f>
        <v>1</v>
      </c>
      <c r="CQ20" s="0" t="n">
        <f aca="false">IF(OR(BG20&lt;0,BM20&lt;0),"??",BM20+ROUND(AX20*BG20,0))</f>
        <v>2772</v>
      </c>
      <c r="CR20" s="0" t="s">
        <v>40</v>
      </c>
      <c r="CS20" s="6" t="n">
        <f aca="false">ROUND((BI20+BO20)/2,2)</f>
        <v>1</v>
      </c>
      <c r="CT20" s="0" t="n">
        <v>-1</v>
      </c>
      <c r="CU20" s="0" t="s">
        <v>40</v>
      </c>
      <c r="CV20" s="6" t="n">
        <f aca="false">ROUND(CS20*BF20,2)</f>
        <v>1</v>
      </c>
      <c r="CW20" s="2" t="n">
        <v>-1</v>
      </c>
      <c r="CX20" s="8" t="s">
        <v>40</v>
      </c>
      <c r="CY20" s="6" t="n">
        <v>1</v>
      </c>
    </row>
    <row r="21" customFormat="false" ht="12.75" hidden="false" customHeight="false" outlineLevel="0" collapsed="false">
      <c r="B21" s="0" t="n">
        <v>1</v>
      </c>
      <c r="C21" s="0" t="n">
        <v>480</v>
      </c>
      <c r="D21" s="0" t="s">
        <v>40</v>
      </c>
      <c r="E21" s="6" t="n">
        <v>1</v>
      </c>
      <c r="F21" s="0" t="n">
        <v>-1</v>
      </c>
      <c r="G21" s="0" t="s">
        <v>40</v>
      </c>
      <c r="H21" s="6" t="n">
        <v>1</v>
      </c>
      <c r="I21" s="0" t="n">
        <v>360</v>
      </c>
      <c r="J21" s="0" t="s">
        <v>40</v>
      </c>
      <c r="K21" s="6" t="n">
        <v>1</v>
      </c>
      <c r="L21" s="0" t="n">
        <v>-1</v>
      </c>
      <c r="M21" s="0" t="s">
        <v>40</v>
      </c>
      <c r="N21" s="6" t="n">
        <v>1</v>
      </c>
      <c r="O21" s="0" t="n">
        <v>120</v>
      </c>
      <c r="P21" s="0" t="s">
        <v>40</v>
      </c>
      <c r="Q21" s="6" t="n">
        <v>1</v>
      </c>
      <c r="R21" s="0" t="n">
        <v>-1</v>
      </c>
      <c r="S21" s="0" t="s">
        <v>40</v>
      </c>
      <c r="T21" s="6" t="n">
        <v>1</v>
      </c>
      <c r="U21" s="0" t="n">
        <v>-1</v>
      </c>
      <c r="V21" s="0" t="s">
        <v>40</v>
      </c>
      <c r="W21" s="6" t="n">
        <v>1</v>
      </c>
      <c r="X21" s="0" t="n">
        <v>-1</v>
      </c>
      <c r="Y21" s="0" t="s">
        <v>40</v>
      </c>
      <c r="Z21" s="6" t="n">
        <v>1</v>
      </c>
      <c r="AA21" s="0" t="n">
        <v>-1</v>
      </c>
      <c r="AB21" s="0" t="s">
        <v>40</v>
      </c>
      <c r="AC21" s="6" t="n">
        <v>1</v>
      </c>
      <c r="AD21" s="0" t="n">
        <v>75</v>
      </c>
      <c r="AE21" s="0" t="s">
        <v>40</v>
      </c>
      <c r="AF21" s="6" t="n">
        <v>1</v>
      </c>
      <c r="AG21" s="0" t="n">
        <v>-1</v>
      </c>
      <c r="AH21" s="0" t="s">
        <v>40</v>
      </c>
      <c r="AI21" s="6" t="n">
        <v>1</v>
      </c>
      <c r="AJ21" s="0" t="n">
        <v>-1</v>
      </c>
      <c r="AK21" s="0" t="s">
        <v>40</v>
      </c>
      <c r="AL21" s="6" t="n">
        <v>1</v>
      </c>
      <c r="AM21" s="0" t="n">
        <v>-1</v>
      </c>
      <c r="AN21" s="0" t="s">
        <v>40</v>
      </c>
      <c r="AO21" s="6" t="n">
        <v>1</v>
      </c>
      <c r="AP21" s="0" t="n">
        <v>840</v>
      </c>
      <c r="AQ21" s="0" t="s">
        <v>40</v>
      </c>
      <c r="AR21" s="6" t="n">
        <v>1</v>
      </c>
      <c r="AS21" s="0" t="n">
        <v>-1</v>
      </c>
      <c r="AT21" s="0" t="s">
        <v>40</v>
      </c>
      <c r="AU21" s="6" t="n">
        <v>1</v>
      </c>
      <c r="BC21" s="6"/>
      <c r="BF21" s="6"/>
      <c r="BI21" s="6"/>
      <c r="BL21" s="6"/>
      <c r="BO21" s="6"/>
      <c r="BR21" s="6"/>
      <c r="BU21" s="6"/>
      <c r="BV21" s="2"/>
      <c r="BW21" s="8"/>
      <c r="BX21" s="6"/>
      <c r="CA21" s="6"/>
      <c r="CD21" s="6"/>
      <c r="CG21" s="6"/>
      <c r="CJ21" s="6"/>
      <c r="CM21" s="6"/>
      <c r="CP21" s="6"/>
      <c r="CS21" s="6"/>
      <c r="CV21" s="6"/>
      <c r="CW21" s="2"/>
      <c r="CX21" s="8"/>
      <c r="CY21" s="6"/>
    </row>
    <row r="22" customFormat="false" ht="12.75" hidden="false" customHeight="false" outlineLevel="0" collapsed="false">
      <c r="B22" s="0" t="n">
        <v>1</v>
      </c>
      <c r="C22" s="0" t="n">
        <v>420</v>
      </c>
      <c r="D22" s="0" t="s">
        <v>40</v>
      </c>
      <c r="E22" s="6" t="n">
        <v>1</v>
      </c>
      <c r="F22" s="0" t="n">
        <v>-1</v>
      </c>
      <c r="G22" s="0" t="s">
        <v>40</v>
      </c>
      <c r="H22" s="6" t="n">
        <v>1</v>
      </c>
      <c r="I22" s="0" t="n">
        <v>420</v>
      </c>
      <c r="J22" s="0" t="s">
        <v>40</v>
      </c>
      <c r="K22" s="6" t="n">
        <v>1</v>
      </c>
      <c r="L22" s="0" t="n">
        <v>-1</v>
      </c>
      <c r="M22" s="0" t="s">
        <v>40</v>
      </c>
      <c r="N22" s="6" t="n">
        <v>1</v>
      </c>
      <c r="O22" s="0" t="n">
        <v>300</v>
      </c>
      <c r="P22" s="0" t="s">
        <v>40</v>
      </c>
      <c r="Q22" s="6" t="n">
        <v>1</v>
      </c>
      <c r="R22" s="0" t="n">
        <v>-1</v>
      </c>
      <c r="S22" s="0" t="s">
        <v>40</v>
      </c>
      <c r="T22" s="6" t="n">
        <v>1</v>
      </c>
      <c r="U22" s="0" t="n">
        <v>-1</v>
      </c>
      <c r="V22" s="0" t="s">
        <v>40</v>
      </c>
      <c r="W22" s="6" t="n">
        <v>1</v>
      </c>
      <c r="X22" s="0" t="n">
        <v>-1</v>
      </c>
      <c r="Y22" s="0" t="s">
        <v>40</v>
      </c>
      <c r="Z22" s="6" t="n">
        <v>1</v>
      </c>
      <c r="AA22" s="0" t="n">
        <v>-1</v>
      </c>
      <c r="AB22" s="0" t="s">
        <v>40</v>
      </c>
      <c r="AC22" s="6" t="n">
        <v>1</v>
      </c>
      <c r="AD22" s="0" t="n">
        <v>29</v>
      </c>
      <c r="AE22" s="0" t="s">
        <v>40</v>
      </c>
      <c r="AF22" s="6" t="n">
        <v>1</v>
      </c>
      <c r="AG22" s="0" t="n">
        <v>-1</v>
      </c>
      <c r="AH22" s="0" t="s">
        <v>40</v>
      </c>
      <c r="AI22" s="6" t="n">
        <v>1</v>
      </c>
      <c r="AJ22" s="0" t="n">
        <v>-1</v>
      </c>
      <c r="AK22" s="0" t="s">
        <v>40</v>
      </c>
      <c r="AL22" s="6" t="n">
        <v>1</v>
      </c>
      <c r="AM22" s="0" t="n">
        <v>-1</v>
      </c>
      <c r="AN22" s="0" t="s">
        <v>40</v>
      </c>
      <c r="AO22" s="6" t="n">
        <v>1</v>
      </c>
      <c r="AP22" s="0" t="n">
        <v>563</v>
      </c>
      <c r="AQ22" s="0" t="s">
        <v>40</v>
      </c>
      <c r="AR22" s="6" t="n">
        <v>1</v>
      </c>
      <c r="AS22" s="0" t="n">
        <v>-1</v>
      </c>
      <c r="AT22" s="0" t="s">
        <v>40</v>
      </c>
      <c r="AU22" s="6" t="n">
        <v>1</v>
      </c>
      <c r="BC22" s="6"/>
      <c r="BF22" s="6"/>
      <c r="BI22" s="6"/>
      <c r="BL22" s="6"/>
      <c r="BO22" s="6"/>
      <c r="BR22" s="6"/>
      <c r="BU22" s="6"/>
      <c r="BV22" s="2"/>
      <c r="BW22" s="8"/>
      <c r="BX22" s="6"/>
      <c r="CA22" s="6"/>
      <c r="CD22" s="6"/>
      <c r="CG22" s="6"/>
      <c r="CJ22" s="6"/>
      <c r="CM22" s="6"/>
      <c r="CP22" s="6"/>
      <c r="CS22" s="6"/>
      <c r="CV22" s="6"/>
      <c r="CW22" s="2"/>
      <c r="CX22" s="8"/>
      <c r="CY22" s="6"/>
    </row>
    <row r="23" customFormat="false" ht="12.75" hidden="false" customHeight="false" outlineLevel="0" collapsed="false">
      <c r="A23" s="0" t="n">
        <v>5</v>
      </c>
      <c r="B23" s="0" t="n">
        <v>1</v>
      </c>
      <c r="C23" s="0" t="n">
        <v>-1</v>
      </c>
      <c r="D23" s="0" t="s">
        <v>40</v>
      </c>
      <c r="E23" s="6" t="n">
        <v>1</v>
      </c>
      <c r="F23" s="0" t="n">
        <v>-1</v>
      </c>
      <c r="G23" s="0" t="s">
        <v>40</v>
      </c>
      <c r="H23" s="6" t="n">
        <v>1</v>
      </c>
      <c r="I23" s="0" t="n">
        <v>-1</v>
      </c>
      <c r="J23" s="0" t="s">
        <v>40</v>
      </c>
      <c r="K23" s="6" t="n">
        <v>1</v>
      </c>
      <c r="L23" s="0" t="n">
        <v>-1</v>
      </c>
      <c r="M23" s="0" t="s">
        <v>40</v>
      </c>
      <c r="N23" s="6" t="n">
        <v>1</v>
      </c>
      <c r="O23" s="0" t="n">
        <v>-1</v>
      </c>
      <c r="P23" s="0" t="s">
        <v>40</v>
      </c>
      <c r="Q23" s="6" t="n">
        <v>1</v>
      </c>
      <c r="R23" s="0" t="n">
        <v>-1</v>
      </c>
      <c r="S23" s="0" t="s">
        <v>40</v>
      </c>
      <c r="T23" s="6" t="n">
        <v>1</v>
      </c>
      <c r="U23" s="0" t="n">
        <v>-1</v>
      </c>
      <c r="V23" s="0" t="s">
        <v>40</v>
      </c>
      <c r="W23" s="6" t="n">
        <v>1</v>
      </c>
      <c r="X23" s="0" t="n">
        <v>-1</v>
      </c>
      <c r="Y23" s="0" t="s">
        <v>40</v>
      </c>
      <c r="Z23" s="6" t="n">
        <v>1</v>
      </c>
      <c r="AA23" s="0" t="n">
        <v>-1</v>
      </c>
      <c r="AB23" s="0" t="s">
        <v>40</v>
      </c>
      <c r="AC23" s="6" t="n">
        <v>1</v>
      </c>
      <c r="AD23" s="0" t="n">
        <v>-1</v>
      </c>
      <c r="AE23" s="0" t="s">
        <v>40</v>
      </c>
      <c r="AF23" s="6" t="n">
        <v>1</v>
      </c>
      <c r="AG23" s="0" t="n">
        <v>-1</v>
      </c>
      <c r="AH23" s="0" t="s">
        <v>40</v>
      </c>
      <c r="AI23" s="6" t="n">
        <v>1</v>
      </c>
      <c r="AJ23" s="0" t="n">
        <v>-1</v>
      </c>
      <c r="AK23" s="0" t="s">
        <v>40</v>
      </c>
      <c r="AL23" s="6" t="n">
        <v>1</v>
      </c>
      <c r="AM23" s="0" t="n">
        <v>-1</v>
      </c>
      <c r="AN23" s="0" t="s">
        <v>40</v>
      </c>
      <c r="AO23" s="6" t="n">
        <v>1</v>
      </c>
      <c r="AP23" s="0" t="n">
        <v>-1</v>
      </c>
      <c r="AQ23" s="0" t="s">
        <v>40</v>
      </c>
      <c r="AR23" s="6" t="n">
        <v>1</v>
      </c>
      <c r="AS23" s="0" t="n">
        <v>-1</v>
      </c>
      <c r="AT23" s="0" t="s">
        <v>40</v>
      </c>
      <c r="AU23" s="6" t="n">
        <v>1</v>
      </c>
      <c r="AW23" s="0" t="s">
        <v>45</v>
      </c>
      <c r="AX23" s="0" t="n">
        <f aca="false">IF(BJ23&lt;=0,$D$7,IF(BP23&lt;=BJ23,$D$7,$D$7+$F$7*(BP23-BJ23)))</f>
        <v>2.2</v>
      </c>
      <c r="AZ23" s="0" t="n">
        <v>1</v>
      </c>
      <c r="BA23" s="0" t="n">
        <v>-1</v>
      </c>
      <c r="BB23" s="0" t="s">
        <v>40</v>
      </c>
      <c r="BC23" s="6" t="n">
        <f aca="false">ROUND(AVERAGE(E23:E25),2)</f>
        <v>1</v>
      </c>
      <c r="BD23" s="0" t="n">
        <f aca="false">ROUND(SUMPRODUCT(C23:C25,F23:F25)/SUM(C23:C25),0)</f>
        <v>-1</v>
      </c>
      <c r="BE23" s="0" t="s">
        <v>40</v>
      </c>
      <c r="BF23" s="6" t="n">
        <f aca="false">ROUND(SUMPRODUCT(E23:E25,H23:H25)/3*AVERAGE(E23:E25),2)</f>
        <v>1</v>
      </c>
      <c r="BG23" s="0" t="n">
        <v>-1</v>
      </c>
      <c r="BH23" s="0" t="s">
        <v>40</v>
      </c>
      <c r="BI23" s="6" t="n">
        <f aca="false">ROUND(AVERAGE(K23:K25),2)</f>
        <v>1</v>
      </c>
      <c r="BJ23" s="0" t="n">
        <f aca="false">ROUND(SUMPRODUCT(I23:I25,L23:L25)/SUM(I23:I25),0)</f>
        <v>-1</v>
      </c>
      <c r="BK23" s="0" t="s">
        <v>40</v>
      </c>
      <c r="BL23" s="6" t="n">
        <f aca="false">ROUND(SUMPRODUCT(K23:K25,N23:N25)/3*AVERAGE(K23:K25),2)</f>
        <v>1</v>
      </c>
      <c r="BM23" s="0" t="n">
        <v>-1</v>
      </c>
      <c r="BN23" s="0" t="s">
        <v>40</v>
      </c>
      <c r="BO23" s="6" t="n">
        <f aca="false">ROUND(AVERAGE(Q23:Q25),2)</f>
        <v>1</v>
      </c>
      <c r="BP23" s="0" t="n">
        <f aca="false">ROUND(SUMPRODUCT(O23:O25,R23:R25)/SUM(O23:O25),0)</f>
        <v>-1</v>
      </c>
      <c r="BQ23" s="0" t="s">
        <v>40</v>
      </c>
      <c r="BR23" s="6" t="n">
        <f aca="false">ROUND(SUMPRODUCT(Q23:Q25,T23:T25)/3*AVERAGE(Q23:Q25),2)</f>
        <v>1</v>
      </c>
      <c r="BS23" s="0" t="n">
        <v>-1</v>
      </c>
      <c r="BT23" s="0" t="s">
        <v>40</v>
      </c>
      <c r="BU23" s="6" t="n">
        <v>1</v>
      </c>
      <c r="BV23" s="2" t="n">
        <v>-1</v>
      </c>
      <c r="BW23" s="8" t="s">
        <v>40</v>
      </c>
      <c r="BX23" s="6" t="n">
        <v>1</v>
      </c>
      <c r="BY23" s="0" t="n">
        <v>-1</v>
      </c>
      <c r="BZ23" s="0" t="s">
        <v>40</v>
      </c>
      <c r="CA23" s="6" t="n">
        <v>1</v>
      </c>
      <c r="CB23" s="0" t="n">
        <v>-1</v>
      </c>
      <c r="CC23" s="0" t="s">
        <v>40</v>
      </c>
      <c r="CD23" s="6" t="n">
        <v>1</v>
      </c>
      <c r="CE23" s="0" t="n">
        <f aca="false">IF(BG23=0,0,IF(OR(BG23&gt;=0,BA23&gt;=0),ROUND(BG23/BA23*100,0),BA23))</f>
        <v>-1</v>
      </c>
      <c r="CF23" s="0" t="s">
        <v>40</v>
      </c>
      <c r="CG23" s="6" t="n">
        <f aca="false">ROUND(BI23*BC23,2)</f>
        <v>1</v>
      </c>
      <c r="CH23" s="0" t="n">
        <v>-1</v>
      </c>
      <c r="CI23" s="0" t="s">
        <v>40</v>
      </c>
      <c r="CJ23" s="6" t="n">
        <f aca="false">ROUND(BC23*BF23,2)</f>
        <v>1</v>
      </c>
      <c r="CK23" s="0" t="n">
        <v>-1</v>
      </c>
      <c r="CL23" s="0" t="s">
        <v>40</v>
      </c>
      <c r="CM23" s="6" t="n">
        <f aca="false">ROUND(BI23*BL23,2)</f>
        <v>1</v>
      </c>
      <c r="CN23" s="0" t="n">
        <v>-1</v>
      </c>
      <c r="CO23" s="0" t="s">
        <v>40</v>
      </c>
      <c r="CP23" s="6" t="n">
        <f aca="false">ROUND(BO23*BR23,2)</f>
        <v>1</v>
      </c>
      <c r="CQ23" s="0" t="n">
        <v>-1</v>
      </c>
      <c r="CR23" s="0" t="s">
        <v>40</v>
      </c>
      <c r="CS23" s="6" t="n">
        <f aca="false">ROUND((BI23+BO23)/2,2)</f>
        <v>1</v>
      </c>
      <c r="CT23" s="0" t="n">
        <v>-1</v>
      </c>
      <c r="CU23" s="0" t="s">
        <v>40</v>
      </c>
      <c r="CV23" s="6" t="n">
        <f aca="false">ROUND(CS23*BF23,2)</f>
        <v>1</v>
      </c>
      <c r="CW23" s="2" t="n">
        <v>-1</v>
      </c>
      <c r="CX23" s="8" t="s">
        <v>40</v>
      </c>
      <c r="CY23" s="6" t="n">
        <v>1</v>
      </c>
    </row>
    <row r="24" customFormat="false" ht="12.75" hidden="false" customHeight="false" outlineLevel="0" collapsed="false">
      <c r="B24" s="0" t="n">
        <v>1</v>
      </c>
      <c r="C24" s="0" t="n">
        <v>-1</v>
      </c>
      <c r="D24" s="0" t="s">
        <v>40</v>
      </c>
      <c r="E24" s="6" t="n">
        <v>1</v>
      </c>
      <c r="F24" s="0" t="n">
        <v>-1</v>
      </c>
      <c r="G24" s="0" t="s">
        <v>40</v>
      </c>
      <c r="H24" s="6" t="n">
        <v>1</v>
      </c>
      <c r="I24" s="0" t="n">
        <v>-1</v>
      </c>
      <c r="J24" s="0" t="s">
        <v>40</v>
      </c>
      <c r="K24" s="6" t="n">
        <v>1</v>
      </c>
      <c r="L24" s="0" t="n">
        <v>-1</v>
      </c>
      <c r="M24" s="0" t="s">
        <v>40</v>
      </c>
      <c r="N24" s="6" t="n">
        <v>1</v>
      </c>
      <c r="O24" s="0" t="n">
        <v>-1</v>
      </c>
      <c r="P24" s="0" t="s">
        <v>40</v>
      </c>
      <c r="Q24" s="6" t="n">
        <v>1</v>
      </c>
      <c r="R24" s="0" t="n">
        <v>-1</v>
      </c>
      <c r="S24" s="0" t="s">
        <v>40</v>
      </c>
      <c r="T24" s="6" t="n">
        <v>1</v>
      </c>
      <c r="U24" s="0" t="n">
        <v>-1</v>
      </c>
      <c r="V24" s="0" t="s">
        <v>40</v>
      </c>
      <c r="W24" s="6" t="n">
        <v>1</v>
      </c>
      <c r="X24" s="0" t="n">
        <v>-1</v>
      </c>
      <c r="Y24" s="0" t="s">
        <v>40</v>
      </c>
      <c r="Z24" s="6" t="n">
        <v>1</v>
      </c>
      <c r="AA24" s="0" t="n">
        <v>-1</v>
      </c>
      <c r="AB24" s="0" t="s">
        <v>40</v>
      </c>
      <c r="AC24" s="6" t="n">
        <v>1</v>
      </c>
      <c r="AD24" s="0" t="n">
        <v>-1</v>
      </c>
      <c r="AE24" s="0" t="s">
        <v>40</v>
      </c>
      <c r="AF24" s="6" t="n">
        <v>1</v>
      </c>
      <c r="AG24" s="0" t="n">
        <v>-1</v>
      </c>
      <c r="AH24" s="0" t="s">
        <v>40</v>
      </c>
      <c r="AI24" s="6" t="n">
        <v>1</v>
      </c>
      <c r="AJ24" s="0" t="n">
        <v>-1</v>
      </c>
      <c r="AK24" s="0" t="s">
        <v>40</v>
      </c>
      <c r="AL24" s="6" t="n">
        <v>1</v>
      </c>
      <c r="AM24" s="0" t="n">
        <v>-1</v>
      </c>
      <c r="AN24" s="0" t="s">
        <v>40</v>
      </c>
      <c r="AO24" s="6" t="n">
        <v>1</v>
      </c>
      <c r="AP24" s="0" t="n">
        <v>-1</v>
      </c>
      <c r="AQ24" s="0" t="s">
        <v>40</v>
      </c>
      <c r="AR24" s="6" t="n">
        <v>1</v>
      </c>
      <c r="AS24" s="0" t="n">
        <v>-1</v>
      </c>
      <c r="AT24" s="0" t="s">
        <v>40</v>
      </c>
      <c r="AU24" s="6" t="n">
        <v>1</v>
      </c>
      <c r="BC24" s="6"/>
      <c r="BF24" s="6"/>
      <c r="BI24" s="6"/>
      <c r="BL24" s="6"/>
      <c r="BO24" s="6"/>
      <c r="BR24" s="6"/>
      <c r="BU24" s="6"/>
      <c r="BV24" s="2"/>
      <c r="BW24" s="8"/>
      <c r="BX24" s="6"/>
      <c r="CA24" s="6"/>
      <c r="CD24" s="6"/>
      <c r="CG24" s="6"/>
      <c r="CJ24" s="6"/>
      <c r="CM24" s="6"/>
      <c r="CP24" s="6"/>
      <c r="CS24" s="6"/>
      <c r="CV24" s="6"/>
      <c r="CW24" s="2"/>
      <c r="CX24" s="8"/>
      <c r="CY24" s="6"/>
    </row>
    <row r="25" customFormat="false" ht="12.75" hidden="false" customHeight="false" outlineLevel="0" collapsed="false">
      <c r="B25" s="0" t="n">
        <v>1</v>
      </c>
      <c r="C25" s="0" t="n">
        <v>-1</v>
      </c>
      <c r="D25" s="0" t="s">
        <v>40</v>
      </c>
      <c r="E25" s="6" t="n">
        <v>1</v>
      </c>
      <c r="F25" s="0" t="n">
        <v>-1</v>
      </c>
      <c r="G25" s="0" t="s">
        <v>40</v>
      </c>
      <c r="H25" s="6" t="n">
        <v>1</v>
      </c>
      <c r="I25" s="0" t="n">
        <v>-1</v>
      </c>
      <c r="J25" s="0" t="s">
        <v>40</v>
      </c>
      <c r="K25" s="6" t="n">
        <v>1</v>
      </c>
      <c r="L25" s="0" t="n">
        <v>-1</v>
      </c>
      <c r="M25" s="0" t="s">
        <v>40</v>
      </c>
      <c r="N25" s="6" t="n">
        <v>1</v>
      </c>
      <c r="O25" s="0" t="n">
        <v>-1</v>
      </c>
      <c r="P25" s="0" t="s">
        <v>40</v>
      </c>
      <c r="Q25" s="6" t="n">
        <v>1</v>
      </c>
      <c r="R25" s="0" t="n">
        <v>-1</v>
      </c>
      <c r="S25" s="0" t="s">
        <v>40</v>
      </c>
      <c r="T25" s="6" t="n">
        <v>1</v>
      </c>
      <c r="U25" s="0" t="n">
        <v>-1</v>
      </c>
      <c r="V25" s="0" t="s">
        <v>40</v>
      </c>
      <c r="W25" s="6" t="n">
        <v>1</v>
      </c>
      <c r="X25" s="0" t="n">
        <v>-1</v>
      </c>
      <c r="Y25" s="0" t="s">
        <v>40</v>
      </c>
      <c r="Z25" s="6" t="n">
        <v>1</v>
      </c>
      <c r="AA25" s="0" t="n">
        <v>-1</v>
      </c>
      <c r="AB25" s="0" t="s">
        <v>40</v>
      </c>
      <c r="AC25" s="6" t="n">
        <v>1</v>
      </c>
      <c r="AD25" s="0" t="n">
        <v>-1</v>
      </c>
      <c r="AE25" s="0" t="s">
        <v>40</v>
      </c>
      <c r="AF25" s="6" t="n">
        <v>1</v>
      </c>
      <c r="AG25" s="0" t="n">
        <v>-1</v>
      </c>
      <c r="AH25" s="0" t="s">
        <v>40</v>
      </c>
      <c r="AI25" s="6" t="n">
        <v>1</v>
      </c>
      <c r="AJ25" s="0" t="n">
        <v>-1</v>
      </c>
      <c r="AK25" s="0" t="s">
        <v>40</v>
      </c>
      <c r="AL25" s="6" t="n">
        <v>1</v>
      </c>
      <c r="AM25" s="0" t="n">
        <v>-1</v>
      </c>
      <c r="AN25" s="0" t="s">
        <v>40</v>
      </c>
      <c r="AO25" s="6" t="n">
        <v>1</v>
      </c>
      <c r="AP25" s="0" t="n">
        <v>-1</v>
      </c>
      <c r="AQ25" s="0" t="s">
        <v>40</v>
      </c>
      <c r="AR25" s="6" t="n">
        <v>1</v>
      </c>
      <c r="AS25" s="0" t="n">
        <v>-1</v>
      </c>
      <c r="AT25" s="0" t="s">
        <v>40</v>
      </c>
      <c r="AU25" s="6" t="n">
        <v>1</v>
      </c>
      <c r="BC25" s="6"/>
      <c r="BF25" s="6"/>
      <c r="BI25" s="6"/>
      <c r="BL25" s="6"/>
      <c r="BO25" s="6"/>
      <c r="BR25" s="6"/>
      <c r="BU25" s="6"/>
      <c r="BV25" s="2"/>
      <c r="BW25" s="8"/>
      <c r="BX25" s="6"/>
      <c r="CA25" s="6"/>
      <c r="CD25" s="6"/>
      <c r="CG25" s="6"/>
      <c r="CJ25" s="6"/>
      <c r="CM25" s="6"/>
      <c r="CP25" s="6"/>
      <c r="CS25" s="6"/>
      <c r="CV25" s="6"/>
      <c r="CW25" s="2"/>
      <c r="CX25" s="8"/>
      <c r="CY25" s="6"/>
    </row>
    <row r="26" customFormat="false" ht="12.75" hidden="false" customHeight="false" outlineLevel="0" collapsed="false">
      <c r="A26" s="0" t="n">
        <v>6</v>
      </c>
      <c r="B26" s="0" t="n">
        <v>1</v>
      </c>
      <c r="C26" s="0" t="n">
        <v>420</v>
      </c>
      <c r="D26" s="0" t="s">
        <v>40</v>
      </c>
      <c r="E26" s="6" t="n">
        <v>1</v>
      </c>
      <c r="F26" s="0" t="n">
        <v>99</v>
      </c>
      <c r="G26" s="0" t="s">
        <v>40</v>
      </c>
      <c r="H26" s="6" t="n">
        <v>1</v>
      </c>
      <c r="I26" s="0" t="n">
        <v>180</v>
      </c>
      <c r="J26" s="0" t="s">
        <v>40</v>
      </c>
      <c r="K26" s="6" t="n">
        <v>1</v>
      </c>
      <c r="L26" s="0" t="n">
        <v>98</v>
      </c>
      <c r="M26" s="0" t="s">
        <v>40</v>
      </c>
      <c r="N26" s="6" t="n">
        <v>1</v>
      </c>
      <c r="O26" s="0" t="n">
        <v>240</v>
      </c>
      <c r="P26" s="0" t="s">
        <v>40</v>
      </c>
      <c r="Q26" s="6" t="n">
        <v>1</v>
      </c>
      <c r="R26" s="0" t="n">
        <v>100</v>
      </c>
      <c r="S26" s="0" t="s">
        <v>40</v>
      </c>
      <c r="T26" s="6" t="n">
        <v>1</v>
      </c>
      <c r="U26" s="0" t="n">
        <v>-1</v>
      </c>
      <c r="V26" s="0" t="s">
        <v>40</v>
      </c>
      <c r="W26" s="6" t="n">
        <v>1</v>
      </c>
      <c r="X26" s="0" t="n">
        <v>-1</v>
      </c>
      <c r="Y26" s="0" t="s">
        <v>40</v>
      </c>
      <c r="Z26" s="6" t="n">
        <v>1</v>
      </c>
      <c r="AA26" s="0" t="n">
        <v>-1</v>
      </c>
      <c r="AB26" s="0" t="s">
        <v>40</v>
      </c>
      <c r="AC26" s="6" t="n">
        <v>1</v>
      </c>
      <c r="AD26" s="0" t="n">
        <v>43</v>
      </c>
      <c r="AE26" s="0" t="s">
        <v>40</v>
      </c>
      <c r="AF26" s="6" t="n">
        <v>1</v>
      </c>
      <c r="AG26" s="0" t="n">
        <v>4</v>
      </c>
      <c r="AH26" s="0" t="s">
        <v>40</v>
      </c>
      <c r="AI26" s="6" t="n">
        <v>1</v>
      </c>
      <c r="AJ26" s="0" t="n">
        <v>2</v>
      </c>
      <c r="AK26" s="0" t="s">
        <v>40</v>
      </c>
      <c r="AL26" s="6" t="n">
        <v>1</v>
      </c>
      <c r="AM26" s="0" t="n">
        <v>2</v>
      </c>
      <c r="AN26" s="0" t="s">
        <v>40</v>
      </c>
      <c r="AO26" s="6" t="n">
        <v>1</v>
      </c>
      <c r="AP26" s="0" t="n">
        <v>604</v>
      </c>
      <c r="AQ26" s="0" t="s">
        <v>40</v>
      </c>
      <c r="AR26" s="6" t="n">
        <v>1</v>
      </c>
      <c r="AS26" s="0" t="n">
        <v>6</v>
      </c>
      <c r="AT26" s="0" t="s">
        <v>40</v>
      </c>
      <c r="AU26" s="6" t="n">
        <v>1</v>
      </c>
      <c r="AW26" s="0" t="s">
        <v>46</v>
      </c>
      <c r="AX26" s="0" t="n">
        <f aca="false">IF(BJ26&lt;=0,$D$7,IF(BP26&lt;=BJ26,$D$7,$D$7+$F$7*(BP26-BJ26)))</f>
        <v>2.62</v>
      </c>
      <c r="AZ26" s="0" t="n">
        <v>1</v>
      </c>
      <c r="BA26" s="0" t="n">
        <f aca="false">SUM(C26:C28)</f>
        <v>900</v>
      </c>
      <c r="BB26" s="0" t="s">
        <v>40</v>
      </c>
      <c r="BC26" s="6" t="n">
        <f aca="false">ROUND(AVERAGE(E26:E28),2)</f>
        <v>1</v>
      </c>
      <c r="BD26" s="0" t="n">
        <f aca="false">ROUND(SUMPRODUCT(C26:C28,F26:F28)/SUM(C26:C28),0)</f>
        <v>93</v>
      </c>
      <c r="BE26" s="0" t="s">
        <v>40</v>
      </c>
      <c r="BF26" s="6" t="n">
        <f aca="false">ROUND(SUMPRODUCT(E26:E28,H26:H28)/3*AVERAGE(E26:E28),2)</f>
        <v>1</v>
      </c>
      <c r="BG26" s="0" t="n">
        <f aca="false">SUM(I26:I28)</f>
        <v>660</v>
      </c>
      <c r="BH26" s="0" t="s">
        <v>40</v>
      </c>
      <c r="BI26" s="6" t="n">
        <f aca="false">ROUND(AVERAGE(K26:K28),2)</f>
        <v>1</v>
      </c>
      <c r="BJ26" s="0" t="n">
        <f aca="false">ROUND(SUMPRODUCT(I26:I28,L26:L28)/SUM(I26:I28),0)</f>
        <v>82</v>
      </c>
      <c r="BK26" s="0" t="s">
        <v>40</v>
      </c>
      <c r="BL26" s="6" t="n">
        <f aca="false">ROUND(SUMPRODUCT(K26:K28,N26:N28)/3*AVERAGE(K26:K28),2)</f>
        <v>1</v>
      </c>
      <c r="BM26" s="0" t="n">
        <f aca="false">SUM(O26:O28)</f>
        <v>540</v>
      </c>
      <c r="BN26" s="0" t="s">
        <v>40</v>
      </c>
      <c r="BO26" s="6" t="n">
        <f aca="false">ROUND(AVERAGE(Q26:Q28),2)</f>
        <v>1</v>
      </c>
      <c r="BP26" s="0" t="n">
        <f aca="false">ROUND(SUMPRODUCT(O26:O28,R26:R28)/SUM(O26:O28),0)</f>
        <v>103</v>
      </c>
      <c r="BQ26" s="0" t="s">
        <v>40</v>
      </c>
      <c r="BR26" s="6" t="n">
        <f aca="false">ROUND(SUMPRODUCT(Q26:Q28,T26:T28)/3*AVERAGE(Q26:Q28),2)</f>
        <v>1</v>
      </c>
      <c r="BS26" s="0" t="n">
        <v>-1</v>
      </c>
      <c r="BT26" s="0" t="s">
        <v>40</v>
      </c>
      <c r="BU26" s="6" t="n">
        <v>1</v>
      </c>
      <c r="BV26" s="2" t="n">
        <v>-1</v>
      </c>
      <c r="BW26" s="8" t="s">
        <v>40</v>
      </c>
      <c r="BX26" s="6" t="n">
        <v>1</v>
      </c>
      <c r="BY26" s="0" t="n">
        <v>-1</v>
      </c>
      <c r="BZ26" s="0" t="s">
        <v>40</v>
      </c>
      <c r="CA26" s="6" t="n">
        <v>1</v>
      </c>
      <c r="CB26" s="0" t="n">
        <v>-1</v>
      </c>
      <c r="CC26" s="0" t="s">
        <v>40</v>
      </c>
      <c r="CD26" s="6" t="n">
        <v>1</v>
      </c>
      <c r="CE26" s="0" t="n">
        <f aca="false">IF(BG26=0,0,IF(OR(BG26&gt;=0,BA26&gt;=0),ROUND(BG26/BA26*100,0),BA26))</f>
        <v>73</v>
      </c>
      <c r="CF26" s="0" t="s">
        <v>40</v>
      </c>
      <c r="CG26" s="6" t="n">
        <f aca="false">ROUND(BI26*BC26,2)</f>
        <v>1</v>
      </c>
      <c r="CH26" s="0" t="n">
        <f aca="false">IF(OR(BA26&lt;0,BD26&lt;=0),"??",ROUND(BA26/BD26,0))</f>
        <v>10</v>
      </c>
      <c r="CI26" s="0" t="s">
        <v>40</v>
      </c>
      <c r="CJ26" s="6" t="n">
        <f aca="false">ROUND(BC26*BF26,2)</f>
        <v>1</v>
      </c>
      <c r="CK26" s="0" t="n">
        <f aca="false">IF(OR(BG26&lt;0,BJ26&lt;=0),"??",ROUND(BG26/BJ26,0))</f>
        <v>8</v>
      </c>
      <c r="CL26" s="0" t="s">
        <v>40</v>
      </c>
      <c r="CM26" s="6" t="n">
        <f aca="false">ROUND(BI26*BL26,2)</f>
        <v>1</v>
      </c>
      <c r="CN26" s="0" t="n">
        <f aca="false">IF(OR(BM26&lt;0,BP26&lt;=0),"??",ROUND(BM26/BP26,0))</f>
        <v>5</v>
      </c>
      <c r="CO26" s="0" t="s">
        <v>40</v>
      </c>
      <c r="CP26" s="6" t="n">
        <f aca="false">ROUND(BO26*BR26,2)</f>
        <v>1</v>
      </c>
      <c r="CQ26" s="0" t="n">
        <f aca="false">IF(OR(BG26&lt;0,BM26&lt;0),"??",BM26+ROUND(AX26*BG26,0))</f>
        <v>2269</v>
      </c>
      <c r="CR26" s="0" t="s">
        <v>40</v>
      </c>
      <c r="CS26" s="6" t="n">
        <f aca="false">ROUND((BI26+BO26)/2,2)</f>
        <v>1</v>
      </c>
      <c r="CT26" s="0" t="n">
        <f aca="false">IF(OR(CQ26&lt;0,BD26&lt;=0),"??",ROUND(CQ26/BD26,0))</f>
        <v>24</v>
      </c>
      <c r="CU26" s="0" t="s">
        <v>40</v>
      </c>
      <c r="CV26" s="6" t="n">
        <f aca="false">ROUND(CS26*BF26,2)</f>
        <v>1</v>
      </c>
      <c r="CW26" s="2" t="n">
        <v>-1</v>
      </c>
      <c r="CX26" s="8" t="s">
        <v>40</v>
      </c>
      <c r="CY26" s="6" t="n">
        <v>1</v>
      </c>
    </row>
    <row r="27" customFormat="false" ht="12.75" hidden="false" customHeight="false" outlineLevel="0" collapsed="false">
      <c r="B27" s="0" t="n">
        <v>1</v>
      </c>
      <c r="C27" s="0" t="n">
        <v>60</v>
      </c>
      <c r="D27" s="0" t="s">
        <v>40</v>
      </c>
      <c r="E27" s="6" t="n">
        <v>1</v>
      </c>
      <c r="F27" s="0" t="n">
        <v>0</v>
      </c>
      <c r="G27" s="0" t="s">
        <v>40</v>
      </c>
      <c r="H27" s="6" t="n">
        <v>1</v>
      </c>
      <c r="I27" s="0" t="n">
        <v>60</v>
      </c>
      <c r="J27" s="0" t="s">
        <v>40</v>
      </c>
      <c r="K27" s="6" t="n">
        <v>1</v>
      </c>
      <c r="L27" s="0" t="n">
        <v>0</v>
      </c>
      <c r="M27" s="0" t="s">
        <v>40</v>
      </c>
      <c r="N27" s="6" t="n">
        <v>1</v>
      </c>
      <c r="O27" s="0" t="n">
        <v>0</v>
      </c>
      <c r="P27" s="0" t="s">
        <v>40</v>
      </c>
      <c r="Q27" s="6" t="n">
        <v>1</v>
      </c>
      <c r="R27" s="0" t="n">
        <v>-1</v>
      </c>
      <c r="S27" s="0" t="s">
        <v>40</v>
      </c>
      <c r="T27" s="6" t="n">
        <v>1</v>
      </c>
      <c r="U27" s="0" t="n">
        <v>-1</v>
      </c>
      <c r="V27" s="0" t="s">
        <v>40</v>
      </c>
      <c r="W27" s="6" t="n">
        <v>1</v>
      </c>
      <c r="X27" s="0" t="n">
        <v>-1</v>
      </c>
      <c r="Y27" s="0" t="s">
        <v>40</v>
      </c>
      <c r="Z27" s="6" t="n">
        <v>1</v>
      </c>
      <c r="AA27" s="0" t="n">
        <v>-1</v>
      </c>
      <c r="AB27" s="0" t="s">
        <v>40</v>
      </c>
      <c r="AC27" s="6" t="n">
        <v>1</v>
      </c>
      <c r="AD27" s="0" t="n">
        <v>100</v>
      </c>
      <c r="AE27" s="0" t="s">
        <v>40</v>
      </c>
      <c r="AF27" s="6" t="n">
        <v>1</v>
      </c>
      <c r="AG27" s="0" t="n">
        <v>-1</v>
      </c>
      <c r="AH27" s="0" t="s">
        <v>40</v>
      </c>
      <c r="AI27" s="6" t="n">
        <v>1</v>
      </c>
      <c r="AJ27" s="0" t="n">
        <v>-1</v>
      </c>
      <c r="AK27" s="0" t="s">
        <v>40</v>
      </c>
      <c r="AL27" s="6" t="n">
        <v>1</v>
      </c>
      <c r="AM27" s="0" t="n">
        <v>0</v>
      </c>
      <c r="AN27" s="0" t="s">
        <v>40</v>
      </c>
      <c r="AO27" s="6" t="n">
        <v>1</v>
      </c>
      <c r="AP27" s="0" t="n">
        <v>132</v>
      </c>
      <c r="AQ27" s="0" t="s">
        <v>40</v>
      </c>
      <c r="AR27" s="6" t="n">
        <v>1</v>
      </c>
      <c r="AS27" s="0" t="n">
        <v>-1</v>
      </c>
      <c r="AT27" s="0" t="s">
        <v>40</v>
      </c>
      <c r="AU27" s="6" t="n">
        <v>1</v>
      </c>
      <c r="BC27" s="6"/>
      <c r="BF27" s="6"/>
      <c r="BI27" s="6"/>
      <c r="BL27" s="6"/>
      <c r="BO27" s="6"/>
      <c r="BR27" s="6"/>
      <c r="BU27" s="6"/>
      <c r="BV27" s="2"/>
      <c r="BW27" s="8"/>
      <c r="BX27" s="6"/>
      <c r="CA27" s="6"/>
      <c r="CD27" s="6"/>
      <c r="CG27" s="6"/>
      <c r="CJ27" s="6"/>
      <c r="CM27" s="6"/>
      <c r="CP27" s="6"/>
      <c r="CS27" s="6"/>
      <c r="CV27" s="6"/>
      <c r="CW27" s="2"/>
      <c r="CX27" s="8"/>
      <c r="CY27" s="6"/>
    </row>
    <row r="28" customFormat="false" ht="12.75" hidden="false" customHeight="false" outlineLevel="0" collapsed="false">
      <c r="B28" s="0" t="n">
        <v>1</v>
      </c>
      <c r="C28" s="0" t="n">
        <v>420</v>
      </c>
      <c r="D28" s="0" t="s">
        <v>40</v>
      </c>
      <c r="E28" s="6" t="n">
        <v>1</v>
      </c>
      <c r="F28" s="0" t="n">
        <v>100</v>
      </c>
      <c r="G28" s="0" t="s">
        <v>40</v>
      </c>
      <c r="H28" s="6" t="n">
        <v>1</v>
      </c>
      <c r="I28" s="0" t="n">
        <v>420</v>
      </c>
      <c r="J28" s="0" t="s">
        <v>40</v>
      </c>
      <c r="K28" s="6" t="n">
        <v>1</v>
      </c>
      <c r="L28" s="0" t="n">
        <v>87</v>
      </c>
      <c r="M28" s="0" t="s">
        <v>40</v>
      </c>
      <c r="N28" s="6" t="n">
        <v>1</v>
      </c>
      <c r="O28" s="0" t="n">
        <v>300</v>
      </c>
      <c r="P28" s="0" t="s">
        <v>40</v>
      </c>
      <c r="Q28" s="6" t="n">
        <v>1</v>
      </c>
      <c r="R28" s="0" t="n">
        <v>106</v>
      </c>
      <c r="S28" s="0" t="s">
        <v>40</v>
      </c>
      <c r="T28" s="6" t="n">
        <v>1</v>
      </c>
      <c r="U28" s="0" t="n">
        <v>-1</v>
      </c>
      <c r="V28" s="0" t="s">
        <v>40</v>
      </c>
      <c r="W28" s="6" t="n">
        <v>1</v>
      </c>
      <c r="X28" s="0" t="n">
        <v>-1</v>
      </c>
      <c r="Y28" s="0" t="s">
        <v>40</v>
      </c>
      <c r="Z28" s="6" t="n">
        <v>1</v>
      </c>
      <c r="AA28" s="0" t="n">
        <v>-1</v>
      </c>
      <c r="AB28" s="0" t="s">
        <v>40</v>
      </c>
      <c r="AC28" s="6" t="n">
        <v>1</v>
      </c>
      <c r="AD28" s="0" t="n">
        <v>29</v>
      </c>
      <c r="AE28" s="0" t="s">
        <v>40</v>
      </c>
      <c r="AF28" s="6" t="n">
        <v>1</v>
      </c>
      <c r="AG28" s="0" t="n">
        <v>4</v>
      </c>
      <c r="AH28" s="0" t="s">
        <v>40</v>
      </c>
      <c r="AI28" s="6" t="n">
        <v>1</v>
      </c>
      <c r="AJ28" s="0" t="n">
        <v>1</v>
      </c>
      <c r="AK28" s="0" t="s">
        <v>40</v>
      </c>
      <c r="AL28" s="6" t="n">
        <v>1</v>
      </c>
      <c r="AM28" s="0" t="n">
        <v>3</v>
      </c>
      <c r="AN28" s="0" t="s">
        <v>40</v>
      </c>
      <c r="AO28" s="6" t="n">
        <v>1</v>
      </c>
      <c r="AP28" s="0" t="n">
        <v>563</v>
      </c>
      <c r="AQ28" s="0" t="s">
        <v>40</v>
      </c>
      <c r="AR28" s="6" t="n">
        <v>1</v>
      </c>
      <c r="AS28" s="0" t="n">
        <v>6</v>
      </c>
      <c r="AT28" s="0" t="s">
        <v>40</v>
      </c>
      <c r="AU28" s="6" t="n">
        <v>1</v>
      </c>
      <c r="BC28" s="6"/>
      <c r="BF28" s="6"/>
      <c r="BI28" s="6"/>
      <c r="BL28" s="6"/>
      <c r="BO28" s="6"/>
      <c r="BR28" s="6"/>
      <c r="BU28" s="6"/>
      <c r="BV28" s="2"/>
      <c r="BW28" s="8"/>
      <c r="BX28" s="6"/>
      <c r="CA28" s="6"/>
      <c r="CD28" s="6"/>
      <c r="CG28" s="6"/>
      <c r="CJ28" s="6"/>
      <c r="CM28" s="6"/>
      <c r="CP28" s="6"/>
      <c r="CS28" s="6"/>
      <c r="CV28" s="6"/>
      <c r="CW28" s="2"/>
      <c r="CX28" s="8"/>
      <c r="CY28" s="6"/>
    </row>
    <row r="29" customFormat="false" ht="12.75" hidden="false" customHeight="false" outlineLevel="0" collapsed="false">
      <c r="A29" s="0" t="n">
        <v>7</v>
      </c>
      <c r="B29" s="0" t="n">
        <v>1</v>
      </c>
      <c r="C29" s="0" t="n">
        <v>420</v>
      </c>
      <c r="D29" s="0" t="s">
        <v>40</v>
      </c>
      <c r="E29" s="6" t="n">
        <v>1</v>
      </c>
      <c r="F29" s="0" t="n">
        <v>99</v>
      </c>
      <c r="G29" s="0" t="s">
        <v>40</v>
      </c>
      <c r="H29" s="6" t="n">
        <v>1</v>
      </c>
      <c r="I29" s="0" t="n">
        <v>180</v>
      </c>
      <c r="J29" s="0" t="s">
        <v>40</v>
      </c>
      <c r="K29" s="6" t="n">
        <v>1</v>
      </c>
      <c r="L29" s="0" t="n">
        <v>98</v>
      </c>
      <c r="M29" s="0" t="s">
        <v>40</v>
      </c>
      <c r="N29" s="6" t="n">
        <v>1</v>
      </c>
      <c r="O29" s="0" t="n">
        <v>240</v>
      </c>
      <c r="P29" s="0" t="s">
        <v>40</v>
      </c>
      <c r="Q29" s="6" t="n">
        <v>1</v>
      </c>
      <c r="R29" s="0" t="n">
        <v>100</v>
      </c>
      <c r="S29" s="0" t="s">
        <v>40</v>
      </c>
      <c r="T29" s="6" t="n">
        <v>1</v>
      </c>
      <c r="U29" s="0" t="n">
        <v>-1</v>
      </c>
      <c r="V29" s="0" t="s">
        <v>40</v>
      </c>
      <c r="W29" s="6" t="n">
        <v>1</v>
      </c>
      <c r="X29" s="0" t="n">
        <v>-1</v>
      </c>
      <c r="Y29" s="0" t="s">
        <v>40</v>
      </c>
      <c r="Z29" s="6" t="n">
        <v>1</v>
      </c>
      <c r="AA29" s="0" t="n">
        <v>-1</v>
      </c>
      <c r="AB29" s="0" t="s">
        <v>40</v>
      </c>
      <c r="AC29" s="6" t="n">
        <v>1</v>
      </c>
      <c r="AD29" s="0" t="n">
        <v>43</v>
      </c>
      <c r="AE29" s="0" t="s">
        <v>40</v>
      </c>
      <c r="AF29" s="6" t="n">
        <v>1</v>
      </c>
      <c r="AG29" s="0" t="n">
        <v>4</v>
      </c>
      <c r="AH29" s="0" t="s">
        <v>40</v>
      </c>
      <c r="AI29" s="6" t="n">
        <v>1</v>
      </c>
      <c r="AJ29" s="0" t="n">
        <v>2</v>
      </c>
      <c r="AK29" s="0" t="s">
        <v>40</v>
      </c>
      <c r="AL29" s="6" t="n">
        <v>1</v>
      </c>
      <c r="AM29" s="0" t="n">
        <v>2</v>
      </c>
      <c r="AN29" s="0" t="s">
        <v>40</v>
      </c>
      <c r="AO29" s="6" t="n">
        <v>1</v>
      </c>
      <c r="AP29" s="0" t="n">
        <v>604</v>
      </c>
      <c r="AQ29" s="0" t="s">
        <v>40</v>
      </c>
      <c r="AR29" s="6" t="n">
        <v>1</v>
      </c>
      <c r="AS29" s="0" t="n">
        <v>6</v>
      </c>
      <c r="AT29" s="0" t="s">
        <v>40</v>
      </c>
      <c r="AU29" s="6" t="n">
        <v>1</v>
      </c>
      <c r="AW29" s="0" t="s">
        <v>47</v>
      </c>
      <c r="AX29" s="0" t="n">
        <f aca="false">IF(BJ29&lt;=0,$D$7,IF(BP29&lt;=BJ29,$D$7,$D$7+$F$7*(BP29-BJ29)))</f>
        <v>2.28</v>
      </c>
      <c r="AZ29" s="0" t="n">
        <v>1</v>
      </c>
      <c r="BA29" s="0" t="n">
        <f aca="false">SUM(C29:C31)</f>
        <v>1320</v>
      </c>
      <c r="BB29" s="0" t="s">
        <v>40</v>
      </c>
      <c r="BC29" s="6" t="n">
        <f aca="false">ROUND(AVERAGE(E29:E31),2)</f>
        <v>1</v>
      </c>
      <c r="BD29" s="0" t="n">
        <f aca="false">ROUND(SUMPRODUCT(C29:C30,F29:F30)/SUM(C29:C30),0)</f>
        <v>94</v>
      </c>
      <c r="BE29" s="0" t="s">
        <v>42</v>
      </c>
      <c r="BF29" s="6" t="n">
        <v>0.44</v>
      </c>
      <c r="BG29" s="0" t="n">
        <f aca="false">SUM(I29:I31)</f>
        <v>960</v>
      </c>
      <c r="BH29" s="0" t="s">
        <v>40</v>
      </c>
      <c r="BI29" s="6" t="n">
        <f aca="false">ROUND(AVERAGE(K29:K31),2)</f>
        <v>1</v>
      </c>
      <c r="BJ29" s="0" t="n">
        <f aca="false">ROUND(SUMPRODUCT(I29:I30,L29:L30)/SUM(I29:I30),0)</f>
        <v>92</v>
      </c>
      <c r="BK29" s="0" t="s">
        <v>42</v>
      </c>
      <c r="BL29" s="6" t="n">
        <v>0.44</v>
      </c>
      <c r="BM29" s="0" t="n">
        <f aca="false">SUM(O29:O31)</f>
        <v>660</v>
      </c>
      <c r="BN29" s="0" t="s">
        <v>40</v>
      </c>
      <c r="BO29" s="6" t="n">
        <f aca="false">ROUND(AVERAGE(Q29:Q31),2)</f>
        <v>1</v>
      </c>
      <c r="BP29" s="0" t="n">
        <f aca="false">ROUND(SUMPRODUCT(O29:O30,R29:R30)/SUM(O29:O30),0)</f>
        <v>96</v>
      </c>
      <c r="BQ29" s="0" t="s">
        <v>42</v>
      </c>
      <c r="BR29" s="6" t="n">
        <v>0.44</v>
      </c>
      <c r="BS29" s="0" t="n">
        <v>-1</v>
      </c>
      <c r="BT29" s="0" t="s">
        <v>40</v>
      </c>
      <c r="BU29" s="6" t="n">
        <v>1</v>
      </c>
      <c r="BV29" s="2" t="n">
        <v>-1</v>
      </c>
      <c r="BW29" s="8" t="s">
        <v>40</v>
      </c>
      <c r="BX29" s="6" t="n">
        <v>1</v>
      </c>
      <c r="BY29" s="0" t="n">
        <v>-1</v>
      </c>
      <c r="BZ29" s="0" t="s">
        <v>40</v>
      </c>
      <c r="CA29" s="6" t="n">
        <v>1</v>
      </c>
      <c r="CB29" s="0" t="n">
        <v>-1</v>
      </c>
      <c r="CC29" s="0" t="s">
        <v>40</v>
      </c>
      <c r="CD29" s="6" t="n">
        <v>1</v>
      </c>
      <c r="CE29" s="0" t="n">
        <f aca="false">IF(BG29=0,0,IF(OR(BG29&gt;=0,BA29&gt;=0),ROUND(BG29/BA29*100,0),BA29))</f>
        <v>73</v>
      </c>
      <c r="CF29" s="0" t="s">
        <v>40</v>
      </c>
      <c r="CG29" s="6" t="n">
        <f aca="false">ROUND(BI29*BC29,2)</f>
        <v>1</v>
      </c>
      <c r="CH29" s="0" t="n">
        <f aca="false">IF(OR(BA29&lt;0,BD29&lt;=0),"??",ROUND(BA29/BD29,0))</f>
        <v>14</v>
      </c>
      <c r="CI29" s="0" t="s">
        <v>42</v>
      </c>
      <c r="CJ29" s="6" t="n">
        <f aca="false">ROUND(BC29*BF29,2)</f>
        <v>0.44</v>
      </c>
      <c r="CK29" s="0" t="n">
        <f aca="false">IF(OR(BG29&lt;0,BJ29&lt;=0),"??",ROUND(BG29/BJ29,0))</f>
        <v>10</v>
      </c>
      <c r="CL29" s="0" t="s">
        <v>42</v>
      </c>
      <c r="CM29" s="6" t="n">
        <f aca="false">ROUND(BI29*BL29,2)</f>
        <v>0.44</v>
      </c>
      <c r="CN29" s="0" t="n">
        <f aca="false">IF(OR(BM29&lt;0,BP29&lt;=0),"??",ROUND(BM29/BP29,0))</f>
        <v>7</v>
      </c>
      <c r="CO29" s="0" t="s">
        <v>42</v>
      </c>
      <c r="CP29" s="6" t="n">
        <f aca="false">ROUND(BO29*BR29,2)</f>
        <v>0.44</v>
      </c>
      <c r="CQ29" s="0" t="n">
        <f aca="false">IF(OR(BG29&lt;0,BM29&lt;0),"??",BM29+ROUND(AX29*BG29,0))</f>
        <v>2849</v>
      </c>
      <c r="CR29" s="0" t="s">
        <v>40</v>
      </c>
      <c r="CS29" s="6" t="n">
        <f aca="false">ROUND((BI29+BO29)/2,2)</f>
        <v>1</v>
      </c>
      <c r="CT29" s="0" t="n">
        <f aca="false">IF(OR(CQ29&lt;0,BD29&lt;=0),"??",ROUND(CQ29/BD29,0))</f>
        <v>30</v>
      </c>
      <c r="CU29" s="0" t="s">
        <v>42</v>
      </c>
      <c r="CV29" s="6" t="n">
        <f aca="false">ROUND(CS29*BF29,2)</f>
        <v>0.44</v>
      </c>
      <c r="CW29" s="2" t="n">
        <v>-1</v>
      </c>
      <c r="CX29" s="8" t="s">
        <v>40</v>
      </c>
      <c r="CY29" s="6" t="n">
        <v>1</v>
      </c>
    </row>
    <row r="30" customFormat="false" ht="12.75" hidden="false" customHeight="false" outlineLevel="0" collapsed="false">
      <c r="B30" s="0" t="n">
        <v>1</v>
      </c>
      <c r="C30" s="0" t="n">
        <v>480</v>
      </c>
      <c r="D30" s="0" t="s">
        <v>40</v>
      </c>
      <c r="E30" s="6" t="n">
        <v>1</v>
      </c>
      <c r="F30" s="0" t="n">
        <v>89</v>
      </c>
      <c r="G30" s="0" t="s">
        <v>40</v>
      </c>
      <c r="H30" s="6" t="n">
        <v>1</v>
      </c>
      <c r="I30" s="0" t="n">
        <v>360</v>
      </c>
      <c r="J30" s="0" t="s">
        <v>40</v>
      </c>
      <c r="K30" s="6" t="n">
        <v>1</v>
      </c>
      <c r="L30" s="0" t="n">
        <v>89</v>
      </c>
      <c r="M30" s="0" t="s">
        <v>40</v>
      </c>
      <c r="N30" s="6" t="n">
        <v>1</v>
      </c>
      <c r="O30" s="0" t="n">
        <v>120</v>
      </c>
      <c r="P30" s="0" t="s">
        <v>40</v>
      </c>
      <c r="Q30" s="6" t="n">
        <v>1</v>
      </c>
      <c r="R30" s="0" t="n">
        <v>89</v>
      </c>
      <c r="S30" s="0" t="s">
        <v>40</v>
      </c>
      <c r="T30" s="6" t="n">
        <v>1</v>
      </c>
      <c r="U30" s="0" t="n">
        <v>-1</v>
      </c>
      <c r="V30" s="0" t="s">
        <v>40</v>
      </c>
      <c r="W30" s="6" t="n">
        <v>1</v>
      </c>
      <c r="X30" s="0" t="n">
        <v>-1</v>
      </c>
      <c r="Y30" s="0" t="s">
        <v>40</v>
      </c>
      <c r="Z30" s="6" t="n">
        <v>1</v>
      </c>
      <c r="AA30" s="0" t="n">
        <v>-1</v>
      </c>
      <c r="AB30" s="0" t="s">
        <v>40</v>
      </c>
      <c r="AC30" s="6" t="n">
        <v>1</v>
      </c>
      <c r="AD30" s="0" t="n">
        <v>75</v>
      </c>
      <c r="AE30" s="0" t="s">
        <v>40</v>
      </c>
      <c r="AF30" s="6" t="n">
        <v>1</v>
      </c>
      <c r="AG30" s="0" t="n">
        <v>5</v>
      </c>
      <c r="AH30" s="0" t="s">
        <v>40</v>
      </c>
      <c r="AI30" s="6" t="n">
        <v>1</v>
      </c>
      <c r="AJ30" s="0" t="n">
        <v>4</v>
      </c>
      <c r="AK30" s="0" t="s">
        <v>40</v>
      </c>
      <c r="AL30" s="6" t="n">
        <v>1</v>
      </c>
      <c r="AM30" s="0" t="n">
        <v>1</v>
      </c>
      <c r="AN30" s="0" t="s">
        <v>40</v>
      </c>
      <c r="AO30" s="6" t="n">
        <v>1</v>
      </c>
      <c r="AP30" s="0" t="n">
        <v>840</v>
      </c>
      <c r="AQ30" s="0" t="s">
        <v>40</v>
      </c>
      <c r="AR30" s="6" t="n">
        <v>1</v>
      </c>
      <c r="AS30" s="0" t="n">
        <v>9</v>
      </c>
      <c r="AT30" s="0" t="s">
        <v>40</v>
      </c>
      <c r="AU30" s="6" t="n">
        <v>1</v>
      </c>
      <c r="BC30" s="6"/>
      <c r="BF30" s="6"/>
      <c r="BI30" s="6"/>
      <c r="BL30" s="6"/>
      <c r="BO30" s="6"/>
      <c r="BR30" s="6"/>
      <c r="BU30" s="6"/>
      <c r="BV30" s="2"/>
      <c r="BW30" s="8"/>
      <c r="BX30" s="6"/>
      <c r="CA30" s="6"/>
      <c r="CD30" s="6"/>
      <c r="CG30" s="6"/>
      <c r="CJ30" s="6"/>
      <c r="CM30" s="6"/>
      <c r="CP30" s="6"/>
      <c r="CS30" s="6"/>
      <c r="CV30" s="6"/>
      <c r="CW30" s="2"/>
      <c r="CX30" s="8"/>
      <c r="CY30" s="6"/>
    </row>
    <row r="31" customFormat="false" ht="12.75" hidden="false" customHeight="false" outlineLevel="0" collapsed="false">
      <c r="B31" s="0" t="n">
        <v>1</v>
      </c>
      <c r="C31" s="0" t="n">
        <v>420</v>
      </c>
      <c r="D31" s="0" t="s">
        <v>40</v>
      </c>
      <c r="E31" s="6" t="n">
        <v>1</v>
      </c>
      <c r="F31" s="0" t="n">
        <v>-1</v>
      </c>
      <c r="G31" s="0" t="s">
        <v>40</v>
      </c>
      <c r="H31" s="6" t="n">
        <v>1</v>
      </c>
      <c r="I31" s="0" t="n">
        <v>420</v>
      </c>
      <c r="J31" s="0" t="s">
        <v>40</v>
      </c>
      <c r="K31" s="6" t="n">
        <v>1</v>
      </c>
      <c r="L31" s="0" t="n">
        <v>-1</v>
      </c>
      <c r="M31" s="0" t="s">
        <v>40</v>
      </c>
      <c r="N31" s="6" t="n">
        <v>1</v>
      </c>
      <c r="O31" s="0" t="n">
        <v>300</v>
      </c>
      <c r="P31" s="0" t="s">
        <v>40</v>
      </c>
      <c r="Q31" s="6" t="n">
        <v>1</v>
      </c>
      <c r="R31" s="0" t="n">
        <v>-1</v>
      </c>
      <c r="S31" s="0" t="s">
        <v>40</v>
      </c>
      <c r="T31" s="6" t="n">
        <v>1</v>
      </c>
      <c r="U31" s="0" t="n">
        <v>-1</v>
      </c>
      <c r="V31" s="0" t="s">
        <v>40</v>
      </c>
      <c r="W31" s="6" t="n">
        <v>1</v>
      </c>
      <c r="X31" s="0" t="n">
        <v>-1</v>
      </c>
      <c r="Y31" s="0" t="s">
        <v>40</v>
      </c>
      <c r="Z31" s="6" t="n">
        <v>1</v>
      </c>
      <c r="AA31" s="0" t="n">
        <v>-1</v>
      </c>
      <c r="AB31" s="0" t="s">
        <v>40</v>
      </c>
      <c r="AC31" s="6" t="n">
        <v>1</v>
      </c>
      <c r="AD31" s="0" t="n">
        <v>29</v>
      </c>
      <c r="AE31" s="0" t="s">
        <v>40</v>
      </c>
      <c r="AF31" s="6" t="n">
        <v>1</v>
      </c>
      <c r="AG31" s="0" t="n">
        <v>-1</v>
      </c>
      <c r="AH31" s="0" t="s">
        <v>40</v>
      </c>
      <c r="AI31" s="6" t="n">
        <v>1</v>
      </c>
      <c r="AJ31" s="0" t="n">
        <v>-1</v>
      </c>
      <c r="AK31" s="0" t="s">
        <v>40</v>
      </c>
      <c r="AL31" s="6" t="n">
        <v>1</v>
      </c>
      <c r="AM31" s="0" t="n">
        <v>-1</v>
      </c>
      <c r="AN31" s="0" t="s">
        <v>40</v>
      </c>
      <c r="AO31" s="6" t="n">
        <v>1</v>
      </c>
      <c r="AP31" s="0" t="n">
        <v>563</v>
      </c>
      <c r="AQ31" s="0" t="s">
        <v>40</v>
      </c>
      <c r="AR31" s="6" t="n">
        <v>1</v>
      </c>
      <c r="AS31" s="0" t="n">
        <v>-1</v>
      </c>
      <c r="AT31" s="0" t="s">
        <v>40</v>
      </c>
      <c r="AU31" s="6" t="n">
        <v>1</v>
      </c>
      <c r="BC31" s="6"/>
      <c r="BF31" s="6"/>
      <c r="BI31" s="6"/>
      <c r="BL31" s="6"/>
      <c r="BO31" s="6"/>
      <c r="BR31" s="6"/>
      <c r="BU31" s="6"/>
      <c r="BV31" s="2"/>
      <c r="BW31" s="8"/>
      <c r="BX31" s="6"/>
      <c r="CA31" s="6"/>
      <c r="CD31" s="6"/>
      <c r="CG31" s="6"/>
      <c r="CJ31" s="6"/>
      <c r="CM31" s="6"/>
      <c r="CP31" s="6"/>
      <c r="CS31" s="6"/>
      <c r="CV31" s="6"/>
      <c r="CW31" s="2"/>
      <c r="CX31" s="8"/>
      <c r="CY31" s="6"/>
    </row>
    <row r="32" customFormat="false" ht="12.75" hidden="false" customHeight="false" outlineLevel="0" collapsed="false">
      <c r="A32" s="0" t="n">
        <v>8</v>
      </c>
      <c r="B32" s="0" t="n">
        <v>1</v>
      </c>
      <c r="C32" s="0" t="n">
        <v>420</v>
      </c>
      <c r="D32" s="0" t="s">
        <v>40</v>
      </c>
      <c r="E32" s="6" t="n">
        <v>1</v>
      </c>
      <c r="F32" s="0" t="n">
        <v>99</v>
      </c>
      <c r="G32" s="0" t="s">
        <v>40</v>
      </c>
      <c r="H32" s="6" t="n">
        <v>1</v>
      </c>
      <c r="I32" s="0" t="n">
        <v>180</v>
      </c>
      <c r="J32" s="0" t="s">
        <v>40</v>
      </c>
      <c r="K32" s="6" t="n">
        <v>1</v>
      </c>
      <c r="L32" s="0" t="n">
        <v>98</v>
      </c>
      <c r="M32" s="0" t="s">
        <v>40</v>
      </c>
      <c r="N32" s="6" t="n">
        <v>1</v>
      </c>
      <c r="O32" s="0" t="n">
        <v>240</v>
      </c>
      <c r="P32" s="0" t="s">
        <v>40</v>
      </c>
      <c r="Q32" s="6" t="n">
        <v>1</v>
      </c>
      <c r="R32" s="0" t="n">
        <v>100</v>
      </c>
      <c r="S32" s="0" t="s">
        <v>40</v>
      </c>
      <c r="T32" s="6" t="n">
        <v>1</v>
      </c>
      <c r="U32" s="0" t="n">
        <v>-1</v>
      </c>
      <c r="V32" s="0" t="s">
        <v>40</v>
      </c>
      <c r="W32" s="6" t="n">
        <v>1</v>
      </c>
      <c r="X32" s="0" t="n">
        <v>-1</v>
      </c>
      <c r="Y32" s="0" t="s">
        <v>40</v>
      </c>
      <c r="Z32" s="6" t="n">
        <v>1</v>
      </c>
      <c r="AA32" s="0" t="n">
        <v>-1</v>
      </c>
      <c r="AB32" s="0" t="s">
        <v>40</v>
      </c>
      <c r="AC32" s="6" t="n">
        <v>1</v>
      </c>
      <c r="AD32" s="0" t="n">
        <v>43</v>
      </c>
      <c r="AE32" s="0" t="s">
        <v>40</v>
      </c>
      <c r="AF32" s="6" t="n">
        <v>1</v>
      </c>
      <c r="AG32" s="0" t="n">
        <v>4</v>
      </c>
      <c r="AH32" s="0" t="s">
        <v>40</v>
      </c>
      <c r="AI32" s="6" t="n">
        <v>1</v>
      </c>
      <c r="AJ32" s="0" t="n">
        <v>2</v>
      </c>
      <c r="AK32" s="0" t="s">
        <v>40</v>
      </c>
      <c r="AL32" s="6" t="n">
        <v>1</v>
      </c>
      <c r="AM32" s="0" t="n">
        <v>2</v>
      </c>
      <c r="AN32" s="0" t="s">
        <v>40</v>
      </c>
      <c r="AO32" s="6" t="n">
        <v>1</v>
      </c>
      <c r="AP32" s="0" t="n">
        <v>604</v>
      </c>
      <c r="AQ32" s="0" t="s">
        <v>40</v>
      </c>
      <c r="AR32" s="6" t="n">
        <v>1</v>
      </c>
      <c r="AS32" s="0" t="n">
        <v>6</v>
      </c>
      <c r="AT32" s="0" t="s">
        <v>40</v>
      </c>
      <c r="AU32" s="6" t="n">
        <v>1</v>
      </c>
      <c r="AW32" s="0" t="s">
        <v>48</v>
      </c>
      <c r="AX32" s="0" t="n">
        <f aca="false">IF(BJ32&lt;=0,$D$7,IF(BP32&lt;=BJ32,$D$7,$D$7+$F$7*(BP32-BJ32)))</f>
        <v>2.46</v>
      </c>
      <c r="AZ32" s="0" t="n">
        <v>1</v>
      </c>
      <c r="BA32" s="0" t="n">
        <v>840</v>
      </c>
      <c r="BB32" s="0" t="s">
        <v>42</v>
      </c>
      <c r="BC32" s="6" t="n">
        <v>0.6667</v>
      </c>
      <c r="BD32" s="0" t="n">
        <v>100</v>
      </c>
      <c r="BE32" s="0" t="s">
        <v>42</v>
      </c>
      <c r="BF32" s="6" t="n">
        <v>0.4444</v>
      </c>
      <c r="BG32" s="0" t="n">
        <v>600</v>
      </c>
      <c r="BH32" s="0" t="s">
        <v>42</v>
      </c>
      <c r="BI32" s="6" t="n">
        <v>0.6667</v>
      </c>
      <c r="BJ32" s="0" t="n">
        <v>90</v>
      </c>
      <c r="BK32" s="0" t="s">
        <v>42</v>
      </c>
      <c r="BL32" s="6" t="n">
        <v>0.4444</v>
      </c>
      <c r="BM32" s="0" t="n">
        <v>540</v>
      </c>
      <c r="BN32" s="0" t="s">
        <v>42</v>
      </c>
      <c r="BO32" s="6" t="n">
        <v>0.6667</v>
      </c>
      <c r="BP32" s="0" t="n">
        <v>103</v>
      </c>
      <c r="BQ32" s="0" t="s">
        <v>42</v>
      </c>
      <c r="BR32" s="6" t="n">
        <v>0.4444</v>
      </c>
      <c r="BS32" s="0" t="n">
        <v>-1</v>
      </c>
      <c r="BT32" s="0" t="s">
        <v>40</v>
      </c>
      <c r="BU32" s="6" t="n">
        <v>1</v>
      </c>
      <c r="BV32" s="2" t="n">
        <v>-1</v>
      </c>
      <c r="BW32" s="8" t="s">
        <v>40</v>
      </c>
      <c r="BX32" s="6" t="n">
        <v>1</v>
      </c>
      <c r="BY32" s="0" t="n">
        <v>-1</v>
      </c>
      <c r="BZ32" s="0" t="s">
        <v>40</v>
      </c>
      <c r="CA32" s="6" t="n">
        <v>1</v>
      </c>
      <c r="CB32" s="0" t="n">
        <v>-1</v>
      </c>
      <c r="CC32" s="0" t="s">
        <v>40</v>
      </c>
      <c r="CD32" s="6" t="n">
        <v>1</v>
      </c>
      <c r="CE32" s="0" t="n">
        <f aca="false">IF(BG32=0,0,IF(OR(BG32&gt;=0,BA32&gt;=0),ROUND(BG32/BA32*100,0),BA32))</f>
        <v>71</v>
      </c>
      <c r="CF32" s="0" t="s">
        <v>42</v>
      </c>
      <c r="CG32" s="6" t="n">
        <f aca="false">ROUND(BI32*BC32,2)</f>
        <v>0.44</v>
      </c>
      <c r="CH32" s="0" t="n">
        <f aca="false">IF(OR(BA32&lt;0,BD32&lt;=0),"??",ROUND(BA32/BD32,0))</f>
        <v>8</v>
      </c>
      <c r="CI32" s="0" t="s">
        <v>42</v>
      </c>
      <c r="CJ32" s="6" t="n">
        <f aca="false">ROUND(BC32*BF32,2)</f>
        <v>0.3</v>
      </c>
      <c r="CK32" s="0" t="n">
        <f aca="false">IF(OR(BG32&lt;0,BJ32&lt;=0),"??",ROUND(BG32/BJ32,0))</f>
        <v>7</v>
      </c>
      <c r="CL32" s="0" t="s">
        <v>42</v>
      </c>
      <c r="CM32" s="6" t="n">
        <f aca="false">ROUND(BI32*BL32,2)</f>
        <v>0.3</v>
      </c>
      <c r="CN32" s="0" t="n">
        <f aca="false">IF(OR(BM32&lt;0,BP32&lt;=0),"??",ROUND(BM32/BP32,0))</f>
        <v>5</v>
      </c>
      <c r="CO32" s="0" t="s">
        <v>42</v>
      </c>
      <c r="CP32" s="6" t="n">
        <f aca="false">ROUND(BO32*BR32,2)</f>
        <v>0.3</v>
      </c>
      <c r="CQ32" s="0" t="n">
        <f aca="false">IF(OR(BG32&lt;0,BM32&lt;0),"??",BM32+ROUND(AX32*BG32,0))</f>
        <v>2016</v>
      </c>
      <c r="CR32" s="0" t="s">
        <v>42</v>
      </c>
      <c r="CS32" s="6" t="n">
        <f aca="false">ROUND((BI32+BO32)/2,2)</f>
        <v>0.67</v>
      </c>
      <c r="CT32" s="0" t="n">
        <f aca="false">IF(OR(CQ32&lt;0,BD32&lt;=0),"??",ROUND(CQ32/BD32,0))</f>
        <v>20</v>
      </c>
      <c r="CU32" s="0" t="s">
        <v>42</v>
      </c>
      <c r="CV32" s="6" t="n">
        <f aca="false">ROUND(CS32*BF32,2)</f>
        <v>0.3</v>
      </c>
      <c r="CW32" s="2" t="n">
        <v>-1</v>
      </c>
      <c r="CX32" s="8" t="s">
        <v>40</v>
      </c>
      <c r="CY32" s="6" t="n">
        <v>1</v>
      </c>
    </row>
    <row r="33" customFormat="false" ht="12.75" hidden="false" customHeight="false" outlineLevel="0" collapsed="false">
      <c r="B33" s="0" t="n">
        <v>1</v>
      </c>
      <c r="C33" s="0" t="n">
        <v>-3</v>
      </c>
      <c r="D33" s="0" t="s">
        <v>40</v>
      </c>
      <c r="E33" s="6" t="n">
        <v>1</v>
      </c>
      <c r="F33" s="0" t="n">
        <v>-1</v>
      </c>
      <c r="G33" s="0" t="s">
        <v>40</v>
      </c>
      <c r="H33" s="6" t="n">
        <v>1</v>
      </c>
      <c r="I33" s="0" t="n">
        <v>-3</v>
      </c>
      <c r="J33" s="0" t="s">
        <v>40</v>
      </c>
      <c r="K33" s="6" t="n">
        <v>1</v>
      </c>
      <c r="L33" s="0" t="n">
        <v>-1</v>
      </c>
      <c r="M33" s="0" t="s">
        <v>40</v>
      </c>
      <c r="N33" s="6" t="n">
        <v>1</v>
      </c>
      <c r="O33" s="0" t="n">
        <v>-3</v>
      </c>
      <c r="P33" s="0" t="s">
        <v>40</v>
      </c>
      <c r="Q33" s="6" t="n">
        <v>1</v>
      </c>
      <c r="R33" s="0" t="n">
        <v>-1</v>
      </c>
      <c r="S33" s="0" t="s">
        <v>40</v>
      </c>
      <c r="T33" s="6" t="n">
        <v>1</v>
      </c>
      <c r="U33" s="0" t="n">
        <v>-1</v>
      </c>
      <c r="V33" s="0" t="s">
        <v>40</v>
      </c>
      <c r="W33" s="6" t="n">
        <v>1</v>
      </c>
      <c r="X33" s="0" t="n">
        <v>-1</v>
      </c>
      <c r="Y33" s="0" t="s">
        <v>40</v>
      </c>
      <c r="Z33" s="6" t="n">
        <v>1</v>
      </c>
      <c r="AA33" s="0" t="n">
        <v>-1</v>
      </c>
      <c r="AB33" s="0" t="s">
        <v>40</v>
      </c>
      <c r="AC33" s="6" t="n">
        <v>1</v>
      </c>
      <c r="AD33" s="0" t="n">
        <v>-3</v>
      </c>
      <c r="AE33" s="0" t="s">
        <v>40</v>
      </c>
      <c r="AF33" s="6" t="n">
        <v>1</v>
      </c>
      <c r="AG33" s="0" t="n">
        <v>-3</v>
      </c>
      <c r="AH33" s="0" t="s">
        <v>40</v>
      </c>
      <c r="AI33" s="6" t="n">
        <v>1</v>
      </c>
      <c r="AJ33" s="0" t="n">
        <v>-3</v>
      </c>
      <c r="AK33" s="0" t="s">
        <v>40</v>
      </c>
      <c r="AL33" s="6" t="n">
        <v>1</v>
      </c>
      <c r="AM33" s="0" t="n">
        <v>-3</v>
      </c>
      <c r="AN33" s="0" t="s">
        <v>40</v>
      </c>
      <c r="AO33" s="6" t="n">
        <v>1</v>
      </c>
      <c r="AP33" s="0" t="n">
        <v>-3</v>
      </c>
      <c r="AQ33" s="0" t="s">
        <v>40</v>
      </c>
      <c r="AR33" s="6" t="n">
        <v>1</v>
      </c>
      <c r="AS33" s="0" t="n">
        <v>-3</v>
      </c>
      <c r="AT33" s="0" t="s">
        <v>40</v>
      </c>
      <c r="AU33" s="6" t="n">
        <v>1</v>
      </c>
      <c r="BC33" s="6"/>
      <c r="BF33" s="6"/>
      <c r="BI33" s="6"/>
      <c r="BL33" s="6"/>
      <c r="BO33" s="6"/>
      <c r="BR33" s="6"/>
      <c r="BU33" s="6"/>
      <c r="BV33" s="2"/>
      <c r="BW33" s="8"/>
      <c r="BX33" s="6"/>
      <c r="CA33" s="6"/>
      <c r="CD33" s="6"/>
      <c r="CG33" s="6"/>
      <c r="CJ33" s="6"/>
      <c r="CM33" s="6"/>
      <c r="CP33" s="6"/>
      <c r="CS33" s="6"/>
      <c r="CV33" s="6"/>
      <c r="CW33" s="2"/>
      <c r="CX33" s="8"/>
      <c r="CY33" s="6"/>
    </row>
    <row r="34" customFormat="false" ht="12.75" hidden="false" customHeight="false" outlineLevel="0" collapsed="false">
      <c r="B34" s="0" t="n">
        <v>1</v>
      </c>
      <c r="C34" s="0" t="n">
        <v>420</v>
      </c>
      <c r="D34" s="0" t="s">
        <v>40</v>
      </c>
      <c r="E34" s="6" t="n">
        <v>1</v>
      </c>
      <c r="F34" s="0" t="n">
        <v>100</v>
      </c>
      <c r="G34" s="0" t="s">
        <v>40</v>
      </c>
      <c r="H34" s="6" t="n">
        <v>1</v>
      </c>
      <c r="I34" s="0" t="n">
        <v>420</v>
      </c>
      <c r="J34" s="0" t="s">
        <v>40</v>
      </c>
      <c r="K34" s="6" t="n">
        <v>1</v>
      </c>
      <c r="L34" s="0" t="n">
        <v>87</v>
      </c>
      <c r="M34" s="0" t="s">
        <v>40</v>
      </c>
      <c r="N34" s="6" t="n">
        <v>1</v>
      </c>
      <c r="O34" s="0" t="n">
        <v>300</v>
      </c>
      <c r="P34" s="0" t="s">
        <v>40</v>
      </c>
      <c r="Q34" s="6" t="n">
        <v>1</v>
      </c>
      <c r="R34" s="0" t="n">
        <v>106</v>
      </c>
      <c r="S34" s="0" t="s">
        <v>40</v>
      </c>
      <c r="T34" s="6" t="n">
        <v>1</v>
      </c>
      <c r="U34" s="0" t="n">
        <v>-1</v>
      </c>
      <c r="V34" s="0" t="s">
        <v>40</v>
      </c>
      <c r="W34" s="6" t="n">
        <v>1</v>
      </c>
      <c r="X34" s="0" t="n">
        <v>-1</v>
      </c>
      <c r="Y34" s="0" t="s">
        <v>40</v>
      </c>
      <c r="Z34" s="6" t="n">
        <v>1</v>
      </c>
      <c r="AA34" s="0" t="n">
        <v>-1</v>
      </c>
      <c r="AB34" s="0" t="s">
        <v>40</v>
      </c>
      <c r="AC34" s="6" t="n">
        <v>1</v>
      </c>
      <c r="AD34" s="0" t="n">
        <v>29</v>
      </c>
      <c r="AE34" s="0" t="s">
        <v>40</v>
      </c>
      <c r="AF34" s="6" t="n">
        <v>1</v>
      </c>
      <c r="AG34" s="0" t="n">
        <v>4</v>
      </c>
      <c r="AH34" s="0" t="s">
        <v>40</v>
      </c>
      <c r="AI34" s="6" t="n">
        <v>1</v>
      </c>
      <c r="AJ34" s="0" t="n">
        <v>1</v>
      </c>
      <c r="AK34" s="0" t="s">
        <v>40</v>
      </c>
      <c r="AL34" s="6" t="n">
        <v>1</v>
      </c>
      <c r="AM34" s="0" t="n">
        <v>3</v>
      </c>
      <c r="AN34" s="0" t="s">
        <v>40</v>
      </c>
      <c r="AO34" s="6" t="n">
        <v>1</v>
      </c>
      <c r="AP34" s="0" t="n">
        <v>563</v>
      </c>
      <c r="AQ34" s="0" t="s">
        <v>40</v>
      </c>
      <c r="AR34" s="6" t="n">
        <v>1</v>
      </c>
      <c r="AS34" s="0" t="n">
        <v>6</v>
      </c>
      <c r="AT34" s="0" t="s">
        <v>40</v>
      </c>
      <c r="AU34" s="6" t="n">
        <v>1</v>
      </c>
      <c r="BC34" s="6"/>
      <c r="BF34" s="6"/>
      <c r="BI34" s="6"/>
      <c r="BL34" s="6"/>
      <c r="BO34" s="6"/>
      <c r="BR34" s="6"/>
      <c r="BU34" s="6"/>
      <c r="BV34" s="2"/>
      <c r="BW34" s="8"/>
      <c r="BX34" s="6"/>
      <c r="CA34" s="6"/>
      <c r="CD34" s="6"/>
      <c r="CG34" s="6"/>
      <c r="CJ34" s="6"/>
      <c r="CM34" s="6"/>
      <c r="CP34" s="6"/>
      <c r="CS34" s="6"/>
      <c r="CV34" s="6"/>
      <c r="CW34" s="2"/>
      <c r="CX34" s="8"/>
      <c r="CY34" s="6"/>
    </row>
    <row r="35" customFormat="false" ht="12.75" hidden="false" customHeight="false" outlineLevel="0" collapsed="false">
      <c r="A35" s="0" t="n">
        <v>9</v>
      </c>
      <c r="B35" s="0" t="n">
        <v>1</v>
      </c>
      <c r="C35" s="0" t="n">
        <v>420</v>
      </c>
      <c r="D35" s="0" t="s">
        <v>40</v>
      </c>
      <c r="E35" s="6" t="n">
        <v>1</v>
      </c>
      <c r="F35" s="0" t="n">
        <v>99</v>
      </c>
      <c r="G35" s="0" t="s">
        <v>40</v>
      </c>
      <c r="H35" s="6" t="n">
        <v>1</v>
      </c>
      <c r="I35" s="0" t="n">
        <v>180</v>
      </c>
      <c r="J35" s="0" t="s">
        <v>40</v>
      </c>
      <c r="K35" s="6" t="n">
        <v>1</v>
      </c>
      <c r="L35" s="0" t="n">
        <v>98</v>
      </c>
      <c r="M35" s="0" t="s">
        <v>40</v>
      </c>
      <c r="N35" s="6" t="n">
        <v>1</v>
      </c>
      <c r="O35" s="0" t="n">
        <v>240</v>
      </c>
      <c r="P35" s="0" t="s">
        <v>40</v>
      </c>
      <c r="Q35" s="6" t="n">
        <v>1</v>
      </c>
      <c r="R35" s="0" t="n">
        <v>100</v>
      </c>
      <c r="S35" s="0" t="s">
        <v>40</v>
      </c>
      <c r="T35" s="6" t="n">
        <v>1</v>
      </c>
      <c r="U35" s="0" t="n">
        <v>-1</v>
      </c>
      <c r="V35" s="0" t="s">
        <v>40</v>
      </c>
      <c r="W35" s="6" t="n">
        <v>1</v>
      </c>
      <c r="X35" s="0" t="n">
        <v>-1</v>
      </c>
      <c r="Y35" s="0" t="s">
        <v>40</v>
      </c>
      <c r="Z35" s="6" t="n">
        <v>1</v>
      </c>
      <c r="AA35" s="0" t="n">
        <v>-1</v>
      </c>
      <c r="AB35" s="0" t="s">
        <v>40</v>
      </c>
      <c r="AC35" s="6" t="n">
        <v>1</v>
      </c>
      <c r="AD35" s="0" t="n">
        <v>43</v>
      </c>
      <c r="AE35" s="0" t="s">
        <v>40</v>
      </c>
      <c r="AF35" s="6" t="n">
        <v>1</v>
      </c>
      <c r="AG35" s="0" t="n">
        <v>4</v>
      </c>
      <c r="AH35" s="0" t="s">
        <v>40</v>
      </c>
      <c r="AI35" s="6" t="n">
        <v>1</v>
      </c>
      <c r="AJ35" s="0" t="n">
        <v>2</v>
      </c>
      <c r="AK35" s="0" t="s">
        <v>40</v>
      </c>
      <c r="AL35" s="6" t="n">
        <v>1</v>
      </c>
      <c r="AM35" s="0" t="n">
        <v>2</v>
      </c>
      <c r="AN35" s="0" t="s">
        <v>40</v>
      </c>
      <c r="AO35" s="6" t="n">
        <v>1</v>
      </c>
      <c r="AP35" s="0" t="n">
        <v>604</v>
      </c>
      <c r="AQ35" s="0" t="s">
        <v>40</v>
      </c>
      <c r="AR35" s="6" t="n">
        <v>1</v>
      </c>
      <c r="AS35" s="0" t="n">
        <v>6</v>
      </c>
      <c r="AT35" s="0" t="s">
        <v>40</v>
      </c>
      <c r="AU35" s="6" t="n">
        <v>1</v>
      </c>
      <c r="AW35" s="0" t="s">
        <v>45</v>
      </c>
      <c r="AX35" s="0" t="n">
        <f aca="false">IF(BJ35&lt;=0,$D$7,IF(BP35&lt;=BJ35,$D$7,$D$7+$F$7*(BP35-BJ35)))</f>
        <v>2.46</v>
      </c>
      <c r="AZ35" s="0" t="n">
        <v>1</v>
      </c>
      <c r="BA35" s="0" t="n">
        <v>840</v>
      </c>
      <c r="BB35" s="0" t="s">
        <v>42</v>
      </c>
      <c r="BC35" s="6" t="n">
        <v>0.6667</v>
      </c>
      <c r="BD35" s="0" t="n">
        <v>100</v>
      </c>
      <c r="BE35" s="0" t="s">
        <v>42</v>
      </c>
      <c r="BF35" s="6" t="n">
        <v>0.4444</v>
      </c>
      <c r="BG35" s="0" t="n">
        <v>600</v>
      </c>
      <c r="BH35" s="0" t="s">
        <v>42</v>
      </c>
      <c r="BI35" s="6" t="n">
        <v>0.6667</v>
      </c>
      <c r="BJ35" s="0" t="n">
        <v>90</v>
      </c>
      <c r="BK35" s="0" t="s">
        <v>42</v>
      </c>
      <c r="BL35" s="6" t="n">
        <v>0.4444</v>
      </c>
      <c r="BM35" s="0" t="n">
        <v>540</v>
      </c>
      <c r="BN35" s="0" t="s">
        <v>42</v>
      </c>
      <c r="BO35" s="6" t="n">
        <v>0.6667</v>
      </c>
      <c r="BP35" s="0" t="n">
        <v>103</v>
      </c>
      <c r="BQ35" s="0" t="s">
        <v>42</v>
      </c>
      <c r="BR35" s="6" t="n">
        <v>0.4444</v>
      </c>
      <c r="BS35" s="0" t="n">
        <v>-1</v>
      </c>
      <c r="BT35" s="0" t="s">
        <v>40</v>
      </c>
      <c r="BU35" s="6" t="n">
        <v>1</v>
      </c>
      <c r="BV35" s="2" t="n">
        <v>-1</v>
      </c>
      <c r="BW35" s="8" t="s">
        <v>40</v>
      </c>
      <c r="BX35" s="6" t="n">
        <v>1</v>
      </c>
      <c r="BY35" s="0" t="n">
        <v>-1</v>
      </c>
      <c r="BZ35" s="0" t="s">
        <v>40</v>
      </c>
      <c r="CA35" s="6" t="n">
        <v>1</v>
      </c>
      <c r="CB35" s="0" t="n">
        <v>-1</v>
      </c>
      <c r="CC35" s="0" t="s">
        <v>40</v>
      </c>
      <c r="CD35" s="6" t="n">
        <v>1</v>
      </c>
      <c r="CE35" s="0" t="n">
        <f aca="false">IF(BG35=0,0,IF(OR(BG35&gt;=0,BA35&gt;=0),ROUND(BG35/BA35*100,0),BA35))</f>
        <v>71</v>
      </c>
      <c r="CF35" s="0" t="s">
        <v>42</v>
      </c>
      <c r="CG35" s="6" t="n">
        <f aca="false">ROUND(BI35*BC35,2)</f>
        <v>0.44</v>
      </c>
      <c r="CH35" s="0" t="n">
        <f aca="false">IF(OR(BA35&lt;0,BD35&lt;=0),"??",ROUND(BA35/BD35,0))</f>
        <v>8</v>
      </c>
      <c r="CI35" s="0" t="s">
        <v>42</v>
      </c>
      <c r="CJ35" s="6" t="n">
        <f aca="false">ROUND(BC35*BF35,2)</f>
        <v>0.3</v>
      </c>
      <c r="CK35" s="0" t="n">
        <f aca="false">IF(OR(BG35&lt;0,BJ35&lt;=0),"??",ROUND(BG35/BJ35,0))</f>
        <v>7</v>
      </c>
      <c r="CL35" s="0" t="s">
        <v>42</v>
      </c>
      <c r="CM35" s="6" t="n">
        <f aca="false">ROUND(BI35*BL35,2)</f>
        <v>0.3</v>
      </c>
      <c r="CN35" s="0" t="n">
        <f aca="false">IF(OR(BM35&lt;0,BP35&lt;=0),"??",ROUND(BM35/BP35,0))</f>
        <v>5</v>
      </c>
      <c r="CO35" s="0" t="s">
        <v>42</v>
      </c>
      <c r="CP35" s="6" t="n">
        <f aca="false">ROUND(BO35*BR35,2)</f>
        <v>0.3</v>
      </c>
      <c r="CQ35" s="0" t="n">
        <f aca="false">IF(OR(BG35&lt;0,BM35&lt;0),"??",BM35+ROUND(AX35*BG35,0))</f>
        <v>2016</v>
      </c>
      <c r="CR35" s="0" t="s">
        <v>42</v>
      </c>
      <c r="CS35" s="6" t="n">
        <f aca="false">ROUND((BI35+BO35)/2,2)</f>
        <v>0.67</v>
      </c>
      <c r="CT35" s="0" t="n">
        <f aca="false">IF(OR(CQ35&lt;0,BD35&lt;=0),"??",ROUND(CQ35/BD35,0))</f>
        <v>20</v>
      </c>
      <c r="CU35" s="0" t="s">
        <v>42</v>
      </c>
      <c r="CV35" s="6" t="n">
        <f aca="false">ROUND(CS35*BF35,2)</f>
        <v>0.3</v>
      </c>
      <c r="CW35" s="2" t="n">
        <v>-1</v>
      </c>
      <c r="CX35" s="8" t="s">
        <v>40</v>
      </c>
      <c r="CY35" s="6" t="n">
        <v>1</v>
      </c>
    </row>
    <row r="36" customFormat="false" ht="12.75" hidden="false" customHeight="false" outlineLevel="0" collapsed="false">
      <c r="B36" s="0" t="n">
        <v>1</v>
      </c>
      <c r="C36" s="0" t="n">
        <v>-1</v>
      </c>
      <c r="D36" s="0" t="s">
        <v>40</v>
      </c>
      <c r="E36" s="6" t="n">
        <v>1</v>
      </c>
      <c r="F36" s="0" t="n">
        <v>-1</v>
      </c>
      <c r="G36" s="0" t="s">
        <v>40</v>
      </c>
      <c r="H36" s="6" t="n">
        <v>1</v>
      </c>
      <c r="I36" s="0" t="n">
        <v>-1</v>
      </c>
      <c r="J36" s="0" t="s">
        <v>40</v>
      </c>
      <c r="K36" s="6" t="n">
        <v>1</v>
      </c>
      <c r="L36" s="0" t="n">
        <v>-1</v>
      </c>
      <c r="M36" s="0" t="s">
        <v>40</v>
      </c>
      <c r="N36" s="6" t="n">
        <v>1</v>
      </c>
      <c r="O36" s="0" t="n">
        <v>-1</v>
      </c>
      <c r="P36" s="0" t="s">
        <v>40</v>
      </c>
      <c r="Q36" s="6" t="n">
        <v>1</v>
      </c>
      <c r="R36" s="0" t="n">
        <v>-1</v>
      </c>
      <c r="S36" s="0" t="s">
        <v>40</v>
      </c>
      <c r="T36" s="6" t="n">
        <v>1</v>
      </c>
      <c r="U36" s="0" t="n">
        <v>-1</v>
      </c>
      <c r="V36" s="0" t="s">
        <v>40</v>
      </c>
      <c r="W36" s="6" t="n">
        <v>1</v>
      </c>
      <c r="X36" s="0" t="n">
        <v>-1</v>
      </c>
      <c r="Y36" s="0" t="s">
        <v>40</v>
      </c>
      <c r="Z36" s="6" t="n">
        <v>1</v>
      </c>
      <c r="AA36" s="0" t="n">
        <v>-1</v>
      </c>
      <c r="AB36" s="0" t="s">
        <v>40</v>
      </c>
      <c r="AC36" s="6" t="n">
        <v>1</v>
      </c>
      <c r="AD36" s="0" t="n">
        <v>-1</v>
      </c>
      <c r="AE36" s="0" t="s">
        <v>40</v>
      </c>
      <c r="AF36" s="6" t="n">
        <v>1</v>
      </c>
      <c r="AG36" s="0" t="n">
        <v>-1</v>
      </c>
      <c r="AH36" s="0" t="s">
        <v>40</v>
      </c>
      <c r="AI36" s="6" t="n">
        <v>1</v>
      </c>
      <c r="AJ36" s="0" t="n">
        <v>-1</v>
      </c>
      <c r="AK36" s="0" t="s">
        <v>40</v>
      </c>
      <c r="AL36" s="6" t="n">
        <v>1</v>
      </c>
      <c r="AM36" s="0" t="n">
        <v>-1</v>
      </c>
      <c r="AN36" s="0" t="s">
        <v>40</v>
      </c>
      <c r="AO36" s="6" t="n">
        <v>1</v>
      </c>
      <c r="AP36" s="0" t="n">
        <v>-1</v>
      </c>
      <c r="AQ36" s="0" t="s">
        <v>40</v>
      </c>
      <c r="AR36" s="6" t="n">
        <v>1</v>
      </c>
      <c r="AS36" s="0" t="n">
        <v>-1</v>
      </c>
      <c r="AT36" s="0" t="s">
        <v>40</v>
      </c>
      <c r="AU36" s="6" t="n">
        <v>1</v>
      </c>
      <c r="BC36" s="6"/>
      <c r="BF36" s="6"/>
      <c r="BI36" s="6"/>
      <c r="BL36" s="6"/>
      <c r="BO36" s="6"/>
      <c r="BR36" s="6"/>
      <c r="BU36" s="6"/>
      <c r="BV36" s="2"/>
      <c r="BW36" s="8"/>
      <c r="BX36" s="6"/>
      <c r="CA36" s="6"/>
      <c r="CD36" s="6"/>
      <c r="CG36" s="6"/>
      <c r="CJ36" s="6"/>
      <c r="CM36" s="6"/>
      <c r="CP36" s="6"/>
      <c r="CS36" s="6"/>
      <c r="CV36" s="6"/>
      <c r="CW36" s="2"/>
      <c r="CX36" s="8"/>
      <c r="CY36" s="6"/>
    </row>
    <row r="37" customFormat="false" ht="12.75" hidden="false" customHeight="false" outlineLevel="0" collapsed="false">
      <c r="B37" s="0" t="n">
        <v>1</v>
      </c>
      <c r="C37" s="0" t="n">
        <v>420</v>
      </c>
      <c r="D37" s="0" t="s">
        <v>40</v>
      </c>
      <c r="E37" s="6" t="n">
        <v>1</v>
      </c>
      <c r="F37" s="0" t="n">
        <v>100</v>
      </c>
      <c r="G37" s="0" t="s">
        <v>40</v>
      </c>
      <c r="H37" s="6" t="n">
        <v>1</v>
      </c>
      <c r="I37" s="0" t="n">
        <v>420</v>
      </c>
      <c r="J37" s="0" t="s">
        <v>40</v>
      </c>
      <c r="K37" s="6" t="n">
        <v>1</v>
      </c>
      <c r="L37" s="0" t="n">
        <v>87</v>
      </c>
      <c r="M37" s="0" t="s">
        <v>40</v>
      </c>
      <c r="N37" s="6" t="n">
        <v>1</v>
      </c>
      <c r="O37" s="0" t="n">
        <v>300</v>
      </c>
      <c r="P37" s="0" t="s">
        <v>40</v>
      </c>
      <c r="Q37" s="6" t="n">
        <v>1</v>
      </c>
      <c r="R37" s="0" t="n">
        <v>106</v>
      </c>
      <c r="S37" s="0" t="s">
        <v>40</v>
      </c>
      <c r="T37" s="6" t="n">
        <v>1</v>
      </c>
      <c r="U37" s="0" t="n">
        <v>-1</v>
      </c>
      <c r="V37" s="0" t="s">
        <v>40</v>
      </c>
      <c r="W37" s="6" t="n">
        <v>1</v>
      </c>
      <c r="X37" s="0" t="n">
        <v>-1</v>
      </c>
      <c r="Y37" s="0" t="s">
        <v>40</v>
      </c>
      <c r="Z37" s="6" t="n">
        <v>1</v>
      </c>
      <c r="AA37" s="0" t="n">
        <v>-1</v>
      </c>
      <c r="AB37" s="0" t="s">
        <v>40</v>
      </c>
      <c r="AC37" s="6" t="n">
        <v>1</v>
      </c>
      <c r="AD37" s="0" t="n">
        <v>29</v>
      </c>
      <c r="AE37" s="0" t="s">
        <v>40</v>
      </c>
      <c r="AF37" s="6" t="n">
        <v>1</v>
      </c>
      <c r="AG37" s="0" t="n">
        <v>4</v>
      </c>
      <c r="AH37" s="0" t="s">
        <v>40</v>
      </c>
      <c r="AI37" s="6" t="n">
        <v>1</v>
      </c>
      <c r="AJ37" s="0" t="n">
        <v>1</v>
      </c>
      <c r="AK37" s="0" t="s">
        <v>40</v>
      </c>
      <c r="AL37" s="6" t="n">
        <v>1</v>
      </c>
      <c r="AM37" s="0" t="n">
        <v>3</v>
      </c>
      <c r="AN37" s="0" t="s">
        <v>40</v>
      </c>
      <c r="AO37" s="6" t="n">
        <v>1</v>
      </c>
      <c r="AP37" s="0" t="n">
        <v>563</v>
      </c>
      <c r="AQ37" s="0" t="s">
        <v>40</v>
      </c>
      <c r="AR37" s="6" t="n">
        <v>1</v>
      </c>
      <c r="AS37" s="0" t="n">
        <v>6</v>
      </c>
      <c r="AT37" s="0" t="s">
        <v>40</v>
      </c>
      <c r="AU37" s="6" t="n">
        <v>1</v>
      </c>
      <c r="BC37" s="6"/>
      <c r="BF37" s="6"/>
      <c r="BI37" s="6"/>
      <c r="BL37" s="6"/>
      <c r="BO37" s="6"/>
      <c r="BR37" s="6"/>
      <c r="BU37" s="6"/>
      <c r="BV37" s="2"/>
      <c r="BW37" s="8"/>
      <c r="BX37" s="6"/>
      <c r="CA37" s="6"/>
      <c r="CD37" s="6"/>
      <c r="CG37" s="6"/>
      <c r="CJ37" s="6"/>
      <c r="CM37" s="6"/>
      <c r="CP37" s="6"/>
      <c r="CS37" s="6"/>
      <c r="CV37" s="6"/>
      <c r="CW37" s="2"/>
      <c r="CX37" s="8"/>
      <c r="CY37" s="6"/>
    </row>
    <row r="38" customFormat="false" ht="12.75" hidden="false" customHeight="false" outlineLevel="0" collapsed="false">
      <c r="A38" s="0" t="n">
        <v>10</v>
      </c>
      <c r="B38" s="0" t="n">
        <v>1</v>
      </c>
      <c r="C38" s="0" t="n">
        <v>-3</v>
      </c>
      <c r="D38" s="0" t="s">
        <v>40</v>
      </c>
      <c r="E38" s="6" t="n">
        <v>1</v>
      </c>
      <c r="F38" s="0" t="n">
        <v>-1</v>
      </c>
      <c r="G38" s="0" t="s">
        <v>40</v>
      </c>
      <c r="H38" s="6" t="n">
        <v>1</v>
      </c>
      <c r="I38" s="0" t="n">
        <v>-3</v>
      </c>
      <c r="J38" s="0" t="s">
        <v>40</v>
      </c>
      <c r="K38" s="6" t="n">
        <v>1</v>
      </c>
      <c r="L38" s="0" t="n">
        <v>-1</v>
      </c>
      <c r="M38" s="0" t="s">
        <v>40</v>
      </c>
      <c r="N38" s="6" t="n">
        <v>1</v>
      </c>
      <c r="O38" s="0" t="n">
        <v>-3</v>
      </c>
      <c r="P38" s="0" t="s">
        <v>40</v>
      </c>
      <c r="Q38" s="6" t="n">
        <v>1</v>
      </c>
      <c r="R38" s="0" t="n">
        <v>-1</v>
      </c>
      <c r="S38" s="0" t="s">
        <v>40</v>
      </c>
      <c r="T38" s="6" t="n">
        <v>1</v>
      </c>
      <c r="U38" s="0" t="n">
        <v>-1</v>
      </c>
      <c r="V38" s="0" t="s">
        <v>40</v>
      </c>
      <c r="W38" s="6" t="n">
        <v>1</v>
      </c>
      <c r="X38" s="0" t="n">
        <v>-1</v>
      </c>
      <c r="Y38" s="0" t="s">
        <v>40</v>
      </c>
      <c r="Z38" s="6" t="n">
        <v>1</v>
      </c>
      <c r="AA38" s="0" t="n">
        <v>-1</v>
      </c>
      <c r="AB38" s="0" t="s">
        <v>40</v>
      </c>
      <c r="AC38" s="6" t="n">
        <v>1</v>
      </c>
      <c r="AD38" s="0" t="n">
        <v>-3</v>
      </c>
      <c r="AE38" s="0" t="s">
        <v>40</v>
      </c>
      <c r="AF38" s="6" t="n">
        <v>1</v>
      </c>
      <c r="AG38" s="0" t="n">
        <v>-3</v>
      </c>
      <c r="AH38" s="0" t="s">
        <v>40</v>
      </c>
      <c r="AI38" s="6" t="n">
        <v>1</v>
      </c>
      <c r="AJ38" s="0" t="n">
        <v>-3</v>
      </c>
      <c r="AK38" s="0" t="s">
        <v>40</v>
      </c>
      <c r="AL38" s="6" t="n">
        <v>1</v>
      </c>
      <c r="AM38" s="0" t="n">
        <v>-3</v>
      </c>
      <c r="AN38" s="0" t="s">
        <v>40</v>
      </c>
      <c r="AO38" s="6" t="n">
        <v>1</v>
      </c>
      <c r="AP38" s="0" t="n">
        <v>-3</v>
      </c>
      <c r="AQ38" s="0" t="s">
        <v>40</v>
      </c>
      <c r="AR38" s="6" t="n">
        <v>1</v>
      </c>
      <c r="AS38" s="0" t="n">
        <v>-3</v>
      </c>
      <c r="AT38" s="0" t="s">
        <v>40</v>
      </c>
      <c r="AU38" s="6" t="n">
        <v>1</v>
      </c>
      <c r="AW38" s="0" t="s">
        <v>48</v>
      </c>
      <c r="AX38" s="0" t="n">
        <f aca="false">IF(BJ38&lt;=0,$D$7,IF(BP38&lt;=BJ38,$D$7,$D$7+$F$7*(BP38-BJ38)))</f>
        <v>2.2</v>
      </c>
      <c r="AZ38" s="0" t="n">
        <v>1</v>
      </c>
      <c r="BA38" s="0" t="n">
        <v>-3</v>
      </c>
      <c r="BB38" s="0" t="s">
        <v>40</v>
      </c>
      <c r="BC38" s="6" t="n">
        <v>1</v>
      </c>
      <c r="BD38" s="0" t="n">
        <f aca="false">ROUND(SUMPRODUCT(C38:C40,F38:F40)/SUM(C38:C40),0)</f>
        <v>-1</v>
      </c>
      <c r="BE38" s="0" t="s">
        <v>40</v>
      </c>
      <c r="BF38" s="6" t="n">
        <v>1</v>
      </c>
      <c r="BG38" s="0" t="n">
        <v>-3</v>
      </c>
      <c r="BH38" s="0" t="s">
        <v>40</v>
      </c>
      <c r="BI38" s="6" t="n">
        <v>1</v>
      </c>
      <c r="BJ38" s="0" t="n">
        <f aca="false">ROUND(SUMPRODUCT(I38:I40,L38:L40)/SUM(I38:I40),0)</f>
        <v>-1</v>
      </c>
      <c r="BK38" s="0" t="s">
        <v>40</v>
      </c>
      <c r="BL38" s="6" t="n">
        <v>1</v>
      </c>
      <c r="BM38" s="0" t="n">
        <v>-3</v>
      </c>
      <c r="BN38" s="0" t="s">
        <v>40</v>
      </c>
      <c r="BO38" s="6" t="n">
        <v>1</v>
      </c>
      <c r="BP38" s="0" t="n">
        <f aca="false">ROUND(SUMPRODUCT(O38:O40,R38:R40)/SUM(O38:O40),0)</f>
        <v>-1</v>
      </c>
      <c r="BQ38" s="0" t="s">
        <v>40</v>
      </c>
      <c r="BR38" s="6" t="n">
        <v>1</v>
      </c>
      <c r="BS38" s="0" t="n">
        <v>-1</v>
      </c>
      <c r="BT38" s="0" t="s">
        <v>40</v>
      </c>
      <c r="BU38" s="6" t="n">
        <v>1</v>
      </c>
      <c r="BV38" s="2" t="n">
        <v>-1</v>
      </c>
      <c r="BW38" s="8" t="s">
        <v>40</v>
      </c>
      <c r="BX38" s="6" t="n">
        <v>1</v>
      </c>
      <c r="BY38" s="0" t="n">
        <v>-1</v>
      </c>
      <c r="BZ38" s="0" t="s">
        <v>40</v>
      </c>
      <c r="CA38" s="6" t="n">
        <v>1</v>
      </c>
      <c r="CB38" s="0" t="n">
        <v>-1</v>
      </c>
      <c r="CC38" s="0" t="s">
        <v>40</v>
      </c>
      <c r="CD38" s="6" t="n">
        <v>1</v>
      </c>
      <c r="CE38" s="0" t="n">
        <f aca="false">IF(BG38=0,0,IF(OR(BG38&gt;=0,BA38&gt;=0),ROUND(BG38/BA38*100,0),BA38))</f>
        <v>-3</v>
      </c>
      <c r="CF38" s="0" t="s">
        <v>40</v>
      </c>
      <c r="CG38" s="6" t="n">
        <f aca="false">ROUND(BI38*BC38,2)</f>
        <v>1</v>
      </c>
      <c r="CH38" s="0" t="n">
        <v>-3</v>
      </c>
      <c r="CI38" s="0" t="s">
        <v>40</v>
      </c>
      <c r="CJ38" s="6" t="n">
        <f aca="false">ROUND(BC38*BF38,2)</f>
        <v>1</v>
      </c>
      <c r="CK38" s="0" t="n">
        <v>-3</v>
      </c>
      <c r="CL38" s="0" t="s">
        <v>40</v>
      </c>
      <c r="CM38" s="6" t="n">
        <f aca="false">ROUND(BI38*BL38,2)</f>
        <v>1</v>
      </c>
      <c r="CN38" s="0" t="n">
        <v>-3</v>
      </c>
      <c r="CO38" s="0" t="s">
        <v>40</v>
      </c>
      <c r="CP38" s="6" t="n">
        <f aca="false">ROUND(BO38*BR38,2)</f>
        <v>1</v>
      </c>
      <c r="CQ38" s="0" t="n">
        <v>-3</v>
      </c>
      <c r="CR38" s="0" t="s">
        <v>40</v>
      </c>
      <c r="CS38" s="6" t="n">
        <f aca="false">ROUND((BI38+BO38)/2,2)</f>
        <v>1</v>
      </c>
      <c r="CT38" s="0" t="n">
        <v>-3</v>
      </c>
      <c r="CU38" s="0" t="s">
        <v>40</v>
      </c>
      <c r="CV38" s="6" t="n">
        <f aca="false">ROUND(CS38*BF38,2)</f>
        <v>1</v>
      </c>
      <c r="CW38" s="2" t="n">
        <v>-1</v>
      </c>
      <c r="CX38" s="8" t="s">
        <v>40</v>
      </c>
      <c r="CY38" s="6" t="n">
        <v>1</v>
      </c>
    </row>
    <row r="39" customFormat="false" ht="12.75" hidden="false" customHeight="false" outlineLevel="0" collapsed="false">
      <c r="B39" s="0" t="n">
        <v>1</v>
      </c>
      <c r="C39" s="0" t="n">
        <v>-3</v>
      </c>
      <c r="D39" s="0" t="s">
        <v>40</v>
      </c>
      <c r="E39" s="6" t="n">
        <v>1</v>
      </c>
      <c r="F39" s="0" t="n">
        <v>-1</v>
      </c>
      <c r="G39" s="0" t="s">
        <v>40</v>
      </c>
      <c r="H39" s="6" t="n">
        <v>1</v>
      </c>
      <c r="I39" s="0" t="n">
        <v>-3</v>
      </c>
      <c r="J39" s="0" t="s">
        <v>40</v>
      </c>
      <c r="K39" s="6" t="n">
        <v>1</v>
      </c>
      <c r="L39" s="0" t="n">
        <v>-1</v>
      </c>
      <c r="M39" s="0" t="s">
        <v>40</v>
      </c>
      <c r="N39" s="6" t="n">
        <v>1</v>
      </c>
      <c r="O39" s="0" t="n">
        <v>-3</v>
      </c>
      <c r="P39" s="0" t="s">
        <v>40</v>
      </c>
      <c r="Q39" s="6" t="n">
        <v>1</v>
      </c>
      <c r="R39" s="0" t="n">
        <v>-1</v>
      </c>
      <c r="S39" s="0" t="s">
        <v>40</v>
      </c>
      <c r="T39" s="6" t="n">
        <v>1</v>
      </c>
      <c r="U39" s="0" t="n">
        <v>-1</v>
      </c>
      <c r="V39" s="0" t="s">
        <v>40</v>
      </c>
      <c r="W39" s="6" t="n">
        <v>1</v>
      </c>
      <c r="X39" s="0" t="n">
        <v>-1</v>
      </c>
      <c r="Y39" s="0" t="s">
        <v>40</v>
      </c>
      <c r="Z39" s="6" t="n">
        <v>1</v>
      </c>
      <c r="AA39" s="0" t="n">
        <v>-1</v>
      </c>
      <c r="AB39" s="0" t="s">
        <v>40</v>
      </c>
      <c r="AC39" s="6" t="n">
        <v>1</v>
      </c>
      <c r="AD39" s="0" t="n">
        <v>-3</v>
      </c>
      <c r="AE39" s="0" t="s">
        <v>40</v>
      </c>
      <c r="AF39" s="6" t="n">
        <v>1</v>
      </c>
      <c r="AG39" s="0" t="n">
        <v>-3</v>
      </c>
      <c r="AH39" s="0" t="s">
        <v>40</v>
      </c>
      <c r="AI39" s="6" t="n">
        <v>1</v>
      </c>
      <c r="AJ39" s="0" t="n">
        <v>-3</v>
      </c>
      <c r="AK39" s="0" t="s">
        <v>40</v>
      </c>
      <c r="AL39" s="6" t="n">
        <v>1</v>
      </c>
      <c r="AM39" s="0" t="n">
        <v>-3</v>
      </c>
      <c r="AN39" s="0" t="s">
        <v>40</v>
      </c>
      <c r="AO39" s="6" t="n">
        <v>1</v>
      </c>
      <c r="AP39" s="0" t="n">
        <v>-3</v>
      </c>
      <c r="AQ39" s="0" t="s">
        <v>40</v>
      </c>
      <c r="AR39" s="6" t="n">
        <v>1</v>
      </c>
      <c r="AS39" s="0" t="n">
        <v>-3</v>
      </c>
      <c r="AT39" s="0" t="s">
        <v>40</v>
      </c>
      <c r="AU39" s="6" t="n">
        <v>1</v>
      </c>
      <c r="BC39" s="6"/>
      <c r="BF39" s="6"/>
      <c r="BI39" s="6"/>
      <c r="BL39" s="6"/>
      <c r="BO39" s="6"/>
      <c r="BR39" s="6"/>
      <c r="BU39" s="6"/>
      <c r="BV39" s="2"/>
      <c r="BW39" s="8"/>
      <c r="BX39" s="6"/>
      <c r="CA39" s="6"/>
      <c r="CD39" s="6"/>
      <c r="CG39" s="6"/>
      <c r="CJ39" s="6"/>
      <c r="CM39" s="6"/>
      <c r="CP39" s="6"/>
      <c r="CS39" s="6"/>
      <c r="CV39" s="6"/>
      <c r="CW39" s="2"/>
      <c r="CX39" s="8"/>
      <c r="CY39" s="6"/>
    </row>
    <row r="40" customFormat="false" ht="12.75" hidden="false" customHeight="false" outlineLevel="0" collapsed="false">
      <c r="B40" s="0" t="n">
        <v>1</v>
      </c>
      <c r="C40" s="0" t="n">
        <v>-3</v>
      </c>
      <c r="D40" s="0" t="s">
        <v>40</v>
      </c>
      <c r="E40" s="6" t="n">
        <v>1</v>
      </c>
      <c r="F40" s="0" t="n">
        <v>-1</v>
      </c>
      <c r="G40" s="0" t="s">
        <v>40</v>
      </c>
      <c r="H40" s="6" t="n">
        <v>1</v>
      </c>
      <c r="I40" s="0" t="n">
        <v>-3</v>
      </c>
      <c r="J40" s="0" t="s">
        <v>40</v>
      </c>
      <c r="K40" s="6" t="n">
        <v>1</v>
      </c>
      <c r="L40" s="0" t="n">
        <v>-1</v>
      </c>
      <c r="M40" s="0" t="s">
        <v>40</v>
      </c>
      <c r="N40" s="6" t="n">
        <v>1</v>
      </c>
      <c r="O40" s="0" t="n">
        <v>-3</v>
      </c>
      <c r="P40" s="0" t="s">
        <v>40</v>
      </c>
      <c r="Q40" s="6" t="n">
        <v>1</v>
      </c>
      <c r="R40" s="0" t="n">
        <v>-1</v>
      </c>
      <c r="S40" s="0" t="s">
        <v>40</v>
      </c>
      <c r="T40" s="6" t="n">
        <v>1</v>
      </c>
      <c r="U40" s="0" t="n">
        <v>-1</v>
      </c>
      <c r="V40" s="0" t="s">
        <v>40</v>
      </c>
      <c r="W40" s="6" t="n">
        <v>1</v>
      </c>
      <c r="X40" s="0" t="n">
        <v>-1</v>
      </c>
      <c r="Y40" s="0" t="s">
        <v>40</v>
      </c>
      <c r="Z40" s="6" t="n">
        <v>1</v>
      </c>
      <c r="AA40" s="0" t="n">
        <v>-1</v>
      </c>
      <c r="AB40" s="0" t="s">
        <v>40</v>
      </c>
      <c r="AC40" s="6" t="n">
        <v>1</v>
      </c>
      <c r="AD40" s="0" t="n">
        <v>-3</v>
      </c>
      <c r="AE40" s="0" t="s">
        <v>40</v>
      </c>
      <c r="AF40" s="6" t="n">
        <v>1</v>
      </c>
      <c r="AG40" s="0" t="n">
        <v>-3</v>
      </c>
      <c r="AH40" s="0" t="s">
        <v>40</v>
      </c>
      <c r="AI40" s="6" t="n">
        <v>1</v>
      </c>
      <c r="AJ40" s="0" t="n">
        <v>-3</v>
      </c>
      <c r="AK40" s="0" t="s">
        <v>40</v>
      </c>
      <c r="AL40" s="6" t="n">
        <v>1</v>
      </c>
      <c r="AM40" s="0" t="n">
        <v>-3</v>
      </c>
      <c r="AN40" s="0" t="s">
        <v>40</v>
      </c>
      <c r="AO40" s="6" t="n">
        <v>1</v>
      </c>
      <c r="AP40" s="0" t="n">
        <v>-3</v>
      </c>
      <c r="AQ40" s="0" t="s">
        <v>40</v>
      </c>
      <c r="AR40" s="6" t="n">
        <v>1</v>
      </c>
      <c r="AS40" s="0" t="n">
        <v>-3</v>
      </c>
      <c r="AT40" s="0" t="s">
        <v>40</v>
      </c>
      <c r="AU40" s="6" t="n">
        <v>1</v>
      </c>
      <c r="BC40" s="6"/>
      <c r="BF40" s="6"/>
      <c r="BI40" s="6"/>
      <c r="BL40" s="6"/>
      <c r="BO40" s="6"/>
      <c r="BR40" s="6"/>
      <c r="BU40" s="6"/>
      <c r="BV40" s="2"/>
      <c r="BW40" s="8"/>
      <c r="BX40" s="6"/>
      <c r="CA40" s="6"/>
      <c r="CD40" s="6"/>
      <c r="CG40" s="6"/>
      <c r="CJ40" s="6"/>
      <c r="CM40" s="6"/>
      <c r="CP40" s="6"/>
      <c r="CS40" s="6"/>
      <c r="CV40" s="6"/>
      <c r="CW40" s="2"/>
      <c r="CX40" s="8"/>
      <c r="CY40" s="6"/>
    </row>
    <row r="41" customFormat="false" ht="12.75" hidden="false" customHeight="false" outlineLevel="0" collapsed="false">
      <c r="A41" s="0" t="n">
        <v>11</v>
      </c>
      <c r="B41" s="0" t="n">
        <v>1</v>
      </c>
      <c r="C41" s="0" t="n">
        <v>-3</v>
      </c>
      <c r="D41" s="0" t="s">
        <v>40</v>
      </c>
      <c r="E41" s="6" t="n">
        <v>1</v>
      </c>
      <c r="F41" s="0" t="n">
        <v>-1</v>
      </c>
      <c r="G41" s="0" t="s">
        <v>40</v>
      </c>
      <c r="H41" s="6" t="n">
        <v>1</v>
      </c>
      <c r="I41" s="0" t="n">
        <v>-3</v>
      </c>
      <c r="J41" s="0" t="s">
        <v>40</v>
      </c>
      <c r="K41" s="6" t="n">
        <v>1</v>
      </c>
      <c r="L41" s="0" t="n">
        <v>-1</v>
      </c>
      <c r="M41" s="0" t="s">
        <v>40</v>
      </c>
      <c r="N41" s="6" t="n">
        <v>1</v>
      </c>
      <c r="O41" s="0" t="n">
        <v>-3</v>
      </c>
      <c r="P41" s="0" t="s">
        <v>40</v>
      </c>
      <c r="Q41" s="6" t="n">
        <v>1</v>
      </c>
      <c r="R41" s="0" t="n">
        <v>-1</v>
      </c>
      <c r="S41" s="0" t="s">
        <v>40</v>
      </c>
      <c r="T41" s="6" t="n">
        <v>1</v>
      </c>
      <c r="U41" s="0" t="n">
        <v>-1</v>
      </c>
      <c r="V41" s="0" t="s">
        <v>40</v>
      </c>
      <c r="W41" s="6" t="n">
        <v>1</v>
      </c>
      <c r="X41" s="0" t="n">
        <v>-1</v>
      </c>
      <c r="Y41" s="0" t="s">
        <v>40</v>
      </c>
      <c r="Z41" s="6" t="n">
        <v>1</v>
      </c>
      <c r="AA41" s="0" t="n">
        <v>-1</v>
      </c>
      <c r="AB41" s="0" t="s">
        <v>40</v>
      </c>
      <c r="AC41" s="6" t="n">
        <v>1</v>
      </c>
      <c r="AD41" s="0" t="n">
        <v>-3</v>
      </c>
      <c r="AE41" s="0" t="s">
        <v>40</v>
      </c>
      <c r="AF41" s="6" t="n">
        <v>1</v>
      </c>
      <c r="AG41" s="0" t="n">
        <v>-3</v>
      </c>
      <c r="AH41" s="0" t="s">
        <v>40</v>
      </c>
      <c r="AI41" s="6" t="n">
        <v>1</v>
      </c>
      <c r="AJ41" s="0" t="n">
        <v>-3</v>
      </c>
      <c r="AK41" s="0" t="s">
        <v>40</v>
      </c>
      <c r="AL41" s="6" t="n">
        <v>1</v>
      </c>
      <c r="AM41" s="0" t="n">
        <v>-3</v>
      </c>
      <c r="AN41" s="0" t="s">
        <v>40</v>
      </c>
      <c r="AO41" s="6" t="n">
        <v>1</v>
      </c>
      <c r="AP41" s="0" t="n">
        <v>-3</v>
      </c>
      <c r="AQ41" s="0" t="s">
        <v>40</v>
      </c>
      <c r="AR41" s="6" t="n">
        <v>1</v>
      </c>
      <c r="AS41" s="0" t="n">
        <v>-3</v>
      </c>
      <c r="AT41" s="0" t="s">
        <v>40</v>
      </c>
      <c r="AU41" s="6" t="n">
        <v>1</v>
      </c>
      <c r="AW41" s="0" t="s">
        <v>48</v>
      </c>
      <c r="AX41" s="0" t="n">
        <f aca="false">IF(BJ41&lt;=0,$D$7,IF(BP41&lt;=BJ41,$D$7,$D$7+$F$7*(BP41-BJ41)))</f>
        <v>2.62</v>
      </c>
      <c r="AZ41" s="0" t="n">
        <v>1</v>
      </c>
      <c r="BA41" s="0" t="n">
        <v>300</v>
      </c>
      <c r="BB41" s="0" t="s">
        <v>42</v>
      </c>
      <c r="BC41" s="6" t="n">
        <v>0.33</v>
      </c>
      <c r="BD41" s="0" t="n">
        <v>88</v>
      </c>
      <c r="BE41" s="0" t="s">
        <v>42</v>
      </c>
      <c r="BF41" s="6" t="n">
        <v>0.11</v>
      </c>
      <c r="BG41" s="0" t="n">
        <v>120</v>
      </c>
      <c r="BH41" s="0" t="s">
        <v>42</v>
      </c>
      <c r="BI41" s="6" t="n">
        <v>0.33</v>
      </c>
      <c r="BJ41" s="0" t="n">
        <v>81</v>
      </c>
      <c r="BK41" s="0" t="s">
        <v>42</v>
      </c>
      <c r="BL41" s="6" t="n">
        <v>0.11</v>
      </c>
      <c r="BM41" s="0" t="n">
        <v>180</v>
      </c>
      <c r="BN41" s="0" t="s">
        <v>42</v>
      </c>
      <c r="BO41" s="6" t="n">
        <v>0.33</v>
      </c>
      <c r="BP41" s="0" t="n">
        <v>102</v>
      </c>
      <c r="BQ41" s="0" t="s">
        <v>42</v>
      </c>
      <c r="BR41" s="6" t="n">
        <v>0.11</v>
      </c>
      <c r="BS41" s="0" t="n">
        <v>-1</v>
      </c>
      <c r="BT41" s="0" t="s">
        <v>40</v>
      </c>
      <c r="BU41" s="6" t="n">
        <v>1</v>
      </c>
      <c r="BV41" s="2" t="n">
        <v>-1</v>
      </c>
      <c r="BW41" s="8" t="s">
        <v>40</v>
      </c>
      <c r="BX41" s="6" t="n">
        <v>1</v>
      </c>
      <c r="BY41" s="0" t="n">
        <v>-1</v>
      </c>
      <c r="BZ41" s="0" t="s">
        <v>40</v>
      </c>
      <c r="CA41" s="6" t="n">
        <v>1</v>
      </c>
      <c r="CB41" s="0" t="n">
        <v>-1</v>
      </c>
      <c r="CC41" s="0" t="s">
        <v>40</v>
      </c>
      <c r="CD41" s="6" t="n">
        <v>1</v>
      </c>
      <c r="CE41" s="0" t="n">
        <f aca="false">IF(BG41=0,0,IF(OR(BG41&gt;=0,BA41&gt;=0),ROUND(BG41/BA41*100,0),BA41))</f>
        <v>40</v>
      </c>
      <c r="CF41" s="0" t="s">
        <v>42</v>
      </c>
      <c r="CG41" s="6" t="n">
        <f aca="false">ROUND(BI41*BC41,2)</f>
        <v>0.11</v>
      </c>
      <c r="CH41" s="0" t="n">
        <f aca="false">IF(OR(BA41&lt;0,BD41&lt;=0),"??",ROUND(BA41/BD41,0))</f>
        <v>3</v>
      </c>
      <c r="CI41" s="0" t="s">
        <v>42</v>
      </c>
      <c r="CJ41" s="6" t="n">
        <f aca="false">ROUND(BC41*BF41,2)</f>
        <v>0.04</v>
      </c>
      <c r="CK41" s="0" t="n">
        <f aca="false">IF(OR(BG41&lt;0,BJ41&lt;=0),"??",ROUND(BG41/BJ41,0))</f>
        <v>1</v>
      </c>
      <c r="CL41" s="0" t="s">
        <v>42</v>
      </c>
      <c r="CM41" s="6" t="n">
        <f aca="false">ROUND(BI41*BL41,2)</f>
        <v>0.04</v>
      </c>
      <c r="CN41" s="0" t="n">
        <f aca="false">IF(OR(BM41&lt;0,BP41&lt;=0),"??",ROUND(BM41/BP41,0))</f>
        <v>2</v>
      </c>
      <c r="CO41" s="0" t="s">
        <v>42</v>
      </c>
      <c r="CP41" s="6" t="n">
        <f aca="false">ROUND(BO41*BR41,2)</f>
        <v>0.04</v>
      </c>
      <c r="CQ41" s="0" t="n">
        <f aca="false">IF(OR(BG41&lt;0,BM41&lt;0),"??",BM41+ROUND(AX41*BG41,0))</f>
        <v>494</v>
      </c>
      <c r="CR41" s="0" t="s">
        <v>42</v>
      </c>
      <c r="CS41" s="6" t="n">
        <f aca="false">ROUND((BI41+BO41)/2,2)</f>
        <v>0.33</v>
      </c>
      <c r="CT41" s="0" t="n">
        <f aca="false">IF(OR(CQ41&lt;0,BD41&lt;=0),"??",ROUND(CQ41/BD41,0))</f>
        <v>6</v>
      </c>
      <c r="CU41" s="0" t="s">
        <v>42</v>
      </c>
      <c r="CV41" s="6" t="n">
        <f aca="false">ROUND(CS41*BF41,2)</f>
        <v>0.04</v>
      </c>
      <c r="CW41" s="2" t="n">
        <v>-1</v>
      </c>
      <c r="CX41" s="8" t="s">
        <v>40</v>
      </c>
      <c r="CY41" s="6" t="n">
        <v>1</v>
      </c>
    </row>
    <row r="42" customFormat="false" ht="12.75" hidden="false" customHeight="false" outlineLevel="0" collapsed="false">
      <c r="B42" s="0" t="n">
        <v>1</v>
      </c>
      <c r="C42" s="0" t="n">
        <v>300</v>
      </c>
      <c r="D42" s="0" t="s">
        <v>40</v>
      </c>
      <c r="E42" s="6" t="n">
        <v>1</v>
      </c>
      <c r="F42" s="0" t="n">
        <v>88</v>
      </c>
      <c r="G42" s="0" t="s">
        <v>40</v>
      </c>
      <c r="H42" s="6" t="n">
        <v>1</v>
      </c>
      <c r="I42" s="0" t="n">
        <v>120</v>
      </c>
      <c r="J42" s="0" t="s">
        <v>40</v>
      </c>
      <c r="K42" s="6" t="n">
        <v>1</v>
      </c>
      <c r="L42" s="0" t="n">
        <v>81</v>
      </c>
      <c r="M42" s="0" t="s">
        <v>40</v>
      </c>
      <c r="N42" s="6" t="n">
        <v>1</v>
      </c>
      <c r="O42" s="0" t="n">
        <v>180</v>
      </c>
      <c r="P42" s="0" t="s">
        <v>40</v>
      </c>
      <c r="Q42" s="6" t="n">
        <v>1</v>
      </c>
      <c r="R42" s="0" t="n">
        <v>102</v>
      </c>
      <c r="S42" s="0" t="s">
        <v>40</v>
      </c>
      <c r="T42" s="6" t="n">
        <v>1</v>
      </c>
      <c r="U42" s="0" t="n">
        <v>-1</v>
      </c>
      <c r="V42" s="0" t="s">
        <v>40</v>
      </c>
      <c r="W42" s="6" t="n">
        <v>1</v>
      </c>
      <c r="X42" s="0" t="n">
        <v>-1</v>
      </c>
      <c r="Y42" s="0" t="s">
        <v>40</v>
      </c>
      <c r="Z42" s="6" t="n">
        <v>1</v>
      </c>
      <c r="AA42" s="0" t="n">
        <v>-1</v>
      </c>
      <c r="AB42" s="0" t="s">
        <v>40</v>
      </c>
      <c r="AC42" s="6" t="n">
        <v>1</v>
      </c>
      <c r="AD42" s="0" t="n">
        <v>73</v>
      </c>
      <c r="AE42" s="0" t="s">
        <v>40</v>
      </c>
      <c r="AF42" s="6" t="n">
        <v>1</v>
      </c>
      <c r="AG42" s="0" t="n">
        <v>8</v>
      </c>
      <c r="AH42" s="0" t="s">
        <v>40</v>
      </c>
      <c r="AI42" s="6" t="n">
        <v>1</v>
      </c>
      <c r="AJ42" s="0" t="n">
        <v>6</v>
      </c>
      <c r="AK42" s="0" t="s">
        <v>40</v>
      </c>
      <c r="AL42" s="6" t="n">
        <v>1</v>
      </c>
      <c r="AM42" s="0" t="n">
        <v>2</v>
      </c>
      <c r="AN42" s="0" t="s">
        <v>40</v>
      </c>
      <c r="AO42" s="6" t="n">
        <v>1</v>
      </c>
      <c r="AP42" s="0" t="n">
        <v>1241</v>
      </c>
      <c r="AQ42" s="0" t="s">
        <v>40</v>
      </c>
      <c r="AR42" s="6" t="n">
        <v>1</v>
      </c>
      <c r="AS42" s="0" t="n">
        <v>14</v>
      </c>
      <c r="AT42" s="0" t="s">
        <v>40</v>
      </c>
      <c r="AU42" s="6" t="n">
        <v>1</v>
      </c>
      <c r="BC42" s="6"/>
      <c r="BF42" s="6"/>
      <c r="BI42" s="6"/>
      <c r="BL42" s="6"/>
      <c r="BO42" s="6"/>
      <c r="BR42" s="6"/>
      <c r="BU42" s="6"/>
      <c r="BV42" s="2"/>
      <c r="BW42" s="8"/>
      <c r="BX42" s="6"/>
      <c r="CA42" s="6"/>
      <c r="CD42" s="6"/>
      <c r="CG42" s="6"/>
      <c r="CJ42" s="6"/>
      <c r="CM42" s="6"/>
      <c r="CP42" s="6"/>
      <c r="CS42" s="6"/>
      <c r="CV42" s="6"/>
      <c r="CW42" s="2"/>
      <c r="CX42" s="8"/>
      <c r="CY42" s="6"/>
    </row>
    <row r="43" customFormat="false" ht="12.75" hidden="false" customHeight="false" outlineLevel="0" collapsed="false">
      <c r="B43" s="0" t="n">
        <v>1</v>
      </c>
      <c r="C43" s="0" t="n">
        <v>-3</v>
      </c>
      <c r="D43" s="0" t="s">
        <v>40</v>
      </c>
      <c r="E43" s="6" t="n">
        <v>1</v>
      </c>
      <c r="F43" s="0" t="n">
        <v>-1</v>
      </c>
      <c r="G43" s="0" t="s">
        <v>40</v>
      </c>
      <c r="H43" s="6" t="n">
        <v>1</v>
      </c>
      <c r="I43" s="0" t="n">
        <v>-3</v>
      </c>
      <c r="J43" s="0" t="s">
        <v>40</v>
      </c>
      <c r="K43" s="6" t="n">
        <v>1</v>
      </c>
      <c r="L43" s="0" t="n">
        <v>-1</v>
      </c>
      <c r="M43" s="0" t="s">
        <v>40</v>
      </c>
      <c r="N43" s="6" t="n">
        <v>1</v>
      </c>
      <c r="O43" s="0" t="n">
        <v>-3</v>
      </c>
      <c r="P43" s="0" t="s">
        <v>40</v>
      </c>
      <c r="Q43" s="6" t="n">
        <v>1</v>
      </c>
      <c r="R43" s="0" t="n">
        <v>-1</v>
      </c>
      <c r="S43" s="0" t="s">
        <v>40</v>
      </c>
      <c r="T43" s="6" t="n">
        <v>1</v>
      </c>
      <c r="U43" s="0" t="n">
        <v>-1</v>
      </c>
      <c r="V43" s="0" t="s">
        <v>40</v>
      </c>
      <c r="W43" s="6" t="n">
        <v>1</v>
      </c>
      <c r="X43" s="0" t="n">
        <v>-1</v>
      </c>
      <c r="Y43" s="0" t="s">
        <v>40</v>
      </c>
      <c r="Z43" s="6" t="n">
        <v>1</v>
      </c>
      <c r="AA43" s="0" t="n">
        <v>-1</v>
      </c>
      <c r="AB43" s="0" t="s">
        <v>40</v>
      </c>
      <c r="AC43" s="6" t="n">
        <v>1</v>
      </c>
      <c r="AD43" s="0" t="n">
        <v>-3</v>
      </c>
      <c r="AE43" s="0" t="s">
        <v>40</v>
      </c>
      <c r="AF43" s="6" t="n">
        <v>1</v>
      </c>
      <c r="AG43" s="0" t="n">
        <v>-3</v>
      </c>
      <c r="AH43" s="0" t="s">
        <v>40</v>
      </c>
      <c r="AI43" s="6" t="n">
        <v>1</v>
      </c>
      <c r="AJ43" s="0" t="n">
        <v>-3</v>
      </c>
      <c r="AK43" s="0" t="s">
        <v>40</v>
      </c>
      <c r="AL43" s="6" t="n">
        <v>1</v>
      </c>
      <c r="AM43" s="0" t="n">
        <v>-3</v>
      </c>
      <c r="AN43" s="0" t="s">
        <v>40</v>
      </c>
      <c r="AO43" s="6" t="n">
        <v>1</v>
      </c>
      <c r="AP43" s="0" t="n">
        <v>-3</v>
      </c>
      <c r="AQ43" s="0" t="s">
        <v>40</v>
      </c>
      <c r="AR43" s="6" t="n">
        <v>1</v>
      </c>
      <c r="AS43" s="0" t="n">
        <v>-3</v>
      </c>
      <c r="AT43" s="0" t="s">
        <v>40</v>
      </c>
      <c r="AU43" s="6" t="n">
        <v>1</v>
      </c>
      <c r="BC43" s="6"/>
      <c r="BF43" s="6"/>
      <c r="BI43" s="6"/>
      <c r="BL43" s="6"/>
      <c r="BO43" s="6"/>
      <c r="BR43" s="6"/>
      <c r="BU43" s="6"/>
      <c r="BV43" s="2"/>
      <c r="BW43" s="8"/>
      <c r="BX43" s="6"/>
      <c r="CA43" s="6"/>
      <c r="CD43" s="6"/>
      <c r="CG43" s="6"/>
      <c r="CJ43" s="6"/>
      <c r="CM43" s="6"/>
      <c r="CP43" s="6"/>
      <c r="CS43" s="6"/>
      <c r="CV43" s="6"/>
      <c r="CW43" s="2"/>
      <c r="CX43" s="8"/>
      <c r="CY43" s="6"/>
    </row>
    <row r="44" customFormat="false" ht="12.75" hidden="false" customHeight="false" outlineLevel="0" collapsed="false">
      <c r="A44" s="0" t="n">
        <v>12</v>
      </c>
      <c r="B44" s="0" t="n">
        <v>1</v>
      </c>
      <c r="C44" s="0" t="n">
        <v>420</v>
      </c>
      <c r="D44" s="0" t="s">
        <v>40</v>
      </c>
      <c r="E44" s="6" t="n">
        <v>1</v>
      </c>
      <c r="F44" s="0" t="n">
        <v>-3</v>
      </c>
      <c r="G44" s="0" t="s">
        <v>40</v>
      </c>
      <c r="H44" s="6" t="n">
        <v>1</v>
      </c>
      <c r="I44" s="0" t="n">
        <v>180</v>
      </c>
      <c r="J44" s="0" t="s">
        <v>40</v>
      </c>
      <c r="K44" s="6" t="n">
        <v>1</v>
      </c>
      <c r="L44" s="0" t="n">
        <v>-3</v>
      </c>
      <c r="M44" s="0" t="s">
        <v>40</v>
      </c>
      <c r="N44" s="6" t="n">
        <v>1</v>
      </c>
      <c r="O44" s="0" t="n">
        <v>240</v>
      </c>
      <c r="P44" s="0" t="s">
        <v>40</v>
      </c>
      <c r="Q44" s="6" t="n">
        <v>1</v>
      </c>
      <c r="R44" s="0" t="n">
        <v>-3</v>
      </c>
      <c r="S44" s="0" t="s">
        <v>40</v>
      </c>
      <c r="T44" s="6" t="n">
        <v>1</v>
      </c>
      <c r="U44" s="0" t="n">
        <v>-1</v>
      </c>
      <c r="V44" s="0" t="s">
        <v>40</v>
      </c>
      <c r="W44" s="6" t="n">
        <v>1</v>
      </c>
      <c r="X44" s="0" t="n">
        <v>-1</v>
      </c>
      <c r="Y44" s="0" t="s">
        <v>40</v>
      </c>
      <c r="Z44" s="6" t="n">
        <v>1</v>
      </c>
      <c r="AA44" s="0" t="n">
        <v>-1</v>
      </c>
      <c r="AB44" s="0" t="s">
        <v>40</v>
      </c>
      <c r="AC44" s="6" t="n">
        <v>1</v>
      </c>
      <c r="AD44" s="0" t="n">
        <v>43</v>
      </c>
      <c r="AE44" s="0" t="s">
        <v>40</v>
      </c>
      <c r="AF44" s="6" t="n">
        <v>1</v>
      </c>
      <c r="AG44" s="0" t="n">
        <v>-3</v>
      </c>
      <c r="AH44" s="0" t="s">
        <v>40</v>
      </c>
      <c r="AI44" s="6" t="n">
        <v>1</v>
      </c>
      <c r="AJ44" s="0" t="n">
        <v>-3</v>
      </c>
      <c r="AK44" s="0" t="s">
        <v>40</v>
      </c>
      <c r="AL44" s="6" t="n">
        <v>1</v>
      </c>
      <c r="AM44" s="0" t="n">
        <v>-3</v>
      </c>
      <c r="AN44" s="0" t="s">
        <v>40</v>
      </c>
      <c r="AO44" s="6" t="n">
        <v>1</v>
      </c>
      <c r="AP44" s="0" t="n">
        <v>-3</v>
      </c>
      <c r="AQ44" s="0" t="s">
        <v>40</v>
      </c>
      <c r="AR44" s="6" t="n">
        <v>1</v>
      </c>
      <c r="AS44" s="0" t="n">
        <v>-3</v>
      </c>
      <c r="AT44" s="0" t="s">
        <v>40</v>
      </c>
      <c r="AU44" s="6" t="n">
        <v>1</v>
      </c>
      <c r="AW44" s="0" t="s">
        <v>49</v>
      </c>
      <c r="AX44" s="0" t="s">
        <v>50</v>
      </c>
      <c r="AZ44" s="0" t="n">
        <v>1</v>
      </c>
      <c r="BA44" s="0" t="n">
        <f aca="false">SUM(C44:C46)</f>
        <v>1320</v>
      </c>
      <c r="BB44" s="0" t="s">
        <v>40</v>
      </c>
      <c r="BC44" s="6" t="n">
        <f aca="false">ROUND(AVERAGE(E44:E46),2)</f>
        <v>1</v>
      </c>
      <c r="BD44" s="0" t="n">
        <f aca="false">ROUND(SUMPRODUCT(C44:C46,F44:F46)/SUM(C44:C46),0)</f>
        <v>-3</v>
      </c>
      <c r="BE44" s="0" t="s">
        <v>40</v>
      </c>
      <c r="BF44" s="6" t="n">
        <v>1</v>
      </c>
      <c r="BG44" s="0" t="n">
        <f aca="false">SUM(I44:I46)</f>
        <v>960</v>
      </c>
      <c r="BH44" s="0" t="s">
        <v>40</v>
      </c>
      <c r="BI44" s="6" t="n">
        <f aca="false">ROUND(AVERAGE(K44:K46),2)</f>
        <v>1</v>
      </c>
      <c r="BJ44" s="0" t="n">
        <f aca="false">ROUND(SUMPRODUCT(I44:I46,L44:L46)/SUM(I44:I46),0)</f>
        <v>-3</v>
      </c>
      <c r="BK44" s="0" t="s">
        <v>40</v>
      </c>
      <c r="BL44" s="6" t="n">
        <v>1</v>
      </c>
      <c r="BM44" s="0" t="n">
        <f aca="false">SUM(O44:O46)</f>
        <v>660</v>
      </c>
      <c r="BN44" s="0" t="s">
        <v>40</v>
      </c>
      <c r="BO44" s="6" t="n">
        <f aca="false">ROUND(AVERAGE(Q44:Q46),2)</f>
        <v>1</v>
      </c>
      <c r="BP44" s="0" t="n">
        <f aca="false">ROUND(SUMPRODUCT(O44:O46,R44:R46)/SUM(O44:O46),0)</f>
        <v>-3</v>
      </c>
      <c r="BQ44" s="0" t="s">
        <v>40</v>
      </c>
      <c r="BR44" s="6" t="n">
        <v>1</v>
      </c>
      <c r="BS44" s="0" t="n">
        <v>-1</v>
      </c>
      <c r="BT44" s="0" t="s">
        <v>40</v>
      </c>
      <c r="BU44" s="6" t="n">
        <v>1</v>
      </c>
      <c r="BV44" s="2" t="n">
        <v>-1</v>
      </c>
      <c r="BW44" s="8" t="s">
        <v>40</v>
      </c>
      <c r="BX44" s="6" t="n">
        <v>1</v>
      </c>
      <c r="BY44" s="0" t="n">
        <v>-1</v>
      </c>
      <c r="BZ44" s="0" t="s">
        <v>40</v>
      </c>
      <c r="CA44" s="6" t="n">
        <v>1</v>
      </c>
      <c r="CB44" s="0" t="n">
        <v>-1</v>
      </c>
      <c r="CC44" s="0" t="s">
        <v>40</v>
      </c>
      <c r="CD44" s="6" t="n">
        <v>1</v>
      </c>
      <c r="CE44" s="0" t="n">
        <f aca="false">IF(BG44=0,0,IF(OR(BG44&gt;=0,BA44&gt;=0),ROUND(BG44/BA44*100,0),BA44))</f>
        <v>73</v>
      </c>
      <c r="CF44" s="0" t="s">
        <v>40</v>
      </c>
      <c r="CG44" s="6" t="n">
        <f aca="false">ROUND(BI44*BC44,2)</f>
        <v>1</v>
      </c>
      <c r="CH44" s="0" t="n">
        <v>-3</v>
      </c>
      <c r="CI44" s="0" t="s">
        <v>40</v>
      </c>
      <c r="CJ44" s="6" t="n">
        <v>1</v>
      </c>
      <c r="CK44" s="0" t="n">
        <v>-3</v>
      </c>
      <c r="CL44" s="0" t="s">
        <v>40</v>
      </c>
      <c r="CM44" s="6" t="n">
        <v>1</v>
      </c>
      <c r="CN44" s="0" t="n">
        <v>-3</v>
      </c>
      <c r="CO44" s="0" t="s">
        <v>40</v>
      </c>
      <c r="CP44" s="6" t="n">
        <v>1</v>
      </c>
      <c r="CQ44" s="0" t="n">
        <v>-3</v>
      </c>
      <c r="CR44" s="0" t="s">
        <v>40</v>
      </c>
      <c r="CS44" s="6" t="n">
        <f aca="false">ROUND((BI44+BO44)/2,2)</f>
        <v>1</v>
      </c>
      <c r="CT44" s="0" t="n">
        <v>-3</v>
      </c>
      <c r="CU44" s="0" t="s">
        <v>40</v>
      </c>
      <c r="CV44" s="6" t="n">
        <v>1</v>
      </c>
      <c r="CW44" s="2" t="n">
        <v>-1</v>
      </c>
      <c r="CX44" s="8" t="s">
        <v>40</v>
      </c>
      <c r="CY44" s="6" t="n">
        <v>1</v>
      </c>
    </row>
    <row r="45" customFormat="false" ht="12.75" hidden="false" customHeight="false" outlineLevel="0" collapsed="false">
      <c r="B45" s="0" t="n">
        <v>1</v>
      </c>
      <c r="C45" s="0" t="n">
        <v>480</v>
      </c>
      <c r="D45" s="0" t="s">
        <v>40</v>
      </c>
      <c r="E45" s="6" t="n">
        <v>1</v>
      </c>
      <c r="F45" s="0" t="n">
        <v>-3</v>
      </c>
      <c r="G45" s="0" t="s">
        <v>40</v>
      </c>
      <c r="H45" s="6" t="n">
        <v>1</v>
      </c>
      <c r="I45" s="0" t="n">
        <v>360</v>
      </c>
      <c r="J45" s="0" t="s">
        <v>40</v>
      </c>
      <c r="K45" s="6" t="n">
        <v>1</v>
      </c>
      <c r="L45" s="0" t="n">
        <v>-3</v>
      </c>
      <c r="M45" s="0" t="s">
        <v>40</v>
      </c>
      <c r="N45" s="6" t="n">
        <v>1</v>
      </c>
      <c r="O45" s="0" t="n">
        <v>120</v>
      </c>
      <c r="P45" s="0" t="s">
        <v>40</v>
      </c>
      <c r="Q45" s="6" t="n">
        <v>1</v>
      </c>
      <c r="R45" s="0" t="n">
        <v>-3</v>
      </c>
      <c r="S45" s="0" t="s">
        <v>40</v>
      </c>
      <c r="T45" s="6" t="n">
        <v>1</v>
      </c>
      <c r="U45" s="0" t="n">
        <v>-1</v>
      </c>
      <c r="V45" s="0" t="s">
        <v>40</v>
      </c>
      <c r="W45" s="6" t="n">
        <v>1</v>
      </c>
      <c r="X45" s="0" t="n">
        <v>-1</v>
      </c>
      <c r="Y45" s="0" t="s">
        <v>40</v>
      </c>
      <c r="Z45" s="6" t="n">
        <v>1</v>
      </c>
      <c r="AA45" s="0" t="n">
        <v>-1</v>
      </c>
      <c r="AB45" s="0" t="s">
        <v>40</v>
      </c>
      <c r="AC45" s="6" t="n">
        <v>1</v>
      </c>
      <c r="AD45" s="0" t="n">
        <v>75</v>
      </c>
      <c r="AE45" s="0" t="s">
        <v>40</v>
      </c>
      <c r="AF45" s="6" t="n">
        <v>1</v>
      </c>
      <c r="AG45" s="0" t="n">
        <v>-3</v>
      </c>
      <c r="AH45" s="0" t="s">
        <v>40</v>
      </c>
      <c r="AI45" s="6" t="n">
        <v>1</v>
      </c>
      <c r="AJ45" s="0" t="n">
        <v>-3</v>
      </c>
      <c r="AK45" s="0" t="s">
        <v>40</v>
      </c>
      <c r="AL45" s="6" t="n">
        <v>1</v>
      </c>
      <c r="AM45" s="0" t="n">
        <v>-3</v>
      </c>
      <c r="AN45" s="0" t="s">
        <v>40</v>
      </c>
      <c r="AO45" s="6" t="n">
        <v>1</v>
      </c>
      <c r="AP45" s="0" t="n">
        <v>-3</v>
      </c>
      <c r="AQ45" s="0" t="s">
        <v>40</v>
      </c>
      <c r="AR45" s="6" t="n">
        <v>1</v>
      </c>
      <c r="AS45" s="0" t="n">
        <v>-3</v>
      </c>
      <c r="AT45" s="0" t="s">
        <v>40</v>
      </c>
      <c r="AU45" s="6" t="n">
        <v>1</v>
      </c>
      <c r="BC45" s="6"/>
      <c r="BF45" s="6"/>
      <c r="BI45" s="6"/>
      <c r="BL45" s="6"/>
      <c r="BO45" s="6"/>
      <c r="BR45" s="6"/>
      <c r="BU45" s="6"/>
      <c r="BV45" s="2"/>
      <c r="BW45" s="8"/>
      <c r="BX45" s="6"/>
      <c r="CA45" s="6"/>
      <c r="CD45" s="6"/>
      <c r="CG45" s="6"/>
      <c r="CJ45" s="6"/>
      <c r="CM45" s="6"/>
      <c r="CP45" s="6"/>
      <c r="CS45" s="6"/>
      <c r="CV45" s="6"/>
      <c r="CW45" s="2"/>
      <c r="CX45" s="8"/>
      <c r="CY45" s="6"/>
    </row>
    <row r="46" customFormat="false" ht="12.75" hidden="false" customHeight="false" outlineLevel="0" collapsed="false">
      <c r="B46" s="0" t="n">
        <v>1</v>
      </c>
      <c r="C46" s="0" t="n">
        <v>420</v>
      </c>
      <c r="D46" s="0" t="s">
        <v>40</v>
      </c>
      <c r="E46" s="6" t="n">
        <v>1</v>
      </c>
      <c r="F46" s="0" t="n">
        <v>-3</v>
      </c>
      <c r="G46" s="0" t="s">
        <v>40</v>
      </c>
      <c r="H46" s="6" t="n">
        <v>1</v>
      </c>
      <c r="I46" s="0" t="n">
        <v>420</v>
      </c>
      <c r="J46" s="0" t="s">
        <v>40</v>
      </c>
      <c r="K46" s="6" t="n">
        <v>1</v>
      </c>
      <c r="L46" s="0" t="n">
        <v>-3</v>
      </c>
      <c r="M46" s="0" t="s">
        <v>40</v>
      </c>
      <c r="N46" s="6" t="n">
        <v>1</v>
      </c>
      <c r="O46" s="0" t="n">
        <v>300</v>
      </c>
      <c r="P46" s="0" t="s">
        <v>40</v>
      </c>
      <c r="Q46" s="6" t="n">
        <v>1</v>
      </c>
      <c r="R46" s="0" t="n">
        <v>-3</v>
      </c>
      <c r="S46" s="0" t="s">
        <v>40</v>
      </c>
      <c r="T46" s="6" t="n">
        <v>1</v>
      </c>
      <c r="U46" s="0" t="n">
        <v>-1</v>
      </c>
      <c r="V46" s="0" t="s">
        <v>40</v>
      </c>
      <c r="W46" s="6" t="n">
        <v>1</v>
      </c>
      <c r="X46" s="0" t="n">
        <v>-1</v>
      </c>
      <c r="Y46" s="0" t="s">
        <v>40</v>
      </c>
      <c r="Z46" s="6" t="n">
        <v>1</v>
      </c>
      <c r="AA46" s="0" t="n">
        <v>-1</v>
      </c>
      <c r="AB46" s="0" t="s">
        <v>40</v>
      </c>
      <c r="AC46" s="6" t="n">
        <v>1</v>
      </c>
      <c r="AD46" s="0" t="n">
        <v>29</v>
      </c>
      <c r="AE46" s="0" t="s">
        <v>40</v>
      </c>
      <c r="AF46" s="6" t="n">
        <v>1</v>
      </c>
      <c r="AG46" s="0" t="n">
        <v>-3</v>
      </c>
      <c r="AH46" s="0" t="s">
        <v>40</v>
      </c>
      <c r="AI46" s="6" t="n">
        <v>1</v>
      </c>
      <c r="AJ46" s="0" t="n">
        <v>-3</v>
      </c>
      <c r="AK46" s="0" t="s">
        <v>40</v>
      </c>
      <c r="AL46" s="6" t="n">
        <v>1</v>
      </c>
      <c r="AM46" s="0" t="n">
        <v>-3</v>
      </c>
      <c r="AN46" s="0" t="s">
        <v>40</v>
      </c>
      <c r="AO46" s="6" t="n">
        <v>1</v>
      </c>
      <c r="AP46" s="0" t="n">
        <v>-3</v>
      </c>
      <c r="AQ46" s="0" t="s">
        <v>40</v>
      </c>
      <c r="AR46" s="6" t="n">
        <v>1</v>
      </c>
      <c r="AS46" s="0" t="n">
        <v>-3</v>
      </c>
      <c r="AT46" s="0" t="s">
        <v>40</v>
      </c>
      <c r="AU46" s="6" t="n">
        <v>1</v>
      </c>
      <c r="BC46" s="6"/>
      <c r="BF46" s="6"/>
      <c r="BI46" s="6"/>
      <c r="BL46" s="6"/>
      <c r="BO46" s="6"/>
      <c r="BR46" s="6"/>
      <c r="BU46" s="6"/>
      <c r="BV46" s="2"/>
      <c r="BW46" s="8"/>
      <c r="BX46" s="6"/>
      <c r="CA46" s="6"/>
      <c r="CD46" s="6"/>
      <c r="CG46" s="6"/>
      <c r="CJ46" s="6"/>
      <c r="CM46" s="6"/>
      <c r="CP46" s="6"/>
      <c r="CS46" s="6"/>
      <c r="CV46" s="6"/>
      <c r="CW46" s="2"/>
      <c r="CX46" s="8"/>
      <c r="CY46" s="6"/>
    </row>
    <row r="47" customFormat="false" ht="12.75" hidden="false" customHeight="false" outlineLevel="0" collapsed="false">
      <c r="A47" s="0" t="n">
        <v>13</v>
      </c>
      <c r="B47" s="0" t="n">
        <v>1</v>
      </c>
      <c r="C47" s="0" t="n">
        <v>420</v>
      </c>
      <c r="D47" s="0" t="s">
        <v>40</v>
      </c>
      <c r="E47" s="6" t="n">
        <v>1</v>
      </c>
      <c r="F47" s="0" t="n">
        <v>-3</v>
      </c>
      <c r="G47" s="0" t="s">
        <v>40</v>
      </c>
      <c r="H47" s="6" t="n">
        <v>1</v>
      </c>
      <c r="I47" s="0" t="n">
        <v>180</v>
      </c>
      <c r="J47" s="0" t="s">
        <v>40</v>
      </c>
      <c r="K47" s="6" t="n">
        <v>1</v>
      </c>
      <c r="L47" s="0" t="n">
        <v>-3</v>
      </c>
      <c r="M47" s="0" t="s">
        <v>40</v>
      </c>
      <c r="N47" s="6" t="n">
        <v>1</v>
      </c>
      <c r="O47" s="0" t="n">
        <v>240</v>
      </c>
      <c r="P47" s="0" t="s">
        <v>40</v>
      </c>
      <c r="Q47" s="6" t="n">
        <v>1</v>
      </c>
      <c r="R47" s="0" t="n">
        <v>-3</v>
      </c>
      <c r="S47" s="0" t="s">
        <v>40</v>
      </c>
      <c r="T47" s="6" t="n">
        <v>1</v>
      </c>
      <c r="U47" s="0" t="n">
        <v>-1</v>
      </c>
      <c r="V47" s="0" t="s">
        <v>40</v>
      </c>
      <c r="W47" s="6" t="n">
        <v>1</v>
      </c>
      <c r="X47" s="0" t="n">
        <v>-1</v>
      </c>
      <c r="Y47" s="0" t="s">
        <v>40</v>
      </c>
      <c r="Z47" s="6" t="n">
        <v>1</v>
      </c>
      <c r="AA47" s="0" t="n">
        <v>-1</v>
      </c>
      <c r="AB47" s="0" t="s">
        <v>40</v>
      </c>
      <c r="AC47" s="6" t="n">
        <v>1</v>
      </c>
      <c r="AD47" s="0" t="n">
        <v>43</v>
      </c>
      <c r="AE47" s="0" t="s">
        <v>40</v>
      </c>
      <c r="AF47" s="6" t="n">
        <v>1</v>
      </c>
      <c r="AG47" s="0" t="n">
        <v>-3</v>
      </c>
      <c r="AH47" s="0" t="s">
        <v>40</v>
      </c>
      <c r="AI47" s="6" t="n">
        <v>1</v>
      </c>
      <c r="AJ47" s="0" t="n">
        <v>-3</v>
      </c>
      <c r="AK47" s="0" t="s">
        <v>40</v>
      </c>
      <c r="AL47" s="6" t="n">
        <v>1</v>
      </c>
      <c r="AM47" s="0" t="n">
        <v>-3</v>
      </c>
      <c r="AN47" s="0" t="s">
        <v>40</v>
      </c>
      <c r="AO47" s="6" t="n">
        <v>1</v>
      </c>
      <c r="AP47" s="0" t="n">
        <v>-3</v>
      </c>
      <c r="AQ47" s="0" t="s">
        <v>40</v>
      </c>
      <c r="AR47" s="6" t="n">
        <v>1</v>
      </c>
      <c r="AS47" s="0" t="n">
        <v>-3</v>
      </c>
      <c r="AT47" s="0" t="s">
        <v>40</v>
      </c>
      <c r="AU47" s="6" t="n">
        <v>1</v>
      </c>
      <c r="AW47" s="0" t="s">
        <v>49</v>
      </c>
      <c r="AX47" s="0" t="n">
        <f aca="false">IF(BJ47&lt;=0,$D$7,IF(BP47&lt;=BJ47,$D$7,$D$7+$F$7*(BP47-BJ47)))</f>
        <v>2.58</v>
      </c>
      <c r="AZ47" s="7" t="n">
        <v>1</v>
      </c>
      <c r="BA47" s="0" t="n">
        <f aca="false">SUM(C47:C49)</f>
        <v>1320</v>
      </c>
      <c r="BB47" s="0" t="s">
        <v>40</v>
      </c>
      <c r="BC47" s="6" t="n">
        <f aca="false">ROUND(AVERAGE(E47:E49),2)</f>
        <v>1</v>
      </c>
      <c r="BD47" s="0" t="n">
        <v>100</v>
      </c>
      <c r="BE47" s="0" t="s">
        <v>42</v>
      </c>
      <c r="BF47" s="6" t="n">
        <v>0.11</v>
      </c>
      <c r="BG47" s="0" t="n">
        <f aca="false">SUM(I47:I49)</f>
        <v>960</v>
      </c>
      <c r="BH47" s="0" t="s">
        <v>40</v>
      </c>
      <c r="BI47" s="6" t="n">
        <f aca="false">ROUND(AVERAGE(K47:K49),2)</f>
        <v>1</v>
      </c>
      <c r="BJ47" s="0" t="n">
        <v>87</v>
      </c>
      <c r="BK47" s="0" t="s">
        <v>42</v>
      </c>
      <c r="BL47" s="6" t="n">
        <v>0.11</v>
      </c>
      <c r="BM47" s="0" t="n">
        <f aca="false">SUM(O47:O49)</f>
        <v>660</v>
      </c>
      <c r="BN47" s="0" t="s">
        <v>40</v>
      </c>
      <c r="BO47" s="6" t="n">
        <f aca="false">ROUND(AVERAGE(Q47:Q49),2)</f>
        <v>1</v>
      </c>
      <c r="BP47" s="0" t="n">
        <v>106</v>
      </c>
      <c r="BQ47" s="0" t="s">
        <v>42</v>
      </c>
      <c r="BR47" s="6" t="n">
        <v>0.11</v>
      </c>
      <c r="BS47" s="0" t="n">
        <v>-1</v>
      </c>
      <c r="BT47" s="0" t="s">
        <v>40</v>
      </c>
      <c r="BU47" s="6" t="n">
        <v>1</v>
      </c>
      <c r="BV47" s="2" t="n">
        <v>-1</v>
      </c>
      <c r="BW47" s="8" t="s">
        <v>40</v>
      </c>
      <c r="BX47" s="6" t="n">
        <v>1</v>
      </c>
      <c r="BY47" s="0" t="n">
        <v>-1</v>
      </c>
      <c r="BZ47" s="0" t="s">
        <v>40</v>
      </c>
      <c r="CA47" s="6" t="n">
        <v>1</v>
      </c>
      <c r="CB47" s="0" t="n">
        <v>-1</v>
      </c>
      <c r="CC47" s="0" t="s">
        <v>40</v>
      </c>
      <c r="CD47" s="6" t="n">
        <v>1</v>
      </c>
      <c r="CE47" s="0" t="n">
        <f aca="false">IF(BG47=0,0,IF(OR(BG47&gt;=0,BA47&gt;=0),ROUND(BG47/BA47*100,0),BA47))</f>
        <v>73</v>
      </c>
      <c r="CF47" s="0" t="s">
        <v>40</v>
      </c>
      <c r="CG47" s="6" t="n">
        <f aca="false">ROUND(BI47*BC47,2)</f>
        <v>1</v>
      </c>
      <c r="CH47" s="0" t="n">
        <f aca="false">IF(OR(BA47&lt;0,BD47&lt;=0),"??",ROUND(BA47/BD47,0))</f>
        <v>13</v>
      </c>
      <c r="CI47" s="0" t="s">
        <v>42</v>
      </c>
      <c r="CJ47" s="6" t="n">
        <f aca="false">ROUND(BC47*BF47,2)</f>
        <v>0.11</v>
      </c>
      <c r="CK47" s="0" t="n">
        <f aca="false">IF(OR(BG47&lt;0,BJ47&lt;=0),"??",ROUND(BG47/BJ47,0))</f>
        <v>11</v>
      </c>
      <c r="CL47" s="0" t="s">
        <v>42</v>
      </c>
      <c r="CM47" s="6" t="n">
        <f aca="false">ROUND(BI47*BL47,2)</f>
        <v>0.11</v>
      </c>
      <c r="CN47" s="0" t="n">
        <f aca="false">IF(OR(BM47&lt;0,BP47&lt;=0),"??",ROUND(BM47/BP47,0))</f>
        <v>6</v>
      </c>
      <c r="CO47" s="0" t="s">
        <v>42</v>
      </c>
      <c r="CP47" s="6" t="n">
        <f aca="false">ROUND(BO47*BR47,2)</f>
        <v>0.11</v>
      </c>
      <c r="CQ47" s="0" t="n">
        <f aca="false">IF(OR(BG47&lt;0,BM47&lt;0),"??",BM47+ROUND(AX47*BG47,0))</f>
        <v>3137</v>
      </c>
      <c r="CR47" s="0" t="s">
        <v>40</v>
      </c>
      <c r="CS47" s="6" t="n">
        <f aca="false">ROUND((BI47+BO47)/2,2)</f>
        <v>1</v>
      </c>
      <c r="CT47" s="0" t="n">
        <f aca="false">IF(OR(CQ47&lt;0,BD47&lt;=0),"??",ROUND(CQ47/BD47,0))</f>
        <v>31</v>
      </c>
      <c r="CU47" s="0" t="s">
        <v>42</v>
      </c>
      <c r="CV47" s="6" t="n">
        <f aca="false">ROUND(CS47*BF47,2)</f>
        <v>0.11</v>
      </c>
      <c r="CW47" s="2" t="n">
        <v>-1</v>
      </c>
      <c r="CX47" s="8" t="s">
        <v>40</v>
      </c>
      <c r="CY47" s="6" t="n">
        <v>1</v>
      </c>
    </row>
    <row r="48" customFormat="false" ht="12.75" hidden="false" customHeight="false" outlineLevel="0" collapsed="false">
      <c r="B48" s="0" t="n">
        <v>1</v>
      </c>
      <c r="C48" s="0" t="n">
        <v>480</v>
      </c>
      <c r="D48" s="0" t="s">
        <v>40</v>
      </c>
      <c r="E48" s="6" t="n">
        <v>1</v>
      </c>
      <c r="F48" s="0" t="n">
        <v>-3</v>
      </c>
      <c r="G48" s="0" t="s">
        <v>40</v>
      </c>
      <c r="H48" s="6" t="n">
        <v>1</v>
      </c>
      <c r="I48" s="0" t="n">
        <v>360</v>
      </c>
      <c r="J48" s="0" t="s">
        <v>40</v>
      </c>
      <c r="K48" s="6" t="n">
        <v>1</v>
      </c>
      <c r="L48" s="0" t="n">
        <v>-3</v>
      </c>
      <c r="M48" s="0" t="s">
        <v>40</v>
      </c>
      <c r="N48" s="6" t="n">
        <v>1</v>
      </c>
      <c r="O48" s="0" t="n">
        <v>120</v>
      </c>
      <c r="P48" s="0" t="s">
        <v>40</v>
      </c>
      <c r="Q48" s="6" t="n">
        <v>1</v>
      </c>
      <c r="R48" s="0" t="n">
        <v>-3</v>
      </c>
      <c r="S48" s="0" t="s">
        <v>40</v>
      </c>
      <c r="T48" s="6" t="n">
        <v>1</v>
      </c>
      <c r="U48" s="0" t="n">
        <v>-1</v>
      </c>
      <c r="V48" s="0" t="s">
        <v>40</v>
      </c>
      <c r="W48" s="6" t="n">
        <v>1</v>
      </c>
      <c r="X48" s="0" t="n">
        <v>-1</v>
      </c>
      <c r="Y48" s="0" t="s">
        <v>40</v>
      </c>
      <c r="Z48" s="6" t="n">
        <v>1</v>
      </c>
      <c r="AA48" s="0" t="n">
        <v>-1</v>
      </c>
      <c r="AB48" s="0" t="s">
        <v>40</v>
      </c>
      <c r="AC48" s="6" t="n">
        <v>1</v>
      </c>
      <c r="AD48" s="0" t="n">
        <v>75</v>
      </c>
      <c r="AE48" s="0" t="s">
        <v>40</v>
      </c>
      <c r="AF48" s="6" t="n">
        <v>1</v>
      </c>
      <c r="AG48" s="0" t="n">
        <v>-3</v>
      </c>
      <c r="AH48" s="0" t="s">
        <v>40</v>
      </c>
      <c r="AI48" s="6" t="n">
        <v>1</v>
      </c>
      <c r="AJ48" s="0" t="n">
        <v>-3</v>
      </c>
      <c r="AK48" s="0" t="s">
        <v>40</v>
      </c>
      <c r="AL48" s="6" t="n">
        <v>1</v>
      </c>
      <c r="AM48" s="0" t="n">
        <v>-3</v>
      </c>
      <c r="AN48" s="0" t="s">
        <v>40</v>
      </c>
      <c r="AO48" s="6" t="n">
        <v>1</v>
      </c>
      <c r="AP48" s="0" t="n">
        <v>-3</v>
      </c>
      <c r="AQ48" s="0" t="s">
        <v>40</v>
      </c>
      <c r="AR48" s="6" t="n">
        <v>1</v>
      </c>
      <c r="AS48" s="0" t="n">
        <v>-3</v>
      </c>
      <c r="AT48" s="0" t="s">
        <v>40</v>
      </c>
      <c r="AU48" s="6" t="n">
        <v>1</v>
      </c>
      <c r="BC48" s="6"/>
      <c r="BF48" s="6"/>
      <c r="BI48" s="6"/>
      <c r="BL48" s="6"/>
      <c r="BO48" s="6"/>
      <c r="BR48" s="6"/>
      <c r="BU48" s="6"/>
      <c r="BV48" s="2"/>
      <c r="BW48" s="8"/>
      <c r="BX48" s="6"/>
      <c r="CA48" s="6"/>
      <c r="CD48" s="6"/>
      <c r="CG48" s="6"/>
      <c r="CJ48" s="6"/>
      <c r="CM48" s="6"/>
      <c r="CP48" s="6"/>
      <c r="CS48" s="6"/>
      <c r="CV48" s="6"/>
      <c r="CW48" s="2"/>
      <c r="CX48" s="8"/>
      <c r="CY48" s="6"/>
    </row>
    <row r="49" customFormat="false" ht="12.75" hidden="false" customHeight="false" outlineLevel="0" collapsed="false">
      <c r="B49" s="0" t="n">
        <v>1</v>
      </c>
      <c r="C49" s="0" t="n">
        <v>420</v>
      </c>
      <c r="D49" s="0" t="s">
        <v>40</v>
      </c>
      <c r="E49" s="6" t="n">
        <v>1</v>
      </c>
      <c r="F49" s="0" t="n">
        <v>100</v>
      </c>
      <c r="G49" s="0" t="s">
        <v>40</v>
      </c>
      <c r="H49" s="6" t="n">
        <v>1</v>
      </c>
      <c r="I49" s="0" t="n">
        <v>420</v>
      </c>
      <c r="J49" s="0" t="s">
        <v>40</v>
      </c>
      <c r="K49" s="6" t="n">
        <v>1</v>
      </c>
      <c r="L49" s="0" t="n">
        <v>87</v>
      </c>
      <c r="M49" s="0" t="s">
        <v>40</v>
      </c>
      <c r="N49" s="6" t="n">
        <v>1</v>
      </c>
      <c r="O49" s="0" t="n">
        <v>300</v>
      </c>
      <c r="P49" s="0" t="s">
        <v>40</v>
      </c>
      <c r="Q49" s="6" t="n">
        <v>1</v>
      </c>
      <c r="R49" s="0" t="n">
        <v>106</v>
      </c>
      <c r="S49" s="0" t="s">
        <v>40</v>
      </c>
      <c r="T49" s="6" t="n">
        <v>1</v>
      </c>
      <c r="U49" s="0" t="n">
        <v>-1</v>
      </c>
      <c r="V49" s="0" t="s">
        <v>40</v>
      </c>
      <c r="W49" s="6" t="n">
        <v>1</v>
      </c>
      <c r="X49" s="0" t="n">
        <v>-1</v>
      </c>
      <c r="Y49" s="0" t="s">
        <v>40</v>
      </c>
      <c r="Z49" s="6" t="n">
        <v>1</v>
      </c>
      <c r="AA49" s="0" t="n">
        <v>-1</v>
      </c>
      <c r="AB49" s="0" t="s">
        <v>40</v>
      </c>
      <c r="AC49" s="6" t="n">
        <v>1</v>
      </c>
      <c r="AD49" s="0" t="n">
        <v>29</v>
      </c>
      <c r="AE49" s="0" t="s">
        <v>40</v>
      </c>
      <c r="AF49" s="6" t="n">
        <v>1</v>
      </c>
      <c r="AG49" s="0" t="n">
        <v>4</v>
      </c>
      <c r="AH49" s="0" t="s">
        <v>40</v>
      </c>
      <c r="AI49" s="6" t="n">
        <v>1</v>
      </c>
      <c r="AJ49" s="0" t="n">
        <v>1</v>
      </c>
      <c r="AK49" s="0" t="s">
        <v>40</v>
      </c>
      <c r="AL49" s="6" t="n">
        <v>1</v>
      </c>
      <c r="AM49" s="0" t="n">
        <v>3</v>
      </c>
      <c r="AN49" s="0" t="s">
        <v>40</v>
      </c>
      <c r="AO49" s="6" t="n">
        <v>1</v>
      </c>
      <c r="AP49" s="0" t="n">
        <v>563</v>
      </c>
      <c r="AQ49" s="0" t="s">
        <v>40</v>
      </c>
      <c r="AR49" s="6" t="n">
        <v>1</v>
      </c>
      <c r="AS49" s="0" t="n">
        <v>6</v>
      </c>
      <c r="AT49" s="0" t="s">
        <v>40</v>
      </c>
      <c r="AU49" s="6" t="n">
        <v>1</v>
      </c>
      <c r="BC49" s="6"/>
      <c r="BF49" s="6"/>
      <c r="BI49" s="6"/>
      <c r="BL49" s="6"/>
      <c r="BO49" s="6"/>
      <c r="BR49" s="6"/>
      <c r="BU49" s="6"/>
      <c r="BV49" s="2"/>
      <c r="BW49" s="8"/>
      <c r="BX49" s="6"/>
      <c r="CA49" s="6"/>
      <c r="CD49" s="6"/>
      <c r="CG49" s="6"/>
      <c r="CJ49" s="6"/>
      <c r="CM49" s="6"/>
      <c r="CP49" s="6"/>
      <c r="CS49" s="6"/>
      <c r="CV49" s="6"/>
      <c r="CW49" s="2"/>
      <c r="CX49" s="8"/>
      <c r="CY49" s="6"/>
    </row>
    <row r="50" customFormat="false" ht="12.75" hidden="false" customHeight="false" outlineLevel="0" collapsed="false">
      <c r="A50" s="0" t="n">
        <v>14</v>
      </c>
      <c r="B50" s="0" t="n">
        <v>1</v>
      </c>
      <c r="C50" s="0" t="n">
        <v>0</v>
      </c>
      <c r="D50" s="0" t="s">
        <v>40</v>
      </c>
      <c r="E50" s="6" t="n">
        <v>1</v>
      </c>
      <c r="F50" s="0" t="n">
        <v>-1</v>
      </c>
      <c r="G50" s="0" t="s">
        <v>40</v>
      </c>
      <c r="H50" s="6" t="n">
        <v>1</v>
      </c>
      <c r="I50" s="0" t="n">
        <v>0</v>
      </c>
      <c r="J50" s="0" t="s">
        <v>40</v>
      </c>
      <c r="K50" s="6" t="n">
        <v>1</v>
      </c>
      <c r="L50" s="0" t="n">
        <v>-1</v>
      </c>
      <c r="M50" s="0" t="s">
        <v>40</v>
      </c>
      <c r="N50" s="6" t="n">
        <v>1</v>
      </c>
      <c r="O50" s="0" t="n">
        <v>0</v>
      </c>
      <c r="P50" s="0" t="s">
        <v>40</v>
      </c>
      <c r="Q50" s="6" t="n">
        <v>1</v>
      </c>
      <c r="R50" s="0" t="n">
        <v>-1</v>
      </c>
      <c r="S50" s="0" t="s">
        <v>40</v>
      </c>
      <c r="T50" s="6" t="n">
        <v>1</v>
      </c>
      <c r="U50" s="0" t="n">
        <v>-1</v>
      </c>
      <c r="V50" s="0" t="s">
        <v>40</v>
      </c>
      <c r="W50" s="6" t="n">
        <v>1</v>
      </c>
      <c r="X50" s="0" t="n">
        <v>-1</v>
      </c>
      <c r="Y50" s="0" t="s">
        <v>40</v>
      </c>
      <c r="Z50" s="6" t="n">
        <v>1</v>
      </c>
      <c r="AA50" s="0" t="n">
        <v>-1</v>
      </c>
      <c r="AB50" s="0" t="s">
        <v>40</v>
      </c>
      <c r="AC50" s="6" t="n">
        <v>1</v>
      </c>
      <c r="AD50" s="0" t="n">
        <v>0</v>
      </c>
      <c r="AE50" s="0" t="s">
        <v>40</v>
      </c>
      <c r="AF50" s="6" t="n">
        <v>1</v>
      </c>
      <c r="AG50" s="0" t="n">
        <v>68</v>
      </c>
      <c r="AH50" s="0" t="s">
        <v>40</v>
      </c>
      <c r="AI50" s="6" t="n">
        <v>1</v>
      </c>
      <c r="AJ50" s="0" t="n">
        <v>38</v>
      </c>
      <c r="AK50" s="0" t="s">
        <v>40</v>
      </c>
      <c r="AL50" s="6" t="n">
        <v>1</v>
      </c>
      <c r="AM50" s="0" t="n">
        <v>68</v>
      </c>
      <c r="AN50" s="0" t="s">
        <v>40</v>
      </c>
      <c r="AO50" s="6" t="n">
        <v>1</v>
      </c>
      <c r="AP50" s="0" t="n">
        <v>0</v>
      </c>
      <c r="AQ50" s="0" t="s">
        <v>40</v>
      </c>
      <c r="AR50" s="6" t="n">
        <v>1</v>
      </c>
      <c r="AS50" s="0" t="n">
        <v>77</v>
      </c>
      <c r="AT50" s="0" t="s">
        <v>40</v>
      </c>
      <c r="AU50" s="6" t="n">
        <v>1</v>
      </c>
      <c r="AW50" s="0" t="s">
        <v>51</v>
      </c>
      <c r="AX50" s="0" t="n">
        <f aca="false">IF(BJ50&lt;=0,$D$7,IF(BP50&lt;=BJ50,$D$7,$D$7+$F$7*(BP50-BJ50)))</f>
        <v>2.46</v>
      </c>
      <c r="AZ50" s="0" t="n">
        <v>1</v>
      </c>
      <c r="BA50" s="0" t="n">
        <f aca="false">SUM(C50:C52)</f>
        <v>900</v>
      </c>
      <c r="BB50" s="0" t="s">
        <v>40</v>
      </c>
      <c r="BC50" s="6" t="n">
        <f aca="false">ROUND(AVERAGE(E50:E52),2)</f>
        <v>1</v>
      </c>
      <c r="BD50" s="0" t="n">
        <f aca="false">ROUND(SUMPRODUCT(C50:C52,F50:F52)/SUM(C50:C52),0)</f>
        <v>94</v>
      </c>
      <c r="BE50" s="0" t="s">
        <v>40</v>
      </c>
      <c r="BF50" s="6" t="n">
        <f aca="false">ROUND(SUMPRODUCT(E50:E52,H50:H52)/3*AVERAGE(E50:E52),2)</f>
        <v>1</v>
      </c>
      <c r="BG50" s="0" t="n">
        <f aca="false">SUM(I50:I52)</f>
        <v>780</v>
      </c>
      <c r="BH50" s="0" t="s">
        <v>40</v>
      </c>
      <c r="BI50" s="6" t="n">
        <f aca="false">ROUND(AVERAGE(K50:K52),2)</f>
        <v>1</v>
      </c>
      <c r="BJ50" s="0" t="n">
        <f aca="false">ROUND(SUMPRODUCT(I50:I52,L50:L52)/SUM(I50:I52),0)</f>
        <v>88</v>
      </c>
      <c r="BK50" s="0" t="s">
        <v>40</v>
      </c>
      <c r="BL50" s="6" t="n">
        <f aca="false">ROUND(SUMPRODUCT(K50:K52,N50:N52)/3*AVERAGE(K50:K52),2)</f>
        <v>1</v>
      </c>
      <c r="BM50" s="0" t="n">
        <f aca="false">SUM(O50:O52)</f>
        <v>420</v>
      </c>
      <c r="BN50" s="0" t="s">
        <v>40</v>
      </c>
      <c r="BO50" s="6" t="n">
        <f aca="false">ROUND(AVERAGE(Q50:Q52),2)</f>
        <v>1</v>
      </c>
      <c r="BP50" s="0" t="n">
        <f aca="false">ROUND(SUMPRODUCT(O50:O52,R50:R52)/SUM(O50:O52),0)</f>
        <v>101</v>
      </c>
      <c r="BQ50" s="0" t="s">
        <v>40</v>
      </c>
      <c r="BR50" s="6" t="n">
        <f aca="false">ROUND(SUMPRODUCT(Q50:Q52,T50:T52)/3*AVERAGE(Q50:Q52),2)</f>
        <v>1</v>
      </c>
      <c r="BS50" s="0" t="n">
        <v>-1</v>
      </c>
      <c r="BT50" s="0" t="s">
        <v>40</v>
      </c>
      <c r="BU50" s="6" t="n">
        <v>1</v>
      </c>
      <c r="BV50" s="2" t="n">
        <v>-1</v>
      </c>
      <c r="BW50" s="8" t="s">
        <v>40</v>
      </c>
      <c r="BX50" s="6" t="n">
        <v>1</v>
      </c>
      <c r="BY50" s="0" t="n">
        <v>-1</v>
      </c>
      <c r="BZ50" s="0" t="s">
        <v>40</v>
      </c>
      <c r="CA50" s="6" t="n">
        <v>1</v>
      </c>
      <c r="CB50" s="0" t="n">
        <v>-1</v>
      </c>
      <c r="CC50" s="0" t="s">
        <v>40</v>
      </c>
      <c r="CD50" s="6" t="n">
        <v>1</v>
      </c>
      <c r="CE50" s="0" t="n">
        <f aca="false">IF(BG50=0,0,IF(OR(BG50&gt;=0,BA50&gt;=0),ROUND(BG50/BA50*100,0),BA50))</f>
        <v>87</v>
      </c>
      <c r="CF50" s="0" t="s">
        <v>40</v>
      </c>
      <c r="CG50" s="6" t="n">
        <f aca="false">ROUND(BI50*BC50,2)</f>
        <v>1</v>
      </c>
      <c r="CH50" s="0" t="n">
        <f aca="false">IF(OR(BA50&lt;0,BD50&lt;=0),"??",ROUND(BA50/BD50,0))</f>
        <v>10</v>
      </c>
      <c r="CI50" s="0" t="s">
        <v>40</v>
      </c>
      <c r="CJ50" s="6" t="n">
        <f aca="false">ROUND(BC50*BF50,2)</f>
        <v>1</v>
      </c>
      <c r="CK50" s="0" t="n">
        <f aca="false">IF(OR(BG50&lt;0,BJ50&lt;=0),"??",ROUND(BG50/BJ50,0))</f>
        <v>9</v>
      </c>
      <c r="CL50" s="0" t="s">
        <v>40</v>
      </c>
      <c r="CM50" s="6" t="n">
        <f aca="false">ROUND(BI50*BL50,2)</f>
        <v>1</v>
      </c>
      <c r="CN50" s="0" t="n">
        <f aca="false">IF(OR(BM50&lt;0,BP50&lt;=0),"??",ROUND(BM50/BP50,0))</f>
        <v>4</v>
      </c>
      <c r="CO50" s="0" t="s">
        <v>40</v>
      </c>
      <c r="CP50" s="6" t="n">
        <f aca="false">ROUND(BO50*BR50,2)</f>
        <v>1</v>
      </c>
      <c r="CQ50" s="0" t="n">
        <f aca="false">IF(OR(BG50&lt;0,BM50&lt;0),"??",BM50+ROUND(AX50*BG50,0))</f>
        <v>2339</v>
      </c>
      <c r="CR50" s="0" t="s">
        <v>40</v>
      </c>
      <c r="CS50" s="6" t="n">
        <f aca="false">ROUND((BI50+BO50)/2,2)</f>
        <v>1</v>
      </c>
      <c r="CT50" s="0" t="n">
        <f aca="false">IF(OR(CQ50&lt;0,BD50&lt;=0),"??",ROUND(CQ50/BD50,0))</f>
        <v>25</v>
      </c>
      <c r="CU50" s="0" t="s">
        <v>40</v>
      </c>
      <c r="CV50" s="6" t="n">
        <f aca="false">ROUND(CS50*BF50,2)</f>
        <v>1</v>
      </c>
      <c r="CW50" s="2" t="n">
        <v>-1</v>
      </c>
      <c r="CX50" s="8" t="s">
        <v>40</v>
      </c>
      <c r="CY50" s="6" t="n">
        <v>1</v>
      </c>
    </row>
    <row r="51" customFormat="false" ht="12.75" hidden="false" customHeight="false" outlineLevel="0" collapsed="false">
      <c r="B51" s="0" t="n">
        <v>1</v>
      </c>
      <c r="C51" s="0" t="n">
        <v>480</v>
      </c>
      <c r="D51" s="0" t="s">
        <v>40</v>
      </c>
      <c r="E51" s="6" t="n">
        <v>1</v>
      </c>
      <c r="F51" s="0" t="n">
        <v>89</v>
      </c>
      <c r="G51" s="0" t="s">
        <v>40</v>
      </c>
      <c r="H51" s="6" t="n">
        <v>1</v>
      </c>
      <c r="I51" s="0" t="n">
        <v>360</v>
      </c>
      <c r="J51" s="0" t="s">
        <v>40</v>
      </c>
      <c r="K51" s="6" t="n">
        <v>1</v>
      </c>
      <c r="L51" s="0" t="n">
        <v>89</v>
      </c>
      <c r="M51" s="0" t="s">
        <v>40</v>
      </c>
      <c r="N51" s="6" t="n">
        <v>1</v>
      </c>
      <c r="O51" s="0" t="n">
        <v>120</v>
      </c>
      <c r="P51" s="0" t="s">
        <v>40</v>
      </c>
      <c r="Q51" s="6" t="n">
        <v>1</v>
      </c>
      <c r="R51" s="0" t="n">
        <v>89</v>
      </c>
      <c r="S51" s="0" t="s">
        <v>40</v>
      </c>
      <c r="T51" s="6" t="n">
        <v>1</v>
      </c>
      <c r="U51" s="0" t="n">
        <v>-1</v>
      </c>
      <c r="V51" s="0" t="s">
        <v>40</v>
      </c>
      <c r="W51" s="6" t="n">
        <v>1</v>
      </c>
      <c r="X51" s="0" t="n">
        <v>-1</v>
      </c>
      <c r="Y51" s="0" t="s">
        <v>40</v>
      </c>
      <c r="Z51" s="6" t="n">
        <v>1</v>
      </c>
      <c r="AA51" s="0" t="n">
        <v>-1</v>
      </c>
      <c r="AB51" s="0" t="s">
        <v>40</v>
      </c>
      <c r="AC51" s="6" t="n">
        <v>1</v>
      </c>
      <c r="AD51" s="0" t="n">
        <v>75</v>
      </c>
      <c r="AE51" s="0" t="s">
        <v>40</v>
      </c>
      <c r="AF51" s="6" t="n">
        <v>1</v>
      </c>
      <c r="AG51" s="0" t="n">
        <v>5</v>
      </c>
      <c r="AH51" s="0" t="s">
        <v>40</v>
      </c>
      <c r="AI51" s="6" t="n">
        <v>1</v>
      </c>
      <c r="AJ51" s="0" t="n">
        <v>4</v>
      </c>
      <c r="AK51" s="0" t="s">
        <v>40</v>
      </c>
      <c r="AL51" s="6" t="n">
        <v>1</v>
      </c>
      <c r="AM51" s="0" t="n">
        <v>1</v>
      </c>
      <c r="AN51" s="0" t="s">
        <v>40</v>
      </c>
      <c r="AO51" s="6" t="n">
        <v>1</v>
      </c>
      <c r="AP51" s="0" t="n">
        <v>840</v>
      </c>
      <c r="AQ51" s="0" t="s">
        <v>40</v>
      </c>
      <c r="AR51" s="6" t="n">
        <v>1</v>
      </c>
      <c r="AS51" s="0" t="n">
        <v>9</v>
      </c>
      <c r="AT51" s="0" t="s">
        <v>40</v>
      </c>
      <c r="AU51" s="6" t="n">
        <v>1</v>
      </c>
      <c r="BC51" s="6"/>
      <c r="BF51" s="6"/>
      <c r="BI51" s="6"/>
      <c r="BL51" s="6"/>
      <c r="BO51" s="6"/>
      <c r="BR51" s="6"/>
      <c r="BU51" s="6"/>
      <c r="BV51" s="2"/>
      <c r="BW51" s="8"/>
      <c r="BX51" s="6"/>
      <c r="CA51" s="6"/>
      <c r="CD51" s="6"/>
      <c r="CG51" s="6"/>
      <c r="CJ51" s="6"/>
      <c r="CM51" s="6"/>
      <c r="CP51" s="6"/>
      <c r="CS51" s="6"/>
      <c r="CV51" s="6"/>
      <c r="CW51" s="2"/>
      <c r="CX51" s="8"/>
      <c r="CY51" s="6"/>
    </row>
    <row r="52" customFormat="false" ht="12.75" hidden="false" customHeight="false" outlineLevel="0" collapsed="false">
      <c r="B52" s="0" t="n">
        <v>1</v>
      </c>
      <c r="C52" s="0" t="n">
        <v>420</v>
      </c>
      <c r="D52" s="0" t="s">
        <v>40</v>
      </c>
      <c r="E52" s="6" t="n">
        <v>1</v>
      </c>
      <c r="F52" s="0" t="n">
        <v>100</v>
      </c>
      <c r="G52" s="0" t="s">
        <v>40</v>
      </c>
      <c r="H52" s="6" t="n">
        <v>1</v>
      </c>
      <c r="I52" s="0" t="n">
        <v>420</v>
      </c>
      <c r="J52" s="0" t="s">
        <v>40</v>
      </c>
      <c r="K52" s="6" t="n">
        <v>1</v>
      </c>
      <c r="L52" s="0" t="n">
        <v>87</v>
      </c>
      <c r="M52" s="0" t="s">
        <v>40</v>
      </c>
      <c r="N52" s="6" t="n">
        <v>1</v>
      </c>
      <c r="O52" s="0" t="n">
        <v>300</v>
      </c>
      <c r="P52" s="0" t="s">
        <v>40</v>
      </c>
      <c r="Q52" s="6" t="n">
        <v>1</v>
      </c>
      <c r="R52" s="0" t="n">
        <v>106</v>
      </c>
      <c r="S52" s="0" t="s">
        <v>40</v>
      </c>
      <c r="T52" s="6" t="n">
        <v>1</v>
      </c>
      <c r="U52" s="0" t="n">
        <v>-1</v>
      </c>
      <c r="V52" s="0" t="s">
        <v>40</v>
      </c>
      <c r="W52" s="6" t="n">
        <v>1</v>
      </c>
      <c r="X52" s="0" t="n">
        <v>-1</v>
      </c>
      <c r="Y52" s="0" t="s">
        <v>40</v>
      </c>
      <c r="Z52" s="6" t="n">
        <v>1</v>
      </c>
      <c r="AA52" s="0" t="n">
        <v>-1</v>
      </c>
      <c r="AB52" s="0" t="s">
        <v>40</v>
      </c>
      <c r="AC52" s="6" t="n">
        <v>1</v>
      </c>
      <c r="AD52" s="0" t="n">
        <v>29</v>
      </c>
      <c r="AE52" s="0" t="s">
        <v>40</v>
      </c>
      <c r="AF52" s="6" t="n">
        <v>1</v>
      </c>
      <c r="AG52" s="0" t="n">
        <v>4</v>
      </c>
      <c r="AH52" s="0" t="s">
        <v>40</v>
      </c>
      <c r="AI52" s="6" t="n">
        <v>1</v>
      </c>
      <c r="AJ52" s="0" t="n">
        <v>1</v>
      </c>
      <c r="AK52" s="0" t="s">
        <v>40</v>
      </c>
      <c r="AL52" s="6" t="n">
        <v>1</v>
      </c>
      <c r="AM52" s="0" t="n">
        <v>3</v>
      </c>
      <c r="AN52" s="0" t="s">
        <v>40</v>
      </c>
      <c r="AO52" s="6" t="n">
        <v>1</v>
      </c>
      <c r="AP52" s="0" t="n">
        <v>563</v>
      </c>
      <c r="AQ52" s="0" t="s">
        <v>40</v>
      </c>
      <c r="AR52" s="6" t="n">
        <v>1</v>
      </c>
      <c r="AS52" s="0" t="n">
        <v>6</v>
      </c>
      <c r="AT52" s="0" t="s">
        <v>40</v>
      </c>
      <c r="AU52" s="6" t="n">
        <v>1</v>
      </c>
      <c r="BC52" s="6"/>
      <c r="BF52" s="6"/>
      <c r="BI52" s="6"/>
      <c r="BL52" s="6"/>
      <c r="BO52" s="6"/>
      <c r="BR52" s="6"/>
      <c r="BU52" s="6"/>
      <c r="BV52" s="2"/>
      <c r="BW52" s="8"/>
      <c r="BX52" s="6"/>
      <c r="CA52" s="6"/>
      <c r="CD52" s="6"/>
      <c r="CG52" s="6"/>
      <c r="CJ52" s="6"/>
      <c r="CM52" s="6"/>
      <c r="CP52" s="6"/>
      <c r="CS52" s="6"/>
      <c r="CV52" s="6"/>
      <c r="CW52" s="2"/>
      <c r="CX52" s="8"/>
      <c r="CY52" s="6"/>
    </row>
    <row r="53" customFormat="false" ht="12.75" hidden="false" customHeight="false" outlineLevel="0" collapsed="false">
      <c r="A53" s="0" t="n">
        <v>15</v>
      </c>
      <c r="B53" s="0" t="n">
        <v>1</v>
      </c>
      <c r="C53" s="0" t="n">
        <v>0</v>
      </c>
      <c r="D53" s="0" t="s">
        <v>40</v>
      </c>
      <c r="E53" s="6" t="n">
        <v>1</v>
      </c>
      <c r="F53" s="0" t="n">
        <v>-1</v>
      </c>
      <c r="G53" s="0" t="s">
        <v>40</v>
      </c>
      <c r="H53" s="6" t="n">
        <v>1</v>
      </c>
      <c r="I53" s="0" t="n">
        <v>0</v>
      </c>
      <c r="J53" s="0" t="s">
        <v>40</v>
      </c>
      <c r="K53" s="6" t="n">
        <v>1</v>
      </c>
      <c r="L53" s="0" t="n">
        <v>-1</v>
      </c>
      <c r="M53" s="0" t="s">
        <v>40</v>
      </c>
      <c r="N53" s="6" t="n">
        <v>1</v>
      </c>
      <c r="O53" s="0" t="n">
        <v>0</v>
      </c>
      <c r="P53" s="0" t="s">
        <v>40</v>
      </c>
      <c r="Q53" s="6" t="n">
        <v>1</v>
      </c>
      <c r="R53" s="0" t="n">
        <v>-1</v>
      </c>
      <c r="S53" s="0" t="s">
        <v>40</v>
      </c>
      <c r="T53" s="6" t="n">
        <v>1</v>
      </c>
      <c r="U53" s="0" t="n">
        <v>-1</v>
      </c>
      <c r="V53" s="0" t="s">
        <v>40</v>
      </c>
      <c r="W53" s="6" t="n">
        <v>1</v>
      </c>
      <c r="X53" s="0" t="n">
        <v>-1</v>
      </c>
      <c r="Y53" s="0" t="s">
        <v>40</v>
      </c>
      <c r="Z53" s="6" t="n">
        <v>1</v>
      </c>
      <c r="AA53" s="0" t="n">
        <v>-1</v>
      </c>
      <c r="AB53" s="0" t="s">
        <v>40</v>
      </c>
      <c r="AC53" s="6" t="n">
        <v>1</v>
      </c>
      <c r="AD53" s="0" t="n">
        <v>0</v>
      </c>
      <c r="AE53" s="0" t="s">
        <v>40</v>
      </c>
      <c r="AF53" s="6" t="n">
        <v>1</v>
      </c>
      <c r="AG53" s="0" t="n">
        <v>68</v>
      </c>
      <c r="AH53" s="0" t="s">
        <v>40</v>
      </c>
      <c r="AI53" s="6" t="n">
        <v>1</v>
      </c>
      <c r="AJ53" s="0" t="n">
        <v>38</v>
      </c>
      <c r="AK53" s="0" t="s">
        <v>40</v>
      </c>
      <c r="AL53" s="6" t="n">
        <v>1</v>
      </c>
      <c r="AM53" s="0" t="n">
        <v>68</v>
      </c>
      <c r="AN53" s="0" t="s">
        <v>40</v>
      </c>
      <c r="AO53" s="6" t="n">
        <v>1</v>
      </c>
      <c r="AP53" s="0" t="n">
        <v>0</v>
      </c>
      <c r="AQ53" s="0" t="s">
        <v>40</v>
      </c>
      <c r="AR53" s="6" t="n">
        <v>1</v>
      </c>
      <c r="AS53" s="0" t="n">
        <v>77</v>
      </c>
      <c r="AT53" s="0" t="s">
        <v>40</v>
      </c>
      <c r="AU53" s="6" t="n">
        <v>1</v>
      </c>
      <c r="AW53" s="0" t="s">
        <v>51</v>
      </c>
      <c r="AX53" s="0" t="n">
        <f aca="false">IF(BJ53&lt;=0,$D$7,IF(BP53&lt;=BJ53,$D$7,$D$7+$F$7*(BP53-BJ53)))</f>
        <v>2.2</v>
      </c>
      <c r="AZ53" s="0" t="n">
        <v>1</v>
      </c>
      <c r="BA53" s="0" t="n">
        <f aca="false">SUM(C53:C55)</f>
        <v>0</v>
      </c>
      <c r="BB53" s="0" t="s">
        <v>40</v>
      </c>
      <c r="BC53" s="6" t="n">
        <f aca="false">ROUND(AVERAGE(E53:E55),2)</f>
        <v>1</v>
      </c>
      <c r="BD53" s="0" t="n">
        <v>-1</v>
      </c>
      <c r="BE53" s="0" t="s">
        <v>40</v>
      </c>
      <c r="BF53" s="6" t="n">
        <f aca="false">ROUND(SUMPRODUCT(E53:E55,H53:H55)/3*AVERAGE(E53:E55),2)</f>
        <v>1</v>
      </c>
      <c r="BG53" s="0" t="n">
        <f aca="false">SUM(I53:I55)</f>
        <v>0</v>
      </c>
      <c r="BH53" s="0" t="s">
        <v>40</v>
      </c>
      <c r="BI53" s="6" t="n">
        <f aca="false">ROUND(AVERAGE(K53:K55),2)</f>
        <v>1</v>
      </c>
      <c r="BJ53" s="0" t="n">
        <v>-1</v>
      </c>
      <c r="BK53" s="0" t="s">
        <v>40</v>
      </c>
      <c r="BL53" s="6" t="n">
        <f aca="false">ROUND(SUMPRODUCT(K53:K55,N53:N55)/3*AVERAGE(K53:K55),2)</f>
        <v>1</v>
      </c>
      <c r="BM53" s="0" t="n">
        <f aca="false">SUM(O53:O55)</f>
        <v>0</v>
      </c>
      <c r="BN53" s="0" t="s">
        <v>40</v>
      </c>
      <c r="BO53" s="6" t="n">
        <f aca="false">ROUND(AVERAGE(Q53:Q55),2)</f>
        <v>1</v>
      </c>
      <c r="BP53" s="0" t="n">
        <v>-1</v>
      </c>
      <c r="BQ53" s="0" t="s">
        <v>40</v>
      </c>
      <c r="BR53" s="6" t="n">
        <f aca="false">ROUND(SUMPRODUCT(Q53:Q55,T53:T55)/3*AVERAGE(Q53:Q55),2)</f>
        <v>1</v>
      </c>
      <c r="BS53" s="0" t="n">
        <v>-1</v>
      </c>
      <c r="BT53" s="0" t="s">
        <v>40</v>
      </c>
      <c r="BU53" s="6" t="n">
        <v>1</v>
      </c>
      <c r="BV53" s="2" t="n">
        <v>-1</v>
      </c>
      <c r="BW53" s="8" t="s">
        <v>40</v>
      </c>
      <c r="BX53" s="6" t="n">
        <v>1</v>
      </c>
      <c r="BY53" s="0" t="n">
        <v>-1</v>
      </c>
      <c r="BZ53" s="0" t="s">
        <v>40</v>
      </c>
      <c r="CA53" s="6" t="n">
        <v>1</v>
      </c>
      <c r="CB53" s="0" t="n">
        <v>-1</v>
      </c>
      <c r="CC53" s="0" t="s">
        <v>40</v>
      </c>
      <c r="CD53" s="6" t="n">
        <v>1</v>
      </c>
      <c r="CE53" s="0" t="n">
        <f aca="false">IF(BG53=0,0,IF(OR(BG53&gt;=0,BA53&gt;=0),ROUND(BG53/BA53*100,0),BA53))</f>
        <v>0</v>
      </c>
      <c r="CF53" s="0" t="s">
        <v>40</v>
      </c>
      <c r="CG53" s="6" t="n">
        <f aca="false">ROUND(BI53*BC53,2)</f>
        <v>1</v>
      </c>
      <c r="CH53" s="0" t="n">
        <v>-1</v>
      </c>
      <c r="CI53" s="0" t="s">
        <v>40</v>
      </c>
      <c r="CJ53" s="6" t="n">
        <f aca="false">ROUND(BC53*BF53,2)</f>
        <v>1</v>
      </c>
      <c r="CK53" s="0" t="n">
        <v>-1</v>
      </c>
      <c r="CL53" s="0" t="s">
        <v>40</v>
      </c>
      <c r="CM53" s="6" t="n">
        <f aca="false">ROUND(BI53*BL53,2)</f>
        <v>1</v>
      </c>
      <c r="CN53" s="0" t="n">
        <v>-1</v>
      </c>
      <c r="CO53" s="0" t="s">
        <v>40</v>
      </c>
      <c r="CP53" s="6" t="n">
        <f aca="false">ROUND(BO53*BR53,2)</f>
        <v>1</v>
      </c>
      <c r="CQ53" s="0" t="n">
        <f aca="false">IF(OR(BG53&lt;0,BM53&lt;0),"??",BM53+ROUND(AX53*BG53,0))</f>
        <v>0</v>
      </c>
      <c r="CR53" s="0" t="s">
        <v>40</v>
      </c>
      <c r="CS53" s="6" t="n">
        <f aca="false">ROUND((BI53+BO53)/2,2)</f>
        <v>1</v>
      </c>
      <c r="CT53" s="0" t="n">
        <v>-1</v>
      </c>
      <c r="CU53" s="0" t="s">
        <v>40</v>
      </c>
      <c r="CV53" s="6" t="n">
        <f aca="false">ROUND(CS53*BF53,2)</f>
        <v>1</v>
      </c>
      <c r="CW53" s="2" t="n">
        <v>-1</v>
      </c>
      <c r="CX53" s="8" t="s">
        <v>40</v>
      </c>
      <c r="CY53" s="6" t="n">
        <v>1</v>
      </c>
    </row>
    <row r="54" customFormat="false" ht="12.75" hidden="false" customHeight="false" outlineLevel="0" collapsed="false">
      <c r="B54" s="0" t="n">
        <v>1</v>
      </c>
      <c r="C54" s="0" t="n">
        <v>0</v>
      </c>
      <c r="D54" s="0" t="s">
        <v>40</v>
      </c>
      <c r="E54" s="6" t="n">
        <v>1</v>
      </c>
      <c r="F54" s="0" t="n">
        <v>-1</v>
      </c>
      <c r="G54" s="0" t="s">
        <v>40</v>
      </c>
      <c r="H54" s="6" t="n">
        <v>1</v>
      </c>
      <c r="I54" s="0" t="n">
        <v>0</v>
      </c>
      <c r="J54" s="0" t="s">
        <v>40</v>
      </c>
      <c r="K54" s="6" t="n">
        <v>1</v>
      </c>
      <c r="L54" s="0" t="n">
        <v>-1</v>
      </c>
      <c r="M54" s="0" t="s">
        <v>40</v>
      </c>
      <c r="N54" s="6" t="n">
        <v>1</v>
      </c>
      <c r="O54" s="0" t="n">
        <v>0</v>
      </c>
      <c r="P54" s="0" t="s">
        <v>40</v>
      </c>
      <c r="Q54" s="6" t="n">
        <v>1</v>
      </c>
      <c r="R54" s="0" t="n">
        <v>-1</v>
      </c>
      <c r="S54" s="0" t="s">
        <v>40</v>
      </c>
      <c r="T54" s="6" t="n">
        <v>1</v>
      </c>
      <c r="U54" s="0" t="n">
        <v>-1</v>
      </c>
      <c r="V54" s="0" t="s">
        <v>40</v>
      </c>
      <c r="W54" s="6" t="n">
        <v>1</v>
      </c>
      <c r="X54" s="0" t="n">
        <v>-1</v>
      </c>
      <c r="Y54" s="0" t="s">
        <v>40</v>
      </c>
      <c r="Z54" s="6" t="n">
        <v>1</v>
      </c>
      <c r="AA54" s="0" t="n">
        <v>-1</v>
      </c>
      <c r="AB54" s="0" t="s">
        <v>40</v>
      </c>
      <c r="AC54" s="6" t="n">
        <v>1</v>
      </c>
      <c r="AD54" s="0" t="n">
        <v>0</v>
      </c>
      <c r="AE54" s="0" t="s">
        <v>40</v>
      </c>
      <c r="AF54" s="6" t="n">
        <v>1</v>
      </c>
      <c r="AG54" s="0" t="n">
        <v>68</v>
      </c>
      <c r="AH54" s="0" t="s">
        <v>40</v>
      </c>
      <c r="AI54" s="6" t="n">
        <v>1</v>
      </c>
      <c r="AJ54" s="0" t="n">
        <v>38</v>
      </c>
      <c r="AK54" s="0" t="s">
        <v>40</v>
      </c>
      <c r="AL54" s="6" t="n">
        <v>1</v>
      </c>
      <c r="AM54" s="0" t="n">
        <v>68</v>
      </c>
      <c r="AN54" s="0" t="s">
        <v>40</v>
      </c>
      <c r="AO54" s="6" t="n">
        <v>1</v>
      </c>
      <c r="AP54" s="0" t="n">
        <v>0</v>
      </c>
      <c r="AQ54" s="0" t="s">
        <v>40</v>
      </c>
      <c r="AR54" s="6" t="n">
        <v>1</v>
      </c>
      <c r="AS54" s="0" t="n">
        <v>77</v>
      </c>
      <c r="AT54" s="0" t="s">
        <v>40</v>
      </c>
      <c r="AU54" s="6" t="n">
        <v>1</v>
      </c>
      <c r="BC54" s="6"/>
      <c r="BF54" s="6"/>
      <c r="BI54" s="6"/>
      <c r="BL54" s="6"/>
      <c r="BO54" s="6"/>
      <c r="BR54" s="6"/>
      <c r="BU54" s="6"/>
      <c r="BV54" s="2"/>
      <c r="BW54" s="8"/>
      <c r="BX54" s="6"/>
      <c r="CA54" s="6"/>
      <c r="CD54" s="6"/>
      <c r="CG54" s="6"/>
      <c r="CJ54" s="6"/>
      <c r="CM54" s="6"/>
      <c r="CP54" s="6"/>
      <c r="CS54" s="6"/>
      <c r="CV54" s="6"/>
      <c r="CW54" s="2"/>
      <c r="CX54" s="8"/>
      <c r="CY54" s="6"/>
    </row>
    <row r="55" customFormat="false" ht="12.75" hidden="false" customHeight="false" outlineLevel="0" collapsed="false">
      <c r="B55" s="0" t="n">
        <v>1</v>
      </c>
      <c r="C55" s="0" t="n">
        <v>0</v>
      </c>
      <c r="D55" s="0" t="s">
        <v>40</v>
      </c>
      <c r="E55" s="6" t="n">
        <v>1</v>
      </c>
      <c r="F55" s="0" t="n">
        <v>-1</v>
      </c>
      <c r="G55" s="0" t="s">
        <v>40</v>
      </c>
      <c r="H55" s="6" t="n">
        <v>1</v>
      </c>
      <c r="I55" s="0" t="n">
        <v>0</v>
      </c>
      <c r="J55" s="0" t="s">
        <v>40</v>
      </c>
      <c r="K55" s="6" t="n">
        <v>1</v>
      </c>
      <c r="L55" s="0" t="n">
        <v>-1</v>
      </c>
      <c r="M55" s="0" t="s">
        <v>40</v>
      </c>
      <c r="N55" s="6" t="n">
        <v>1</v>
      </c>
      <c r="O55" s="0" t="n">
        <v>0</v>
      </c>
      <c r="P55" s="0" t="s">
        <v>40</v>
      </c>
      <c r="Q55" s="6" t="n">
        <v>1</v>
      </c>
      <c r="R55" s="0" t="n">
        <v>-1</v>
      </c>
      <c r="S55" s="0" t="s">
        <v>40</v>
      </c>
      <c r="T55" s="6" t="n">
        <v>1</v>
      </c>
      <c r="U55" s="0" t="n">
        <v>-1</v>
      </c>
      <c r="V55" s="0" t="s">
        <v>40</v>
      </c>
      <c r="W55" s="6" t="n">
        <v>1</v>
      </c>
      <c r="X55" s="0" t="n">
        <v>-1</v>
      </c>
      <c r="Y55" s="0" t="s">
        <v>40</v>
      </c>
      <c r="Z55" s="6" t="n">
        <v>1</v>
      </c>
      <c r="AA55" s="0" t="n">
        <v>-1</v>
      </c>
      <c r="AB55" s="0" t="s">
        <v>40</v>
      </c>
      <c r="AC55" s="6" t="n">
        <v>1</v>
      </c>
      <c r="AD55" s="0" t="n">
        <v>0</v>
      </c>
      <c r="AE55" s="0" t="s">
        <v>40</v>
      </c>
      <c r="AF55" s="6" t="n">
        <v>1</v>
      </c>
      <c r="AG55" s="0" t="n">
        <v>68</v>
      </c>
      <c r="AH55" s="0" t="s">
        <v>40</v>
      </c>
      <c r="AI55" s="6" t="n">
        <v>1</v>
      </c>
      <c r="AJ55" s="0" t="n">
        <v>38</v>
      </c>
      <c r="AK55" s="0" t="s">
        <v>40</v>
      </c>
      <c r="AL55" s="6" t="n">
        <v>1</v>
      </c>
      <c r="AM55" s="0" t="n">
        <v>68</v>
      </c>
      <c r="AN55" s="0" t="s">
        <v>40</v>
      </c>
      <c r="AO55" s="6" t="n">
        <v>1</v>
      </c>
      <c r="AP55" s="0" t="n">
        <v>0</v>
      </c>
      <c r="AQ55" s="0" t="s">
        <v>40</v>
      </c>
      <c r="AR55" s="6" t="n">
        <v>1</v>
      </c>
      <c r="AS55" s="0" t="n">
        <v>77</v>
      </c>
      <c r="AT55" s="0" t="s">
        <v>40</v>
      </c>
      <c r="AU55" s="6" t="n">
        <v>1</v>
      </c>
      <c r="BC55" s="6"/>
      <c r="BF55" s="6"/>
      <c r="BI55" s="6"/>
      <c r="BL55" s="6"/>
      <c r="BO55" s="6"/>
      <c r="BR55" s="6"/>
      <c r="BU55" s="6"/>
      <c r="BV55" s="2"/>
      <c r="BW55" s="8"/>
      <c r="BX55" s="6"/>
      <c r="CA55" s="6"/>
      <c r="CD55" s="6"/>
      <c r="CG55" s="6"/>
      <c r="CJ55" s="6"/>
      <c r="CM55" s="6"/>
      <c r="CP55" s="6"/>
      <c r="CS55" s="6"/>
      <c r="CV55" s="6"/>
      <c r="CW55" s="2"/>
      <c r="CX55" s="8"/>
      <c r="CY55" s="6"/>
    </row>
    <row r="56" customFormat="false" ht="14.2" hidden="false" customHeight="false" outlineLevel="0" collapsed="false">
      <c r="A56" s="0" t="n">
        <v>16</v>
      </c>
      <c r="B56" s="0" t="n">
        <v>1</v>
      </c>
      <c r="C56" s="5" t="n">
        <v>420</v>
      </c>
      <c r="D56" s="0" t="s">
        <v>40</v>
      </c>
      <c r="E56" s="6" t="n">
        <v>1</v>
      </c>
      <c r="F56" s="0" t="n">
        <v>99</v>
      </c>
      <c r="G56" s="0" t="s">
        <v>40</v>
      </c>
      <c r="H56" s="6" t="n">
        <v>1</v>
      </c>
      <c r="I56" s="0" t="n">
        <v>180</v>
      </c>
      <c r="J56" s="0" t="s">
        <v>40</v>
      </c>
      <c r="K56" s="6" t="n">
        <v>1</v>
      </c>
      <c r="L56" s="0" t="n">
        <v>98</v>
      </c>
      <c r="M56" s="0" t="s">
        <v>40</v>
      </c>
      <c r="N56" s="6" t="n">
        <v>1</v>
      </c>
      <c r="O56" s="0" t="n">
        <v>240</v>
      </c>
      <c r="P56" s="0" t="s">
        <v>40</v>
      </c>
      <c r="Q56" s="6" t="n">
        <v>1</v>
      </c>
      <c r="R56" s="0" t="n">
        <v>100</v>
      </c>
      <c r="S56" s="0" t="s">
        <v>40</v>
      </c>
      <c r="T56" s="6" t="n">
        <v>1</v>
      </c>
      <c r="U56" s="0" t="n">
        <v>-1</v>
      </c>
      <c r="V56" s="0" t="s">
        <v>40</v>
      </c>
      <c r="W56" s="6" t="n">
        <v>1</v>
      </c>
      <c r="X56" s="0" t="n">
        <v>-1</v>
      </c>
      <c r="Y56" s="0" t="s">
        <v>40</v>
      </c>
      <c r="Z56" s="6" t="n">
        <v>1</v>
      </c>
      <c r="AA56" s="0" t="n">
        <v>-1</v>
      </c>
      <c r="AB56" s="0" t="s">
        <v>40</v>
      </c>
      <c r="AC56" s="6" t="n">
        <v>1</v>
      </c>
      <c r="AD56" s="0" t="n">
        <v>43</v>
      </c>
      <c r="AE56" s="0" t="s">
        <v>40</v>
      </c>
      <c r="AF56" s="6" t="n">
        <v>1</v>
      </c>
      <c r="AG56" s="0" t="n">
        <v>4</v>
      </c>
      <c r="AH56" s="0" t="s">
        <v>40</v>
      </c>
      <c r="AI56" s="6" t="n">
        <v>1</v>
      </c>
      <c r="AJ56" s="0" t="n">
        <v>2</v>
      </c>
      <c r="AK56" s="0" t="s">
        <v>40</v>
      </c>
      <c r="AL56" s="6" t="n">
        <v>1</v>
      </c>
      <c r="AM56" s="0" t="n">
        <v>2</v>
      </c>
      <c r="AN56" s="0" t="s">
        <v>40</v>
      </c>
      <c r="AO56" s="6" t="n">
        <v>1</v>
      </c>
      <c r="AP56" s="0" t="n">
        <v>604</v>
      </c>
      <c r="AQ56" s="0" t="s">
        <v>40</v>
      </c>
      <c r="AR56" s="6" t="n">
        <v>1</v>
      </c>
      <c r="AS56" s="0" t="n">
        <v>6</v>
      </c>
      <c r="AT56" s="0" t="s">
        <v>40</v>
      </c>
      <c r="AU56" s="6" t="n">
        <v>1</v>
      </c>
      <c r="AW56" s="0" t="s">
        <v>52</v>
      </c>
      <c r="AX56" s="0" t="n">
        <f aca="false">IF(BJ56&lt;=0,$D$7,IF(BP56&lt;=BJ56,$D$7,$D$7+$F$7*(BP56-BJ56)))</f>
        <v>2.46</v>
      </c>
      <c r="AZ56" s="0" t="n">
        <v>1</v>
      </c>
      <c r="BA56" s="0" t="n">
        <v>840</v>
      </c>
      <c r="BB56" s="0" t="s">
        <v>42</v>
      </c>
      <c r="BC56" s="6" t="n">
        <v>0.67</v>
      </c>
      <c r="BD56" s="0" t="n">
        <f aca="false">ROUND(SUMPRODUCT(C56:C58,F56:F58)/SUM(C56:C58),0)</f>
        <v>100</v>
      </c>
      <c r="BE56" s="0" t="s">
        <v>42</v>
      </c>
      <c r="BF56" s="6" t="n">
        <v>0.44</v>
      </c>
      <c r="BG56" s="0" t="n">
        <v>600</v>
      </c>
      <c r="BH56" s="0" t="s">
        <v>42</v>
      </c>
      <c r="BI56" s="6" t="n">
        <v>0.67</v>
      </c>
      <c r="BJ56" s="0" t="n">
        <f aca="false">ROUND(SUMPRODUCT(I56:I58,L56:L58)/SUM(I56:I58),0)</f>
        <v>90</v>
      </c>
      <c r="BK56" s="9" t="s">
        <v>42</v>
      </c>
      <c r="BL56" s="6" t="n">
        <v>0.44</v>
      </c>
      <c r="BM56" s="0" t="n">
        <v>540</v>
      </c>
      <c r="BN56" s="0" t="s">
        <v>42</v>
      </c>
      <c r="BO56" s="6" t="n">
        <v>0.67</v>
      </c>
      <c r="BP56" s="0" t="n">
        <f aca="false">ROUND(SUMPRODUCT(O56:O58,R56:R58)/SUM(O56:O58),0)</f>
        <v>103</v>
      </c>
      <c r="BQ56" s="9" t="s">
        <v>42</v>
      </c>
      <c r="BR56" s="6" t="n">
        <v>0.44</v>
      </c>
      <c r="BS56" s="0" t="n">
        <v>-1</v>
      </c>
      <c r="BT56" s="0" t="s">
        <v>40</v>
      </c>
      <c r="BU56" s="6" t="n">
        <v>1</v>
      </c>
      <c r="BV56" s="2" t="n">
        <v>-1</v>
      </c>
      <c r="BW56" s="8" t="s">
        <v>40</v>
      </c>
      <c r="BX56" s="6" t="n">
        <v>1</v>
      </c>
      <c r="BY56" s="0" t="n">
        <v>-1</v>
      </c>
      <c r="BZ56" s="0" t="s">
        <v>40</v>
      </c>
      <c r="CA56" s="6" t="n">
        <v>1</v>
      </c>
      <c r="CB56" s="0" t="n">
        <v>-1</v>
      </c>
      <c r="CC56" s="0" t="s">
        <v>40</v>
      </c>
      <c r="CD56" s="6" t="n">
        <v>1</v>
      </c>
      <c r="CE56" s="0" t="n">
        <f aca="false">IF(BG56=0,0,IF(OR(BG56&gt;=0,BA56&gt;=0),ROUND(BG56/BA56*100,0),BA56))</f>
        <v>71</v>
      </c>
      <c r="CF56" s="9" t="s">
        <v>42</v>
      </c>
      <c r="CG56" s="6" t="n">
        <v>0.44</v>
      </c>
      <c r="CH56" s="0" t="n">
        <f aca="false">IF(OR(BA56&lt;0,BD56&lt;=0),"??",ROUND(BA56/BD56,0))</f>
        <v>8</v>
      </c>
      <c r="CI56" s="9" t="s">
        <v>42</v>
      </c>
      <c r="CJ56" s="6" t="n">
        <v>0.3</v>
      </c>
      <c r="CK56" s="0" t="n">
        <f aca="false">IF(OR(BG56&lt;0,BJ56&lt;=0),"??",ROUND(BG56/BJ56,0))</f>
        <v>7</v>
      </c>
      <c r="CL56" s="9" t="s">
        <v>42</v>
      </c>
      <c r="CM56" s="6" t="n">
        <v>0.3</v>
      </c>
      <c r="CN56" s="0" t="n">
        <f aca="false">IF(OR(BM56&lt;0,BP56&lt;=0),"??",ROUND(BM56/BP56,0))</f>
        <v>5</v>
      </c>
      <c r="CO56" s="9" t="s">
        <v>42</v>
      </c>
      <c r="CP56" s="6" t="n">
        <v>0.3</v>
      </c>
      <c r="CQ56" s="0" t="n">
        <f aca="false">IF(OR(BG56&lt;0,BM56&lt;0),"??",BM56+ROUND(AX56*BG56,0))</f>
        <v>2016</v>
      </c>
      <c r="CR56" s="9" t="s">
        <v>42</v>
      </c>
      <c r="CS56" s="6" t="n">
        <f aca="false">ROUND((BI56+BO56)/2,2)</f>
        <v>0.67</v>
      </c>
      <c r="CT56" s="0" t="n">
        <f aca="false">IF(OR(CQ56&lt;0,BD56&lt;=0),"??",ROUND(CQ56/BD56,0))</f>
        <v>20</v>
      </c>
      <c r="CU56" s="9" t="s">
        <v>42</v>
      </c>
      <c r="CV56" s="6" t="n">
        <v>0.3</v>
      </c>
      <c r="CW56" s="2" t="n">
        <v>-1</v>
      </c>
      <c r="CX56" s="8" t="s">
        <v>40</v>
      </c>
      <c r="CY56" s="6" t="n">
        <v>1</v>
      </c>
    </row>
    <row r="57" customFormat="false" ht="12.75" hidden="false" customHeight="false" outlineLevel="0" collapsed="false">
      <c r="B57" s="0" t="s">
        <v>53</v>
      </c>
      <c r="E57" s="6"/>
      <c r="H57" s="6"/>
      <c r="K57" s="6"/>
      <c r="N57" s="6"/>
      <c r="Q57" s="6"/>
      <c r="T57" s="6"/>
      <c r="W57" s="6"/>
      <c r="Z57" s="6"/>
      <c r="AC57" s="6"/>
      <c r="AF57" s="6"/>
      <c r="AI57" s="6"/>
      <c r="AL57" s="6"/>
      <c r="AO57" s="6"/>
      <c r="AR57" s="6"/>
      <c r="AU57" s="6"/>
      <c r="BV57" s="2"/>
      <c r="CW57" s="2"/>
    </row>
    <row r="58" customFormat="false" ht="12.75" hidden="false" customHeight="false" outlineLevel="0" collapsed="false">
      <c r="B58" s="0" t="n">
        <v>1</v>
      </c>
      <c r="C58" s="0" t="n">
        <v>420</v>
      </c>
      <c r="D58" s="0" t="s">
        <v>40</v>
      </c>
      <c r="E58" s="6" t="n">
        <v>1</v>
      </c>
      <c r="F58" s="0" t="n">
        <v>100</v>
      </c>
      <c r="G58" s="0" t="s">
        <v>40</v>
      </c>
      <c r="H58" s="6" t="n">
        <v>1</v>
      </c>
      <c r="I58" s="0" t="n">
        <v>420</v>
      </c>
      <c r="J58" s="0" t="s">
        <v>40</v>
      </c>
      <c r="K58" s="6" t="n">
        <v>1</v>
      </c>
      <c r="L58" s="0" t="n">
        <v>87</v>
      </c>
      <c r="M58" s="0" t="s">
        <v>40</v>
      </c>
      <c r="N58" s="6" t="n">
        <v>1</v>
      </c>
      <c r="O58" s="0" t="n">
        <v>300</v>
      </c>
      <c r="P58" s="0" t="s">
        <v>40</v>
      </c>
      <c r="Q58" s="6" t="n">
        <v>1</v>
      </c>
      <c r="R58" s="0" t="n">
        <v>106</v>
      </c>
      <c r="S58" s="0" t="s">
        <v>40</v>
      </c>
      <c r="T58" s="6" t="n">
        <v>1</v>
      </c>
      <c r="U58" s="0" t="n">
        <v>49</v>
      </c>
      <c r="V58" s="0" t="s">
        <v>40</v>
      </c>
      <c r="W58" s="6" t="n">
        <v>1</v>
      </c>
      <c r="X58" s="0" t="n">
        <v>5</v>
      </c>
      <c r="Y58" s="0" t="s">
        <v>40</v>
      </c>
      <c r="Z58" s="6" t="n">
        <v>1</v>
      </c>
      <c r="AA58" s="0" t="n">
        <v>97</v>
      </c>
      <c r="AB58" s="0" t="s">
        <v>40</v>
      </c>
      <c r="AC58" s="6" t="n">
        <v>1</v>
      </c>
      <c r="AD58" s="0" t="n">
        <v>29</v>
      </c>
      <c r="AE58" s="0" t="s">
        <v>40</v>
      </c>
      <c r="AF58" s="6" t="n">
        <v>1</v>
      </c>
      <c r="AG58" s="0" t="n">
        <v>4</v>
      </c>
      <c r="AH58" s="0" t="s">
        <v>40</v>
      </c>
      <c r="AI58" s="6" t="n">
        <v>1</v>
      </c>
      <c r="AJ58" s="0" t="n">
        <v>1</v>
      </c>
      <c r="AK58" s="0" t="s">
        <v>40</v>
      </c>
      <c r="AL58" s="6" t="n">
        <v>1</v>
      </c>
      <c r="AM58" s="0" t="n">
        <v>3</v>
      </c>
      <c r="AN58" s="0" t="s">
        <v>40</v>
      </c>
      <c r="AO58" s="6" t="n">
        <v>1</v>
      </c>
      <c r="AP58" s="0" t="n">
        <v>563</v>
      </c>
      <c r="AQ58" s="0" t="s">
        <v>40</v>
      </c>
      <c r="AR58" s="6" t="n">
        <v>1</v>
      </c>
      <c r="AS58" s="0" t="n">
        <v>6</v>
      </c>
      <c r="AT58" s="0" t="s">
        <v>40</v>
      </c>
      <c r="AU58" s="6" t="n">
        <v>1</v>
      </c>
      <c r="BV58" s="2"/>
      <c r="CW58" s="2"/>
    </row>
    <row r="59" customFormat="false" ht="14.2" hidden="false" customHeight="false" outlineLevel="0" collapsed="false">
      <c r="A59" s="0" t="n">
        <v>17</v>
      </c>
      <c r="B59" s="0" t="n">
        <v>1</v>
      </c>
      <c r="C59" s="5" t="n">
        <v>420</v>
      </c>
      <c r="D59" s="9" t="s">
        <v>40</v>
      </c>
      <c r="E59" s="6" t="n">
        <v>1</v>
      </c>
      <c r="F59" s="0" t="n">
        <v>99</v>
      </c>
      <c r="G59" s="9" t="s">
        <v>40</v>
      </c>
      <c r="H59" s="6" t="n">
        <v>1</v>
      </c>
      <c r="I59" s="0" t="n">
        <v>180</v>
      </c>
      <c r="J59" s="9" t="s">
        <v>40</v>
      </c>
      <c r="K59" s="6" t="n">
        <v>1</v>
      </c>
      <c r="L59" s="0" t="n">
        <v>98</v>
      </c>
      <c r="M59" s="9" t="s">
        <v>40</v>
      </c>
      <c r="N59" s="6" t="n">
        <v>1</v>
      </c>
      <c r="O59" s="0" t="n">
        <v>240</v>
      </c>
      <c r="P59" s="9" t="s">
        <v>40</v>
      </c>
      <c r="Q59" s="6" t="n">
        <v>1</v>
      </c>
      <c r="R59" s="0" t="n">
        <v>100</v>
      </c>
      <c r="S59" s="9" t="s">
        <v>40</v>
      </c>
      <c r="T59" s="6" t="n">
        <v>1</v>
      </c>
      <c r="U59" s="0" t="n">
        <v>-1</v>
      </c>
      <c r="V59" s="9" t="s">
        <v>40</v>
      </c>
      <c r="W59" s="6" t="n">
        <v>1</v>
      </c>
      <c r="X59" s="0" t="n">
        <v>-1</v>
      </c>
      <c r="Y59" s="9" t="s">
        <v>40</v>
      </c>
      <c r="Z59" s="6" t="n">
        <v>1</v>
      </c>
      <c r="AA59" s="0" t="n">
        <v>-1</v>
      </c>
      <c r="AB59" s="9" t="s">
        <v>40</v>
      </c>
      <c r="AC59" s="6" t="n">
        <v>1</v>
      </c>
      <c r="AD59" s="0" t="n">
        <v>43</v>
      </c>
      <c r="AE59" s="9" t="s">
        <v>40</v>
      </c>
      <c r="AF59" s="6" t="n">
        <v>1</v>
      </c>
      <c r="AG59" s="0" t="n">
        <v>4</v>
      </c>
      <c r="AH59" s="9" t="s">
        <v>40</v>
      </c>
      <c r="AI59" s="6" t="n">
        <v>1</v>
      </c>
      <c r="AJ59" s="0" t="n">
        <v>2</v>
      </c>
      <c r="AK59" s="9" t="s">
        <v>40</v>
      </c>
      <c r="AL59" s="6" t="n">
        <v>1</v>
      </c>
      <c r="AM59" s="0" t="n">
        <v>2</v>
      </c>
      <c r="AN59" s="9" t="s">
        <v>40</v>
      </c>
      <c r="AO59" s="6" t="n">
        <v>1</v>
      </c>
      <c r="AP59" s="0" t="n">
        <v>604</v>
      </c>
      <c r="AQ59" s="9" t="s">
        <v>40</v>
      </c>
      <c r="AR59" s="6" t="n">
        <v>1</v>
      </c>
      <c r="AS59" s="0" t="n">
        <v>6</v>
      </c>
      <c r="AT59" s="9" t="s">
        <v>40</v>
      </c>
      <c r="AU59" s="6" t="n">
        <v>1</v>
      </c>
      <c r="AW59" s="0" t="s">
        <v>52</v>
      </c>
      <c r="AX59" s="0" t="n">
        <f aca="false">IF(BJ59&lt;=0,$D$7,IF(BP59&lt;=BJ59,$D$7,$D$7+$F$7*(BP59-BJ59)))</f>
        <v>2.46</v>
      </c>
      <c r="AZ59" s="0" t="n">
        <v>1</v>
      </c>
      <c r="BA59" s="0" t="n">
        <v>840</v>
      </c>
      <c r="BB59" s="9" t="s">
        <v>42</v>
      </c>
      <c r="BC59" s="6" t="n">
        <v>0.67</v>
      </c>
      <c r="BD59" s="0" t="n">
        <f aca="false">ROUND(SUMPRODUCT(C59:C61,F59:F61)/SUM(C59:C61),0)</f>
        <v>100</v>
      </c>
      <c r="BE59" s="9" t="s">
        <v>42</v>
      </c>
      <c r="BF59" s="6" t="n">
        <v>0.44</v>
      </c>
      <c r="BG59" s="0" t="n">
        <v>600</v>
      </c>
      <c r="BH59" s="9" t="s">
        <v>42</v>
      </c>
      <c r="BI59" s="6" t="n">
        <v>0.67</v>
      </c>
      <c r="BJ59" s="0" t="n">
        <f aca="false">ROUND(SUMPRODUCT(I59:I61,L59:L61)/SUM(I59:I61),0)</f>
        <v>90</v>
      </c>
      <c r="BK59" s="9" t="s">
        <v>42</v>
      </c>
      <c r="BL59" s="6" t="n">
        <v>0.44</v>
      </c>
      <c r="BM59" s="0" t="n">
        <v>540</v>
      </c>
      <c r="BN59" s="9" t="s">
        <v>42</v>
      </c>
      <c r="BO59" s="6" t="n">
        <v>0.67</v>
      </c>
      <c r="BP59" s="0" t="n">
        <f aca="false">ROUND(SUMPRODUCT(O59:O61,R59:R61)/SUM(O59:O61),0)</f>
        <v>103</v>
      </c>
      <c r="BQ59" s="9" t="s">
        <v>42</v>
      </c>
      <c r="BR59" s="6" t="n">
        <v>0.44</v>
      </c>
      <c r="BS59" s="0" t="n">
        <v>-1</v>
      </c>
      <c r="BT59" s="9" t="s">
        <v>40</v>
      </c>
      <c r="BU59" s="6" t="n">
        <v>1</v>
      </c>
      <c r="BV59" s="2" t="n">
        <v>-1</v>
      </c>
      <c r="BW59" s="8" t="s">
        <v>40</v>
      </c>
      <c r="BX59" s="6" t="n">
        <v>1</v>
      </c>
      <c r="BY59" s="0" t="n">
        <v>-1</v>
      </c>
      <c r="BZ59" s="9" t="s">
        <v>40</v>
      </c>
      <c r="CA59" s="6" t="n">
        <v>1</v>
      </c>
      <c r="CB59" s="0" t="n">
        <v>-1</v>
      </c>
      <c r="CC59" s="9" t="s">
        <v>40</v>
      </c>
      <c r="CD59" s="6" t="n">
        <v>1</v>
      </c>
      <c r="CE59" s="0" t="n">
        <f aca="false">IF(BG59=0,0,IF(OR(BG59&gt;=0,BA59&gt;=0),ROUND(BG59/BA59*100,0),BA59))</f>
        <v>71</v>
      </c>
      <c r="CF59" s="9" t="s">
        <v>42</v>
      </c>
      <c r="CG59" s="6" t="n">
        <v>0.44</v>
      </c>
      <c r="CH59" s="0" t="n">
        <f aca="false">IF(OR(BA59&lt;0,BD59&lt;=0),"??",ROUND(BA59/BD59,0))</f>
        <v>8</v>
      </c>
      <c r="CI59" s="9" t="s">
        <v>42</v>
      </c>
      <c r="CJ59" s="6" t="n">
        <v>0.3</v>
      </c>
      <c r="CK59" s="0" t="n">
        <f aca="false">IF(OR(BG59&lt;0,BJ59&lt;=0),"??",ROUND(BG59/BJ59,0))</f>
        <v>7</v>
      </c>
      <c r="CL59" s="9" t="s">
        <v>42</v>
      </c>
      <c r="CM59" s="6" t="n">
        <v>0.3</v>
      </c>
      <c r="CN59" s="0" t="n">
        <f aca="false">IF(OR(BM59&lt;0,BP59&lt;=0),"??",ROUND(BM59/BP59,0))</f>
        <v>5</v>
      </c>
      <c r="CO59" s="9" t="s">
        <v>42</v>
      </c>
      <c r="CP59" s="6" t="n">
        <v>0.3</v>
      </c>
      <c r="CQ59" s="0" t="n">
        <f aca="false">IF(OR(BG59&lt;0,BM59&lt;0),"??",BM59+ROUND(AX59*BG59,0))</f>
        <v>2016</v>
      </c>
      <c r="CR59" s="9" t="s">
        <v>42</v>
      </c>
      <c r="CS59" s="6" t="n">
        <f aca="false">ROUND((BI59+BO59)/2,2)</f>
        <v>0.67</v>
      </c>
      <c r="CT59" s="0" t="n">
        <f aca="false">IF(OR(CQ59&lt;0,BD59&lt;=0),"??",ROUND(CQ59/BD59,0))</f>
        <v>20</v>
      </c>
      <c r="CU59" s="9" t="s">
        <v>42</v>
      </c>
      <c r="CV59" s="6" t="n">
        <v>0.3</v>
      </c>
      <c r="CW59" s="2" t="n">
        <v>-1</v>
      </c>
      <c r="CX59" s="8" t="s">
        <v>40</v>
      </c>
      <c r="CY59" s="6" t="n">
        <v>1</v>
      </c>
    </row>
    <row r="60" customFormat="false" ht="13.15" hidden="false" customHeight="false" outlineLevel="0" collapsed="false">
      <c r="B60" s="0" t="s">
        <v>53</v>
      </c>
      <c r="D60" s="9"/>
      <c r="E60" s="6"/>
      <c r="G60" s="9"/>
      <c r="H60" s="6"/>
      <c r="J60" s="9"/>
      <c r="K60" s="6"/>
      <c r="M60" s="9"/>
      <c r="N60" s="6"/>
      <c r="P60" s="9"/>
      <c r="Q60" s="6"/>
      <c r="S60" s="9"/>
      <c r="T60" s="6"/>
      <c r="V60" s="9"/>
      <c r="W60" s="6"/>
      <c r="Y60" s="9"/>
      <c r="Z60" s="6"/>
      <c r="AB60" s="9"/>
      <c r="AC60" s="6"/>
      <c r="AE60" s="9"/>
      <c r="AF60" s="6"/>
      <c r="AH60" s="9"/>
      <c r="AI60" s="6"/>
      <c r="AK60" s="9"/>
      <c r="AL60" s="6"/>
      <c r="AN60" s="9"/>
      <c r="AO60" s="6"/>
      <c r="AQ60" s="9"/>
      <c r="AR60" s="6"/>
      <c r="AT60" s="9"/>
      <c r="AU60" s="6"/>
      <c r="BB60" s="9"/>
      <c r="BE60" s="9"/>
      <c r="BH60" s="9"/>
      <c r="BK60" s="9"/>
      <c r="BN60" s="9"/>
      <c r="BQ60" s="9"/>
      <c r="BT60" s="9"/>
      <c r="BV60" s="2"/>
      <c r="BW60" s="9"/>
      <c r="BZ60" s="9"/>
      <c r="CC60" s="9"/>
      <c r="CF60" s="9"/>
      <c r="CI60" s="9"/>
      <c r="CL60" s="9"/>
      <c r="CO60" s="9"/>
      <c r="CR60" s="9"/>
      <c r="CU60" s="9"/>
      <c r="CW60" s="2"/>
      <c r="CX60" s="9"/>
    </row>
    <row r="61" customFormat="false" ht="14.2" hidden="false" customHeight="false" outlineLevel="0" collapsed="false">
      <c r="B61" s="0" t="n">
        <v>1</v>
      </c>
      <c r="C61" s="0" t="n">
        <v>420</v>
      </c>
      <c r="D61" s="9" t="s">
        <v>40</v>
      </c>
      <c r="E61" s="6" t="n">
        <v>1</v>
      </c>
      <c r="F61" s="0" t="n">
        <v>100</v>
      </c>
      <c r="G61" s="9" t="s">
        <v>40</v>
      </c>
      <c r="H61" s="6" t="n">
        <v>1</v>
      </c>
      <c r="I61" s="0" t="n">
        <v>420</v>
      </c>
      <c r="J61" s="9" t="s">
        <v>40</v>
      </c>
      <c r="K61" s="6" t="n">
        <v>1</v>
      </c>
      <c r="L61" s="0" t="n">
        <v>87</v>
      </c>
      <c r="M61" s="9" t="s">
        <v>40</v>
      </c>
      <c r="N61" s="6" t="n">
        <v>1</v>
      </c>
      <c r="O61" s="0" t="n">
        <v>300</v>
      </c>
      <c r="P61" s="9" t="s">
        <v>40</v>
      </c>
      <c r="Q61" s="6" t="n">
        <v>1</v>
      </c>
      <c r="R61" s="0" t="n">
        <v>106</v>
      </c>
      <c r="S61" s="9" t="s">
        <v>40</v>
      </c>
      <c r="T61" s="6" t="n">
        <v>1</v>
      </c>
      <c r="U61" s="0" t="n">
        <v>49</v>
      </c>
      <c r="V61" s="9" t="s">
        <v>40</v>
      </c>
      <c r="W61" s="6" t="n">
        <v>1</v>
      </c>
      <c r="X61" s="0" t="n">
        <v>5</v>
      </c>
      <c r="Y61" s="9" t="s">
        <v>40</v>
      </c>
      <c r="Z61" s="6" t="n">
        <v>1</v>
      </c>
      <c r="AA61" s="0" t="n">
        <v>97</v>
      </c>
      <c r="AB61" s="9" t="s">
        <v>40</v>
      </c>
      <c r="AC61" s="6" t="n">
        <v>1</v>
      </c>
      <c r="AD61" s="0" t="n">
        <v>29</v>
      </c>
      <c r="AE61" s="9" t="s">
        <v>40</v>
      </c>
      <c r="AF61" s="6" t="n">
        <v>1</v>
      </c>
      <c r="AG61" s="0" t="n">
        <v>4</v>
      </c>
      <c r="AH61" s="9" t="s">
        <v>40</v>
      </c>
      <c r="AI61" s="6" t="n">
        <v>1</v>
      </c>
      <c r="AJ61" s="0" t="n">
        <v>1</v>
      </c>
      <c r="AK61" s="9" t="s">
        <v>40</v>
      </c>
      <c r="AL61" s="6" t="n">
        <v>1</v>
      </c>
      <c r="AM61" s="0" t="n">
        <v>3</v>
      </c>
      <c r="AN61" s="9" t="s">
        <v>40</v>
      </c>
      <c r="AO61" s="6" t="n">
        <v>1</v>
      </c>
      <c r="AP61" s="0" t="n">
        <v>563</v>
      </c>
      <c r="AQ61" s="9" t="s">
        <v>40</v>
      </c>
      <c r="AR61" s="6" t="n">
        <v>1</v>
      </c>
      <c r="AS61" s="0" t="n">
        <v>6</v>
      </c>
      <c r="AT61" s="9" t="s">
        <v>40</v>
      </c>
      <c r="AU61" s="6" t="n">
        <v>1</v>
      </c>
      <c r="BB61" s="9"/>
      <c r="BE61" s="9"/>
      <c r="BH61" s="9"/>
      <c r="BK61" s="9"/>
      <c r="BN61" s="9"/>
      <c r="BQ61" s="9"/>
      <c r="BT61" s="9"/>
      <c r="BV61" s="2"/>
      <c r="BW61" s="9"/>
      <c r="BZ61" s="9"/>
      <c r="CC61" s="9"/>
      <c r="CF61" s="9"/>
      <c r="CI61" s="9"/>
      <c r="CL61" s="9"/>
      <c r="CO61" s="9"/>
      <c r="CR61" s="9"/>
      <c r="CU61" s="9"/>
      <c r="CW61" s="2"/>
      <c r="CX61" s="9"/>
    </row>
    <row r="62" customFormat="false" ht="14.2" hidden="false" customHeight="false" outlineLevel="0" collapsed="false">
      <c r="A62" s="0" t="n">
        <v>18</v>
      </c>
      <c r="B62" s="0" t="n">
        <v>1</v>
      </c>
      <c r="C62" s="0" t="n">
        <v>0</v>
      </c>
      <c r="D62" s="9" t="s">
        <v>40</v>
      </c>
      <c r="E62" s="6" t="n">
        <v>1</v>
      </c>
      <c r="F62" s="0" t="n">
        <v>-1</v>
      </c>
      <c r="G62" s="9" t="s">
        <v>40</v>
      </c>
      <c r="H62" s="6" t="n">
        <v>1</v>
      </c>
      <c r="I62" s="0" t="n">
        <v>0</v>
      </c>
      <c r="J62" s="9" t="s">
        <v>40</v>
      </c>
      <c r="K62" s="6" t="n">
        <v>1</v>
      </c>
      <c r="L62" s="0" t="n">
        <v>-1</v>
      </c>
      <c r="M62" s="9" t="s">
        <v>40</v>
      </c>
      <c r="N62" s="6" t="n">
        <v>1</v>
      </c>
      <c r="O62" s="0" t="n">
        <v>0</v>
      </c>
      <c r="P62" s="9" t="s">
        <v>40</v>
      </c>
      <c r="Q62" s="6" t="n">
        <v>1</v>
      </c>
      <c r="R62" s="0" t="n">
        <v>-1</v>
      </c>
      <c r="S62" s="9" t="s">
        <v>40</v>
      </c>
      <c r="T62" s="6" t="n">
        <v>1</v>
      </c>
      <c r="U62" s="0" t="n">
        <v>-1</v>
      </c>
      <c r="V62" s="9" t="s">
        <v>40</v>
      </c>
      <c r="W62" s="6" t="n">
        <v>1</v>
      </c>
      <c r="X62" s="0" t="n">
        <v>-1</v>
      </c>
      <c r="Y62" s="9" t="s">
        <v>40</v>
      </c>
      <c r="Z62" s="6" t="n">
        <v>1</v>
      </c>
      <c r="AA62" s="0" t="n">
        <v>-1</v>
      </c>
      <c r="AB62" s="9" t="s">
        <v>40</v>
      </c>
      <c r="AC62" s="6" t="n">
        <v>1</v>
      </c>
      <c r="AD62" s="0" t="n">
        <v>0</v>
      </c>
      <c r="AE62" s="9" t="s">
        <v>40</v>
      </c>
      <c r="AF62" s="6" t="n">
        <v>1</v>
      </c>
      <c r="AG62" s="0" t="n">
        <v>68</v>
      </c>
      <c r="AH62" s="9" t="s">
        <v>40</v>
      </c>
      <c r="AI62" s="6" t="n">
        <v>1</v>
      </c>
      <c r="AJ62" s="0" t="n">
        <v>38</v>
      </c>
      <c r="AK62" s="9" t="s">
        <v>40</v>
      </c>
      <c r="AL62" s="6" t="n">
        <v>1</v>
      </c>
      <c r="AM62" s="0" t="n">
        <v>68</v>
      </c>
      <c r="AN62" s="9" t="s">
        <v>40</v>
      </c>
      <c r="AO62" s="6" t="n">
        <v>1</v>
      </c>
      <c r="AP62" s="0" t="n">
        <v>0</v>
      </c>
      <c r="AQ62" s="9" t="s">
        <v>40</v>
      </c>
      <c r="AR62" s="6" t="n">
        <v>1</v>
      </c>
      <c r="AS62" s="0" t="n">
        <v>77</v>
      </c>
      <c r="AT62" s="9" t="s">
        <v>40</v>
      </c>
      <c r="AU62" s="6" t="n">
        <v>1</v>
      </c>
      <c r="AW62" s="0" t="s">
        <v>51</v>
      </c>
      <c r="AX62" s="0" t="n">
        <f aca="false">IF(BJ62&lt;=0,$D$7,IF(BP62&lt;=BJ62,$D$7,$D$7+$F$7*(BP62-BJ62)))</f>
        <v>2.2</v>
      </c>
      <c r="AZ62" s="0" t="n">
        <v>1</v>
      </c>
      <c r="BA62" s="0" t="n">
        <f aca="false">SUM(C62:C64)</f>
        <v>0</v>
      </c>
      <c r="BB62" s="9" t="s">
        <v>40</v>
      </c>
      <c r="BC62" s="6" t="n">
        <f aca="false">ROUND(AVERAGE(E62:E64),2)</f>
        <v>1</v>
      </c>
      <c r="BD62" s="0" t="n">
        <v>-1</v>
      </c>
      <c r="BE62" s="9" t="s">
        <v>40</v>
      </c>
      <c r="BF62" s="6" t="n">
        <f aca="false">ROUND(SUMPRODUCT(E62:E64,H62:H64)/3*AVERAGE(E62:E64),2)</f>
        <v>1</v>
      </c>
      <c r="BG62" s="0" t="n">
        <f aca="false">SUM(I62:I64)</f>
        <v>0</v>
      </c>
      <c r="BH62" s="9" t="s">
        <v>40</v>
      </c>
      <c r="BI62" s="6" t="n">
        <f aca="false">ROUND(AVERAGE(K62:K64),2)</f>
        <v>1</v>
      </c>
      <c r="BJ62" s="0" t="n">
        <v>-1</v>
      </c>
      <c r="BK62" s="9" t="s">
        <v>40</v>
      </c>
      <c r="BL62" s="6" t="n">
        <f aca="false">ROUND(SUMPRODUCT(K62:K64,N62:N64)/3*AVERAGE(K62:K64),2)</f>
        <v>1</v>
      </c>
      <c r="BM62" s="0" t="n">
        <f aca="false">SUM(O62:O64)</f>
        <v>0</v>
      </c>
      <c r="BN62" s="9" t="s">
        <v>40</v>
      </c>
      <c r="BO62" s="6" t="n">
        <f aca="false">ROUND(AVERAGE(Q62:Q64),2)</f>
        <v>1</v>
      </c>
      <c r="BP62" s="0" t="n">
        <v>-1</v>
      </c>
      <c r="BQ62" s="9" t="s">
        <v>40</v>
      </c>
      <c r="BR62" s="6" t="n">
        <f aca="false">ROUND(SUMPRODUCT(Q62:Q64,T62:T64)/3*AVERAGE(Q62:Q64),2)</f>
        <v>1</v>
      </c>
      <c r="BS62" s="0" t="n">
        <v>-1</v>
      </c>
      <c r="BT62" s="9" t="s">
        <v>40</v>
      </c>
      <c r="BU62" s="6" t="n">
        <v>1</v>
      </c>
      <c r="BV62" s="2" t="n">
        <v>-1</v>
      </c>
      <c r="BW62" s="8" t="s">
        <v>40</v>
      </c>
      <c r="BX62" s="6" t="n">
        <v>1</v>
      </c>
      <c r="BY62" s="0" t="n">
        <v>-1</v>
      </c>
      <c r="BZ62" s="9" t="s">
        <v>40</v>
      </c>
      <c r="CA62" s="6" t="n">
        <v>1</v>
      </c>
      <c r="CB62" s="0" t="n">
        <v>-1</v>
      </c>
      <c r="CC62" s="9" t="s">
        <v>40</v>
      </c>
      <c r="CD62" s="6" t="n">
        <v>1</v>
      </c>
      <c r="CE62" s="0" t="n">
        <f aca="false">IF(BG62=0,0,IF(OR(BG62&gt;=0,BA62&gt;=0),ROUND(BG62/BA62*100,0),BA62))</f>
        <v>0</v>
      </c>
      <c r="CF62" s="9" t="s">
        <v>40</v>
      </c>
      <c r="CG62" s="6" t="n">
        <f aca="false">ROUND(BI62*BC62,2)</f>
        <v>1</v>
      </c>
      <c r="CH62" s="0" t="n">
        <v>-1</v>
      </c>
      <c r="CI62" s="9" t="s">
        <v>40</v>
      </c>
      <c r="CJ62" s="6" t="n">
        <f aca="false">ROUND(BC62*BF62,2)</f>
        <v>1</v>
      </c>
      <c r="CK62" s="0" t="n">
        <v>-1</v>
      </c>
      <c r="CL62" s="9" t="s">
        <v>40</v>
      </c>
      <c r="CM62" s="6" t="n">
        <f aca="false">ROUND(BI62*BL62,2)</f>
        <v>1</v>
      </c>
      <c r="CN62" s="0" t="n">
        <v>-1</v>
      </c>
      <c r="CO62" s="9" t="s">
        <v>40</v>
      </c>
      <c r="CP62" s="6" t="n">
        <f aca="false">ROUND(BO62*BR62,2)</f>
        <v>1</v>
      </c>
      <c r="CQ62" s="0" t="n">
        <f aca="false">IF(OR(BG62&lt;0,BM62&lt;0),"??",BM62+ROUND(AX62*BG62,0))</f>
        <v>0</v>
      </c>
      <c r="CR62" s="9" t="s">
        <v>40</v>
      </c>
      <c r="CS62" s="6" t="n">
        <f aca="false">ROUND((BI62+BO62)/2,2)</f>
        <v>1</v>
      </c>
      <c r="CT62" s="0" t="n">
        <v>-1</v>
      </c>
      <c r="CU62" s="9" t="s">
        <v>40</v>
      </c>
      <c r="CV62" s="6" t="n">
        <f aca="false">ROUND(CS62*BF62,2)</f>
        <v>1</v>
      </c>
      <c r="CW62" s="2" t="n">
        <v>-1</v>
      </c>
      <c r="CX62" s="8" t="s">
        <v>40</v>
      </c>
      <c r="CY62" s="6" t="n">
        <v>1</v>
      </c>
    </row>
    <row r="63" customFormat="false" ht="14.2" hidden="false" customHeight="false" outlineLevel="0" collapsed="false">
      <c r="B63" s="0" t="n">
        <v>1</v>
      </c>
      <c r="C63" s="0" t="n">
        <v>0</v>
      </c>
      <c r="D63" s="9" t="s">
        <v>40</v>
      </c>
      <c r="E63" s="6" t="n">
        <v>1</v>
      </c>
      <c r="F63" s="0" t="n">
        <v>-1</v>
      </c>
      <c r="G63" s="9" t="s">
        <v>40</v>
      </c>
      <c r="H63" s="6" t="n">
        <v>1</v>
      </c>
      <c r="I63" s="0" t="n">
        <v>0</v>
      </c>
      <c r="J63" s="9" t="s">
        <v>40</v>
      </c>
      <c r="K63" s="6" t="n">
        <v>1</v>
      </c>
      <c r="L63" s="0" t="n">
        <v>-1</v>
      </c>
      <c r="M63" s="9" t="s">
        <v>40</v>
      </c>
      <c r="N63" s="6" t="n">
        <v>1</v>
      </c>
      <c r="O63" s="0" t="n">
        <v>0</v>
      </c>
      <c r="P63" s="9" t="s">
        <v>40</v>
      </c>
      <c r="Q63" s="6" t="n">
        <v>1</v>
      </c>
      <c r="R63" s="0" t="n">
        <v>-1</v>
      </c>
      <c r="S63" s="9" t="s">
        <v>40</v>
      </c>
      <c r="T63" s="6" t="n">
        <v>1</v>
      </c>
      <c r="U63" s="0" t="n">
        <v>-1</v>
      </c>
      <c r="V63" s="9" t="s">
        <v>40</v>
      </c>
      <c r="W63" s="6" t="n">
        <v>1</v>
      </c>
      <c r="X63" s="0" t="n">
        <v>-1</v>
      </c>
      <c r="Y63" s="9" t="s">
        <v>40</v>
      </c>
      <c r="Z63" s="6" t="n">
        <v>1</v>
      </c>
      <c r="AA63" s="0" t="n">
        <v>-1</v>
      </c>
      <c r="AB63" s="9" t="s">
        <v>40</v>
      </c>
      <c r="AC63" s="6" t="n">
        <v>1</v>
      </c>
      <c r="AD63" s="0" t="n">
        <v>0</v>
      </c>
      <c r="AE63" s="9" t="s">
        <v>40</v>
      </c>
      <c r="AF63" s="6" t="n">
        <v>1</v>
      </c>
      <c r="AG63" s="0" t="n">
        <v>68</v>
      </c>
      <c r="AH63" s="9" t="s">
        <v>40</v>
      </c>
      <c r="AI63" s="6" t="n">
        <v>1</v>
      </c>
      <c r="AJ63" s="0" t="n">
        <v>38</v>
      </c>
      <c r="AK63" s="9" t="s">
        <v>40</v>
      </c>
      <c r="AL63" s="6" t="n">
        <v>1</v>
      </c>
      <c r="AM63" s="0" t="n">
        <v>68</v>
      </c>
      <c r="AN63" s="9" t="s">
        <v>40</v>
      </c>
      <c r="AO63" s="6" t="n">
        <v>1</v>
      </c>
      <c r="AP63" s="0" t="n">
        <v>0</v>
      </c>
      <c r="AQ63" s="9" t="s">
        <v>40</v>
      </c>
      <c r="AR63" s="6" t="n">
        <v>1</v>
      </c>
      <c r="AS63" s="0" t="n">
        <v>77</v>
      </c>
      <c r="AT63" s="9" t="s">
        <v>40</v>
      </c>
      <c r="AU63" s="6" t="n">
        <v>1</v>
      </c>
      <c r="BB63" s="9"/>
      <c r="BC63" s="6"/>
      <c r="BE63" s="9"/>
      <c r="BF63" s="6"/>
      <c r="BH63" s="9"/>
      <c r="BI63" s="6"/>
      <c r="BK63" s="9"/>
      <c r="BL63" s="6"/>
      <c r="BN63" s="9"/>
      <c r="BO63" s="6"/>
      <c r="BQ63" s="9"/>
      <c r="BR63" s="6"/>
      <c r="BT63" s="9"/>
      <c r="BU63" s="6"/>
      <c r="BV63" s="2"/>
      <c r="BW63" s="8"/>
      <c r="BX63" s="6"/>
      <c r="BZ63" s="9"/>
      <c r="CA63" s="6"/>
      <c r="CC63" s="9"/>
      <c r="CD63" s="6"/>
      <c r="CF63" s="9"/>
      <c r="CG63" s="6"/>
      <c r="CI63" s="9"/>
      <c r="CJ63" s="6"/>
      <c r="CL63" s="9"/>
      <c r="CM63" s="6"/>
      <c r="CO63" s="9"/>
      <c r="CP63" s="6"/>
      <c r="CR63" s="9"/>
      <c r="CS63" s="6"/>
      <c r="CU63" s="9"/>
      <c r="CV63" s="6"/>
      <c r="CW63" s="2"/>
      <c r="CX63" s="8"/>
      <c r="CY63" s="6"/>
    </row>
    <row r="64" customFormat="false" ht="14.2" hidden="false" customHeight="false" outlineLevel="0" collapsed="false">
      <c r="B64" s="0" t="n">
        <v>1</v>
      </c>
      <c r="C64" s="0" t="n">
        <v>0</v>
      </c>
      <c r="D64" s="9" t="s">
        <v>40</v>
      </c>
      <c r="E64" s="6" t="n">
        <v>1</v>
      </c>
      <c r="F64" s="0" t="n">
        <v>-1</v>
      </c>
      <c r="G64" s="9" t="s">
        <v>40</v>
      </c>
      <c r="H64" s="6" t="n">
        <v>1</v>
      </c>
      <c r="I64" s="0" t="n">
        <v>0</v>
      </c>
      <c r="J64" s="9" t="s">
        <v>40</v>
      </c>
      <c r="K64" s="6" t="n">
        <v>1</v>
      </c>
      <c r="L64" s="0" t="n">
        <v>-1</v>
      </c>
      <c r="M64" s="9" t="s">
        <v>40</v>
      </c>
      <c r="N64" s="6" t="n">
        <v>1</v>
      </c>
      <c r="O64" s="0" t="n">
        <v>0</v>
      </c>
      <c r="P64" s="9" t="s">
        <v>40</v>
      </c>
      <c r="Q64" s="6" t="n">
        <v>1</v>
      </c>
      <c r="R64" s="0" t="n">
        <v>-1</v>
      </c>
      <c r="S64" s="9" t="s">
        <v>40</v>
      </c>
      <c r="T64" s="6" t="n">
        <v>1</v>
      </c>
      <c r="U64" s="0" t="n">
        <v>-1</v>
      </c>
      <c r="V64" s="9" t="s">
        <v>40</v>
      </c>
      <c r="W64" s="6" t="n">
        <v>1</v>
      </c>
      <c r="X64" s="0" t="n">
        <v>-1</v>
      </c>
      <c r="Y64" s="9" t="s">
        <v>40</v>
      </c>
      <c r="Z64" s="6" t="n">
        <v>1</v>
      </c>
      <c r="AA64" s="0" t="n">
        <v>-1</v>
      </c>
      <c r="AB64" s="9" t="s">
        <v>40</v>
      </c>
      <c r="AC64" s="6" t="n">
        <v>1</v>
      </c>
      <c r="AD64" s="0" t="n">
        <v>0</v>
      </c>
      <c r="AE64" s="9" t="s">
        <v>40</v>
      </c>
      <c r="AF64" s="6" t="n">
        <v>1</v>
      </c>
      <c r="AG64" s="0" t="n">
        <v>68</v>
      </c>
      <c r="AH64" s="9" t="s">
        <v>40</v>
      </c>
      <c r="AI64" s="6" t="n">
        <v>1</v>
      </c>
      <c r="AJ64" s="0" t="n">
        <v>38</v>
      </c>
      <c r="AK64" s="9" t="s">
        <v>40</v>
      </c>
      <c r="AL64" s="6" t="n">
        <v>1</v>
      </c>
      <c r="AM64" s="0" t="n">
        <v>68</v>
      </c>
      <c r="AN64" s="9" t="s">
        <v>40</v>
      </c>
      <c r="AO64" s="6" t="n">
        <v>1</v>
      </c>
      <c r="AP64" s="0" t="n">
        <v>0</v>
      </c>
      <c r="AQ64" s="9" t="s">
        <v>40</v>
      </c>
      <c r="AR64" s="6" t="n">
        <v>1</v>
      </c>
      <c r="AS64" s="0" t="n">
        <v>77</v>
      </c>
      <c r="AT64" s="9" t="s">
        <v>40</v>
      </c>
      <c r="AU64" s="6" t="n">
        <v>1</v>
      </c>
      <c r="BB64" s="9"/>
      <c r="BC64" s="6"/>
      <c r="BE64" s="9"/>
      <c r="BF64" s="6"/>
      <c r="BH64" s="9"/>
      <c r="BI64" s="6"/>
      <c r="BK64" s="9"/>
      <c r="BL64" s="6"/>
      <c r="BN64" s="9"/>
      <c r="BO64" s="6"/>
      <c r="BQ64" s="9"/>
      <c r="BR64" s="6"/>
      <c r="BT64" s="9"/>
      <c r="BU64" s="6"/>
      <c r="BV64" s="2"/>
      <c r="BW64" s="8"/>
      <c r="BX64" s="6"/>
      <c r="BZ64" s="9"/>
      <c r="CA64" s="6"/>
      <c r="CC64" s="9"/>
      <c r="CD64" s="6"/>
      <c r="CF64" s="9"/>
      <c r="CG64" s="6"/>
      <c r="CI64" s="9"/>
      <c r="CJ64" s="6"/>
      <c r="CL64" s="9"/>
      <c r="CM64" s="6"/>
      <c r="CO64" s="9"/>
      <c r="CP64" s="6"/>
      <c r="CR64" s="9"/>
      <c r="CS64" s="6"/>
      <c r="CU64" s="9"/>
      <c r="CV64" s="6"/>
      <c r="CW64" s="2"/>
      <c r="CX64" s="8"/>
      <c r="CY64" s="6"/>
    </row>
  </sheetData>
  <conditionalFormatting sqref="D63:D1048576;G63:G1048576;J63:J1048576;M63:M1048576;P63:P1048576;S63:S1048576;V63:V1048576;Y63:Y1048576;AB63:AB1048576;AE63:AE1048576;AH63:AH1048576;AK63:AK1048576;AN63:AN1048576;AQ63:AQ1048576;AT63:AT1048576;BB63:BB1048576;BE63:BE1048576;BH63:BH1048576;BK63:BK1048576;BN63:BN1048576;BQ63:BQ1048576;BT63:BT1048576;BW63:BW1048576;BZ63:BZ1048576;CC63:CC1048576;CF63:CF1048576;CI63:CI1048576;CL63:CL1048576;CO63:CO1048576;CR63:CR1048576;CU63:CU1048576;CX63:CX1048576;D1:D58;G1:G58;J1:J58;M1:M58;P1:P58;S1:S58;V1:V58;Y1:Y58;AB1:AB58;AE1:AE58;AH1:AH58;AK1:AK58;AN1:AN58;AQ1:AQ58;AT1:AT58;BB1:BB58;BE1:BE58;BH1:BH58;BK57:BK58;BN1:BN58;BQ57:BQ58;BT1:BT58;BW1:BW58;BZ1:BZ58;CC1:CC58;CF57:CF58;CI57:CI58;CL57:CL58;CO57:CO58;CR57:CR58;CU57:CU58;CX1:CX58;BK1:BK55;BQ1:BQ55;CF1:CF55;CI1:CI55;CL1:CL55;CO1:CO55;CR1:CR55;CU1:CU55">
    <cfRule type="cellIs" priority="2" operator="equal" aboveAverage="0" equalAverage="0" bottom="0" percent="0" rank="0" text="" dxfId="0">
      <formula>"Ja"</formula>
    </cfRule>
  </conditionalFormatting>
  <conditionalFormatting sqref="C63:C1048576;F63:F1048576;I63:I1048576;L63:L1048576;O63:O1048576;R63:R1048576;U63:U1048576;X63:X1048576;AA63:AA1048576;AD63:AD1048576;AG63:AG1048576;AJ63:AJ1048576;AM63:AM1048576;AP63:AP1048576;AS63:AS1048576;BD63:BD1048576;BJ63:BJ1048576;BP63:BP1048576;BS63:BS1048576;BV63:BV1048576;BY63:BY1048576;CB63:CB1048576;CE63:CE1048576;CH63:CH1048576;CK63:CK1048576;CN63:CN1048576;CT63:CT1048576;CW63:CW1048576;BA63:BA1048576;BG63:BG1048576;BM63:BM1048576;CQ63:CQ1048576;C1:C58;F1:F58;I1:I58;L1:L58;O1:O58;R1:R58;U1:U58;X1:X58;AA1:AA58;AD1:AD58;AG1:AG58;AJ1:AJ58;AM1:AM58;AP1:AP58;AS1:AS58;BD1:BD58;BJ1:BJ58;BP1:BP58;BS1:BS58;BV1:BV58;BY1:BY58;CB1:CB58;CE1:CE58;CH1:CH58;CK1:CK58;CN1:CN58;CT1:CT58;CW1:CW58;BA1:BA58;BG1:BG58;BM1:BM58;CQ1:CQ58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conditionalFormatting sqref="D59:D61;G59:G61;J59:J61;M59:M61;P59:P61;S59:S61;V59:V61;Y59:Y61;AB59:AB61;AE59:AE61;AH59:AH61;AK59:AK61;AN59:AN61;AQ59:AQ61;AT59:AT61;BB59:BB61;BE59:BE61;BH59:BH61;BK60:BK61;BN59:BN61;BQ60:BQ61;BT59:BT61;BW59:BW61;BZ59:BZ61;CC59:CC61;CF60:CF61;CI60:CI61;CL60:CL61;CO60:CO61;CR60:CR61;CU60:CU61;CX59:CX61">
    <cfRule type="cellIs" priority="6" operator="equal" aboveAverage="0" equalAverage="0" bottom="0" percent="0" rank="0" text="" dxfId="0">
      <formula>"Ja"</formula>
    </cfRule>
  </conditionalFormatting>
  <conditionalFormatting sqref="C59:C61;F59:F61;I59:I61;L59:L61;O59:O61;R59:R61;U59:U61;X59:X61;AA59:AA61;AD59:AD61;AG59:AG61;AJ59:AJ61;AM59:AM61;AP59:AP61;AS59:AS61;BD59:BD61;BJ59:BJ61;BP59:BP61;BS59:BS61;BV59:BV61;BY59:BY61;CB59:CB61;CE59:CE61;CH59:CH61;CK59:CK61;CN59:CN61;CT59:CT61;CW59:CW61;BA59:BA61;BG59:BG61;BM59:BM61;CQ59:CQ61">
    <cfRule type="cellIs" priority="7" operator="equal" aboveAverage="0" equalAverage="0" bottom="0" percent="0" rank="0" text="" dxfId="1">
      <formula>-3</formula>
    </cfRule>
    <cfRule type="cellIs" priority="8" operator="equal" aboveAverage="0" equalAverage="0" bottom="0" percent="0" rank="0" text="" dxfId="2">
      <formula>-2</formula>
    </cfRule>
    <cfRule type="cellIs" priority="9" operator="equal" aboveAverage="0" equalAverage="0" bottom="0" percent="0" rank="0" text="" dxfId="3">
      <formula>-1</formula>
    </cfRule>
  </conditionalFormatting>
  <conditionalFormatting sqref="D62:D64;G62:G64;J62:J64;M62:M64;P62:P64;S62:S64;V62:V64;Y62:Y64;AB62:AB64;AE62:AE64;AH62:AH64;AK62:AK64;AN62:AN64;AQ62:AQ64;AT62:AT64;BB62:BB64;BE62:BE64;BH62:BH64;BK62:BK64;BN62:BN64;BQ62:BQ64;BT62:BT64;BW62:BW64;BZ62:BZ64;CC62:CC64;CF62:CF64;CI62:CI64;CL62:CL64;CO62:CO64;CR62:CR64;CU62:CU64;CX62:CX64">
    <cfRule type="cellIs" priority="10" operator="equal" aboveAverage="0" equalAverage="0" bottom="0" percent="0" rank="0" text="" dxfId="0">
      <formula>"Ja"</formula>
    </cfRule>
  </conditionalFormatting>
  <conditionalFormatting sqref="C62:C64;F62:F64;I62:I64;L62:L64;O62:O64;R62:R64;U62:U64;X62:X64;AA62:AA64;AD62:AD64;AG62:AG64;AJ62:AJ64;AM62:AM64;AP62:AP64;AS62:AS64;BD62:BD64;BJ62:BJ64;BP62:BP64;BS62:BS64;BV62:BV64;BY62:BY64;CB62:CB64;CE62:CE64;CH62:CH64;CK62:CK64;CN62:CN64;CT62:CT64;CW62:CW64;BA62:BA64;BG62:BG64;BM62:BM64;CQ62:CQ64">
    <cfRule type="cellIs" priority="11" operator="equal" aboveAverage="0" equalAverage="0" bottom="0" percent="0" rank="0" text="" dxfId="1">
      <formula>-3</formula>
    </cfRule>
    <cfRule type="cellIs" priority="12" operator="equal" aboveAverage="0" equalAverage="0" bottom="0" percent="0" rank="0" text="" dxfId="2">
      <formula>-2</formula>
    </cfRule>
    <cfRule type="cellIs" priority="13" operator="equal" aboveAverage="0" equalAverage="0" bottom="0" percent="0" rank="0" text="" dxfId="3">
      <formula>-1</formula>
    </cfRule>
  </conditionalFormatting>
  <conditionalFormatting sqref="BK56">
    <cfRule type="cellIs" priority="14" operator="equal" aboveAverage="0" equalAverage="0" bottom="0" percent="0" rank="0" text="" dxfId="0">
      <formula>"Ja"</formula>
    </cfRule>
  </conditionalFormatting>
  <conditionalFormatting sqref="BK59">
    <cfRule type="cellIs" priority="15" operator="equal" aboveAverage="0" equalAverage="0" bottom="0" percent="0" rank="0" text="" dxfId="0">
      <formula>"Ja"</formula>
    </cfRule>
  </conditionalFormatting>
  <conditionalFormatting sqref="BQ56">
    <cfRule type="cellIs" priority="16" operator="equal" aboveAverage="0" equalAverage="0" bottom="0" percent="0" rank="0" text="" dxfId="0">
      <formula>"Ja"</formula>
    </cfRule>
  </conditionalFormatting>
  <conditionalFormatting sqref="BQ59">
    <cfRule type="cellIs" priority="17" operator="equal" aboveAverage="0" equalAverage="0" bottom="0" percent="0" rank="0" text="" dxfId="0">
      <formula>"Ja"</formula>
    </cfRule>
  </conditionalFormatting>
  <conditionalFormatting sqref="CF56">
    <cfRule type="cellIs" priority="18" operator="equal" aboveAverage="0" equalAverage="0" bottom="0" percent="0" rank="0" text="" dxfId="0">
      <formula>"Ja"</formula>
    </cfRule>
  </conditionalFormatting>
  <conditionalFormatting sqref="CF59">
    <cfRule type="cellIs" priority="19" operator="equal" aboveAverage="0" equalAverage="0" bottom="0" percent="0" rank="0" text="" dxfId="0">
      <formula>"Ja"</formula>
    </cfRule>
  </conditionalFormatting>
  <conditionalFormatting sqref="CI56">
    <cfRule type="cellIs" priority="20" operator="equal" aboveAverage="0" equalAverage="0" bottom="0" percent="0" rank="0" text="" dxfId="0">
      <formula>"Ja"</formula>
    </cfRule>
  </conditionalFormatting>
  <conditionalFormatting sqref="CI59">
    <cfRule type="cellIs" priority="21" operator="equal" aboveAverage="0" equalAverage="0" bottom="0" percent="0" rank="0" text="" dxfId="0">
      <formula>"Ja"</formula>
    </cfRule>
  </conditionalFormatting>
  <conditionalFormatting sqref="CL56">
    <cfRule type="cellIs" priority="22" operator="equal" aboveAverage="0" equalAverage="0" bottom="0" percent="0" rank="0" text="" dxfId="0">
      <formula>"Ja"</formula>
    </cfRule>
  </conditionalFormatting>
  <conditionalFormatting sqref="CL59">
    <cfRule type="cellIs" priority="23" operator="equal" aboveAverage="0" equalAverage="0" bottom="0" percent="0" rank="0" text="" dxfId="0">
      <formula>"Ja"</formula>
    </cfRule>
  </conditionalFormatting>
  <conditionalFormatting sqref="CO56">
    <cfRule type="cellIs" priority="24" operator="equal" aboveAverage="0" equalAverage="0" bottom="0" percent="0" rank="0" text="" dxfId="0">
      <formula>"Ja"</formula>
    </cfRule>
  </conditionalFormatting>
  <conditionalFormatting sqref="CR56">
    <cfRule type="cellIs" priority="25" operator="equal" aboveAverage="0" equalAverage="0" bottom="0" percent="0" rank="0" text="" dxfId="0">
      <formula>"Ja"</formula>
    </cfRule>
  </conditionalFormatting>
  <conditionalFormatting sqref="CR59">
    <cfRule type="cellIs" priority="26" operator="equal" aboveAverage="0" equalAverage="0" bottom="0" percent="0" rank="0" text="" dxfId="0">
      <formula>"Ja"</formula>
    </cfRule>
  </conditionalFormatting>
  <conditionalFormatting sqref="CU56">
    <cfRule type="cellIs" priority="27" operator="equal" aboveAverage="0" equalAverage="0" bottom="0" percent="0" rank="0" text="" dxfId="0">
      <formula>"Ja"</formula>
    </cfRule>
  </conditionalFormatting>
  <conditionalFormatting sqref="CU59">
    <cfRule type="cellIs" priority="28" operator="equal" aboveAverage="0" equalAverage="0" bottom="0" percent="0" rank="0" text="" dxfId="0">
      <formula>"Ja"</formula>
    </cfRule>
  </conditionalFormatting>
  <conditionalFormatting sqref="CO59">
    <cfRule type="cellIs" priority="29" operator="equal" aboveAverage="0" equalAverage="0" bottom="0" percent="0" rank="0" text="" dxfId="0">
      <formula>"Ja"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0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A1" activeCellId="0" sqref="A1"/>
    </sheetView>
  </sheetViews>
  <sheetFormatPr defaultRowHeight="12.75"/>
  <cols>
    <col collapsed="false" hidden="false" max="1" min="1" style="0" width="8.17857142857143"/>
    <col collapsed="false" hidden="false" max="2" min="2" style="0" width="5.96428571428571"/>
    <col collapsed="false" hidden="false" max="53" min="3" style="0" width="6.82142857142857"/>
    <col collapsed="false" hidden="false" max="54" min="54" style="0" width="2.72448979591837"/>
    <col collapsed="false" hidden="false" max="55" min="55" style="0" width="16.7142857142857"/>
    <col collapsed="false" hidden="false" max="56" min="56" style="0" width="5.96428571428571"/>
    <col collapsed="false" hidden="false" max="57" min="57" style="0" width="2.72448979591837"/>
    <col collapsed="false" hidden="false" max="58" min="58" style="0" width="5.96428571428571"/>
    <col collapsed="false" hidden="false" max="109" min="59" style="0" width="6.82142857142857"/>
    <col collapsed="false" hidden="false" max="1025" min="110" style="0" width="11.6020408163265"/>
  </cols>
  <sheetData>
    <row r="1" customFormat="false" ht="12.75" hidden="false" customHeight="false" outlineLevel="0" collapsed="false">
      <c r="B1" s="0" t="s">
        <v>76</v>
      </c>
    </row>
    <row r="2" customFormat="false" ht="12.75" hidden="false" customHeight="false" outlineLevel="0" collapsed="false">
      <c r="B2" s="0" t="s">
        <v>1</v>
      </c>
    </row>
    <row r="3" customFormat="false" ht="12.75" hidden="false" customHeight="false" outlineLevel="0" collapsed="false">
      <c r="B3" s="0" t="s">
        <v>2</v>
      </c>
      <c r="C3" s="0" t="s">
        <v>3</v>
      </c>
      <c r="D3" s="0" t="n">
        <v>48</v>
      </c>
      <c r="E3" s="0" t="s">
        <v>4</v>
      </c>
      <c r="F3" s="0" t="n">
        <v>68</v>
      </c>
      <c r="G3" s="0" t="s">
        <v>5</v>
      </c>
      <c r="J3" s="1"/>
    </row>
    <row r="4" customFormat="false" ht="12.75" hidden="false" customHeight="false" outlineLevel="0" collapsed="false">
      <c r="B4" s="0" t="s">
        <v>6</v>
      </c>
      <c r="C4" s="0" t="s">
        <v>3</v>
      </c>
      <c r="D4" s="0" t="n">
        <v>28</v>
      </c>
      <c r="E4" s="0" t="s">
        <v>4</v>
      </c>
      <c r="F4" s="0" t="n">
        <v>38</v>
      </c>
      <c r="G4" s="0" t="s">
        <v>5</v>
      </c>
      <c r="J4" s="1"/>
    </row>
    <row r="5" customFormat="false" ht="12.75" hidden="false" customHeight="false" outlineLevel="0" collapsed="false">
      <c r="B5" s="0" t="s">
        <v>7</v>
      </c>
      <c r="C5" s="0" t="s">
        <v>3</v>
      </c>
      <c r="D5" s="0" t="n">
        <v>48</v>
      </c>
      <c r="E5" s="0" t="s">
        <v>4</v>
      </c>
      <c r="F5" s="0" t="n">
        <v>68</v>
      </c>
      <c r="G5" s="0" t="s">
        <v>5</v>
      </c>
      <c r="J5" s="1"/>
    </row>
    <row r="6" customFormat="false" ht="12.75" hidden="false" customHeight="false" outlineLevel="0" collapsed="false">
      <c r="B6" s="0" t="s">
        <v>8</v>
      </c>
      <c r="C6" s="0" t="s">
        <v>3</v>
      </c>
      <c r="D6" s="0" t="n">
        <v>58</v>
      </c>
      <c r="E6" s="0" t="s">
        <v>4</v>
      </c>
      <c r="F6" s="0" t="n">
        <v>77</v>
      </c>
      <c r="G6" s="0" t="s">
        <v>9</v>
      </c>
    </row>
    <row r="7" customFormat="false" ht="12.75" hidden="false" customHeight="false" outlineLevel="0" collapsed="false">
      <c r="B7" s="0" t="s">
        <v>10</v>
      </c>
      <c r="C7" s="0" t="s">
        <v>11</v>
      </c>
      <c r="D7" s="0" t="n">
        <v>2.2</v>
      </c>
      <c r="E7" s="0" t="s">
        <v>12</v>
      </c>
      <c r="F7" s="0" t="n">
        <v>0.02</v>
      </c>
      <c r="H7" s="0" t="s">
        <v>57</v>
      </c>
      <c r="I7" s="2" t="n">
        <v>0.4</v>
      </c>
      <c r="J7" s="0" t="s">
        <v>58</v>
      </c>
      <c r="K7" s="2" t="n">
        <v>0.6</v>
      </c>
    </row>
    <row r="8" customFormat="false" ht="12.75" hidden="false" customHeight="false" outlineLevel="0" collapsed="false">
      <c r="A8" s="0" t="s">
        <v>13</v>
      </c>
      <c r="B8" s="3" t="s">
        <v>14</v>
      </c>
      <c r="BF8" s="3" t="s">
        <v>15</v>
      </c>
    </row>
    <row r="9" customFormat="false" ht="12.75" hidden="false" customHeight="false" outlineLevel="0" collapsed="false">
      <c r="B9" s="0" t="s">
        <v>16</v>
      </c>
      <c r="C9" s="4" t="s">
        <v>59</v>
      </c>
      <c r="D9" s="0" t="s">
        <v>18</v>
      </c>
      <c r="E9" s="0" t="s">
        <v>19</v>
      </c>
      <c r="F9" s="4" t="s">
        <v>60</v>
      </c>
      <c r="G9" s="0" t="s">
        <v>18</v>
      </c>
      <c r="H9" s="0" t="s">
        <v>19</v>
      </c>
      <c r="I9" s="4" t="s">
        <v>61</v>
      </c>
      <c r="J9" s="0" t="s">
        <v>18</v>
      </c>
      <c r="K9" s="0" t="s">
        <v>19</v>
      </c>
      <c r="L9" s="4" t="s">
        <v>62</v>
      </c>
      <c r="M9" s="0" t="s">
        <v>18</v>
      </c>
      <c r="N9" s="0" t="s">
        <v>19</v>
      </c>
      <c r="O9" s="4" t="s">
        <v>63</v>
      </c>
      <c r="P9" s="0" t="s">
        <v>18</v>
      </c>
      <c r="Q9" s="0" t="s">
        <v>19</v>
      </c>
      <c r="R9" s="4" t="s">
        <v>64</v>
      </c>
      <c r="S9" s="0" t="s">
        <v>18</v>
      </c>
      <c r="T9" s="0" t="s">
        <v>19</v>
      </c>
      <c r="U9" s="4" t="s">
        <v>65</v>
      </c>
      <c r="V9" s="0" t="s">
        <v>18</v>
      </c>
      <c r="W9" s="0" t="s">
        <v>19</v>
      </c>
      <c r="X9" s="4" t="s">
        <v>66</v>
      </c>
      <c r="Y9" s="10" t="s">
        <v>18</v>
      </c>
      <c r="Z9" s="10" t="s">
        <v>19</v>
      </c>
      <c r="AA9" s="4" t="s">
        <v>67</v>
      </c>
      <c r="AB9" s="0" t="s">
        <v>18</v>
      </c>
      <c r="AC9" s="0" t="s">
        <v>19</v>
      </c>
      <c r="AD9" s="4" t="s">
        <v>68</v>
      </c>
      <c r="AE9" s="0" t="s">
        <v>18</v>
      </c>
      <c r="AF9" s="0" t="s">
        <v>19</v>
      </c>
      <c r="AG9" s="4" t="s">
        <v>69</v>
      </c>
      <c r="AH9" s="0" t="s">
        <v>18</v>
      </c>
      <c r="AI9" s="0" t="s">
        <v>19</v>
      </c>
      <c r="AJ9" s="4" t="s">
        <v>70</v>
      </c>
      <c r="AK9" s="0" t="s">
        <v>18</v>
      </c>
      <c r="AL9" s="0" t="s">
        <v>19</v>
      </c>
      <c r="AM9" s="4" t="s">
        <v>71</v>
      </c>
      <c r="AN9" s="0" t="s">
        <v>18</v>
      </c>
      <c r="AO9" s="0" t="s">
        <v>19</v>
      </c>
      <c r="AP9" s="4" t="s">
        <v>72</v>
      </c>
      <c r="AQ9" s="0" t="s">
        <v>18</v>
      </c>
      <c r="AR9" s="0" t="s">
        <v>19</v>
      </c>
      <c r="AS9" s="4" t="s">
        <v>73</v>
      </c>
      <c r="AT9" s="0" t="s">
        <v>18</v>
      </c>
      <c r="AU9" s="0" t="s">
        <v>19</v>
      </c>
      <c r="AV9" s="4" t="s">
        <v>74</v>
      </c>
      <c r="AW9" s="0" t="s">
        <v>18</v>
      </c>
      <c r="AX9" s="0" t="s">
        <v>19</v>
      </c>
      <c r="AY9" s="4" t="s">
        <v>75</v>
      </c>
      <c r="AZ9" s="10" t="s">
        <v>18</v>
      </c>
      <c r="BA9" s="10" t="s">
        <v>19</v>
      </c>
      <c r="BC9" s="0" t="s">
        <v>30</v>
      </c>
      <c r="BD9" s="0" t="s">
        <v>31</v>
      </c>
      <c r="BF9" s="0" t="s">
        <v>16</v>
      </c>
      <c r="BG9" s="4" t="s">
        <v>59</v>
      </c>
      <c r="BH9" s="0" t="s">
        <v>18</v>
      </c>
      <c r="BI9" s="0" t="s">
        <v>19</v>
      </c>
      <c r="BJ9" s="4" t="s">
        <v>60</v>
      </c>
      <c r="BK9" s="0" t="s">
        <v>18</v>
      </c>
      <c r="BL9" s="0" t="s">
        <v>19</v>
      </c>
      <c r="BM9" s="4" t="s">
        <v>61</v>
      </c>
      <c r="BN9" s="0" t="s">
        <v>18</v>
      </c>
      <c r="BO9" s="0" t="s">
        <v>19</v>
      </c>
      <c r="BP9" s="4" t="s">
        <v>62</v>
      </c>
      <c r="BQ9" s="0" t="s">
        <v>18</v>
      </c>
      <c r="BR9" s="0" t="s">
        <v>19</v>
      </c>
      <c r="BS9" s="4" t="s">
        <v>63</v>
      </c>
      <c r="BT9" s="0" t="s">
        <v>18</v>
      </c>
      <c r="BU9" s="0" t="s">
        <v>19</v>
      </c>
      <c r="BV9" s="4" t="s">
        <v>64</v>
      </c>
      <c r="BW9" s="0" t="s">
        <v>18</v>
      </c>
      <c r="BX9" s="0" t="s">
        <v>19</v>
      </c>
      <c r="BY9" s="4" t="s">
        <v>65</v>
      </c>
      <c r="BZ9" s="0" t="s">
        <v>18</v>
      </c>
      <c r="CA9" s="0" t="s">
        <v>19</v>
      </c>
      <c r="CB9" s="4" t="s">
        <v>66</v>
      </c>
      <c r="CC9" s="0" t="s">
        <v>18</v>
      </c>
      <c r="CD9" s="0" t="s">
        <v>19</v>
      </c>
      <c r="CE9" s="4" t="s">
        <v>67</v>
      </c>
      <c r="CF9" s="0" t="s">
        <v>18</v>
      </c>
      <c r="CG9" s="0" t="s">
        <v>19</v>
      </c>
      <c r="CH9" s="4" t="s">
        <v>68</v>
      </c>
      <c r="CI9" s="0" t="s">
        <v>18</v>
      </c>
      <c r="CJ9" s="0" t="s">
        <v>19</v>
      </c>
      <c r="CK9" s="4" t="s">
        <v>69</v>
      </c>
      <c r="CL9" s="0" t="s">
        <v>18</v>
      </c>
      <c r="CM9" s="0" t="s">
        <v>19</v>
      </c>
      <c r="CN9" s="4" t="s">
        <v>70</v>
      </c>
      <c r="CO9" s="0" t="s">
        <v>18</v>
      </c>
      <c r="CP9" s="0" t="s">
        <v>19</v>
      </c>
      <c r="CQ9" s="4" t="s">
        <v>71</v>
      </c>
      <c r="CR9" s="0" t="s">
        <v>18</v>
      </c>
      <c r="CS9" s="0" t="s">
        <v>19</v>
      </c>
      <c r="CT9" s="4" t="s">
        <v>72</v>
      </c>
      <c r="CU9" s="0" t="s">
        <v>18</v>
      </c>
      <c r="CV9" s="0" t="s">
        <v>19</v>
      </c>
      <c r="CW9" s="4" t="s">
        <v>73</v>
      </c>
      <c r="CX9" s="0" t="s">
        <v>18</v>
      </c>
      <c r="CY9" s="0" t="s">
        <v>19</v>
      </c>
      <c r="CZ9" s="4" t="s">
        <v>74</v>
      </c>
      <c r="DA9" s="0" t="s">
        <v>18</v>
      </c>
      <c r="DB9" s="0" t="s">
        <v>19</v>
      </c>
      <c r="DC9" s="4" t="s">
        <v>75</v>
      </c>
      <c r="DD9" s="0" t="s">
        <v>18</v>
      </c>
      <c r="DE9" s="0" t="s">
        <v>19</v>
      </c>
    </row>
    <row r="10" customFormat="false" ht="12.75" hidden="false" customHeight="false" outlineLevel="0" collapsed="false">
      <c r="B10" s="0" t="s">
        <v>39</v>
      </c>
      <c r="C10" s="4" t="s">
        <v>33</v>
      </c>
      <c r="D10" s="0" t="s">
        <v>34</v>
      </c>
      <c r="F10" s="4" t="s">
        <v>35</v>
      </c>
      <c r="G10" s="0" t="s">
        <v>34</v>
      </c>
      <c r="I10" s="4" t="s">
        <v>33</v>
      </c>
      <c r="J10" s="0" t="s">
        <v>34</v>
      </c>
      <c r="L10" s="4" t="s">
        <v>35</v>
      </c>
      <c r="M10" s="0" t="s">
        <v>34</v>
      </c>
      <c r="O10" s="4" t="s">
        <v>33</v>
      </c>
      <c r="P10" s="0" t="s">
        <v>34</v>
      </c>
      <c r="R10" s="4" t="s">
        <v>35</v>
      </c>
      <c r="S10" s="0" t="s">
        <v>34</v>
      </c>
      <c r="U10" s="4" t="s">
        <v>36</v>
      </c>
      <c r="V10" s="0" t="s">
        <v>34</v>
      </c>
      <c r="X10" s="4" t="s">
        <v>36</v>
      </c>
      <c r="Y10" s="10" t="s">
        <v>34</v>
      </c>
      <c r="AA10" s="4" t="s">
        <v>35</v>
      </c>
      <c r="AB10" s="0" t="s">
        <v>34</v>
      </c>
      <c r="AD10" s="4" t="s">
        <v>35</v>
      </c>
      <c r="AE10" s="0" t="s">
        <v>34</v>
      </c>
      <c r="AG10" s="4" t="s">
        <v>36</v>
      </c>
      <c r="AH10" s="0" t="s">
        <v>34</v>
      </c>
      <c r="AJ10" s="4" t="s">
        <v>5</v>
      </c>
      <c r="AK10" s="0" t="s">
        <v>34</v>
      </c>
      <c r="AM10" s="4" t="s">
        <v>5</v>
      </c>
      <c r="AN10" s="0" t="s">
        <v>34</v>
      </c>
      <c r="AP10" s="4" t="s">
        <v>5</v>
      </c>
      <c r="AQ10" s="0" t="s">
        <v>34</v>
      </c>
      <c r="AS10" s="4" t="s">
        <v>37</v>
      </c>
      <c r="AT10" s="0" t="s">
        <v>34</v>
      </c>
      <c r="AV10" s="4" t="s">
        <v>38</v>
      </c>
      <c r="AW10" s="0" t="s">
        <v>34</v>
      </c>
      <c r="AY10" s="4" t="s">
        <v>35</v>
      </c>
      <c r="AZ10" s="10" t="s">
        <v>34</v>
      </c>
      <c r="BF10" s="0" t="s">
        <v>39</v>
      </c>
      <c r="BG10" s="4" t="s">
        <v>33</v>
      </c>
      <c r="BH10" s="0" t="s">
        <v>34</v>
      </c>
      <c r="BJ10" s="4" t="s">
        <v>35</v>
      </c>
      <c r="BK10" s="0" t="s">
        <v>34</v>
      </c>
      <c r="BM10" s="4" t="s">
        <v>33</v>
      </c>
      <c r="BN10" s="0" t="s">
        <v>34</v>
      </c>
      <c r="BP10" s="4" t="s">
        <v>35</v>
      </c>
      <c r="BQ10" s="0" t="s">
        <v>34</v>
      </c>
      <c r="BS10" s="4" t="s">
        <v>33</v>
      </c>
      <c r="BT10" s="0" t="s">
        <v>34</v>
      </c>
      <c r="BV10" s="4" t="s">
        <v>35</v>
      </c>
      <c r="BW10" s="0" t="s">
        <v>34</v>
      </c>
      <c r="BY10" s="4" t="s">
        <v>36</v>
      </c>
      <c r="BZ10" s="0" t="s">
        <v>34</v>
      </c>
      <c r="CB10" s="4" t="s">
        <v>36</v>
      </c>
      <c r="CC10" s="0" t="s">
        <v>34</v>
      </c>
      <c r="CE10" s="4" t="s">
        <v>35</v>
      </c>
      <c r="CF10" s="0" t="s">
        <v>34</v>
      </c>
      <c r="CH10" s="4" t="s">
        <v>35</v>
      </c>
      <c r="CI10" s="0" t="s">
        <v>34</v>
      </c>
      <c r="CK10" s="4" t="s">
        <v>36</v>
      </c>
      <c r="CL10" s="0" t="s">
        <v>34</v>
      </c>
      <c r="CN10" s="4" t="s">
        <v>5</v>
      </c>
      <c r="CO10" s="0" t="s">
        <v>34</v>
      </c>
      <c r="CQ10" s="4" t="s">
        <v>5</v>
      </c>
      <c r="CR10" s="0" t="s">
        <v>34</v>
      </c>
      <c r="CT10" s="4" t="s">
        <v>5</v>
      </c>
      <c r="CU10" s="0" t="s">
        <v>34</v>
      </c>
      <c r="CW10" s="4" t="s">
        <v>37</v>
      </c>
      <c r="CX10" s="0" t="s">
        <v>34</v>
      </c>
      <c r="CZ10" s="4" t="s">
        <v>38</v>
      </c>
      <c r="DA10" s="0" t="s">
        <v>34</v>
      </c>
      <c r="DC10" s="4" t="s">
        <v>35</v>
      </c>
      <c r="DD10" s="0" t="s">
        <v>34</v>
      </c>
    </row>
    <row r="11" customFormat="false" ht="12.75" hidden="false" customHeight="false" outlineLevel="0" collapsed="false">
      <c r="A11" s="0" t="n">
        <v>1</v>
      </c>
      <c r="B11" s="0" t="n">
        <v>5</v>
      </c>
      <c r="C11" s="5" t="n">
        <v>420</v>
      </c>
      <c r="D11" s="0" t="s">
        <v>40</v>
      </c>
      <c r="E11" s="6" t="n">
        <v>1</v>
      </c>
      <c r="F11" s="0" t="n">
        <v>99</v>
      </c>
      <c r="G11" s="0" t="s">
        <v>40</v>
      </c>
      <c r="H11" s="6" t="n">
        <v>1</v>
      </c>
      <c r="I11" s="0" t="n">
        <v>180</v>
      </c>
      <c r="J11" s="0" t="s">
        <v>40</v>
      </c>
      <c r="K11" s="6" t="n">
        <v>1</v>
      </c>
      <c r="L11" s="0" t="n">
        <v>98</v>
      </c>
      <c r="M11" s="0" t="s">
        <v>40</v>
      </c>
      <c r="N11" s="6" t="n">
        <v>1</v>
      </c>
      <c r="O11" s="0" t="n">
        <v>240</v>
      </c>
      <c r="P11" s="0" t="s">
        <v>40</v>
      </c>
      <c r="Q11" s="6" t="n">
        <v>1</v>
      </c>
      <c r="R11" s="0" t="n">
        <v>100</v>
      </c>
      <c r="S11" s="0" t="s">
        <v>40</v>
      </c>
      <c r="T11" s="6" t="n">
        <v>1</v>
      </c>
      <c r="U11" s="0" t="n">
        <v>-1</v>
      </c>
      <c r="V11" s="0" t="s">
        <v>40</v>
      </c>
      <c r="W11" s="6" t="n">
        <v>1</v>
      </c>
      <c r="X11" s="2" t="n">
        <v>-1</v>
      </c>
      <c r="Y11" s="8" t="s">
        <v>40</v>
      </c>
      <c r="Z11" s="6" t="n">
        <v>1</v>
      </c>
      <c r="AA11" s="0" t="n">
        <v>-1</v>
      </c>
      <c r="AB11" s="0" t="s">
        <v>40</v>
      </c>
      <c r="AC11" s="6" t="n">
        <v>1</v>
      </c>
      <c r="AD11" s="0" t="n">
        <v>-1</v>
      </c>
      <c r="AE11" s="0" t="s">
        <v>40</v>
      </c>
      <c r="AF11" s="6" t="n">
        <v>1</v>
      </c>
      <c r="AG11" s="0" t="n">
        <v>43</v>
      </c>
      <c r="AH11" s="0" t="s">
        <v>40</v>
      </c>
      <c r="AI11" s="6" t="n">
        <v>1</v>
      </c>
      <c r="AJ11" s="0" t="n">
        <v>4</v>
      </c>
      <c r="AK11" s="0" t="s">
        <v>40</v>
      </c>
      <c r="AL11" s="6" t="n">
        <v>1</v>
      </c>
      <c r="AM11" s="0" t="n">
        <v>2</v>
      </c>
      <c r="AN11" s="0" t="s">
        <v>40</v>
      </c>
      <c r="AO11" s="6" t="n">
        <v>1</v>
      </c>
      <c r="AP11" s="0" t="n">
        <v>2</v>
      </c>
      <c r="AQ11" s="0" t="s">
        <v>40</v>
      </c>
      <c r="AR11" s="6" t="n">
        <v>1</v>
      </c>
      <c r="AS11" s="0" t="n">
        <v>604</v>
      </c>
      <c r="AT11" s="0" t="s">
        <v>40</v>
      </c>
      <c r="AU11" s="6" t="n">
        <v>1</v>
      </c>
      <c r="AV11" s="0" t="n">
        <v>6</v>
      </c>
      <c r="AW11" s="0" t="s">
        <v>40</v>
      </c>
      <c r="AX11" s="6" t="n">
        <v>1</v>
      </c>
      <c r="AY11" s="2" t="n">
        <v>-1</v>
      </c>
      <c r="AZ11" s="8" t="s">
        <v>40</v>
      </c>
      <c r="BA11" s="6" t="n">
        <v>1</v>
      </c>
      <c r="BC11" s="0" t="s">
        <v>41</v>
      </c>
      <c r="BD11" s="0" t="n">
        <f aca="false">IF(BP11&lt;=0,$D$7,IF(BV11&lt;=BP11,$D$7,$D$7+$F$7*(BV11-BP11)))</f>
        <v>2.48</v>
      </c>
      <c r="BF11" s="0" t="n">
        <v>15</v>
      </c>
      <c r="BG11" s="0" t="n">
        <f aca="false">ROUND(SUM(C11:C13)/3,0)</f>
        <v>500</v>
      </c>
      <c r="BH11" s="0" t="s">
        <v>40</v>
      </c>
      <c r="BI11" s="6" t="n">
        <f aca="false">ROUND(AVERAGE(E11:E13),2)</f>
        <v>1</v>
      </c>
      <c r="BJ11" s="0" t="n">
        <f aca="false">ROUND(SUMPRODUCT(C11:C13,F11:F13)/SUM(C11:C13),0)</f>
        <v>94</v>
      </c>
      <c r="BK11" s="0" t="s">
        <v>40</v>
      </c>
      <c r="BL11" s="6" t="n">
        <f aca="false">ROUND(SUMPRODUCT(E11:E13,H11:H13)/3*AVERAGE(E11:E13),2)</f>
        <v>1</v>
      </c>
      <c r="BM11" s="0" t="n">
        <f aca="false">ROUND(SUM(I11:I13)/3,0)</f>
        <v>240</v>
      </c>
      <c r="BN11" s="0" t="s">
        <v>40</v>
      </c>
      <c r="BO11" s="6" t="n">
        <f aca="false">ROUND(AVERAGE(K11:K13),2)</f>
        <v>1</v>
      </c>
      <c r="BP11" s="0" t="n">
        <f aca="false">ROUND(SUMPRODUCT(I11:I13,L11:L13)/SUM(I11:I13),0)</f>
        <v>89</v>
      </c>
      <c r="BQ11" s="0" t="s">
        <v>40</v>
      </c>
      <c r="BR11" s="6" t="n">
        <f aca="false">ROUND(SUMPRODUCT(K11:K13,N11:N13)/3*AVERAGE(K11:K13),2)</f>
        <v>1</v>
      </c>
      <c r="BS11" s="0" t="n">
        <f aca="false">ROUND(SUM(O11:O13)/3,0)</f>
        <v>240</v>
      </c>
      <c r="BT11" s="0" t="s">
        <v>40</v>
      </c>
      <c r="BU11" s="6" t="n">
        <f aca="false">ROUND(AVERAGE(Q11:Q13),2)</f>
        <v>1</v>
      </c>
      <c r="BV11" s="0" t="n">
        <f aca="false">ROUND(SUMPRODUCT(O11:O13,R11:R13)/SUM(O11:O13),0)</f>
        <v>103</v>
      </c>
      <c r="BW11" s="0" t="s">
        <v>40</v>
      </c>
      <c r="BX11" s="6" t="n">
        <f aca="false">ROUND(SUMPRODUCT(Q11:Q13,T11:T13)/3*AVERAGE(Q11:Q13),2)</f>
        <v>1</v>
      </c>
      <c r="BY11" s="0" t="n">
        <v>-1</v>
      </c>
      <c r="BZ11" s="0" t="s">
        <v>40</v>
      </c>
      <c r="CA11" s="6" t="n">
        <v>1</v>
      </c>
      <c r="CB11" s="2" t="n">
        <v>-1</v>
      </c>
      <c r="CC11" s="8" t="s">
        <v>40</v>
      </c>
      <c r="CD11" s="6" t="n">
        <v>1</v>
      </c>
      <c r="CE11" s="0" t="n">
        <v>-1</v>
      </c>
      <c r="CF11" s="0" t="s">
        <v>40</v>
      </c>
      <c r="CG11" s="6" t="n">
        <v>1</v>
      </c>
      <c r="CH11" s="0" t="n">
        <v>-1</v>
      </c>
      <c r="CI11" s="0" t="s">
        <v>40</v>
      </c>
      <c r="CJ11" s="6" t="n">
        <v>1</v>
      </c>
      <c r="CK11" s="0" t="n">
        <f aca="false">IF(BM11=0,0,IF(OR(BM11&gt;=0,BG11&gt;=0),ROUND(BM11/BG11*100,0),BG11))</f>
        <v>48</v>
      </c>
      <c r="CL11" s="0" t="s">
        <v>40</v>
      </c>
      <c r="CM11" s="6" t="n">
        <f aca="false">ROUND(BO11*BI11,2)</f>
        <v>1</v>
      </c>
      <c r="CN11" s="0" t="n">
        <f aca="false">IF(OR(BG11&lt;0,BJ11&lt;=0),"??",ROUND(BG11/BJ11,0))</f>
        <v>5</v>
      </c>
      <c r="CO11" s="0" t="s">
        <v>40</v>
      </c>
      <c r="CP11" s="6" t="n">
        <f aca="false">ROUND(BI11*BL11,2)</f>
        <v>1</v>
      </c>
      <c r="CQ11" s="0" t="n">
        <f aca="false">IF(OR(BM11&lt;0,BP11&lt;=0),"??",ROUND(BM11/BP11,0))</f>
        <v>3</v>
      </c>
      <c r="CR11" s="0" t="s">
        <v>40</v>
      </c>
      <c r="CS11" s="6" t="n">
        <f aca="false">ROUND(BO11*BR11,2)</f>
        <v>1</v>
      </c>
      <c r="CT11" s="0" t="n">
        <f aca="false">IF(OR(BS11&lt;0,BV11&lt;=0),"??",ROUND(BS11/BV11,0))</f>
        <v>2</v>
      </c>
      <c r="CU11" s="0" t="s">
        <v>40</v>
      </c>
      <c r="CV11" s="6" t="n">
        <f aca="false">ROUND(BU11*BX11,2)</f>
        <v>1</v>
      </c>
      <c r="CW11" s="0" t="n">
        <f aca="false">IF(OR(BM11&lt;0,BS11&lt;0),"??",BS11+ROUND(BD11*BM11,0))</f>
        <v>835</v>
      </c>
      <c r="CX11" s="0" t="s">
        <v>40</v>
      </c>
      <c r="CY11" s="6" t="n">
        <f aca="false">ROUND((BO11+BU11)/2,2)</f>
        <v>1</v>
      </c>
      <c r="CZ11" s="0" t="n">
        <f aca="false">IF(OR(CW11&lt;0,BJ11&lt;=0),"??",ROUND(CW11/BJ11,0))</f>
        <v>9</v>
      </c>
      <c r="DA11" s="0" t="s">
        <v>40</v>
      </c>
      <c r="DB11" s="6" t="n">
        <f aca="false">ROUND(CY11*BL11,2)</f>
        <v>1</v>
      </c>
      <c r="DC11" s="2" t="n">
        <v>-1</v>
      </c>
      <c r="DD11" s="8" t="s">
        <v>40</v>
      </c>
      <c r="DE11" s="6" t="n">
        <v>1</v>
      </c>
    </row>
    <row r="12" customFormat="false" ht="12.75" hidden="false" customHeight="false" outlineLevel="0" collapsed="false">
      <c r="B12" s="0" t="n">
        <v>5</v>
      </c>
      <c r="C12" s="0" t="n">
        <v>660</v>
      </c>
      <c r="D12" s="0" t="s">
        <v>40</v>
      </c>
      <c r="E12" s="6" t="n">
        <v>1</v>
      </c>
      <c r="F12" s="0" t="n">
        <v>88</v>
      </c>
      <c r="G12" s="0" t="s">
        <v>40</v>
      </c>
      <c r="H12" s="6" t="n">
        <v>1</v>
      </c>
      <c r="I12" s="0" t="n">
        <v>120</v>
      </c>
      <c r="J12" s="0" t="s">
        <v>40</v>
      </c>
      <c r="K12" s="6" t="n">
        <v>1</v>
      </c>
      <c r="L12" s="0" t="n">
        <v>81</v>
      </c>
      <c r="M12" s="0" t="s">
        <v>40</v>
      </c>
      <c r="N12" s="6" t="n">
        <v>1</v>
      </c>
      <c r="O12" s="0" t="n">
        <v>180</v>
      </c>
      <c r="P12" s="0" t="s">
        <v>40</v>
      </c>
      <c r="Q12" s="6" t="n">
        <v>1</v>
      </c>
      <c r="R12" s="0" t="n">
        <v>102</v>
      </c>
      <c r="S12" s="0" t="s">
        <v>40</v>
      </c>
      <c r="T12" s="6" t="n">
        <v>1</v>
      </c>
      <c r="U12" s="0" t="n">
        <v>-1</v>
      </c>
      <c r="V12" s="0" t="s">
        <v>40</v>
      </c>
      <c r="W12" s="6" t="n">
        <v>1</v>
      </c>
      <c r="X12" s="2" t="n">
        <v>-1</v>
      </c>
      <c r="Y12" s="8" t="s">
        <v>40</v>
      </c>
      <c r="Z12" s="6" t="n">
        <v>1</v>
      </c>
      <c r="AA12" s="0" t="n">
        <v>-1</v>
      </c>
      <c r="AB12" s="0" t="s">
        <v>40</v>
      </c>
      <c r="AC12" s="6" t="n">
        <v>1</v>
      </c>
      <c r="AD12" s="0" t="n">
        <v>-1</v>
      </c>
      <c r="AE12" s="0" t="s">
        <v>40</v>
      </c>
      <c r="AF12" s="6" t="n">
        <v>1</v>
      </c>
      <c r="AG12" s="0" t="n">
        <v>73</v>
      </c>
      <c r="AH12" s="0" t="s">
        <v>40</v>
      </c>
      <c r="AI12" s="6" t="n">
        <v>1</v>
      </c>
      <c r="AJ12" s="0" t="n">
        <v>8</v>
      </c>
      <c r="AK12" s="0" t="s">
        <v>40</v>
      </c>
      <c r="AL12" s="6" t="n">
        <v>1</v>
      </c>
      <c r="AM12" s="0" t="n">
        <v>6</v>
      </c>
      <c r="AN12" s="0" t="s">
        <v>40</v>
      </c>
      <c r="AO12" s="6" t="n">
        <v>1</v>
      </c>
      <c r="AP12" s="0" t="n">
        <v>2</v>
      </c>
      <c r="AQ12" s="0" t="s">
        <v>40</v>
      </c>
      <c r="AR12" s="6" t="n">
        <v>1</v>
      </c>
      <c r="AS12" s="0" t="n">
        <v>1241</v>
      </c>
      <c r="AT12" s="0" t="s">
        <v>40</v>
      </c>
      <c r="AU12" s="6" t="n">
        <v>1</v>
      </c>
      <c r="AV12" s="0" t="n">
        <v>14</v>
      </c>
      <c r="AW12" s="0" t="s">
        <v>40</v>
      </c>
      <c r="AX12" s="6" t="n">
        <v>1</v>
      </c>
      <c r="AY12" s="2" t="n">
        <v>-1</v>
      </c>
      <c r="AZ12" s="8" t="s">
        <v>40</v>
      </c>
      <c r="BA12" s="6" t="n">
        <v>1</v>
      </c>
      <c r="BI12" s="6"/>
      <c r="BL12" s="6"/>
      <c r="BO12" s="6"/>
      <c r="BR12" s="6"/>
      <c r="BU12" s="6"/>
      <c r="BX12" s="6"/>
      <c r="CA12" s="6"/>
      <c r="CB12" s="2"/>
      <c r="CC12" s="8"/>
      <c r="CD12" s="6"/>
      <c r="CG12" s="6"/>
      <c r="CJ12" s="6"/>
      <c r="CM12" s="6"/>
      <c r="CP12" s="6"/>
      <c r="CS12" s="6"/>
      <c r="CV12" s="6"/>
      <c r="CY12" s="6"/>
      <c r="DB12" s="6"/>
      <c r="DC12" s="2"/>
      <c r="DD12" s="8"/>
      <c r="DE12" s="6"/>
    </row>
    <row r="13" customFormat="false" ht="12.75" hidden="false" customHeight="false" outlineLevel="0" collapsed="false">
      <c r="B13" s="0" t="n">
        <v>5</v>
      </c>
      <c r="C13" s="0" t="n">
        <v>420</v>
      </c>
      <c r="D13" s="0" t="s">
        <v>40</v>
      </c>
      <c r="E13" s="6" t="n">
        <v>1</v>
      </c>
      <c r="F13" s="0" t="n">
        <v>100</v>
      </c>
      <c r="G13" s="0" t="s">
        <v>40</v>
      </c>
      <c r="H13" s="6" t="n">
        <v>1</v>
      </c>
      <c r="I13" s="0" t="n">
        <v>420</v>
      </c>
      <c r="J13" s="0" t="s">
        <v>40</v>
      </c>
      <c r="K13" s="6" t="n">
        <v>1</v>
      </c>
      <c r="L13" s="0" t="n">
        <v>87</v>
      </c>
      <c r="M13" s="0" t="s">
        <v>40</v>
      </c>
      <c r="N13" s="6" t="n">
        <v>1</v>
      </c>
      <c r="O13" s="0" t="n">
        <v>300</v>
      </c>
      <c r="P13" s="0" t="s">
        <v>40</v>
      </c>
      <c r="Q13" s="6" t="n">
        <v>1</v>
      </c>
      <c r="R13" s="0" t="n">
        <v>106</v>
      </c>
      <c r="S13" s="0" t="s">
        <v>40</v>
      </c>
      <c r="T13" s="6" t="n">
        <v>1</v>
      </c>
      <c r="U13" s="0" t="n">
        <v>-1</v>
      </c>
      <c r="V13" s="0" t="s">
        <v>40</v>
      </c>
      <c r="W13" s="6" t="n">
        <v>1</v>
      </c>
      <c r="X13" s="2" t="n">
        <v>-1</v>
      </c>
      <c r="Y13" s="8" t="s">
        <v>40</v>
      </c>
      <c r="Z13" s="6" t="n">
        <v>1</v>
      </c>
      <c r="AA13" s="0" t="n">
        <v>-1</v>
      </c>
      <c r="AB13" s="0" t="s">
        <v>40</v>
      </c>
      <c r="AC13" s="6" t="n">
        <v>1</v>
      </c>
      <c r="AD13" s="0" t="n">
        <v>-1</v>
      </c>
      <c r="AE13" s="0" t="s">
        <v>40</v>
      </c>
      <c r="AF13" s="6" t="n">
        <v>1</v>
      </c>
      <c r="AG13" s="0" t="n">
        <v>29</v>
      </c>
      <c r="AH13" s="0" t="s">
        <v>40</v>
      </c>
      <c r="AI13" s="6" t="n">
        <v>1</v>
      </c>
      <c r="AJ13" s="0" t="n">
        <v>4</v>
      </c>
      <c r="AK13" s="0" t="s">
        <v>40</v>
      </c>
      <c r="AL13" s="6" t="n">
        <v>1</v>
      </c>
      <c r="AM13" s="0" t="n">
        <v>1</v>
      </c>
      <c r="AN13" s="0" t="s">
        <v>40</v>
      </c>
      <c r="AO13" s="6" t="n">
        <v>1</v>
      </c>
      <c r="AP13" s="0" t="n">
        <v>3</v>
      </c>
      <c r="AQ13" s="0" t="s">
        <v>40</v>
      </c>
      <c r="AR13" s="6" t="n">
        <v>1</v>
      </c>
      <c r="AS13" s="0" t="n">
        <v>563</v>
      </c>
      <c r="AT13" s="0" t="s">
        <v>40</v>
      </c>
      <c r="AU13" s="6" t="n">
        <v>1</v>
      </c>
      <c r="AV13" s="0" t="n">
        <v>6</v>
      </c>
      <c r="AW13" s="0" t="s">
        <v>40</v>
      </c>
      <c r="AX13" s="6" t="n">
        <v>1</v>
      </c>
      <c r="AY13" s="2" t="n">
        <v>-1</v>
      </c>
      <c r="AZ13" s="8" t="s">
        <v>40</v>
      </c>
      <c r="BA13" s="6" t="n">
        <v>1</v>
      </c>
      <c r="BI13" s="6"/>
      <c r="BL13" s="6"/>
      <c r="BO13" s="6"/>
      <c r="BR13" s="6"/>
      <c r="BU13" s="6"/>
      <c r="BX13" s="6"/>
      <c r="CA13" s="6"/>
      <c r="CB13" s="2"/>
      <c r="CC13" s="8"/>
      <c r="CD13" s="6"/>
      <c r="CG13" s="6"/>
      <c r="CJ13" s="6"/>
      <c r="CM13" s="6"/>
      <c r="CP13" s="6"/>
      <c r="CS13" s="6"/>
      <c r="CV13" s="6"/>
      <c r="CY13" s="6"/>
      <c r="DB13" s="6"/>
      <c r="DC13" s="2"/>
      <c r="DD13" s="8"/>
      <c r="DE13" s="6"/>
    </row>
    <row r="14" customFormat="false" ht="12.75" hidden="false" customHeight="false" outlineLevel="0" collapsed="false">
      <c r="A14" s="0" t="n">
        <v>2</v>
      </c>
      <c r="B14" s="0" t="n">
        <v>5</v>
      </c>
      <c r="C14" s="0" t="n">
        <v>420</v>
      </c>
      <c r="D14" s="0" t="s">
        <v>40</v>
      </c>
      <c r="E14" s="6" t="n">
        <v>1</v>
      </c>
      <c r="F14" s="0" t="n">
        <v>99</v>
      </c>
      <c r="G14" s="0" t="s">
        <v>40</v>
      </c>
      <c r="H14" s="6" t="n">
        <v>1</v>
      </c>
      <c r="I14" s="0" t="n">
        <v>180</v>
      </c>
      <c r="J14" s="0" t="s">
        <v>40</v>
      </c>
      <c r="K14" s="6" t="n">
        <v>1</v>
      </c>
      <c r="L14" s="0" t="n">
        <v>98</v>
      </c>
      <c r="M14" s="0" t="s">
        <v>40</v>
      </c>
      <c r="N14" s="6" t="n">
        <v>1</v>
      </c>
      <c r="O14" s="0" t="n">
        <v>240</v>
      </c>
      <c r="P14" s="0" t="s">
        <v>40</v>
      </c>
      <c r="Q14" s="6" t="n">
        <v>1</v>
      </c>
      <c r="R14" s="0" t="n">
        <v>100</v>
      </c>
      <c r="S14" s="0" t="s">
        <v>40</v>
      </c>
      <c r="T14" s="6" t="n">
        <v>1</v>
      </c>
      <c r="U14" s="0" t="n">
        <v>-1</v>
      </c>
      <c r="V14" s="0" t="s">
        <v>40</v>
      </c>
      <c r="W14" s="6" t="n">
        <v>1</v>
      </c>
      <c r="X14" s="2" t="n">
        <v>-1</v>
      </c>
      <c r="Y14" s="8" t="s">
        <v>40</v>
      </c>
      <c r="Z14" s="6" t="n">
        <v>1</v>
      </c>
      <c r="AA14" s="0" t="n">
        <v>-1</v>
      </c>
      <c r="AB14" s="0" t="s">
        <v>40</v>
      </c>
      <c r="AC14" s="6" t="n">
        <v>1</v>
      </c>
      <c r="AD14" s="0" t="n">
        <v>-1</v>
      </c>
      <c r="AE14" s="0" t="s">
        <v>40</v>
      </c>
      <c r="AF14" s="6" t="n">
        <v>1</v>
      </c>
      <c r="AG14" s="0" t="n">
        <v>43</v>
      </c>
      <c r="AH14" s="0" t="s">
        <v>40</v>
      </c>
      <c r="AI14" s="6" t="n">
        <v>1</v>
      </c>
      <c r="AJ14" s="0" t="n">
        <v>4</v>
      </c>
      <c r="AK14" s="0" t="s">
        <v>40</v>
      </c>
      <c r="AL14" s="6" t="n">
        <v>1</v>
      </c>
      <c r="AM14" s="0" t="n">
        <v>2</v>
      </c>
      <c r="AN14" s="0" t="s">
        <v>40</v>
      </c>
      <c r="AO14" s="6" t="n">
        <v>1</v>
      </c>
      <c r="AP14" s="0" t="n">
        <v>2</v>
      </c>
      <c r="AQ14" s="0" t="s">
        <v>40</v>
      </c>
      <c r="AR14" s="6" t="n">
        <v>1</v>
      </c>
      <c r="AS14" s="0" t="n">
        <v>604</v>
      </c>
      <c r="AT14" s="0" t="s">
        <v>40</v>
      </c>
      <c r="AU14" s="6" t="n">
        <v>1</v>
      </c>
      <c r="AV14" s="0" t="n">
        <v>6</v>
      </c>
      <c r="AW14" s="0" t="s">
        <v>40</v>
      </c>
      <c r="AX14" s="6" t="n">
        <v>1</v>
      </c>
      <c r="AY14" s="2" t="n">
        <v>-1</v>
      </c>
      <c r="AZ14" s="8" t="s">
        <v>40</v>
      </c>
      <c r="BA14" s="6" t="n">
        <v>1</v>
      </c>
      <c r="BC14" s="0" t="s">
        <v>19</v>
      </c>
      <c r="BD14" s="0" t="n">
        <f aca="false">IF(BP14&lt;=0,$D$7,IF(BV14&lt;=BP14,$D$7,$D$7+$F$7*(BV14-BP14)))</f>
        <v>2.42</v>
      </c>
      <c r="BF14" s="0" t="n">
        <v>15</v>
      </c>
      <c r="BG14" s="0" t="n">
        <f aca="false">ROUND(SUM(C14:C16)/3,0)</f>
        <v>440</v>
      </c>
      <c r="BH14" s="0" t="s">
        <v>42</v>
      </c>
      <c r="BI14" s="6" t="n">
        <f aca="false">ROUND(AVERAGE(E14:E16),2)</f>
        <v>0.96</v>
      </c>
      <c r="BJ14" s="0" t="n">
        <f aca="false">ROUND(SUMPRODUCT(C14:C16,F14:F16)/SUM(C14:C16),0)</f>
        <v>96</v>
      </c>
      <c r="BK14" s="0" t="s">
        <v>42</v>
      </c>
      <c r="BL14" s="6" t="n">
        <f aca="false">ROUND(SUMPRODUCT(E14:E16,H14:H16)/3*AVERAGE(E14:E16),2)</f>
        <v>0.91</v>
      </c>
      <c r="BM14" s="0" t="n">
        <f aca="false">ROUND(SUM(I14:I16)/3,0)</f>
        <v>320</v>
      </c>
      <c r="BN14" s="0" t="s">
        <v>42</v>
      </c>
      <c r="BO14" s="6" t="n">
        <f aca="false">ROUND(AVERAGE(K14:K16),2)</f>
        <v>0.96</v>
      </c>
      <c r="BP14" s="0" t="n">
        <f aca="false">ROUND(SUMPRODUCT(I14:I16,L14:L16)/SUM(I14:I16),0)</f>
        <v>90</v>
      </c>
      <c r="BQ14" s="0" t="s">
        <v>42</v>
      </c>
      <c r="BR14" s="6" t="n">
        <f aca="false">ROUND(SUMPRODUCT(K14:K16,N14:N16)/3*AVERAGE(K14:K16),2)</f>
        <v>0.91</v>
      </c>
      <c r="BS14" s="0" t="n">
        <f aca="false">ROUND(SUM(O14:O16)/3,0)</f>
        <v>220</v>
      </c>
      <c r="BT14" s="0" t="s">
        <v>42</v>
      </c>
      <c r="BU14" s="6" t="n">
        <f aca="false">ROUND(AVERAGE(Q14:Q16),2)</f>
        <v>0.96</v>
      </c>
      <c r="BV14" s="0" t="n">
        <f aca="false">ROUND(SUMPRODUCT(O14:O16,R14:R16)/SUM(O14:O16),0)</f>
        <v>101</v>
      </c>
      <c r="BW14" s="0" t="s">
        <v>42</v>
      </c>
      <c r="BX14" s="6" t="n">
        <f aca="false">ROUND(SUMPRODUCT(Q14:Q16,T14:T16)/3*AVERAGE(Q14:Q16),2)</f>
        <v>0.91</v>
      </c>
      <c r="BY14" s="0" t="n">
        <v>-1</v>
      </c>
      <c r="BZ14" s="0" t="s">
        <v>40</v>
      </c>
      <c r="CA14" s="6" t="n">
        <v>1</v>
      </c>
      <c r="CB14" s="2" t="n">
        <v>-1</v>
      </c>
      <c r="CC14" s="8" t="s">
        <v>40</v>
      </c>
      <c r="CD14" s="6" t="n">
        <v>1</v>
      </c>
      <c r="CE14" s="0" t="n">
        <v>-1</v>
      </c>
      <c r="CF14" s="0" t="s">
        <v>40</v>
      </c>
      <c r="CG14" s="6" t="n">
        <v>1</v>
      </c>
      <c r="CH14" s="0" t="n">
        <v>-1</v>
      </c>
      <c r="CI14" s="0" t="s">
        <v>40</v>
      </c>
      <c r="CJ14" s="6" t="n">
        <v>1</v>
      </c>
      <c r="CK14" s="0" t="n">
        <f aca="false">IF(BM14=0,0,IF(OR(BM14&gt;=0,BG14&gt;=0),ROUND(BM14/BG14*100,0),BG14))</f>
        <v>73</v>
      </c>
      <c r="CL14" s="0" t="s">
        <v>42</v>
      </c>
      <c r="CM14" s="6" t="n">
        <f aca="false">ROUND(BO14*BI14,2)</f>
        <v>0.92</v>
      </c>
      <c r="CN14" s="0" t="n">
        <f aca="false">IF(OR(BG14&lt;0,BJ14&lt;=0),"??",ROUND(BG14/BJ14,0))</f>
        <v>5</v>
      </c>
      <c r="CO14" s="0" t="s">
        <v>42</v>
      </c>
      <c r="CP14" s="6" t="n">
        <f aca="false">ROUND(BI14*BL14,2)</f>
        <v>0.87</v>
      </c>
      <c r="CQ14" s="0" t="n">
        <f aca="false">IF(OR(BM14&lt;0,BP14&lt;=0),"??",ROUND(BM14/BP14,0))</f>
        <v>4</v>
      </c>
      <c r="CR14" s="0" t="s">
        <v>42</v>
      </c>
      <c r="CS14" s="6" t="n">
        <f aca="false">ROUND(BO14*BR14,2)</f>
        <v>0.87</v>
      </c>
      <c r="CT14" s="0" t="n">
        <f aca="false">IF(OR(BS14&lt;0,BV14&lt;=0),"??",ROUND(BS14/BV14,0))</f>
        <v>2</v>
      </c>
      <c r="CU14" s="0" t="s">
        <v>42</v>
      </c>
      <c r="CV14" s="6" t="n">
        <f aca="false">ROUND(BU14*BX14,2)</f>
        <v>0.87</v>
      </c>
      <c r="CW14" s="0" t="n">
        <f aca="false">IF(OR(BM14&lt;0,BS14&lt;0),"??",BS14+ROUND(BD14*BM14,0))</f>
        <v>994</v>
      </c>
      <c r="CX14" s="0" t="s">
        <v>42</v>
      </c>
      <c r="CY14" s="6" t="n">
        <f aca="false">ROUND((BO14+BU14)/2,2)</f>
        <v>0.96</v>
      </c>
      <c r="CZ14" s="0" t="n">
        <f aca="false">IF(OR(CW14&lt;0,BJ14&lt;=0),"??",ROUND(CW14/BJ14,0))</f>
        <v>10</v>
      </c>
      <c r="DA14" s="0" t="s">
        <v>42</v>
      </c>
      <c r="DB14" s="6" t="n">
        <f aca="false">ROUND(CY14*BL14,2)</f>
        <v>0.87</v>
      </c>
      <c r="DC14" s="2" t="n">
        <v>-1</v>
      </c>
      <c r="DD14" s="8" t="s">
        <v>40</v>
      </c>
      <c r="DE14" s="6" t="n">
        <v>1</v>
      </c>
    </row>
    <row r="15" customFormat="false" ht="12.75" hidden="false" customHeight="false" outlineLevel="0" collapsed="false">
      <c r="B15" s="0" t="n">
        <v>5</v>
      </c>
      <c r="C15" s="0" t="n">
        <v>480</v>
      </c>
      <c r="D15" s="0" t="s">
        <v>42</v>
      </c>
      <c r="E15" s="6" t="n">
        <v>0.88</v>
      </c>
      <c r="F15" s="0" t="n">
        <v>89</v>
      </c>
      <c r="G15" s="0" t="s">
        <v>42</v>
      </c>
      <c r="H15" s="6" t="n">
        <v>0.95</v>
      </c>
      <c r="I15" s="0" t="n">
        <v>360</v>
      </c>
      <c r="J15" s="0" t="s">
        <v>42</v>
      </c>
      <c r="K15" s="6" t="n">
        <v>0.88</v>
      </c>
      <c r="L15" s="0" t="n">
        <v>89</v>
      </c>
      <c r="M15" s="0" t="s">
        <v>42</v>
      </c>
      <c r="N15" s="6" t="n">
        <v>0.95</v>
      </c>
      <c r="O15" s="0" t="n">
        <v>120</v>
      </c>
      <c r="P15" s="0" t="s">
        <v>42</v>
      </c>
      <c r="Q15" s="6" t="n">
        <v>0.88</v>
      </c>
      <c r="R15" s="0" t="n">
        <v>89</v>
      </c>
      <c r="S15" s="0" t="s">
        <v>42</v>
      </c>
      <c r="T15" s="6" t="n">
        <v>0.95</v>
      </c>
      <c r="U15" s="0" t="n">
        <v>-1</v>
      </c>
      <c r="V15" s="0" t="s">
        <v>40</v>
      </c>
      <c r="W15" s="6" t="n">
        <v>1</v>
      </c>
      <c r="X15" s="2" t="n">
        <v>-1</v>
      </c>
      <c r="Y15" s="8" t="s">
        <v>40</v>
      </c>
      <c r="Z15" s="6" t="n">
        <v>1</v>
      </c>
      <c r="AA15" s="0" t="n">
        <v>-1</v>
      </c>
      <c r="AB15" s="0" t="s">
        <v>40</v>
      </c>
      <c r="AC15" s="6" t="n">
        <v>1</v>
      </c>
      <c r="AD15" s="0" t="n">
        <v>-1</v>
      </c>
      <c r="AE15" s="0" t="s">
        <v>42</v>
      </c>
      <c r="AF15" s="6" t="n">
        <v>0.95</v>
      </c>
      <c r="AG15" s="0" t="n">
        <v>75</v>
      </c>
      <c r="AH15" s="0" t="s">
        <v>42</v>
      </c>
      <c r="AI15" s="6" t="n">
        <v>0.88</v>
      </c>
      <c r="AJ15" s="0" t="n">
        <v>5</v>
      </c>
      <c r="AK15" s="0" t="s">
        <v>42</v>
      </c>
      <c r="AL15" s="6" t="n">
        <v>0.84</v>
      </c>
      <c r="AM15" s="0" t="n">
        <v>4</v>
      </c>
      <c r="AN15" s="0" t="s">
        <v>42</v>
      </c>
      <c r="AO15" s="6" t="n">
        <v>0.84</v>
      </c>
      <c r="AP15" s="0" t="n">
        <v>1</v>
      </c>
      <c r="AQ15" s="0" t="s">
        <v>42</v>
      </c>
      <c r="AR15" s="6" t="n">
        <v>0.84</v>
      </c>
      <c r="AS15" s="0" t="n">
        <v>840</v>
      </c>
      <c r="AT15" s="0" t="s">
        <v>42</v>
      </c>
      <c r="AU15" s="6" t="n">
        <v>0.88</v>
      </c>
      <c r="AV15" s="0" t="n">
        <v>9</v>
      </c>
      <c r="AW15" s="0" t="s">
        <v>42</v>
      </c>
      <c r="AX15" s="6" t="n">
        <v>0.84</v>
      </c>
      <c r="AY15" s="2" t="n">
        <v>-1</v>
      </c>
      <c r="AZ15" s="8" t="s">
        <v>40</v>
      </c>
      <c r="BA15" s="6" t="n">
        <v>1</v>
      </c>
      <c r="BI15" s="6"/>
      <c r="BL15" s="6"/>
      <c r="BO15" s="6"/>
      <c r="BR15" s="6"/>
      <c r="BU15" s="6"/>
      <c r="BX15" s="6"/>
      <c r="CA15" s="6"/>
      <c r="CB15" s="2"/>
      <c r="CC15" s="8"/>
      <c r="CD15" s="6"/>
      <c r="CG15" s="6"/>
      <c r="CJ15" s="6"/>
      <c r="CM15" s="6"/>
      <c r="CP15" s="6"/>
      <c r="CS15" s="6"/>
      <c r="CV15" s="6"/>
      <c r="CY15" s="6"/>
      <c r="DB15" s="6"/>
      <c r="DC15" s="2"/>
      <c r="DD15" s="8"/>
      <c r="DE15" s="6"/>
    </row>
    <row r="16" customFormat="false" ht="12.75" hidden="false" customHeight="false" outlineLevel="0" collapsed="false">
      <c r="B16" s="0" t="n">
        <v>5</v>
      </c>
      <c r="C16" s="0" t="n">
        <v>420</v>
      </c>
      <c r="D16" s="0" t="s">
        <v>40</v>
      </c>
      <c r="E16" s="6" t="n">
        <v>1</v>
      </c>
      <c r="F16" s="0" t="n">
        <v>100</v>
      </c>
      <c r="G16" s="0" t="s">
        <v>40</v>
      </c>
      <c r="H16" s="6" t="n">
        <v>1</v>
      </c>
      <c r="I16" s="0" t="n">
        <v>420</v>
      </c>
      <c r="J16" s="0" t="s">
        <v>40</v>
      </c>
      <c r="K16" s="6" t="n">
        <v>1</v>
      </c>
      <c r="L16" s="0" t="n">
        <v>87</v>
      </c>
      <c r="M16" s="0" t="s">
        <v>40</v>
      </c>
      <c r="N16" s="6" t="n">
        <v>1</v>
      </c>
      <c r="O16" s="0" t="n">
        <v>300</v>
      </c>
      <c r="P16" s="0" t="s">
        <v>40</v>
      </c>
      <c r="Q16" s="6" t="n">
        <v>1</v>
      </c>
      <c r="R16" s="0" t="n">
        <v>106</v>
      </c>
      <c r="S16" s="0" t="s">
        <v>40</v>
      </c>
      <c r="T16" s="6" t="n">
        <v>1</v>
      </c>
      <c r="U16" s="0" t="n">
        <v>-1</v>
      </c>
      <c r="V16" s="0" t="s">
        <v>40</v>
      </c>
      <c r="W16" s="6" t="n">
        <v>1</v>
      </c>
      <c r="X16" s="2" t="n">
        <v>-1</v>
      </c>
      <c r="Y16" s="8" t="s">
        <v>40</v>
      </c>
      <c r="Z16" s="6" t="n">
        <v>1</v>
      </c>
      <c r="AA16" s="0" t="n">
        <v>-1</v>
      </c>
      <c r="AB16" s="0" t="s">
        <v>40</v>
      </c>
      <c r="AC16" s="6" t="n">
        <v>1</v>
      </c>
      <c r="AD16" s="0" t="n">
        <v>-1</v>
      </c>
      <c r="AE16" s="0" t="s">
        <v>40</v>
      </c>
      <c r="AF16" s="6" t="n">
        <v>1</v>
      </c>
      <c r="AG16" s="0" t="n">
        <v>29</v>
      </c>
      <c r="AH16" s="0" t="s">
        <v>40</v>
      </c>
      <c r="AI16" s="6" t="n">
        <v>1</v>
      </c>
      <c r="AJ16" s="0" t="n">
        <v>4</v>
      </c>
      <c r="AK16" s="0" t="s">
        <v>40</v>
      </c>
      <c r="AL16" s="6" t="n">
        <v>1</v>
      </c>
      <c r="AM16" s="0" t="n">
        <v>1</v>
      </c>
      <c r="AN16" s="0" t="s">
        <v>40</v>
      </c>
      <c r="AO16" s="6" t="n">
        <v>1</v>
      </c>
      <c r="AP16" s="0" t="n">
        <v>3</v>
      </c>
      <c r="AQ16" s="0" t="s">
        <v>40</v>
      </c>
      <c r="AR16" s="6" t="n">
        <v>1</v>
      </c>
      <c r="AS16" s="0" t="n">
        <v>563</v>
      </c>
      <c r="AT16" s="0" t="s">
        <v>40</v>
      </c>
      <c r="AU16" s="6" t="n">
        <v>1</v>
      </c>
      <c r="AV16" s="0" t="n">
        <v>6</v>
      </c>
      <c r="AW16" s="0" t="s">
        <v>40</v>
      </c>
      <c r="AX16" s="6" t="n">
        <v>1</v>
      </c>
      <c r="AY16" s="2" t="n">
        <v>-1</v>
      </c>
      <c r="AZ16" s="8" t="s">
        <v>40</v>
      </c>
      <c r="BA16" s="6" t="n">
        <v>1</v>
      </c>
      <c r="BI16" s="6"/>
      <c r="BL16" s="6"/>
      <c r="BO16" s="6"/>
      <c r="BR16" s="6"/>
      <c r="BU16" s="6"/>
      <c r="BX16" s="6"/>
      <c r="CA16" s="6"/>
      <c r="CB16" s="2"/>
      <c r="CC16" s="8"/>
      <c r="CD16" s="6"/>
      <c r="CG16" s="6"/>
      <c r="CJ16" s="6"/>
      <c r="CM16" s="6"/>
      <c r="CP16" s="6"/>
      <c r="CS16" s="6"/>
      <c r="CV16" s="6"/>
      <c r="CY16" s="6"/>
      <c r="DB16" s="6"/>
      <c r="DC16" s="2"/>
      <c r="DD16" s="8"/>
      <c r="DE16" s="6"/>
    </row>
    <row r="17" customFormat="false" ht="12.75" hidden="false" customHeight="false" outlineLevel="0" collapsed="false">
      <c r="A17" s="0" t="n">
        <v>3</v>
      </c>
      <c r="B17" s="0" t="n">
        <v>5</v>
      </c>
      <c r="C17" s="0" t="n">
        <v>420</v>
      </c>
      <c r="D17" s="0" t="s">
        <v>40</v>
      </c>
      <c r="E17" s="6" t="n">
        <v>1</v>
      </c>
      <c r="F17" s="0" t="n">
        <v>99</v>
      </c>
      <c r="G17" s="0" t="s">
        <v>40</v>
      </c>
      <c r="H17" s="6" t="n">
        <v>1</v>
      </c>
      <c r="I17" s="0" t="n">
        <v>180</v>
      </c>
      <c r="J17" s="0" t="s">
        <v>40</v>
      </c>
      <c r="K17" s="6" t="n">
        <v>1</v>
      </c>
      <c r="L17" s="0" t="n">
        <v>98</v>
      </c>
      <c r="M17" s="0" t="s">
        <v>40</v>
      </c>
      <c r="N17" s="6" t="n">
        <v>1</v>
      </c>
      <c r="O17" s="0" t="n">
        <v>240</v>
      </c>
      <c r="P17" s="0" t="s">
        <v>40</v>
      </c>
      <c r="Q17" s="6" t="n">
        <v>1</v>
      </c>
      <c r="R17" s="0" t="n">
        <v>100</v>
      </c>
      <c r="S17" s="0" t="s">
        <v>40</v>
      </c>
      <c r="T17" s="6" t="n">
        <v>1</v>
      </c>
      <c r="U17" s="0" t="n">
        <v>-1</v>
      </c>
      <c r="V17" s="0" t="s">
        <v>40</v>
      </c>
      <c r="W17" s="6" t="n">
        <v>1</v>
      </c>
      <c r="X17" s="2" t="n">
        <v>-1</v>
      </c>
      <c r="Y17" s="8" t="s">
        <v>40</v>
      </c>
      <c r="Z17" s="6" t="n">
        <v>1</v>
      </c>
      <c r="AA17" s="0" t="n">
        <v>-1</v>
      </c>
      <c r="AB17" s="0" t="s">
        <v>40</v>
      </c>
      <c r="AC17" s="6" t="n">
        <v>1</v>
      </c>
      <c r="AD17" s="0" t="n">
        <v>-1</v>
      </c>
      <c r="AE17" s="0" t="s">
        <v>40</v>
      </c>
      <c r="AF17" s="6" t="n">
        <v>1</v>
      </c>
      <c r="AG17" s="0" t="n">
        <v>43</v>
      </c>
      <c r="AH17" s="0" t="s">
        <v>40</v>
      </c>
      <c r="AI17" s="6" t="n">
        <v>1</v>
      </c>
      <c r="AJ17" s="0" t="n">
        <v>4</v>
      </c>
      <c r="AK17" s="0" t="s">
        <v>40</v>
      </c>
      <c r="AL17" s="6" t="n">
        <v>1</v>
      </c>
      <c r="AM17" s="0" t="n">
        <v>2</v>
      </c>
      <c r="AN17" s="0" t="s">
        <v>40</v>
      </c>
      <c r="AO17" s="6" t="n">
        <v>1</v>
      </c>
      <c r="AP17" s="0" t="n">
        <v>2</v>
      </c>
      <c r="AQ17" s="0" t="s">
        <v>40</v>
      </c>
      <c r="AR17" s="6" t="n">
        <v>1</v>
      </c>
      <c r="AS17" s="0" t="n">
        <v>604</v>
      </c>
      <c r="AT17" s="0" t="s">
        <v>40</v>
      </c>
      <c r="AU17" s="6" t="n">
        <v>1</v>
      </c>
      <c r="AV17" s="0" t="n">
        <v>6</v>
      </c>
      <c r="AW17" s="0" t="s">
        <v>40</v>
      </c>
      <c r="AX17" s="6" t="n">
        <v>1</v>
      </c>
      <c r="AY17" s="2" t="n">
        <v>-1</v>
      </c>
      <c r="AZ17" s="8" t="s">
        <v>40</v>
      </c>
      <c r="BA17" s="6" t="n">
        <v>1</v>
      </c>
      <c r="BC17" s="0" t="s">
        <v>43</v>
      </c>
      <c r="BD17" s="0" t="n">
        <f aca="false">IF(BP17&lt;=0,$D$7,IF(BV17&lt;=BP17,$D$7,$D$7+$F$7*(BV17-BP17)))</f>
        <v>2.48</v>
      </c>
      <c r="BF17" s="0" t="n">
        <v>15</v>
      </c>
      <c r="BG17" s="0" t="n">
        <f aca="false">ROUND(SUM(C17:C19)/3,0)</f>
        <v>420</v>
      </c>
      <c r="BH17" s="0" t="s">
        <v>40</v>
      </c>
      <c r="BI17" s="6" t="n">
        <f aca="false">ROUND(AVERAGE(E17:E19),2)</f>
        <v>1</v>
      </c>
      <c r="BJ17" s="0" t="n">
        <f aca="false">ROUND(SUMPRODUCT(C17:C19,F17:F19)/SUM(C17:C19),0)</f>
        <v>96</v>
      </c>
      <c r="BK17" s="0" t="s">
        <v>40</v>
      </c>
      <c r="BL17" s="6" t="n">
        <f aca="false">ROUND(SUMPRODUCT(E17:E19,H17:H19)/3*AVERAGE(E17:E19),2)</f>
        <v>1</v>
      </c>
      <c r="BM17" s="0" t="n">
        <f aca="false">ROUND(SUM(I17:I19)/3,0)</f>
        <v>340</v>
      </c>
      <c r="BN17" s="0" t="s">
        <v>40</v>
      </c>
      <c r="BO17" s="6" t="n">
        <f aca="false">ROUND(AVERAGE(K17:K19),2)</f>
        <v>1</v>
      </c>
      <c r="BP17" s="0" t="n">
        <f aca="false">ROUND(SUMPRODUCT(I17:I19,L17:L19)/SUM(I17:I19),0)</f>
        <v>89</v>
      </c>
      <c r="BQ17" s="0" t="s">
        <v>40</v>
      </c>
      <c r="BR17" s="6" t="n">
        <f aca="false">ROUND(SUMPRODUCT(K17:K19,N17:N19)/3*AVERAGE(K17:K19),2)</f>
        <v>1</v>
      </c>
      <c r="BS17" s="0" t="n">
        <f aca="false">ROUND(SUM(O17:O19)/3,0)</f>
        <v>180</v>
      </c>
      <c r="BT17" s="0" t="s">
        <v>40</v>
      </c>
      <c r="BU17" s="6" t="n">
        <f aca="false">ROUND(AVERAGE(Q17:Q19),2)</f>
        <v>1</v>
      </c>
      <c r="BV17" s="0" t="n">
        <f aca="false">ROUND(SUMPRODUCT(O17:O19,R17:R19)/SUM(O17:O19),0)</f>
        <v>103</v>
      </c>
      <c r="BW17" s="0" t="s">
        <v>40</v>
      </c>
      <c r="BX17" s="6" t="n">
        <f aca="false">ROUND(SUMPRODUCT(Q17:Q19,T17:T19)/3*AVERAGE(Q17:Q19),2)</f>
        <v>1</v>
      </c>
      <c r="BY17" s="0" t="n">
        <v>-1</v>
      </c>
      <c r="BZ17" s="0" t="s">
        <v>40</v>
      </c>
      <c r="CA17" s="6" t="n">
        <v>1</v>
      </c>
      <c r="CB17" s="2" t="n">
        <v>-1</v>
      </c>
      <c r="CC17" s="8" t="s">
        <v>40</v>
      </c>
      <c r="CD17" s="6" t="n">
        <v>1</v>
      </c>
      <c r="CE17" s="0" t="n">
        <v>-1</v>
      </c>
      <c r="CF17" s="0" t="s">
        <v>40</v>
      </c>
      <c r="CG17" s="6" t="n">
        <v>1</v>
      </c>
      <c r="CH17" s="0" t="n">
        <v>-1</v>
      </c>
      <c r="CI17" s="0" t="s">
        <v>40</v>
      </c>
      <c r="CJ17" s="6" t="n">
        <v>1</v>
      </c>
      <c r="CK17" s="0" t="n">
        <f aca="false">IF(BM17=0,0,IF(OR(BM17&gt;=0,BG17&gt;=0),ROUND(BM17/BG17*100,0),BG17))</f>
        <v>81</v>
      </c>
      <c r="CL17" s="0" t="s">
        <v>40</v>
      </c>
      <c r="CM17" s="6" t="n">
        <f aca="false">ROUND(BO17*BI17,2)</f>
        <v>1</v>
      </c>
      <c r="CN17" s="0" t="n">
        <f aca="false">IF(OR(BG17&lt;0,BJ17&lt;=0),"??",ROUND(BG17/BJ17,0))</f>
        <v>4</v>
      </c>
      <c r="CO17" s="0" t="s">
        <v>40</v>
      </c>
      <c r="CP17" s="6" t="n">
        <f aca="false">ROUND(BI17*BL17,2)</f>
        <v>1</v>
      </c>
      <c r="CQ17" s="0" t="n">
        <f aca="false">IF(OR(BM17&lt;0,BP17&lt;=0),"??",ROUND(BM17/BP17,0))</f>
        <v>4</v>
      </c>
      <c r="CR17" s="0" t="s">
        <v>40</v>
      </c>
      <c r="CS17" s="6" t="n">
        <f aca="false">ROUND(BO17*BR17,2)</f>
        <v>1</v>
      </c>
      <c r="CT17" s="0" t="n">
        <f aca="false">IF(OR(BS17&lt;0,BV17&lt;=0),"??",ROUND(BS17/BV17,0))</f>
        <v>2</v>
      </c>
      <c r="CU17" s="0" t="s">
        <v>40</v>
      </c>
      <c r="CV17" s="6" t="n">
        <f aca="false">ROUND(BU17*BX17,2)</f>
        <v>1</v>
      </c>
      <c r="CW17" s="0" t="n">
        <f aca="false">IF(OR(BM17&lt;0,BS17&lt;0),"??",BS17+ROUND(BD17*BM17,0))</f>
        <v>1023</v>
      </c>
      <c r="CX17" s="0" t="s">
        <v>40</v>
      </c>
      <c r="CY17" s="6" t="n">
        <f aca="false">ROUND((BO17+BU17)/2,2)</f>
        <v>1</v>
      </c>
      <c r="CZ17" s="0" t="n">
        <f aca="false">IF(OR(CW17&lt;0,BJ17&lt;=0),"??",ROUND(CW17/BJ17,0))</f>
        <v>11</v>
      </c>
      <c r="DA17" s="0" t="s">
        <v>40</v>
      </c>
      <c r="DB17" s="6" t="n">
        <f aca="false">ROUND(CY17*BL17,2)</f>
        <v>1</v>
      </c>
      <c r="DC17" s="2" t="n">
        <v>-1</v>
      </c>
      <c r="DD17" s="8" t="s">
        <v>40</v>
      </c>
      <c r="DE17" s="6" t="n">
        <v>1</v>
      </c>
    </row>
    <row r="18" customFormat="false" ht="12.75" hidden="false" customHeight="false" outlineLevel="0" collapsed="false">
      <c r="B18" s="0" t="n">
        <v>5</v>
      </c>
      <c r="C18" s="0" t="n">
        <v>420</v>
      </c>
      <c r="D18" s="0" t="s">
        <v>40</v>
      </c>
      <c r="E18" s="6" t="n">
        <v>1</v>
      </c>
      <c r="F18" s="0" t="n">
        <v>88</v>
      </c>
      <c r="G18" s="0" t="s">
        <v>40</v>
      </c>
      <c r="H18" s="6" t="n">
        <v>1</v>
      </c>
      <c r="I18" s="0" t="n">
        <v>420</v>
      </c>
      <c r="J18" s="0" t="s">
        <v>40</v>
      </c>
      <c r="K18" s="6" t="n">
        <v>1</v>
      </c>
      <c r="L18" s="0" t="n">
        <v>88</v>
      </c>
      <c r="M18" s="0" t="s">
        <v>40</v>
      </c>
      <c r="N18" s="6" t="n">
        <v>1</v>
      </c>
      <c r="O18" s="0" t="n">
        <v>0</v>
      </c>
      <c r="P18" s="0" t="s">
        <v>40</v>
      </c>
      <c r="Q18" s="6" t="n">
        <v>1</v>
      </c>
      <c r="R18" s="0" t="n">
        <v>-1</v>
      </c>
      <c r="S18" s="0" t="s">
        <v>40</v>
      </c>
      <c r="T18" s="6" t="n">
        <v>1</v>
      </c>
      <c r="U18" s="0" t="n">
        <v>-1</v>
      </c>
      <c r="V18" s="0" t="s">
        <v>40</v>
      </c>
      <c r="W18" s="6" t="n">
        <v>1</v>
      </c>
      <c r="X18" s="2" t="n">
        <v>-1</v>
      </c>
      <c r="Y18" s="8" t="s">
        <v>40</v>
      </c>
      <c r="Z18" s="6" t="n">
        <v>1</v>
      </c>
      <c r="AA18" s="0" t="n">
        <v>-1</v>
      </c>
      <c r="AB18" s="0" t="s">
        <v>40</v>
      </c>
      <c r="AC18" s="6" t="n">
        <v>1</v>
      </c>
      <c r="AD18" s="0" t="n">
        <v>-1</v>
      </c>
      <c r="AE18" s="0" t="s">
        <v>40</v>
      </c>
      <c r="AF18" s="6" t="n">
        <v>1</v>
      </c>
      <c r="AG18" s="0" t="n">
        <v>100</v>
      </c>
      <c r="AH18" s="0" t="s">
        <v>40</v>
      </c>
      <c r="AI18" s="6" t="n">
        <v>1</v>
      </c>
      <c r="AJ18" s="0" t="n">
        <v>5</v>
      </c>
      <c r="AK18" s="0" t="s">
        <v>40</v>
      </c>
      <c r="AL18" s="6" t="n">
        <v>1</v>
      </c>
      <c r="AM18" s="0" t="n">
        <v>5</v>
      </c>
      <c r="AN18" s="0" t="s">
        <v>40</v>
      </c>
      <c r="AO18" s="6" t="n">
        <v>1</v>
      </c>
      <c r="AP18" s="0" t="n">
        <v>0</v>
      </c>
      <c r="AQ18" s="0" t="s">
        <v>40</v>
      </c>
      <c r="AR18" s="6" t="n">
        <v>1</v>
      </c>
      <c r="AS18" s="0" t="n">
        <v>924</v>
      </c>
      <c r="AT18" s="0" t="s">
        <v>40</v>
      </c>
      <c r="AU18" s="6" t="n">
        <v>1</v>
      </c>
      <c r="AV18" s="0" t="n">
        <v>11</v>
      </c>
      <c r="AW18" s="0" t="s">
        <v>40</v>
      </c>
      <c r="AX18" s="6" t="n">
        <v>1</v>
      </c>
      <c r="AY18" s="2" t="n">
        <v>-1</v>
      </c>
      <c r="AZ18" s="8" t="s">
        <v>40</v>
      </c>
      <c r="BA18" s="6" t="n">
        <v>1</v>
      </c>
      <c r="BI18" s="6"/>
      <c r="BL18" s="6"/>
      <c r="BO18" s="6"/>
      <c r="BR18" s="6"/>
      <c r="BU18" s="6"/>
      <c r="BX18" s="6"/>
      <c r="CA18" s="6"/>
      <c r="CB18" s="2"/>
      <c r="CC18" s="8"/>
      <c r="CD18" s="6"/>
      <c r="CG18" s="6"/>
      <c r="CJ18" s="6"/>
      <c r="CM18" s="6"/>
      <c r="CP18" s="6"/>
      <c r="CS18" s="6"/>
      <c r="CV18" s="6"/>
      <c r="CY18" s="6"/>
      <c r="DB18" s="6"/>
      <c r="DC18" s="2"/>
      <c r="DD18" s="8"/>
      <c r="DE18" s="6"/>
    </row>
    <row r="19" customFormat="false" ht="12.75" hidden="false" customHeight="false" outlineLevel="0" collapsed="false">
      <c r="B19" s="0" t="n">
        <v>5</v>
      </c>
      <c r="C19" s="0" t="n">
        <v>420</v>
      </c>
      <c r="D19" s="0" t="s">
        <v>40</v>
      </c>
      <c r="E19" s="6" t="n">
        <v>1</v>
      </c>
      <c r="F19" s="0" t="n">
        <v>100</v>
      </c>
      <c r="G19" s="0" t="s">
        <v>40</v>
      </c>
      <c r="H19" s="6" t="n">
        <v>1</v>
      </c>
      <c r="I19" s="0" t="n">
        <v>420</v>
      </c>
      <c r="J19" s="0" t="s">
        <v>40</v>
      </c>
      <c r="K19" s="6" t="n">
        <v>1</v>
      </c>
      <c r="L19" s="0" t="n">
        <v>87</v>
      </c>
      <c r="M19" s="0" t="s">
        <v>40</v>
      </c>
      <c r="N19" s="6" t="n">
        <v>1</v>
      </c>
      <c r="O19" s="0" t="n">
        <v>300</v>
      </c>
      <c r="P19" s="0" t="s">
        <v>40</v>
      </c>
      <c r="Q19" s="6" t="n">
        <v>1</v>
      </c>
      <c r="R19" s="0" t="n">
        <v>106</v>
      </c>
      <c r="S19" s="0" t="s">
        <v>40</v>
      </c>
      <c r="T19" s="6" t="n">
        <v>1</v>
      </c>
      <c r="U19" s="0" t="n">
        <v>-1</v>
      </c>
      <c r="V19" s="0" t="s">
        <v>40</v>
      </c>
      <c r="W19" s="6" t="n">
        <v>1</v>
      </c>
      <c r="X19" s="2" t="n">
        <v>-1</v>
      </c>
      <c r="Y19" s="8" t="s">
        <v>40</v>
      </c>
      <c r="Z19" s="6" t="n">
        <v>1</v>
      </c>
      <c r="AA19" s="0" t="n">
        <v>-1</v>
      </c>
      <c r="AB19" s="0" t="s">
        <v>40</v>
      </c>
      <c r="AC19" s="6" t="n">
        <v>1</v>
      </c>
      <c r="AD19" s="0" t="n">
        <v>-1</v>
      </c>
      <c r="AE19" s="0" t="s">
        <v>40</v>
      </c>
      <c r="AF19" s="6" t="n">
        <v>1</v>
      </c>
      <c r="AG19" s="0" t="n">
        <v>29</v>
      </c>
      <c r="AH19" s="0" t="s">
        <v>40</v>
      </c>
      <c r="AI19" s="6" t="n">
        <v>1</v>
      </c>
      <c r="AJ19" s="0" t="n">
        <v>4</v>
      </c>
      <c r="AK19" s="0" t="s">
        <v>40</v>
      </c>
      <c r="AL19" s="6" t="n">
        <v>1</v>
      </c>
      <c r="AM19" s="0" t="n">
        <v>1</v>
      </c>
      <c r="AN19" s="0" t="s">
        <v>40</v>
      </c>
      <c r="AO19" s="6" t="n">
        <v>1</v>
      </c>
      <c r="AP19" s="0" t="n">
        <v>3</v>
      </c>
      <c r="AQ19" s="0" t="s">
        <v>40</v>
      </c>
      <c r="AR19" s="6" t="n">
        <v>1</v>
      </c>
      <c r="AS19" s="0" t="n">
        <v>563</v>
      </c>
      <c r="AT19" s="0" t="s">
        <v>40</v>
      </c>
      <c r="AU19" s="6" t="n">
        <v>1</v>
      </c>
      <c r="AV19" s="0" t="n">
        <v>6</v>
      </c>
      <c r="AW19" s="0" t="s">
        <v>40</v>
      </c>
      <c r="AX19" s="6" t="n">
        <v>1</v>
      </c>
      <c r="AY19" s="2" t="n">
        <v>-1</v>
      </c>
      <c r="AZ19" s="8" t="s">
        <v>40</v>
      </c>
      <c r="BA19" s="6" t="n">
        <v>1</v>
      </c>
      <c r="BI19" s="6"/>
      <c r="BL19" s="6"/>
      <c r="BO19" s="6"/>
      <c r="BR19" s="6"/>
      <c r="BU19" s="6"/>
      <c r="BX19" s="6"/>
      <c r="CA19" s="6"/>
      <c r="CB19" s="2"/>
      <c r="CC19" s="8"/>
      <c r="CD19" s="6"/>
      <c r="CG19" s="6"/>
      <c r="CJ19" s="6"/>
      <c r="CM19" s="6"/>
      <c r="CP19" s="6"/>
      <c r="CS19" s="6"/>
      <c r="CV19" s="6"/>
      <c r="CY19" s="6"/>
      <c r="DB19" s="6"/>
      <c r="DC19" s="2"/>
      <c r="DD19" s="8"/>
      <c r="DE19" s="6"/>
    </row>
    <row r="20" customFormat="false" ht="12.75" hidden="false" customHeight="false" outlineLevel="0" collapsed="false">
      <c r="A20" s="0" t="n">
        <v>4</v>
      </c>
      <c r="B20" s="0" t="n">
        <v>5</v>
      </c>
      <c r="C20" s="0" t="n">
        <v>420</v>
      </c>
      <c r="D20" s="0" t="s">
        <v>40</v>
      </c>
      <c r="E20" s="6" t="n">
        <v>1</v>
      </c>
      <c r="F20" s="0" t="n">
        <v>-1</v>
      </c>
      <c r="G20" s="0" t="s">
        <v>40</v>
      </c>
      <c r="H20" s="6" t="n">
        <v>1</v>
      </c>
      <c r="I20" s="0" t="n">
        <v>180</v>
      </c>
      <c r="J20" s="0" t="s">
        <v>40</v>
      </c>
      <c r="K20" s="6" t="n">
        <v>1</v>
      </c>
      <c r="L20" s="0" t="n">
        <v>-1</v>
      </c>
      <c r="M20" s="0" t="s">
        <v>40</v>
      </c>
      <c r="N20" s="6" t="n">
        <v>1</v>
      </c>
      <c r="O20" s="0" t="n">
        <v>240</v>
      </c>
      <c r="P20" s="0" t="s">
        <v>40</v>
      </c>
      <c r="Q20" s="6" t="n">
        <v>1</v>
      </c>
      <c r="R20" s="0" t="n">
        <v>-1</v>
      </c>
      <c r="S20" s="0" t="s">
        <v>40</v>
      </c>
      <c r="T20" s="6" t="n">
        <v>1</v>
      </c>
      <c r="U20" s="0" t="n">
        <v>-1</v>
      </c>
      <c r="V20" s="0" t="s">
        <v>40</v>
      </c>
      <c r="W20" s="6" t="n">
        <v>1</v>
      </c>
      <c r="X20" s="2" t="n">
        <v>-1</v>
      </c>
      <c r="Y20" s="8" t="s">
        <v>40</v>
      </c>
      <c r="Z20" s="6" t="n">
        <v>1</v>
      </c>
      <c r="AA20" s="0" t="n">
        <v>-1</v>
      </c>
      <c r="AB20" s="0" t="s">
        <v>40</v>
      </c>
      <c r="AC20" s="6" t="n">
        <v>1</v>
      </c>
      <c r="AD20" s="0" t="n">
        <v>-1</v>
      </c>
      <c r="AE20" s="0" t="s">
        <v>40</v>
      </c>
      <c r="AF20" s="6" t="n">
        <v>1</v>
      </c>
      <c r="AG20" s="0" t="n">
        <v>43</v>
      </c>
      <c r="AH20" s="0" t="s">
        <v>40</v>
      </c>
      <c r="AI20" s="6" t="n">
        <v>1</v>
      </c>
      <c r="AJ20" s="0" t="n">
        <v>-1</v>
      </c>
      <c r="AK20" s="0" t="s">
        <v>40</v>
      </c>
      <c r="AL20" s="6" t="n">
        <v>1</v>
      </c>
      <c r="AM20" s="0" t="n">
        <v>-1</v>
      </c>
      <c r="AN20" s="0" t="s">
        <v>40</v>
      </c>
      <c r="AO20" s="6" t="n">
        <v>1</v>
      </c>
      <c r="AP20" s="0" t="n">
        <v>-1</v>
      </c>
      <c r="AQ20" s="0" t="s">
        <v>40</v>
      </c>
      <c r="AR20" s="6" t="n">
        <v>1</v>
      </c>
      <c r="AS20" s="0" t="n">
        <v>604</v>
      </c>
      <c r="AT20" s="0" t="s">
        <v>40</v>
      </c>
      <c r="AU20" s="6" t="n">
        <v>1</v>
      </c>
      <c r="AV20" s="0" t="n">
        <v>-1</v>
      </c>
      <c r="AW20" s="0" t="s">
        <v>40</v>
      </c>
      <c r="AX20" s="6" t="n">
        <v>1</v>
      </c>
      <c r="AY20" s="2" t="n">
        <v>-1</v>
      </c>
      <c r="AZ20" s="8" t="s">
        <v>40</v>
      </c>
      <c r="BA20" s="6" t="n">
        <v>1</v>
      </c>
      <c r="BC20" s="0" t="s">
        <v>44</v>
      </c>
      <c r="BD20" s="0" t="n">
        <f aca="false">IF(BP20&lt;=0,$D$7,IF(BV20&lt;=BP20,$D$7,$D$7+$F$7*(BV20-BP20)))</f>
        <v>2.2</v>
      </c>
      <c r="BF20" s="0" t="n">
        <v>15</v>
      </c>
      <c r="BG20" s="0" t="n">
        <f aca="false">ROUND(SUM(C20:C22)/3,0)</f>
        <v>440</v>
      </c>
      <c r="BH20" s="0" t="s">
        <v>40</v>
      </c>
      <c r="BI20" s="6" t="n">
        <f aca="false">ROUND(AVERAGE(E20:E22),2)</f>
        <v>1</v>
      </c>
      <c r="BJ20" s="0" t="n">
        <f aca="false">ROUND(SUMPRODUCT(C20:C22,F20:F22)/SUM(C20:C22),0)</f>
        <v>-1</v>
      </c>
      <c r="BK20" s="0" t="s">
        <v>40</v>
      </c>
      <c r="BL20" s="6" t="n">
        <f aca="false">ROUND(SUMPRODUCT(E20:E22,H20:H22)/3*AVERAGE(E20:E22),2)</f>
        <v>1</v>
      </c>
      <c r="BM20" s="0" t="n">
        <f aca="false">ROUND(SUM(I20:I22)/3,0)</f>
        <v>320</v>
      </c>
      <c r="BN20" s="0" t="s">
        <v>40</v>
      </c>
      <c r="BO20" s="6" t="n">
        <f aca="false">ROUND(AVERAGE(K20:K22),2)</f>
        <v>1</v>
      </c>
      <c r="BP20" s="0" t="n">
        <f aca="false">ROUND(SUMPRODUCT(I20:I22,L20:L22)/SUM(I20:I22),0)</f>
        <v>-1</v>
      </c>
      <c r="BQ20" s="0" t="s">
        <v>40</v>
      </c>
      <c r="BR20" s="6" t="n">
        <f aca="false">ROUND(SUMPRODUCT(K20:K22,N20:N22)/3*AVERAGE(K20:K22),2)</f>
        <v>1</v>
      </c>
      <c r="BS20" s="0" t="n">
        <f aca="false">ROUND(SUM(O20:O22)/3,0)</f>
        <v>220</v>
      </c>
      <c r="BT20" s="0" t="s">
        <v>40</v>
      </c>
      <c r="BU20" s="6" t="n">
        <f aca="false">ROUND(AVERAGE(Q20:Q22),2)</f>
        <v>1</v>
      </c>
      <c r="BV20" s="0" t="n">
        <f aca="false">ROUND(SUMPRODUCT(O20:O22,R20:R22)/SUM(O20:O22),0)</f>
        <v>-1</v>
      </c>
      <c r="BW20" s="0" t="s">
        <v>40</v>
      </c>
      <c r="BX20" s="6" t="n">
        <f aca="false">ROUND(SUMPRODUCT(Q20:Q22,T20:T22)/3*AVERAGE(Q20:Q22),2)</f>
        <v>1</v>
      </c>
      <c r="BY20" s="0" t="n">
        <v>-1</v>
      </c>
      <c r="BZ20" s="0" t="s">
        <v>40</v>
      </c>
      <c r="CA20" s="6" t="n">
        <v>1</v>
      </c>
      <c r="CB20" s="2" t="n">
        <v>-1</v>
      </c>
      <c r="CC20" s="8" t="s">
        <v>40</v>
      </c>
      <c r="CD20" s="6" t="n">
        <v>1</v>
      </c>
      <c r="CE20" s="0" t="n">
        <v>-1</v>
      </c>
      <c r="CF20" s="0" t="s">
        <v>40</v>
      </c>
      <c r="CG20" s="6" t="n">
        <v>1</v>
      </c>
      <c r="CH20" s="0" t="n">
        <v>-1</v>
      </c>
      <c r="CI20" s="0" t="s">
        <v>40</v>
      </c>
      <c r="CJ20" s="6" t="n">
        <v>1</v>
      </c>
      <c r="CK20" s="0" t="n">
        <f aca="false">IF(BM20=0,0,IF(OR(BM20&gt;=0,BG20&gt;=0),ROUND(BM20/BG20*100,0),BG20))</f>
        <v>73</v>
      </c>
      <c r="CL20" s="0" t="s">
        <v>40</v>
      </c>
      <c r="CM20" s="6" t="n">
        <f aca="false">ROUND(BO20*BI20,2)</f>
        <v>1</v>
      </c>
      <c r="CN20" s="0" t="n">
        <v>-1</v>
      </c>
      <c r="CO20" s="0" t="s">
        <v>40</v>
      </c>
      <c r="CP20" s="6" t="n">
        <f aca="false">ROUND(BI20*BL20,2)</f>
        <v>1</v>
      </c>
      <c r="CQ20" s="0" t="n">
        <v>-1</v>
      </c>
      <c r="CR20" s="0" t="s">
        <v>40</v>
      </c>
      <c r="CS20" s="6" t="n">
        <f aca="false">ROUND(BO20*BR20,2)</f>
        <v>1</v>
      </c>
      <c r="CT20" s="0" t="n">
        <v>-1</v>
      </c>
      <c r="CU20" s="0" t="s">
        <v>40</v>
      </c>
      <c r="CV20" s="6" t="n">
        <f aca="false">ROUND(BU20*BX20,2)</f>
        <v>1</v>
      </c>
      <c r="CW20" s="0" t="n">
        <f aca="false">IF(OR(BM20&lt;0,BS20&lt;0),"??",BS20+ROUND(BD20*BM20,0))</f>
        <v>924</v>
      </c>
      <c r="CX20" s="0" t="s">
        <v>40</v>
      </c>
      <c r="CY20" s="6" t="n">
        <f aca="false">ROUND((BO20+BU20)/2,2)</f>
        <v>1</v>
      </c>
      <c r="CZ20" s="0" t="n">
        <v>-1</v>
      </c>
      <c r="DA20" s="0" t="s">
        <v>40</v>
      </c>
      <c r="DB20" s="6" t="n">
        <f aca="false">ROUND(CY20*BL20,2)</f>
        <v>1</v>
      </c>
      <c r="DC20" s="2" t="n">
        <v>-1</v>
      </c>
      <c r="DD20" s="8" t="s">
        <v>40</v>
      </c>
      <c r="DE20" s="6" t="n">
        <v>1</v>
      </c>
    </row>
    <row r="21" customFormat="false" ht="12.75" hidden="false" customHeight="false" outlineLevel="0" collapsed="false">
      <c r="B21" s="0" t="n">
        <v>5</v>
      </c>
      <c r="C21" s="0" t="n">
        <v>480</v>
      </c>
      <c r="D21" s="0" t="s">
        <v>40</v>
      </c>
      <c r="E21" s="6" t="n">
        <v>1</v>
      </c>
      <c r="F21" s="0" t="n">
        <v>-1</v>
      </c>
      <c r="G21" s="0" t="s">
        <v>40</v>
      </c>
      <c r="H21" s="6" t="n">
        <v>1</v>
      </c>
      <c r="I21" s="0" t="n">
        <v>360</v>
      </c>
      <c r="J21" s="0" t="s">
        <v>40</v>
      </c>
      <c r="K21" s="6" t="n">
        <v>1</v>
      </c>
      <c r="L21" s="0" t="n">
        <v>-1</v>
      </c>
      <c r="M21" s="0" t="s">
        <v>40</v>
      </c>
      <c r="N21" s="6" t="n">
        <v>1</v>
      </c>
      <c r="O21" s="0" t="n">
        <v>120</v>
      </c>
      <c r="P21" s="0" t="s">
        <v>40</v>
      </c>
      <c r="Q21" s="6" t="n">
        <v>1</v>
      </c>
      <c r="R21" s="0" t="n">
        <v>-1</v>
      </c>
      <c r="S21" s="0" t="s">
        <v>40</v>
      </c>
      <c r="T21" s="6" t="n">
        <v>1</v>
      </c>
      <c r="U21" s="0" t="n">
        <v>-1</v>
      </c>
      <c r="V21" s="0" t="s">
        <v>40</v>
      </c>
      <c r="W21" s="6" t="n">
        <v>1</v>
      </c>
      <c r="X21" s="2" t="n">
        <v>-1</v>
      </c>
      <c r="Y21" s="8" t="s">
        <v>40</v>
      </c>
      <c r="Z21" s="6" t="n">
        <v>1</v>
      </c>
      <c r="AA21" s="0" t="n">
        <v>-1</v>
      </c>
      <c r="AB21" s="0" t="s">
        <v>40</v>
      </c>
      <c r="AC21" s="6" t="n">
        <v>1</v>
      </c>
      <c r="AD21" s="0" t="n">
        <v>-1</v>
      </c>
      <c r="AE21" s="0" t="s">
        <v>40</v>
      </c>
      <c r="AF21" s="6" t="n">
        <v>1</v>
      </c>
      <c r="AG21" s="0" t="n">
        <v>75</v>
      </c>
      <c r="AH21" s="0" t="s">
        <v>40</v>
      </c>
      <c r="AI21" s="6" t="n">
        <v>1</v>
      </c>
      <c r="AJ21" s="0" t="n">
        <v>-1</v>
      </c>
      <c r="AK21" s="0" t="s">
        <v>40</v>
      </c>
      <c r="AL21" s="6" t="n">
        <v>1</v>
      </c>
      <c r="AM21" s="0" t="n">
        <v>-1</v>
      </c>
      <c r="AN21" s="0" t="s">
        <v>40</v>
      </c>
      <c r="AO21" s="6" t="n">
        <v>1</v>
      </c>
      <c r="AP21" s="0" t="n">
        <v>-1</v>
      </c>
      <c r="AQ21" s="0" t="s">
        <v>40</v>
      </c>
      <c r="AR21" s="6" t="n">
        <v>1</v>
      </c>
      <c r="AS21" s="0" t="n">
        <v>840</v>
      </c>
      <c r="AT21" s="0" t="s">
        <v>40</v>
      </c>
      <c r="AU21" s="6" t="n">
        <v>1</v>
      </c>
      <c r="AV21" s="0" t="n">
        <v>-1</v>
      </c>
      <c r="AW21" s="0" t="s">
        <v>40</v>
      </c>
      <c r="AX21" s="6" t="n">
        <v>1</v>
      </c>
      <c r="AY21" s="2" t="n">
        <v>-1</v>
      </c>
      <c r="AZ21" s="8" t="s">
        <v>40</v>
      </c>
      <c r="BA21" s="6" t="n">
        <v>1</v>
      </c>
      <c r="BI21" s="6"/>
      <c r="BL21" s="6"/>
      <c r="BO21" s="6"/>
      <c r="BR21" s="6"/>
      <c r="BU21" s="6"/>
      <c r="BX21" s="6"/>
      <c r="CA21" s="6"/>
      <c r="CB21" s="2"/>
      <c r="CC21" s="8"/>
      <c r="CD21" s="6"/>
      <c r="CG21" s="6"/>
      <c r="CJ21" s="6"/>
      <c r="CM21" s="6"/>
      <c r="CP21" s="6"/>
      <c r="CS21" s="6"/>
      <c r="CV21" s="6"/>
      <c r="CY21" s="6"/>
      <c r="DB21" s="6"/>
      <c r="DC21" s="2"/>
      <c r="DD21" s="8"/>
      <c r="DE21" s="6"/>
    </row>
    <row r="22" customFormat="false" ht="12.75" hidden="false" customHeight="false" outlineLevel="0" collapsed="false">
      <c r="B22" s="0" t="n">
        <v>5</v>
      </c>
      <c r="C22" s="0" t="n">
        <v>420</v>
      </c>
      <c r="D22" s="0" t="s">
        <v>40</v>
      </c>
      <c r="E22" s="6" t="n">
        <v>1</v>
      </c>
      <c r="F22" s="0" t="n">
        <v>-1</v>
      </c>
      <c r="G22" s="0" t="s">
        <v>40</v>
      </c>
      <c r="H22" s="6" t="n">
        <v>1</v>
      </c>
      <c r="I22" s="0" t="n">
        <v>420</v>
      </c>
      <c r="J22" s="0" t="s">
        <v>40</v>
      </c>
      <c r="K22" s="6" t="n">
        <v>1</v>
      </c>
      <c r="L22" s="0" t="n">
        <v>-1</v>
      </c>
      <c r="M22" s="0" t="s">
        <v>40</v>
      </c>
      <c r="N22" s="6" t="n">
        <v>1</v>
      </c>
      <c r="O22" s="0" t="n">
        <v>300</v>
      </c>
      <c r="P22" s="0" t="s">
        <v>40</v>
      </c>
      <c r="Q22" s="6" t="n">
        <v>1</v>
      </c>
      <c r="R22" s="0" t="n">
        <v>-1</v>
      </c>
      <c r="S22" s="0" t="s">
        <v>40</v>
      </c>
      <c r="T22" s="6" t="n">
        <v>1</v>
      </c>
      <c r="U22" s="0" t="n">
        <v>-1</v>
      </c>
      <c r="V22" s="0" t="s">
        <v>40</v>
      </c>
      <c r="W22" s="6" t="n">
        <v>1</v>
      </c>
      <c r="X22" s="2" t="n">
        <v>-1</v>
      </c>
      <c r="Y22" s="8" t="s">
        <v>40</v>
      </c>
      <c r="Z22" s="6" t="n">
        <v>1</v>
      </c>
      <c r="AA22" s="0" t="n">
        <v>-1</v>
      </c>
      <c r="AB22" s="0" t="s">
        <v>40</v>
      </c>
      <c r="AC22" s="6" t="n">
        <v>1</v>
      </c>
      <c r="AD22" s="0" t="n">
        <v>-1</v>
      </c>
      <c r="AE22" s="0" t="s">
        <v>40</v>
      </c>
      <c r="AF22" s="6" t="n">
        <v>1</v>
      </c>
      <c r="AG22" s="0" t="n">
        <v>29</v>
      </c>
      <c r="AH22" s="0" t="s">
        <v>40</v>
      </c>
      <c r="AI22" s="6" t="n">
        <v>1</v>
      </c>
      <c r="AJ22" s="0" t="n">
        <v>-1</v>
      </c>
      <c r="AK22" s="0" t="s">
        <v>40</v>
      </c>
      <c r="AL22" s="6" t="n">
        <v>1</v>
      </c>
      <c r="AM22" s="0" t="n">
        <v>-1</v>
      </c>
      <c r="AN22" s="0" t="s">
        <v>40</v>
      </c>
      <c r="AO22" s="6" t="n">
        <v>1</v>
      </c>
      <c r="AP22" s="0" t="n">
        <v>-1</v>
      </c>
      <c r="AQ22" s="0" t="s">
        <v>40</v>
      </c>
      <c r="AR22" s="6" t="n">
        <v>1</v>
      </c>
      <c r="AS22" s="0" t="n">
        <v>563</v>
      </c>
      <c r="AT22" s="0" t="s">
        <v>40</v>
      </c>
      <c r="AU22" s="6" t="n">
        <v>1</v>
      </c>
      <c r="AV22" s="0" t="n">
        <v>-1</v>
      </c>
      <c r="AW22" s="0" t="s">
        <v>40</v>
      </c>
      <c r="AX22" s="6" t="n">
        <v>1</v>
      </c>
      <c r="AY22" s="2" t="n">
        <v>-1</v>
      </c>
      <c r="AZ22" s="8" t="s">
        <v>40</v>
      </c>
      <c r="BA22" s="6" t="n">
        <v>1</v>
      </c>
      <c r="BI22" s="6"/>
      <c r="BL22" s="6"/>
      <c r="BO22" s="6"/>
      <c r="BR22" s="6"/>
      <c r="BU22" s="6"/>
      <c r="BX22" s="6"/>
      <c r="CA22" s="6"/>
      <c r="CB22" s="2"/>
      <c r="CC22" s="8"/>
      <c r="CD22" s="6"/>
      <c r="CG22" s="6"/>
      <c r="CJ22" s="6"/>
      <c r="CM22" s="6"/>
      <c r="CP22" s="6"/>
      <c r="CS22" s="6"/>
      <c r="CV22" s="6"/>
      <c r="CY22" s="6"/>
      <c r="DB22" s="6"/>
      <c r="DC22" s="2"/>
      <c r="DD22" s="8"/>
      <c r="DE22" s="6"/>
    </row>
    <row r="23" customFormat="false" ht="12.75" hidden="false" customHeight="false" outlineLevel="0" collapsed="false">
      <c r="A23" s="0" t="n">
        <v>5</v>
      </c>
      <c r="B23" s="0" t="n">
        <v>5</v>
      </c>
      <c r="C23" s="0" t="n">
        <v>-1</v>
      </c>
      <c r="D23" s="0" t="s">
        <v>40</v>
      </c>
      <c r="E23" s="6" t="n">
        <v>1</v>
      </c>
      <c r="F23" s="0" t="n">
        <v>-1</v>
      </c>
      <c r="G23" s="0" t="s">
        <v>40</v>
      </c>
      <c r="H23" s="6" t="n">
        <v>1</v>
      </c>
      <c r="I23" s="0" t="n">
        <v>-1</v>
      </c>
      <c r="J23" s="0" t="s">
        <v>40</v>
      </c>
      <c r="K23" s="6" t="n">
        <v>1</v>
      </c>
      <c r="L23" s="0" t="n">
        <v>-1</v>
      </c>
      <c r="M23" s="0" t="s">
        <v>40</v>
      </c>
      <c r="N23" s="6" t="n">
        <v>1</v>
      </c>
      <c r="O23" s="0" t="n">
        <v>-1</v>
      </c>
      <c r="P23" s="0" t="s">
        <v>40</v>
      </c>
      <c r="Q23" s="6" t="n">
        <v>1</v>
      </c>
      <c r="R23" s="0" t="n">
        <v>-1</v>
      </c>
      <c r="S23" s="0" t="s">
        <v>40</v>
      </c>
      <c r="T23" s="6" t="n">
        <v>1</v>
      </c>
      <c r="U23" s="0" t="n">
        <v>-1</v>
      </c>
      <c r="V23" s="0" t="s">
        <v>40</v>
      </c>
      <c r="W23" s="6" t="n">
        <v>1</v>
      </c>
      <c r="X23" s="2" t="n">
        <v>-1</v>
      </c>
      <c r="Y23" s="8" t="s">
        <v>40</v>
      </c>
      <c r="Z23" s="6" t="n">
        <v>1</v>
      </c>
      <c r="AA23" s="0" t="n">
        <v>-1</v>
      </c>
      <c r="AB23" s="0" t="s">
        <v>40</v>
      </c>
      <c r="AC23" s="6" t="n">
        <v>1</v>
      </c>
      <c r="AD23" s="0" t="n">
        <v>-1</v>
      </c>
      <c r="AE23" s="0" t="s">
        <v>40</v>
      </c>
      <c r="AF23" s="6" t="n">
        <v>1</v>
      </c>
      <c r="AG23" s="0" t="n">
        <v>-1</v>
      </c>
      <c r="AH23" s="0" t="s">
        <v>40</v>
      </c>
      <c r="AI23" s="6" t="n">
        <v>1</v>
      </c>
      <c r="AJ23" s="0" t="n">
        <v>-1</v>
      </c>
      <c r="AK23" s="0" t="s">
        <v>40</v>
      </c>
      <c r="AL23" s="6" t="n">
        <v>1</v>
      </c>
      <c r="AM23" s="0" t="n">
        <v>-1</v>
      </c>
      <c r="AN23" s="0" t="s">
        <v>40</v>
      </c>
      <c r="AO23" s="6" t="n">
        <v>1</v>
      </c>
      <c r="AP23" s="0" t="n">
        <v>-1</v>
      </c>
      <c r="AQ23" s="0" t="s">
        <v>40</v>
      </c>
      <c r="AR23" s="6" t="n">
        <v>1</v>
      </c>
      <c r="AS23" s="0" t="n">
        <v>-1</v>
      </c>
      <c r="AT23" s="0" t="s">
        <v>40</v>
      </c>
      <c r="AU23" s="6" t="n">
        <v>1</v>
      </c>
      <c r="AV23" s="0" t="n">
        <v>-1</v>
      </c>
      <c r="AW23" s="0" t="s">
        <v>40</v>
      </c>
      <c r="AX23" s="6" t="n">
        <v>1</v>
      </c>
      <c r="AY23" s="2" t="n">
        <v>-1</v>
      </c>
      <c r="AZ23" s="8" t="s">
        <v>40</v>
      </c>
      <c r="BA23" s="6" t="n">
        <v>1</v>
      </c>
      <c r="BC23" s="0" t="s">
        <v>45</v>
      </c>
      <c r="BD23" s="0" t="n">
        <f aca="false">IF(BP23&lt;=0,$D$7,IF(BV23&lt;=BP23,$D$7,$D$7+$F$7*(BV23-BP23)))</f>
        <v>2.2</v>
      </c>
      <c r="BF23" s="0" t="n">
        <v>15</v>
      </c>
      <c r="BG23" s="0" t="n">
        <v>-1</v>
      </c>
      <c r="BH23" s="0" t="s">
        <v>40</v>
      </c>
      <c r="BI23" s="6" t="n">
        <f aca="false">ROUND(AVERAGE(E23:E25),2)</f>
        <v>1</v>
      </c>
      <c r="BJ23" s="0" t="n">
        <f aca="false">ROUND(SUMPRODUCT(C23:C25,F23:F25)/SUM(C23:C25),0)</f>
        <v>-1</v>
      </c>
      <c r="BK23" s="0" t="s">
        <v>40</v>
      </c>
      <c r="BL23" s="6" t="n">
        <f aca="false">ROUND(SUMPRODUCT(E23:E25,H23:H25)/3*AVERAGE(E23:E25),2)</f>
        <v>1</v>
      </c>
      <c r="BM23" s="0" t="n">
        <v>-1</v>
      </c>
      <c r="BN23" s="0" t="s">
        <v>40</v>
      </c>
      <c r="BO23" s="6" t="n">
        <f aca="false">ROUND(AVERAGE(K23:K25),2)</f>
        <v>1</v>
      </c>
      <c r="BP23" s="0" t="n">
        <f aca="false">ROUND(SUMPRODUCT(I23:I25,L23:L25)/SUM(I23:I25),0)</f>
        <v>-1</v>
      </c>
      <c r="BQ23" s="0" t="s">
        <v>40</v>
      </c>
      <c r="BR23" s="6" t="n">
        <f aca="false">ROUND(SUMPRODUCT(K23:K25,N23:N25)/3*AVERAGE(K23:K25),2)</f>
        <v>1</v>
      </c>
      <c r="BS23" s="0" t="n">
        <v>-1</v>
      </c>
      <c r="BT23" s="0" t="s">
        <v>40</v>
      </c>
      <c r="BU23" s="6" t="n">
        <f aca="false">ROUND(AVERAGE(Q23:Q25),2)</f>
        <v>1</v>
      </c>
      <c r="BV23" s="0" t="n">
        <f aca="false">ROUND(SUMPRODUCT(O23:O25,R23:R25)/SUM(O23:O25),0)</f>
        <v>-1</v>
      </c>
      <c r="BW23" s="0" t="s">
        <v>40</v>
      </c>
      <c r="BX23" s="6" t="n">
        <f aca="false">ROUND(SUMPRODUCT(Q23:Q25,T23:T25)/3*AVERAGE(Q23:Q25),2)</f>
        <v>1</v>
      </c>
      <c r="BY23" s="0" t="n">
        <v>-1</v>
      </c>
      <c r="BZ23" s="0" t="s">
        <v>40</v>
      </c>
      <c r="CA23" s="6" t="n">
        <v>1</v>
      </c>
      <c r="CB23" s="2" t="n">
        <v>-1</v>
      </c>
      <c r="CC23" s="8" t="s">
        <v>40</v>
      </c>
      <c r="CD23" s="6" t="n">
        <v>1</v>
      </c>
      <c r="CE23" s="0" t="n">
        <v>-1</v>
      </c>
      <c r="CF23" s="0" t="s">
        <v>40</v>
      </c>
      <c r="CG23" s="6" t="n">
        <v>1</v>
      </c>
      <c r="CH23" s="0" t="n">
        <v>-1</v>
      </c>
      <c r="CI23" s="0" t="s">
        <v>40</v>
      </c>
      <c r="CJ23" s="6" t="n">
        <v>1</v>
      </c>
      <c r="CK23" s="0" t="n">
        <f aca="false">IF(BM23=0,0,IF(OR(BM23&gt;=0,BG23&gt;=0),ROUND(BM23/BG23*100,0),BG23))</f>
        <v>-1</v>
      </c>
      <c r="CL23" s="0" t="s">
        <v>40</v>
      </c>
      <c r="CM23" s="6" t="n">
        <f aca="false">ROUND(BO23*BI23,2)</f>
        <v>1</v>
      </c>
      <c r="CN23" s="0" t="n">
        <v>-1</v>
      </c>
      <c r="CO23" s="0" t="s">
        <v>40</v>
      </c>
      <c r="CP23" s="6" t="n">
        <f aca="false">ROUND(BI23*BL23,2)</f>
        <v>1</v>
      </c>
      <c r="CQ23" s="0" t="n">
        <v>-1</v>
      </c>
      <c r="CR23" s="0" t="s">
        <v>40</v>
      </c>
      <c r="CS23" s="6" t="n">
        <f aca="false">ROUND(BO23*BR23,2)</f>
        <v>1</v>
      </c>
      <c r="CT23" s="0" t="n">
        <v>-1</v>
      </c>
      <c r="CU23" s="0" t="s">
        <v>40</v>
      </c>
      <c r="CV23" s="6" t="n">
        <f aca="false">ROUND(BU23*BX23,2)</f>
        <v>1</v>
      </c>
      <c r="CW23" s="0" t="n">
        <v>-1</v>
      </c>
      <c r="CX23" s="0" t="s">
        <v>40</v>
      </c>
      <c r="CY23" s="6" t="n">
        <f aca="false">ROUND((BO23+BU23)/2,2)</f>
        <v>1</v>
      </c>
      <c r="CZ23" s="0" t="n">
        <v>-1</v>
      </c>
      <c r="DA23" s="0" t="s">
        <v>40</v>
      </c>
      <c r="DB23" s="6" t="n">
        <f aca="false">ROUND(CY23*BL23,2)</f>
        <v>1</v>
      </c>
      <c r="DC23" s="2" t="n">
        <v>-1</v>
      </c>
      <c r="DD23" s="8" t="s">
        <v>40</v>
      </c>
      <c r="DE23" s="6" t="n">
        <v>1</v>
      </c>
    </row>
    <row r="24" customFormat="false" ht="12.75" hidden="false" customHeight="false" outlineLevel="0" collapsed="false">
      <c r="B24" s="0" t="n">
        <v>5</v>
      </c>
      <c r="C24" s="0" t="n">
        <v>-1</v>
      </c>
      <c r="D24" s="0" t="s">
        <v>40</v>
      </c>
      <c r="E24" s="6" t="n">
        <v>1</v>
      </c>
      <c r="F24" s="0" t="n">
        <v>-1</v>
      </c>
      <c r="G24" s="0" t="s">
        <v>40</v>
      </c>
      <c r="H24" s="6" t="n">
        <v>1</v>
      </c>
      <c r="I24" s="0" t="n">
        <v>-1</v>
      </c>
      <c r="J24" s="0" t="s">
        <v>40</v>
      </c>
      <c r="K24" s="6" t="n">
        <v>1</v>
      </c>
      <c r="L24" s="0" t="n">
        <v>-1</v>
      </c>
      <c r="M24" s="0" t="s">
        <v>40</v>
      </c>
      <c r="N24" s="6" t="n">
        <v>1</v>
      </c>
      <c r="O24" s="0" t="n">
        <v>-1</v>
      </c>
      <c r="P24" s="0" t="s">
        <v>40</v>
      </c>
      <c r="Q24" s="6" t="n">
        <v>1</v>
      </c>
      <c r="R24" s="0" t="n">
        <v>-1</v>
      </c>
      <c r="S24" s="0" t="s">
        <v>40</v>
      </c>
      <c r="T24" s="6" t="n">
        <v>1</v>
      </c>
      <c r="U24" s="0" t="n">
        <v>-1</v>
      </c>
      <c r="V24" s="0" t="s">
        <v>40</v>
      </c>
      <c r="W24" s="6" t="n">
        <v>1</v>
      </c>
      <c r="X24" s="2" t="n">
        <v>-1</v>
      </c>
      <c r="Y24" s="8" t="s">
        <v>40</v>
      </c>
      <c r="Z24" s="6" t="n">
        <v>1</v>
      </c>
      <c r="AA24" s="0" t="n">
        <v>-1</v>
      </c>
      <c r="AB24" s="0" t="s">
        <v>40</v>
      </c>
      <c r="AC24" s="6" t="n">
        <v>1</v>
      </c>
      <c r="AD24" s="0" t="n">
        <v>-1</v>
      </c>
      <c r="AE24" s="0" t="s">
        <v>40</v>
      </c>
      <c r="AF24" s="6" t="n">
        <v>1</v>
      </c>
      <c r="AG24" s="0" t="n">
        <v>-1</v>
      </c>
      <c r="AH24" s="0" t="s">
        <v>40</v>
      </c>
      <c r="AI24" s="6" t="n">
        <v>1</v>
      </c>
      <c r="AJ24" s="0" t="n">
        <v>-1</v>
      </c>
      <c r="AK24" s="0" t="s">
        <v>40</v>
      </c>
      <c r="AL24" s="6" t="n">
        <v>1</v>
      </c>
      <c r="AM24" s="0" t="n">
        <v>-1</v>
      </c>
      <c r="AN24" s="0" t="s">
        <v>40</v>
      </c>
      <c r="AO24" s="6" t="n">
        <v>1</v>
      </c>
      <c r="AP24" s="0" t="n">
        <v>-1</v>
      </c>
      <c r="AQ24" s="0" t="s">
        <v>40</v>
      </c>
      <c r="AR24" s="6" t="n">
        <v>1</v>
      </c>
      <c r="AS24" s="0" t="n">
        <v>-1</v>
      </c>
      <c r="AT24" s="0" t="s">
        <v>40</v>
      </c>
      <c r="AU24" s="6" t="n">
        <v>1</v>
      </c>
      <c r="AV24" s="0" t="n">
        <v>-1</v>
      </c>
      <c r="AW24" s="0" t="s">
        <v>40</v>
      </c>
      <c r="AX24" s="6" t="n">
        <v>1</v>
      </c>
      <c r="AY24" s="2" t="n">
        <v>-1</v>
      </c>
      <c r="AZ24" s="8" t="s">
        <v>40</v>
      </c>
      <c r="BA24" s="6" t="n">
        <v>1</v>
      </c>
      <c r="BI24" s="6"/>
      <c r="BL24" s="6"/>
      <c r="BO24" s="6"/>
      <c r="BR24" s="6"/>
      <c r="BU24" s="6"/>
      <c r="BX24" s="6"/>
      <c r="CA24" s="6"/>
      <c r="CB24" s="2"/>
      <c r="CC24" s="8"/>
      <c r="CD24" s="6"/>
      <c r="CG24" s="6"/>
      <c r="CJ24" s="6"/>
      <c r="CM24" s="6"/>
      <c r="CP24" s="6"/>
      <c r="CS24" s="6"/>
      <c r="CV24" s="6"/>
      <c r="CY24" s="6"/>
      <c r="DB24" s="6"/>
      <c r="DC24" s="2"/>
      <c r="DD24" s="8"/>
      <c r="DE24" s="6"/>
    </row>
    <row r="25" customFormat="false" ht="12.75" hidden="false" customHeight="false" outlineLevel="0" collapsed="false">
      <c r="B25" s="0" t="n">
        <v>5</v>
      </c>
      <c r="C25" s="0" t="n">
        <v>-1</v>
      </c>
      <c r="D25" s="0" t="s">
        <v>40</v>
      </c>
      <c r="E25" s="6" t="n">
        <v>1</v>
      </c>
      <c r="F25" s="0" t="n">
        <v>-1</v>
      </c>
      <c r="G25" s="0" t="s">
        <v>40</v>
      </c>
      <c r="H25" s="6" t="n">
        <v>1</v>
      </c>
      <c r="I25" s="0" t="n">
        <v>-1</v>
      </c>
      <c r="J25" s="0" t="s">
        <v>40</v>
      </c>
      <c r="K25" s="6" t="n">
        <v>1</v>
      </c>
      <c r="L25" s="0" t="n">
        <v>-1</v>
      </c>
      <c r="M25" s="0" t="s">
        <v>40</v>
      </c>
      <c r="N25" s="6" t="n">
        <v>1</v>
      </c>
      <c r="O25" s="0" t="n">
        <v>-1</v>
      </c>
      <c r="P25" s="0" t="s">
        <v>40</v>
      </c>
      <c r="Q25" s="6" t="n">
        <v>1</v>
      </c>
      <c r="R25" s="0" t="n">
        <v>-1</v>
      </c>
      <c r="S25" s="0" t="s">
        <v>40</v>
      </c>
      <c r="T25" s="6" t="n">
        <v>1</v>
      </c>
      <c r="U25" s="0" t="n">
        <v>-1</v>
      </c>
      <c r="V25" s="0" t="s">
        <v>40</v>
      </c>
      <c r="W25" s="6" t="n">
        <v>1</v>
      </c>
      <c r="X25" s="2" t="n">
        <v>-1</v>
      </c>
      <c r="Y25" s="8" t="s">
        <v>40</v>
      </c>
      <c r="Z25" s="6" t="n">
        <v>1</v>
      </c>
      <c r="AA25" s="0" t="n">
        <v>-1</v>
      </c>
      <c r="AB25" s="0" t="s">
        <v>40</v>
      </c>
      <c r="AC25" s="6" t="n">
        <v>1</v>
      </c>
      <c r="AD25" s="0" t="n">
        <v>-1</v>
      </c>
      <c r="AE25" s="0" t="s">
        <v>40</v>
      </c>
      <c r="AF25" s="6" t="n">
        <v>1</v>
      </c>
      <c r="AG25" s="0" t="n">
        <v>-1</v>
      </c>
      <c r="AH25" s="0" t="s">
        <v>40</v>
      </c>
      <c r="AI25" s="6" t="n">
        <v>1</v>
      </c>
      <c r="AJ25" s="0" t="n">
        <v>-1</v>
      </c>
      <c r="AK25" s="0" t="s">
        <v>40</v>
      </c>
      <c r="AL25" s="6" t="n">
        <v>1</v>
      </c>
      <c r="AM25" s="0" t="n">
        <v>-1</v>
      </c>
      <c r="AN25" s="0" t="s">
        <v>40</v>
      </c>
      <c r="AO25" s="6" t="n">
        <v>1</v>
      </c>
      <c r="AP25" s="0" t="n">
        <v>-1</v>
      </c>
      <c r="AQ25" s="0" t="s">
        <v>40</v>
      </c>
      <c r="AR25" s="6" t="n">
        <v>1</v>
      </c>
      <c r="AS25" s="0" t="n">
        <v>-1</v>
      </c>
      <c r="AT25" s="0" t="s">
        <v>40</v>
      </c>
      <c r="AU25" s="6" t="n">
        <v>1</v>
      </c>
      <c r="AV25" s="0" t="n">
        <v>-1</v>
      </c>
      <c r="AW25" s="0" t="s">
        <v>40</v>
      </c>
      <c r="AX25" s="6" t="n">
        <v>1</v>
      </c>
      <c r="AY25" s="2" t="n">
        <v>-1</v>
      </c>
      <c r="AZ25" s="8" t="s">
        <v>40</v>
      </c>
      <c r="BA25" s="6" t="n">
        <v>1</v>
      </c>
      <c r="BI25" s="6"/>
      <c r="BL25" s="6"/>
      <c r="BO25" s="6"/>
      <c r="BR25" s="6"/>
      <c r="BU25" s="6"/>
      <c r="BX25" s="6"/>
      <c r="CA25" s="6"/>
      <c r="CB25" s="2"/>
      <c r="CC25" s="8"/>
      <c r="CD25" s="6"/>
      <c r="CG25" s="6"/>
      <c r="CJ25" s="6"/>
      <c r="CM25" s="6"/>
      <c r="CP25" s="6"/>
      <c r="CS25" s="6"/>
      <c r="CV25" s="6"/>
      <c r="CY25" s="6"/>
      <c r="DB25" s="6"/>
      <c r="DC25" s="2"/>
      <c r="DD25" s="8"/>
      <c r="DE25" s="6"/>
    </row>
    <row r="26" customFormat="false" ht="12.75" hidden="false" customHeight="false" outlineLevel="0" collapsed="false">
      <c r="A26" s="0" t="n">
        <v>6</v>
      </c>
      <c r="B26" s="0" t="n">
        <v>5</v>
      </c>
      <c r="C26" s="0" t="n">
        <v>420</v>
      </c>
      <c r="D26" s="0" t="s">
        <v>40</v>
      </c>
      <c r="E26" s="6" t="n">
        <v>1</v>
      </c>
      <c r="F26" s="0" t="n">
        <v>99</v>
      </c>
      <c r="G26" s="0" t="s">
        <v>40</v>
      </c>
      <c r="H26" s="6" t="n">
        <v>1</v>
      </c>
      <c r="I26" s="0" t="n">
        <v>180</v>
      </c>
      <c r="J26" s="0" t="s">
        <v>40</v>
      </c>
      <c r="K26" s="6" t="n">
        <v>1</v>
      </c>
      <c r="L26" s="0" t="n">
        <v>98</v>
      </c>
      <c r="M26" s="0" t="s">
        <v>40</v>
      </c>
      <c r="N26" s="6" t="n">
        <v>1</v>
      </c>
      <c r="O26" s="0" t="n">
        <v>240</v>
      </c>
      <c r="P26" s="0" t="s">
        <v>40</v>
      </c>
      <c r="Q26" s="6" t="n">
        <v>1</v>
      </c>
      <c r="R26" s="0" t="n">
        <v>100</v>
      </c>
      <c r="S26" s="0" t="s">
        <v>40</v>
      </c>
      <c r="T26" s="6" t="n">
        <v>1</v>
      </c>
      <c r="U26" s="0" t="n">
        <v>-1</v>
      </c>
      <c r="V26" s="0" t="s">
        <v>40</v>
      </c>
      <c r="W26" s="6" t="n">
        <v>1</v>
      </c>
      <c r="X26" s="2" t="n">
        <v>-1</v>
      </c>
      <c r="Y26" s="8" t="s">
        <v>40</v>
      </c>
      <c r="Z26" s="6" t="n">
        <v>1</v>
      </c>
      <c r="AA26" s="0" t="n">
        <v>-1</v>
      </c>
      <c r="AB26" s="0" t="s">
        <v>40</v>
      </c>
      <c r="AC26" s="6" t="n">
        <v>1</v>
      </c>
      <c r="AD26" s="0" t="n">
        <v>-1</v>
      </c>
      <c r="AE26" s="0" t="s">
        <v>40</v>
      </c>
      <c r="AF26" s="6" t="n">
        <v>1</v>
      </c>
      <c r="AG26" s="0" t="n">
        <v>43</v>
      </c>
      <c r="AH26" s="0" t="s">
        <v>40</v>
      </c>
      <c r="AI26" s="6" t="n">
        <v>1</v>
      </c>
      <c r="AJ26" s="0" t="n">
        <v>4</v>
      </c>
      <c r="AK26" s="0" t="s">
        <v>40</v>
      </c>
      <c r="AL26" s="6" t="n">
        <v>1</v>
      </c>
      <c r="AM26" s="0" t="n">
        <v>2</v>
      </c>
      <c r="AN26" s="0" t="s">
        <v>40</v>
      </c>
      <c r="AO26" s="6" t="n">
        <v>1</v>
      </c>
      <c r="AP26" s="0" t="n">
        <v>2</v>
      </c>
      <c r="AQ26" s="0" t="s">
        <v>40</v>
      </c>
      <c r="AR26" s="6" t="n">
        <v>1</v>
      </c>
      <c r="AS26" s="0" t="n">
        <v>604</v>
      </c>
      <c r="AT26" s="0" t="s">
        <v>40</v>
      </c>
      <c r="AU26" s="6" t="n">
        <v>1</v>
      </c>
      <c r="AV26" s="0" t="n">
        <v>6</v>
      </c>
      <c r="AW26" s="0" t="s">
        <v>40</v>
      </c>
      <c r="AX26" s="6" t="n">
        <v>1</v>
      </c>
      <c r="AY26" s="2" t="n">
        <v>-1</v>
      </c>
      <c r="AZ26" s="8" t="s">
        <v>40</v>
      </c>
      <c r="BA26" s="6" t="n">
        <v>1</v>
      </c>
      <c r="BC26" s="0" t="s">
        <v>46</v>
      </c>
      <c r="BD26" s="0" t="n">
        <f aca="false">IF(BP26&lt;=0,$D$7,IF(BV26&lt;=BP26,$D$7,$D$7+$F$7*(BV26-BP26)))</f>
        <v>2.62</v>
      </c>
      <c r="BF26" s="0" t="n">
        <v>15</v>
      </c>
      <c r="BG26" s="0" t="n">
        <f aca="false">ROUND(SUM(C26:C28)/3,0)</f>
        <v>300</v>
      </c>
      <c r="BH26" s="0" t="s">
        <v>40</v>
      </c>
      <c r="BI26" s="6" t="n">
        <f aca="false">ROUND(AVERAGE(E26:E28),2)</f>
        <v>1</v>
      </c>
      <c r="BJ26" s="0" t="n">
        <f aca="false">ROUND(SUMPRODUCT(C26:C28,F26:F28)/SUM(C26:C28),0)</f>
        <v>93</v>
      </c>
      <c r="BK26" s="0" t="s">
        <v>40</v>
      </c>
      <c r="BL26" s="6" t="n">
        <f aca="false">ROUND(SUMPRODUCT(E26:E28,H26:H28)/3*AVERAGE(E26:E28),2)</f>
        <v>1</v>
      </c>
      <c r="BM26" s="0" t="n">
        <f aca="false">ROUND(SUM(I26:I28)/3,0)</f>
        <v>220</v>
      </c>
      <c r="BN26" s="0" t="s">
        <v>40</v>
      </c>
      <c r="BO26" s="6" t="n">
        <f aca="false">ROUND(AVERAGE(K26:K28),2)</f>
        <v>1</v>
      </c>
      <c r="BP26" s="0" t="n">
        <f aca="false">ROUND(SUMPRODUCT(I26:I28,L26:L28)/SUM(I26:I28),0)</f>
        <v>82</v>
      </c>
      <c r="BQ26" s="0" t="s">
        <v>40</v>
      </c>
      <c r="BR26" s="6" t="n">
        <f aca="false">ROUND(SUMPRODUCT(K26:K28,N26:N28)/3*AVERAGE(K26:K28),2)</f>
        <v>1</v>
      </c>
      <c r="BS26" s="0" t="n">
        <f aca="false">ROUND(SUM(O26:O28)/3,0)</f>
        <v>180</v>
      </c>
      <c r="BT26" s="0" t="s">
        <v>40</v>
      </c>
      <c r="BU26" s="6" t="n">
        <f aca="false">ROUND(AVERAGE(Q26:Q28),2)</f>
        <v>1</v>
      </c>
      <c r="BV26" s="0" t="n">
        <f aca="false">ROUND(SUMPRODUCT(O26:O28,R26:R28)/SUM(O26:O28),0)</f>
        <v>103</v>
      </c>
      <c r="BW26" s="0" t="s">
        <v>40</v>
      </c>
      <c r="BX26" s="6" t="n">
        <f aca="false">ROUND(SUMPRODUCT(Q26:Q28,T26:T28)/3*AVERAGE(Q26:Q28),2)</f>
        <v>1</v>
      </c>
      <c r="BY26" s="0" t="n">
        <v>-1</v>
      </c>
      <c r="BZ26" s="0" t="s">
        <v>40</v>
      </c>
      <c r="CA26" s="6" t="n">
        <v>1</v>
      </c>
      <c r="CB26" s="2" t="n">
        <v>-1</v>
      </c>
      <c r="CC26" s="8" t="s">
        <v>40</v>
      </c>
      <c r="CD26" s="6" t="n">
        <v>1</v>
      </c>
      <c r="CE26" s="0" t="n">
        <v>-1</v>
      </c>
      <c r="CF26" s="0" t="s">
        <v>40</v>
      </c>
      <c r="CG26" s="6" t="n">
        <v>1</v>
      </c>
      <c r="CH26" s="0" t="n">
        <v>-1</v>
      </c>
      <c r="CI26" s="0" t="s">
        <v>40</v>
      </c>
      <c r="CJ26" s="6" t="n">
        <v>1</v>
      </c>
      <c r="CK26" s="0" t="n">
        <f aca="false">IF(BM26=0,0,IF(OR(BM26&gt;=0,BG26&gt;=0),ROUND(BM26/BG26*100,0),BG26))</f>
        <v>73</v>
      </c>
      <c r="CL26" s="0" t="s">
        <v>40</v>
      </c>
      <c r="CM26" s="6" t="n">
        <f aca="false">ROUND(BO26*BI26,2)</f>
        <v>1</v>
      </c>
      <c r="CN26" s="0" t="n">
        <f aca="false">IF(OR(BG26&lt;0,BJ26&lt;=0),"??",ROUND(BG26/BJ26,0))</f>
        <v>3</v>
      </c>
      <c r="CO26" s="0" t="s">
        <v>40</v>
      </c>
      <c r="CP26" s="6" t="n">
        <f aca="false">ROUND(BI26*BL26,2)</f>
        <v>1</v>
      </c>
      <c r="CQ26" s="0" t="n">
        <f aca="false">IF(OR(BM26&lt;0,BP26&lt;=0),"??",ROUND(BM26/BP26,0))</f>
        <v>3</v>
      </c>
      <c r="CR26" s="0" t="s">
        <v>40</v>
      </c>
      <c r="CS26" s="6" t="n">
        <f aca="false">ROUND(BO26*BR26,2)</f>
        <v>1</v>
      </c>
      <c r="CT26" s="0" t="n">
        <f aca="false">IF(OR(BS26&lt;0,BV26&lt;=0),"??",ROUND(BS26/BV26,0))</f>
        <v>2</v>
      </c>
      <c r="CU26" s="0" t="s">
        <v>40</v>
      </c>
      <c r="CV26" s="6" t="n">
        <f aca="false">ROUND(BU26*BX26,2)</f>
        <v>1</v>
      </c>
      <c r="CW26" s="0" t="n">
        <f aca="false">IF(OR(BM26&lt;0,BS26&lt;0),"??",BS26+ROUND(BD26*BM26,0))</f>
        <v>756</v>
      </c>
      <c r="CX26" s="0" t="s">
        <v>40</v>
      </c>
      <c r="CY26" s="6" t="n">
        <f aca="false">ROUND((BO26+BU26)/2,2)</f>
        <v>1</v>
      </c>
      <c r="CZ26" s="0" t="n">
        <f aca="false">IF(OR(CW26&lt;0,BJ26&lt;=0),"??",ROUND(CW26/BJ26,0))</f>
        <v>8</v>
      </c>
      <c r="DA26" s="0" t="s">
        <v>40</v>
      </c>
      <c r="DB26" s="6" t="n">
        <f aca="false">ROUND(CY26*BL26,2)</f>
        <v>1</v>
      </c>
      <c r="DC26" s="2" t="n">
        <v>-1</v>
      </c>
      <c r="DD26" s="8" t="s">
        <v>40</v>
      </c>
      <c r="DE26" s="6" t="n">
        <v>1</v>
      </c>
    </row>
    <row r="27" customFormat="false" ht="12.75" hidden="false" customHeight="false" outlineLevel="0" collapsed="false">
      <c r="B27" s="0" t="n">
        <v>5</v>
      </c>
      <c r="C27" s="0" t="n">
        <v>60</v>
      </c>
      <c r="D27" s="0" t="s">
        <v>40</v>
      </c>
      <c r="E27" s="6" t="n">
        <v>1</v>
      </c>
      <c r="F27" s="0" t="n">
        <v>0</v>
      </c>
      <c r="G27" s="0" t="s">
        <v>40</v>
      </c>
      <c r="H27" s="6" t="n">
        <v>1</v>
      </c>
      <c r="I27" s="0" t="n">
        <v>60</v>
      </c>
      <c r="J27" s="0" t="s">
        <v>40</v>
      </c>
      <c r="K27" s="6" t="n">
        <v>1</v>
      </c>
      <c r="L27" s="0" t="n">
        <v>0</v>
      </c>
      <c r="M27" s="0" t="s">
        <v>40</v>
      </c>
      <c r="N27" s="6" t="n">
        <v>1</v>
      </c>
      <c r="O27" s="0" t="n">
        <v>0</v>
      </c>
      <c r="P27" s="0" t="s">
        <v>40</v>
      </c>
      <c r="Q27" s="6" t="n">
        <v>1</v>
      </c>
      <c r="R27" s="0" t="n">
        <v>-1</v>
      </c>
      <c r="S27" s="0" t="s">
        <v>40</v>
      </c>
      <c r="T27" s="6" t="n">
        <v>1</v>
      </c>
      <c r="U27" s="0" t="n">
        <v>-1</v>
      </c>
      <c r="V27" s="0" t="s">
        <v>40</v>
      </c>
      <c r="W27" s="6" t="n">
        <v>1</v>
      </c>
      <c r="X27" s="2" t="n">
        <v>-1</v>
      </c>
      <c r="Y27" s="8" t="s">
        <v>40</v>
      </c>
      <c r="Z27" s="6" t="n">
        <v>1</v>
      </c>
      <c r="AA27" s="0" t="n">
        <v>-1</v>
      </c>
      <c r="AB27" s="0" t="s">
        <v>40</v>
      </c>
      <c r="AC27" s="6" t="n">
        <v>1</v>
      </c>
      <c r="AD27" s="0" t="n">
        <v>-1</v>
      </c>
      <c r="AE27" s="0" t="s">
        <v>40</v>
      </c>
      <c r="AF27" s="6" t="n">
        <v>1</v>
      </c>
      <c r="AG27" s="0" t="n">
        <v>100</v>
      </c>
      <c r="AH27" s="0" t="s">
        <v>40</v>
      </c>
      <c r="AI27" s="6" t="n">
        <v>1</v>
      </c>
      <c r="AJ27" s="0" t="n">
        <v>-1</v>
      </c>
      <c r="AK27" s="0" t="s">
        <v>40</v>
      </c>
      <c r="AL27" s="6" t="n">
        <v>1</v>
      </c>
      <c r="AM27" s="0" t="n">
        <v>-1</v>
      </c>
      <c r="AN27" s="0" t="s">
        <v>40</v>
      </c>
      <c r="AO27" s="6" t="n">
        <v>1</v>
      </c>
      <c r="AP27" s="0" t="n">
        <v>0</v>
      </c>
      <c r="AQ27" s="0" t="s">
        <v>40</v>
      </c>
      <c r="AR27" s="6" t="n">
        <v>1</v>
      </c>
      <c r="AS27" s="0" t="n">
        <v>132</v>
      </c>
      <c r="AT27" s="0" t="s">
        <v>40</v>
      </c>
      <c r="AU27" s="6" t="n">
        <v>1</v>
      </c>
      <c r="AV27" s="0" t="n">
        <v>-1</v>
      </c>
      <c r="AW27" s="0" t="s">
        <v>40</v>
      </c>
      <c r="AX27" s="6" t="n">
        <v>1</v>
      </c>
      <c r="AY27" s="2" t="n">
        <v>-1</v>
      </c>
      <c r="AZ27" s="8" t="s">
        <v>40</v>
      </c>
      <c r="BA27" s="6" t="n">
        <v>1</v>
      </c>
      <c r="BI27" s="6"/>
      <c r="BL27" s="6"/>
      <c r="BO27" s="6"/>
      <c r="BR27" s="6"/>
      <c r="BU27" s="6"/>
      <c r="BX27" s="6"/>
      <c r="CA27" s="6"/>
      <c r="CB27" s="2"/>
      <c r="CC27" s="8"/>
      <c r="CD27" s="6"/>
      <c r="CG27" s="6"/>
      <c r="CJ27" s="6"/>
      <c r="CM27" s="6"/>
      <c r="CP27" s="6"/>
      <c r="CS27" s="6"/>
      <c r="CV27" s="6"/>
      <c r="CY27" s="6"/>
      <c r="DB27" s="6"/>
      <c r="DC27" s="2"/>
      <c r="DD27" s="8"/>
      <c r="DE27" s="6"/>
    </row>
    <row r="28" customFormat="false" ht="12.75" hidden="false" customHeight="false" outlineLevel="0" collapsed="false">
      <c r="B28" s="0" t="n">
        <v>5</v>
      </c>
      <c r="C28" s="0" t="n">
        <v>420</v>
      </c>
      <c r="D28" s="0" t="s">
        <v>40</v>
      </c>
      <c r="E28" s="6" t="n">
        <v>1</v>
      </c>
      <c r="F28" s="0" t="n">
        <v>100</v>
      </c>
      <c r="G28" s="0" t="s">
        <v>40</v>
      </c>
      <c r="H28" s="6" t="n">
        <v>1</v>
      </c>
      <c r="I28" s="0" t="n">
        <v>420</v>
      </c>
      <c r="J28" s="0" t="s">
        <v>40</v>
      </c>
      <c r="K28" s="6" t="n">
        <v>1</v>
      </c>
      <c r="L28" s="0" t="n">
        <v>87</v>
      </c>
      <c r="M28" s="0" t="s">
        <v>40</v>
      </c>
      <c r="N28" s="6" t="n">
        <v>1</v>
      </c>
      <c r="O28" s="0" t="n">
        <v>300</v>
      </c>
      <c r="P28" s="0" t="s">
        <v>40</v>
      </c>
      <c r="Q28" s="6" t="n">
        <v>1</v>
      </c>
      <c r="R28" s="0" t="n">
        <v>106</v>
      </c>
      <c r="S28" s="0" t="s">
        <v>40</v>
      </c>
      <c r="T28" s="6" t="n">
        <v>1</v>
      </c>
      <c r="U28" s="0" t="n">
        <v>-1</v>
      </c>
      <c r="V28" s="0" t="s">
        <v>40</v>
      </c>
      <c r="W28" s="6" t="n">
        <v>1</v>
      </c>
      <c r="X28" s="2" t="n">
        <v>-1</v>
      </c>
      <c r="Y28" s="8" t="s">
        <v>40</v>
      </c>
      <c r="Z28" s="6" t="n">
        <v>1</v>
      </c>
      <c r="AA28" s="0" t="n">
        <v>-1</v>
      </c>
      <c r="AB28" s="0" t="s">
        <v>40</v>
      </c>
      <c r="AC28" s="6" t="n">
        <v>1</v>
      </c>
      <c r="AD28" s="0" t="n">
        <v>-1</v>
      </c>
      <c r="AE28" s="0" t="s">
        <v>40</v>
      </c>
      <c r="AF28" s="6" t="n">
        <v>1</v>
      </c>
      <c r="AG28" s="0" t="n">
        <v>29</v>
      </c>
      <c r="AH28" s="0" t="s">
        <v>40</v>
      </c>
      <c r="AI28" s="6" t="n">
        <v>1</v>
      </c>
      <c r="AJ28" s="0" t="n">
        <v>4</v>
      </c>
      <c r="AK28" s="0" t="s">
        <v>40</v>
      </c>
      <c r="AL28" s="6" t="n">
        <v>1</v>
      </c>
      <c r="AM28" s="0" t="n">
        <v>1</v>
      </c>
      <c r="AN28" s="0" t="s">
        <v>40</v>
      </c>
      <c r="AO28" s="6" t="n">
        <v>1</v>
      </c>
      <c r="AP28" s="0" t="n">
        <v>3</v>
      </c>
      <c r="AQ28" s="0" t="s">
        <v>40</v>
      </c>
      <c r="AR28" s="6" t="n">
        <v>1</v>
      </c>
      <c r="AS28" s="0" t="n">
        <v>563</v>
      </c>
      <c r="AT28" s="0" t="s">
        <v>40</v>
      </c>
      <c r="AU28" s="6" t="n">
        <v>1</v>
      </c>
      <c r="AV28" s="0" t="n">
        <v>6</v>
      </c>
      <c r="AW28" s="0" t="s">
        <v>40</v>
      </c>
      <c r="AX28" s="6" t="n">
        <v>1</v>
      </c>
      <c r="AY28" s="2" t="n">
        <v>-1</v>
      </c>
      <c r="AZ28" s="8" t="s">
        <v>40</v>
      </c>
      <c r="BA28" s="6" t="n">
        <v>1</v>
      </c>
      <c r="BI28" s="6"/>
      <c r="BL28" s="6"/>
      <c r="BO28" s="6"/>
      <c r="BR28" s="6"/>
      <c r="BU28" s="6"/>
      <c r="BX28" s="6"/>
      <c r="CA28" s="6"/>
      <c r="CB28" s="2"/>
      <c r="CC28" s="8"/>
      <c r="CD28" s="6"/>
      <c r="CG28" s="6"/>
      <c r="CJ28" s="6"/>
      <c r="CM28" s="6"/>
      <c r="CP28" s="6"/>
      <c r="CS28" s="6"/>
      <c r="CV28" s="6"/>
      <c r="CY28" s="6"/>
      <c r="DB28" s="6"/>
      <c r="DC28" s="2"/>
      <c r="DD28" s="8"/>
      <c r="DE28" s="6"/>
    </row>
    <row r="29" customFormat="false" ht="12.75" hidden="false" customHeight="false" outlineLevel="0" collapsed="false">
      <c r="A29" s="0" t="n">
        <v>7</v>
      </c>
      <c r="B29" s="0" t="n">
        <v>5</v>
      </c>
      <c r="C29" s="0" t="n">
        <v>420</v>
      </c>
      <c r="D29" s="0" t="s">
        <v>40</v>
      </c>
      <c r="E29" s="6" t="n">
        <v>1</v>
      </c>
      <c r="F29" s="0" t="n">
        <v>99</v>
      </c>
      <c r="G29" s="0" t="s">
        <v>40</v>
      </c>
      <c r="H29" s="6" t="n">
        <v>1</v>
      </c>
      <c r="I29" s="0" t="n">
        <v>180</v>
      </c>
      <c r="J29" s="0" t="s">
        <v>40</v>
      </c>
      <c r="K29" s="6" t="n">
        <v>1</v>
      </c>
      <c r="L29" s="0" t="n">
        <v>98</v>
      </c>
      <c r="M29" s="0" t="s">
        <v>40</v>
      </c>
      <c r="N29" s="6" t="n">
        <v>1</v>
      </c>
      <c r="O29" s="0" t="n">
        <v>240</v>
      </c>
      <c r="P29" s="0" t="s">
        <v>40</v>
      </c>
      <c r="Q29" s="6" t="n">
        <v>1</v>
      </c>
      <c r="R29" s="0" t="n">
        <v>100</v>
      </c>
      <c r="S29" s="0" t="s">
        <v>40</v>
      </c>
      <c r="T29" s="6" t="n">
        <v>1</v>
      </c>
      <c r="U29" s="0" t="n">
        <v>-1</v>
      </c>
      <c r="V29" s="0" t="s">
        <v>40</v>
      </c>
      <c r="W29" s="6" t="n">
        <v>1</v>
      </c>
      <c r="X29" s="2" t="n">
        <v>-1</v>
      </c>
      <c r="Y29" s="8" t="s">
        <v>40</v>
      </c>
      <c r="Z29" s="6" t="n">
        <v>1</v>
      </c>
      <c r="AA29" s="0" t="n">
        <v>-1</v>
      </c>
      <c r="AB29" s="0" t="s">
        <v>40</v>
      </c>
      <c r="AC29" s="6" t="n">
        <v>1</v>
      </c>
      <c r="AD29" s="0" t="n">
        <v>-1</v>
      </c>
      <c r="AE29" s="0" t="s">
        <v>40</v>
      </c>
      <c r="AF29" s="6" t="n">
        <v>1</v>
      </c>
      <c r="AG29" s="0" t="n">
        <v>43</v>
      </c>
      <c r="AH29" s="0" t="s">
        <v>40</v>
      </c>
      <c r="AI29" s="6" t="n">
        <v>1</v>
      </c>
      <c r="AJ29" s="0" t="n">
        <v>4</v>
      </c>
      <c r="AK29" s="0" t="s">
        <v>40</v>
      </c>
      <c r="AL29" s="6" t="n">
        <v>1</v>
      </c>
      <c r="AM29" s="0" t="n">
        <v>2</v>
      </c>
      <c r="AN29" s="0" t="s">
        <v>40</v>
      </c>
      <c r="AO29" s="6" t="n">
        <v>1</v>
      </c>
      <c r="AP29" s="0" t="n">
        <v>2</v>
      </c>
      <c r="AQ29" s="0" t="s">
        <v>40</v>
      </c>
      <c r="AR29" s="6" t="n">
        <v>1</v>
      </c>
      <c r="AS29" s="0" t="n">
        <v>604</v>
      </c>
      <c r="AT29" s="0" t="s">
        <v>40</v>
      </c>
      <c r="AU29" s="6" t="n">
        <v>1</v>
      </c>
      <c r="AV29" s="0" t="n">
        <v>6</v>
      </c>
      <c r="AW29" s="0" t="s">
        <v>40</v>
      </c>
      <c r="AX29" s="6" t="n">
        <v>1</v>
      </c>
      <c r="AY29" s="2" t="n">
        <v>-1</v>
      </c>
      <c r="AZ29" s="8" t="s">
        <v>40</v>
      </c>
      <c r="BA29" s="6" t="n">
        <v>1</v>
      </c>
      <c r="BC29" s="0" t="s">
        <v>47</v>
      </c>
      <c r="BD29" s="0" t="n">
        <f aca="false">IF(BP29&lt;=0,$D$7,IF(BV29&lt;=BP29,$D$7,$D$7+$F$7*(BV29-BP29)))</f>
        <v>2.28</v>
      </c>
      <c r="BF29" s="0" t="n">
        <v>15</v>
      </c>
      <c r="BG29" s="0" t="n">
        <f aca="false">ROUND(SUM(C29:C31)/3,0)</f>
        <v>440</v>
      </c>
      <c r="BH29" s="0" t="s">
        <v>40</v>
      </c>
      <c r="BI29" s="6" t="n">
        <f aca="false">ROUND(AVERAGE(E29:E31),2)</f>
        <v>1</v>
      </c>
      <c r="BJ29" s="0" t="n">
        <f aca="false">ROUND(SUMPRODUCT(C29:C30,F29:F30)/SUM(C29:C30),0)</f>
        <v>94</v>
      </c>
      <c r="BK29" s="0" t="s">
        <v>42</v>
      </c>
      <c r="BL29" s="6" t="n">
        <v>0.44</v>
      </c>
      <c r="BM29" s="0" t="n">
        <f aca="false">ROUND(SUM(I29:I31)/3,0)</f>
        <v>320</v>
      </c>
      <c r="BN29" s="0" t="s">
        <v>40</v>
      </c>
      <c r="BO29" s="6" t="n">
        <f aca="false">ROUND(AVERAGE(K29:K31),2)</f>
        <v>1</v>
      </c>
      <c r="BP29" s="0" t="n">
        <f aca="false">ROUND(SUMPRODUCT(I29:I30,L29:L30)/SUM(I29:I30),0)</f>
        <v>92</v>
      </c>
      <c r="BQ29" s="0" t="s">
        <v>42</v>
      </c>
      <c r="BR29" s="6" t="n">
        <v>0.44</v>
      </c>
      <c r="BS29" s="0" t="n">
        <f aca="false">ROUND(SUM(O29:O31)/3,0)</f>
        <v>220</v>
      </c>
      <c r="BT29" s="0" t="s">
        <v>40</v>
      </c>
      <c r="BU29" s="6" t="n">
        <f aca="false">ROUND(AVERAGE(Q29:Q31),2)</f>
        <v>1</v>
      </c>
      <c r="BV29" s="0" t="n">
        <f aca="false">ROUND(SUMPRODUCT(O29:O30,R29:R30)/SUM(O29:O30),0)</f>
        <v>96</v>
      </c>
      <c r="BW29" s="0" t="s">
        <v>42</v>
      </c>
      <c r="BX29" s="6" t="n">
        <v>0.44</v>
      </c>
      <c r="BY29" s="0" t="n">
        <v>-1</v>
      </c>
      <c r="BZ29" s="0" t="s">
        <v>40</v>
      </c>
      <c r="CA29" s="6" t="n">
        <v>1</v>
      </c>
      <c r="CB29" s="2" t="n">
        <v>-1</v>
      </c>
      <c r="CC29" s="8" t="s">
        <v>40</v>
      </c>
      <c r="CD29" s="6" t="n">
        <v>1</v>
      </c>
      <c r="CE29" s="0" t="n">
        <v>-1</v>
      </c>
      <c r="CF29" s="0" t="s">
        <v>40</v>
      </c>
      <c r="CG29" s="6" t="n">
        <v>1</v>
      </c>
      <c r="CH29" s="0" t="n">
        <v>-1</v>
      </c>
      <c r="CI29" s="0" t="s">
        <v>40</v>
      </c>
      <c r="CJ29" s="6" t="n">
        <v>1</v>
      </c>
      <c r="CK29" s="0" t="n">
        <f aca="false">IF(BM29=0,0,IF(OR(BM29&gt;=0,BG29&gt;=0),ROUND(BM29/BG29*100,0),BG29))</f>
        <v>73</v>
      </c>
      <c r="CL29" s="0" t="s">
        <v>40</v>
      </c>
      <c r="CM29" s="6" t="n">
        <f aca="false">ROUND(BO29*BI29,2)</f>
        <v>1</v>
      </c>
      <c r="CN29" s="0" t="n">
        <f aca="false">IF(OR(BG29&lt;0,BJ29&lt;=0),"??",ROUND(BG29/BJ29,0))</f>
        <v>5</v>
      </c>
      <c r="CO29" s="0" t="s">
        <v>42</v>
      </c>
      <c r="CP29" s="6" t="n">
        <f aca="false">ROUND(BI29*BL29,2)</f>
        <v>0.44</v>
      </c>
      <c r="CQ29" s="0" t="n">
        <f aca="false">IF(OR(BM29&lt;0,BP29&lt;=0),"??",ROUND(BM29/BP29,0))</f>
        <v>3</v>
      </c>
      <c r="CR29" s="0" t="s">
        <v>42</v>
      </c>
      <c r="CS29" s="6" t="n">
        <f aca="false">ROUND(BO29*BR29,2)</f>
        <v>0.44</v>
      </c>
      <c r="CT29" s="0" t="n">
        <f aca="false">IF(OR(BS29&lt;0,BV29&lt;=0),"??",ROUND(BS29/BV29,0))</f>
        <v>2</v>
      </c>
      <c r="CU29" s="0" t="s">
        <v>42</v>
      </c>
      <c r="CV29" s="6" t="n">
        <f aca="false">ROUND(BU29*BX29,2)</f>
        <v>0.44</v>
      </c>
      <c r="CW29" s="0" t="n">
        <f aca="false">IF(OR(BM29&lt;0,BS29&lt;0),"??",BS29+ROUND(BD29*BM29,0))</f>
        <v>950</v>
      </c>
      <c r="CX29" s="0" t="s">
        <v>40</v>
      </c>
      <c r="CY29" s="6" t="n">
        <f aca="false">ROUND((BO29+BU29)/2,2)</f>
        <v>1</v>
      </c>
      <c r="CZ29" s="0" t="n">
        <f aca="false">IF(OR(CW29&lt;0,BJ29&lt;=0),"??",ROUND(CW29/BJ29,0))</f>
        <v>10</v>
      </c>
      <c r="DA29" s="0" t="s">
        <v>42</v>
      </c>
      <c r="DB29" s="6" t="n">
        <f aca="false">ROUND(CY29*BL29,2)</f>
        <v>0.44</v>
      </c>
      <c r="DC29" s="2" t="n">
        <v>-1</v>
      </c>
      <c r="DD29" s="8" t="s">
        <v>40</v>
      </c>
      <c r="DE29" s="6" t="n">
        <v>1</v>
      </c>
    </row>
    <row r="30" customFormat="false" ht="12.75" hidden="false" customHeight="false" outlineLevel="0" collapsed="false">
      <c r="B30" s="0" t="n">
        <v>5</v>
      </c>
      <c r="C30" s="0" t="n">
        <v>480</v>
      </c>
      <c r="D30" s="0" t="s">
        <v>40</v>
      </c>
      <c r="E30" s="6" t="n">
        <v>1</v>
      </c>
      <c r="F30" s="0" t="n">
        <v>89</v>
      </c>
      <c r="G30" s="0" t="s">
        <v>40</v>
      </c>
      <c r="H30" s="6" t="n">
        <v>1</v>
      </c>
      <c r="I30" s="0" t="n">
        <v>360</v>
      </c>
      <c r="J30" s="0" t="s">
        <v>40</v>
      </c>
      <c r="K30" s="6" t="n">
        <v>1</v>
      </c>
      <c r="L30" s="0" t="n">
        <v>89</v>
      </c>
      <c r="M30" s="0" t="s">
        <v>40</v>
      </c>
      <c r="N30" s="6" t="n">
        <v>1</v>
      </c>
      <c r="O30" s="0" t="n">
        <v>120</v>
      </c>
      <c r="P30" s="0" t="s">
        <v>40</v>
      </c>
      <c r="Q30" s="6" t="n">
        <v>1</v>
      </c>
      <c r="R30" s="0" t="n">
        <v>89</v>
      </c>
      <c r="S30" s="0" t="s">
        <v>40</v>
      </c>
      <c r="T30" s="6" t="n">
        <v>1</v>
      </c>
      <c r="U30" s="0" t="n">
        <v>-1</v>
      </c>
      <c r="V30" s="0" t="s">
        <v>40</v>
      </c>
      <c r="W30" s="6" t="n">
        <v>1</v>
      </c>
      <c r="X30" s="2" t="n">
        <v>-1</v>
      </c>
      <c r="Y30" s="8" t="s">
        <v>40</v>
      </c>
      <c r="Z30" s="6" t="n">
        <v>1</v>
      </c>
      <c r="AA30" s="0" t="n">
        <v>-1</v>
      </c>
      <c r="AB30" s="0" t="s">
        <v>40</v>
      </c>
      <c r="AC30" s="6" t="n">
        <v>1</v>
      </c>
      <c r="AD30" s="0" t="n">
        <v>-1</v>
      </c>
      <c r="AE30" s="0" t="s">
        <v>40</v>
      </c>
      <c r="AF30" s="6" t="n">
        <v>1</v>
      </c>
      <c r="AG30" s="0" t="n">
        <v>75</v>
      </c>
      <c r="AH30" s="0" t="s">
        <v>40</v>
      </c>
      <c r="AI30" s="6" t="n">
        <v>1</v>
      </c>
      <c r="AJ30" s="0" t="n">
        <v>5</v>
      </c>
      <c r="AK30" s="0" t="s">
        <v>40</v>
      </c>
      <c r="AL30" s="6" t="n">
        <v>1</v>
      </c>
      <c r="AM30" s="0" t="n">
        <v>4</v>
      </c>
      <c r="AN30" s="0" t="s">
        <v>40</v>
      </c>
      <c r="AO30" s="6" t="n">
        <v>1</v>
      </c>
      <c r="AP30" s="0" t="n">
        <v>1</v>
      </c>
      <c r="AQ30" s="0" t="s">
        <v>40</v>
      </c>
      <c r="AR30" s="6" t="n">
        <v>1</v>
      </c>
      <c r="AS30" s="0" t="n">
        <v>840</v>
      </c>
      <c r="AT30" s="0" t="s">
        <v>40</v>
      </c>
      <c r="AU30" s="6" t="n">
        <v>1</v>
      </c>
      <c r="AV30" s="0" t="n">
        <v>9</v>
      </c>
      <c r="AW30" s="0" t="s">
        <v>40</v>
      </c>
      <c r="AX30" s="6" t="n">
        <v>1</v>
      </c>
      <c r="AY30" s="2" t="n">
        <v>-1</v>
      </c>
      <c r="AZ30" s="8" t="s">
        <v>40</v>
      </c>
      <c r="BA30" s="6" t="n">
        <v>1</v>
      </c>
      <c r="BI30" s="6"/>
      <c r="BL30" s="6"/>
      <c r="BO30" s="6"/>
      <c r="BR30" s="6"/>
      <c r="BU30" s="6"/>
      <c r="BX30" s="6"/>
      <c r="CA30" s="6"/>
      <c r="CB30" s="2"/>
      <c r="CC30" s="8"/>
      <c r="CD30" s="6"/>
      <c r="CG30" s="6"/>
      <c r="CJ30" s="6"/>
      <c r="CM30" s="6"/>
      <c r="CP30" s="6"/>
      <c r="CS30" s="6"/>
      <c r="CV30" s="6"/>
      <c r="CY30" s="6"/>
      <c r="DB30" s="6"/>
      <c r="DC30" s="2"/>
      <c r="DD30" s="8"/>
      <c r="DE30" s="6"/>
    </row>
    <row r="31" customFormat="false" ht="12.75" hidden="false" customHeight="false" outlineLevel="0" collapsed="false">
      <c r="B31" s="0" t="n">
        <v>5</v>
      </c>
      <c r="C31" s="0" t="n">
        <v>420</v>
      </c>
      <c r="D31" s="0" t="s">
        <v>40</v>
      </c>
      <c r="E31" s="6" t="n">
        <v>1</v>
      </c>
      <c r="F31" s="0" t="n">
        <v>-1</v>
      </c>
      <c r="G31" s="0" t="s">
        <v>40</v>
      </c>
      <c r="H31" s="6" t="n">
        <v>1</v>
      </c>
      <c r="I31" s="0" t="n">
        <v>420</v>
      </c>
      <c r="J31" s="0" t="s">
        <v>40</v>
      </c>
      <c r="K31" s="6" t="n">
        <v>1</v>
      </c>
      <c r="L31" s="0" t="n">
        <v>-1</v>
      </c>
      <c r="M31" s="0" t="s">
        <v>40</v>
      </c>
      <c r="N31" s="6" t="n">
        <v>1</v>
      </c>
      <c r="O31" s="0" t="n">
        <v>300</v>
      </c>
      <c r="P31" s="0" t="s">
        <v>40</v>
      </c>
      <c r="Q31" s="6" t="n">
        <v>1</v>
      </c>
      <c r="R31" s="0" t="n">
        <v>-1</v>
      </c>
      <c r="S31" s="0" t="s">
        <v>40</v>
      </c>
      <c r="T31" s="6" t="n">
        <v>1</v>
      </c>
      <c r="U31" s="0" t="n">
        <v>-1</v>
      </c>
      <c r="V31" s="0" t="s">
        <v>40</v>
      </c>
      <c r="W31" s="6" t="n">
        <v>1</v>
      </c>
      <c r="X31" s="2" t="n">
        <v>-1</v>
      </c>
      <c r="Y31" s="8" t="s">
        <v>40</v>
      </c>
      <c r="Z31" s="6" t="n">
        <v>1</v>
      </c>
      <c r="AA31" s="0" t="n">
        <v>-1</v>
      </c>
      <c r="AB31" s="0" t="s">
        <v>40</v>
      </c>
      <c r="AC31" s="6" t="n">
        <v>1</v>
      </c>
      <c r="AD31" s="0" t="n">
        <v>-1</v>
      </c>
      <c r="AE31" s="0" t="s">
        <v>40</v>
      </c>
      <c r="AF31" s="6" t="n">
        <v>1</v>
      </c>
      <c r="AG31" s="0" t="n">
        <v>29</v>
      </c>
      <c r="AH31" s="0" t="s">
        <v>40</v>
      </c>
      <c r="AI31" s="6" t="n">
        <v>1</v>
      </c>
      <c r="AJ31" s="0" t="n">
        <v>-1</v>
      </c>
      <c r="AK31" s="0" t="s">
        <v>40</v>
      </c>
      <c r="AL31" s="6" t="n">
        <v>1</v>
      </c>
      <c r="AM31" s="0" t="n">
        <v>-1</v>
      </c>
      <c r="AN31" s="0" t="s">
        <v>40</v>
      </c>
      <c r="AO31" s="6" t="n">
        <v>1</v>
      </c>
      <c r="AP31" s="0" t="n">
        <v>-1</v>
      </c>
      <c r="AQ31" s="0" t="s">
        <v>40</v>
      </c>
      <c r="AR31" s="6" t="n">
        <v>1</v>
      </c>
      <c r="AS31" s="0" t="n">
        <v>563</v>
      </c>
      <c r="AT31" s="0" t="s">
        <v>40</v>
      </c>
      <c r="AU31" s="6" t="n">
        <v>1</v>
      </c>
      <c r="AV31" s="0" t="n">
        <v>-1</v>
      </c>
      <c r="AW31" s="0" t="s">
        <v>40</v>
      </c>
      <c r="AX31" s="6" t="n">
        <v>1</v>
      </c>
      <c r="AY31" s="2" t="n">
        <v>-1</v>
      </c>
      <c r="AZ31" s="8" t="s">
        <v>40</v>
      </c>
      <c r="BA31" s="6" t="n">
        <v>1</v>
      </c>
      <c r="BI31" s="6"/>
      <c r="BL31" s="6"/>
      <c r="BO31" s="6"/>
      <c r="BR31" s="6"/>
      <c r="BU31" s="6"/>
      <c r="BX31" s="6"/>
      <c r="CA31" s="6"/>
      <c r="CB31" s="2"/>
      <c r="CC31" s="8"/>
      <c r="CD31" s="6"/>
      <c r="CG31" s="6"/>
      <c r="CJ31" s="6"/>
      <c r="CM31" s="6"/>
      <c r="CP31" s="6"/>
      <c r="CS31" s="6"/>
      <c r="CV31" s="6"/>
      <c r="CY31" s="6"/>
      <c r="DB31" s="6"/>
      <c r="DC31" s="2"/>
      <c r="DD31" s="8"/>
      <c r="DE31" s="6"/>
    </row>
    <row r="32" customFormat="false" ht="12.75" hidden="false" customHeight="false" outlineLevel="0" collapsed="false">
      <c r="A32" s="0" t="n">
        <v>8</v>
      </c>
      <c r="B32" s="0" t="n">
        <v>5</v>
      </c>
      <c r="C32" s="0" t="n">
        <v>420</v>
      </c>
      <c r="D32" s="0" t="s">
        <v>40</v>
      </c>
      <c r="E32" s="6" t="n">
        <v>1</v>
      </c>
      <c r="F32" s="0" t="n">
        <v>99</v>
      </c>
      <c r="G32" s="0" t="s">
        <v>40</v>
      </c>
      <c r="H32" s="6" t="n">
        <v>1</v>
      </c>
      <c r="I32" s="0" t="n">
        <v>180</v>
      </c>
      <c r="J32" s="0" t="s">
        <v>40</v>
      </c>
      <c r="K32" s="6" t="n">
        <v>1</v>
      </c>
      <c r="L32" s="0" t="n">
        <v>98</v>
      </c>
      <c r="M32" s="0" t="s">
        <v>40</v>
      </c>
      <c r="N32" s="6" t="n">
        <v>1</v>
      </c>
      <c r="O32" s="0" t="n">
        <v>240</v>
      </c>
      <c r="P32" s="0" t="s">
        <v>40</v>
      </c>
      <c r="Q32" s="6" t="n">
        <v>1</v>
      </c>
      <c r="R32" s="0" t="n">
        <v>100</v>
      </c>
      <c r="S32" s="0" t="s">
        <v>40</v>
      </c>
      <c r="T32" s="6" t="n">
        <v>1</v>
      </c>
      <c r="U32" s="0" t="n">
        <v>-1</v>
      </c>
      <c r="V32" s="0" t="s">
        <v>40</v>
      </c>
      <c r="W32" s="6" t="n">
        <v>1</v>
      </c>
      <c r="X32" s="2" t="n">
        <v>-1</v>
      </c>
      <c r="Y32" s="8" t="s">
        <v>40</v>
      </c>
      <c r="Z32" s="6" t="n">
        <v>1</v>
      </c>
      <c r="AA32" s="0" t="n">
        <v>-1</v>
      </c>
      <c r="AB32" s="0" t="s">
        <v>40</v>
      </c>
      <c r="AC32" s="6" t="n">
        <v>1</v>
      </c>
      <c r="AD32" s="0" t="n">
        <v>-1</v>
      </c>
      <c r="AE32" s="0" t="s">
        <v>40</v>
      </c>
      <c r="AF32" s="6" t="n">
        <v>1</v>
      </c>
      <c r="AG32" s="0" t="n">
        <v>43</v>
      </c>
      <c r="AH32" s="0" t="s">
        <v>40</v>
      </c>
      <c r="AI32" s="6" t="n">
        <v>1</v>
      </c>
      <c r="AJ32" s="0" t="n">
        <v>4</v>
      </c>
      <c r="AK32" s="0" t="s">
        <v>40</v>
      </c>
      <c r="AL32" s="6" t="n">
        <v>1</v>
      </c>
      <c r="AM32" s="0" t="n">
        <v>2</v>
      </c>
      <c r="AN32" s="0" t="s">
        <v>40</v>
      </c>
      <c r="AO32" s="6" t="n">
        <v>1</v>
      </c>
      <c r="AP32" s="0" t="n">
        <v>2</v>
      </c>
      <c r="AQ32" s="0" t="s">
        <v>40</v>
      </c>
      <c r="AR32" s="6" t="n">
        <v>1</v>
      </c>
      <c r="AS32" s="0" t="n">
        <v>604</v>
      </c>
      <c r="AT32" s="0" t="s">
        <v>40</v>
      </c>
      <c r="AU32" s="6" t="n">
        <v>1</v>
      </c>
      <c r="AV32" s="0" t="n">
        <v>6</v>
      </c>
      <c r="AW32" s="0" t="s">
        <v>40</v>
      </c>
      <c r="AX32" s="6" t="n">
        <v>1</v>
      </c>
      <c r="AY32" s="2" t="n">
        <v>-1</v>
      </c>
      <c r="AZ32" s="8" t="s">
        <v>40</v>
      </c>
      <c r="BA32" s="6" t="n">
        <v>1</v>
      </c>
      <c r="BC32" s="0" t="s">
        <v>48</v>
      </c>
      <c r="BD32" s="0" t="n">
        <f aca="false">IF(BP32&lt;=0,$D$7,IF(BV32&lt;=BP32,$D$7,$D$7+$F$7*(BV32-BP32)))</f>
        <v>2.46</v>
      </c>
      <c r="BF32" s="0" t="n">
        <v>15</v>
      </c>
      <c r="BG32" s="0" t="n">
        <v>420</v>
      </c>
      <c r="BH32" s="0" t="s">
        <v>42</v>
      </c>
      <c r="BI32" s="6" t="n">
        <v>0.6667</v>
      </c>
      <c r="BJ32" s="0" t="n">
        <v>100</v>
      </c>
      <c r="BK32" s="0" t="s">
        <v>42</v>
      </c>
      <c r="BL32" s="6" t="n">
        <v>0.4444</v>
      </c>
      <c r="BM32" s="0" t="n">
        <v>300</v>
      </c>
      <c r="BN32" s="0" t="s">
        <v>42</v>
      </c>
      <c r="BO32" s="6" t="n">
        <v>0.6667</v>
      </c>
      <c r="BP32" s="0" t="n">
        <v>90</v>
      </c>
      <c r="BQ32" s="0" t="s">
        <v>42</v>
      </c>
      <c r="BR32" s="6" t="n">
        <v>0.4444</v>
      </c>
      <c r="BS32" s="0" t="n">
        <v>270</v>
      </c>
      <c r="BT32" s="0" t="s">
        <v>42</v>
      </c>
      <c r="BU32" s="6" t="n">
        <v>0.6667</v>
      </c>
      <c r="BV32" s="0" t="n">
        <v>103</v>
      </c>
      <c r="BW32" s="0" t="s">
        <v>42</v>
      </c>
      <c r="BX32" s="6" t="n">
        <v>0.4444</v>
      </c>
      <c r="BY32" s="0" t="n">
        <v>-1</v>
      </c>
      <c r="BZ32" s="0" t="s">
        <v>40</v>
      </c>
      <c r="CA32" s="6" t="n">
        <v>1</v>
      </c>
      <c r="CB32" s="2" t="n">
        <v>-1</v>
      </c>
      <c r="CC32" s="8" t="s">
        <v>40</v>
      </c>
      <c r="CD32" s="6" t="n">
        <v>1</v>
      </c>
      <c r="CE32" s="0" t="n">
        <v>-1</v>
      </c>
      <c r="CF32" s="0" t="s">
        <v>40</v>
      </c>
      <c r="CG32" s="6" t="n">
        <v>1</v>
      </c>
      <c r="CH32" s="0" t="n">
        <v>-1</v>
      </c>
      <c r="CI32" s="0" t="s">
        <v>40</v>
      </c>
      <c r="CJ32" s="6" t="n">
        <v>1</v>
      </c>
      <c r="CK32" s="0" t="n">
        <f aca="false">IF(BM32=0,0,IF(OR(BM32&gt;=0,BG32&gt;=0),ROUND(BM32/BG32*100,0),BG32))</f>
        <v>71</v>
      </c>
      <c r="CL32" s="0" t="s">
        <v>42</v>
      </c>
      <c r="CM32" s="6" t="n">
        <f aca="false">ROUND(BO32*BI32,2)</f>
        <v>0.44</v>
      </c>
      <c r="CN32" s="0" t="n">
        <f aca="false">IF(OR(BG32&lt;0,BJ32&lt;=0),"??",ROUND(BG32/BJ32,0))</f>
        <v>4</v>
      </c>
      <c r="CO32" s="0" t="s">
        <v>42</v>
      </c>
      <c r="CP32" s="6" t="n">
        <f aca="false">ROUND(BI32*BL32,2)</f>
        <v>0.3</v>
      </c>
      <c r="CQ32" s="0" t="n">
        <f aca="false">IF(OR(BM32&lt;0,BP32&lt;=0),"??",ROUND(BM32/BP32,0))</f>
        <v>3</v>
      </c>
      <c r="CR32" s="0" t="s">
        <v>42</v>
      </c>
      <c r="CS32" s="6" t="n">
        <f aca="false">ROUND(BO32*BR32,2)</f>
        <v>0.3</v>
      </c>
      <c r="CT32" s="0" t="n">
        <f aca="false">IF(OR(BS32&lt;0,BV32&lt;=0),"??",ROUND(BS32/BV32,0))</f>
        <v>3</v>
      </c>
      <c r="CU32" s="0" t="s">
        <v>42</v>
      </c>
      <c r="CV32" s="6" t="n">
        <f aca="false">ROUND(BU32*BX32,2)</f>
        <v>0.3</v>
      </c>
      <c r="CW32" s="0" t="n">
        <f aca="false">IF(OR(BM32&lt;0,BS32&lt;0),"??",BS32+ROUND(BD32*BM32,0))</f>
        <v>1008</v>
      </c>
      <c r="CX32" s="0" t="s">
        <v>42</v>
      </c>
      <c r="CY32" s="6" t="n">
        <f aca="false">ROUND((BO32+BU32)/2,2)</f>
        <v>0.67</v>
      </c>
      <c r="CZ32" s="0" t="n">
        <f aca="false">IF(OR(CW32&lt;0,BJ32&lt;=0),"??",ROUND(CW32/BJ32,0))</f>
        <v>10</v>
      </c>
      <c r="DA32" s="0" t="s">
        <v>42</v>
      </c>
      <c r="DB32" s="6" t="n">
        <f aca="false">ROUND(CY32*BL32,2)</f>
        <v>0.3</v>
      </c>
      <c r="DC32" s="2" t="n">
        <v>-1</v>
      </c>
      <c r="DD32" s="8" t="s">
        <v>40</v>
      </c>
      <c r="DE32" s="6" t="n">
        <v>1</v>
      </c>
    </row>
    <row r="33" customFormat="false" ht="12.75" hidden="false" customHeight="false" outlineLevel="0" collapsed="false">
      <c r="B33" s="0" t="n">
        <v>5</v>
      </c>
      <c r="C33" s="0" t="n">
        <v>-3</v>
      </c>
      <c r="D33" s="0" t="s">
        <v>40</v>
      </c>
      <c r="E33" s="6" t="n">
        <v>1</v>
      </c>
      <c r="F33" s="0" t="n">
        <v>-1</v>
      </c>
      <c r="G33" s="0" t="s">
        <v>40</v>
      </c>
      <c r="H33" s="6" t="n">
        <v>1</v>
      </c>
      <c r="I33" s="0" t="n">
        <v>-3</v>
      </c>
      <c r="J33" s="0" t="s">
        <v>40</v>
      </c>
      <c r="K33" s="6" t="n">
        <v>1</v>
      </c>
      <c r="L33" s="0" t="n">
        <v>-1</v>
      </c>
      <c r="M33" s="0" t="s">
        <v>40</v>
      </c>
      <c r="N33" s="6" t="n">
        <v>1</v>
      </c>
      <c r="O33" s="0" t="n">
        <v>-3</v>
      </c>
      <c r="P33" s="0" t="s">
        <v>40</v>
      </c>
      <c r="Q33" s="6" t="n">
        <v>1</v>
      </c>
      <c r="R33" s="0" t="n">
        <v>-1</v>
      </c>
      <c r="S33" s="0" t="s">
        <v>40</v>
      </c>
      <c r="T33" s="6" t="n">
        <v>1</v>
      </c>
      <c r="U33" s="0" t="n">
        <v>-1</v>
      </c>
      <c r="V33" s="0" t="s">
        <v>40</v>
      </c>
      <c r="W33" s="6" t="n">
        <v>1</v>
      </c>
      <c r="X33" s="2" t="n">
        <v>-1</v>
      </c>
      <c r="Y33" s="8" t="s">
        <v>40</v>
      </c>
      <c r="Z33" s="6" t="n">
        <v>1</v>
      </c>
      <c r="AA33" s="0" t="n">
        <v>-1</v>
      </c>
      <c r="AB33" s="0" t="s">
        <v>40</v>
      </c>
      <c r="AC33" s="6" t="n">
        <v>1</v>
      </c>
      <c r="AD33" s="0" t="n">
        <v>-1</v>
      </c>
      <c r="AE33" s="0" t="s">
        <v>40</v>
      </c>
      <c r="AF33" s="6" t="n">
        <v>1</v>
      </c>
      <c r="AG33" s="0" t="n">
        <v>-3</v>
      </c>
      <c r="AH33" s="0" t="s">
        <v>40</v>
      </c>
      <c r="AI33" s="6" t="n">
        <v>1</v>
      </c>
      <c r="AJ33" s="0" t="n">
        <v>-3</v>
      </c>
      <c r="AK33" s="0" t="s">
        <v>40</v>
      </c>
      <c r="AL33" s="6" t="n">
        <v>1</v>
      </c>
      <c r="AM33" s="0" t="n">
        <v>-3</v>
      </c>
      <c r="AN33" s="0" t="s">
        <v>40</v>
      </c>
      <c r="AO33" s="6" t="n">
        <v>1</v>
      </c>
      <c r="AP33" s="0" t="n">
        <v>-3</v>
      </c>
      <c r="AQ33" s="0" t="s">
        <v>40</v>
      </c>
      <c r="AR33" s="6" t="n">
        <v>1</v>
      </c>
      <c r="AS33" s="0" t="n">
        <v>-3</v>
      </c>
      <c r="AT33" s="0" t="s">
        <v>40</v>
      </c>
      <c r="AU33" s="6" t="n">
        <v>1</v>
      </c>
      <c r="AV33" s="0" t="n">
        <v>-3</v>
      </c>
      <c r="AW33" s="0" t="s">
        <v>40</v>
      </c>
      <c r="AX33" s="6" t="n">
        <v>1</v>
      </c>
      <c r="AY33" s="2" t="n">
        <v>-1</v>
      </c>
      <c r="AZ33" s="8" t="s">
        <v>40</v>
      </c>
      <c r="BA33" s="6" t="n">
        <v>1</v>
      </c>
      <c r="BI33" s="6"/>
      <c r="BL33" s="6"/>
      <c r="BO33" s="6"/>
      <c r="BR33" s="6"/>
      <c r="BU33" s="6"/>
      <c r="BX33" s="6"/>
      <c r="CA33" s="6"/>
      <c r="CB33" s="2"/>
      <c r="CC33" s="8"/>
      <c r="CD33" s="6"/>
      <c r="CG33" s="6"/>
      <c r="CJ33" s="6"/>
      <c r="CM33" s="6"/>
      <c r="CP33" s="6"/>
      <c r="CS33" s="6"/>
      <c r="CV33" s="6"/>
      <c r="CY33" s="6"/>
      <c r="DB33" s="6"/>
      <c r="DC33" s="2"/>
      <c r="DD33" s="8"/>
      <c r="DE33" s="6"/>
    </row>
    <row r="34" customFormat="false" ht="12.75" hidden="false" customHeight="false" outlineLevel="0" collapsed="false">
      <c r="B34" s="0" t="n">
        <v>5</v>
      </c>
      <c r="C34" s="0" t="n">
        <v>420</v>
      </c>
      <c r="D34" s="0" t="s">
        <v>40</v>
      </c>
      <c r="E34" s="6" t="n">
        <v>1</v>
      </c>
      <c r="F34" s="0" t="n">
        <v>100</v>
      </c>
      <c r="G34" s="0" t="s">
        <v>40</v>
      </c>
      <c r="H34" s="6" t="n">
        <v>1</v>
      </c>
      <c r="I34" s="0" t="n">
        <v>420</v>
      </c>
      <c r="J34" s="0" t="s">
        <v>40</v>
      </c>
      <c r="K34" s="6" t="n">
        <v>1</v>
      </c>
      <c r="L34" s="0" t="n">
        <v>87</v>
      </c>
      <c r="M34" s="0" t="s">
        <v>40</v>
      </c>
      <c r="N34" s="6" t="n">
        <v>1</v>
      </c>
      <c r="O34" s="0" t="n">
        <v>300</v>
      </c>
      <c r="P34" s="0" t="s">
        <v>40</v>
      </c>
      <c r="Q34" s="6" t="n">
        <v>1</v>
      </c>
      <c r="R34" s="0" t="n">
        <v>106</v>
      </c>
      <c r="S34" s="0" t="s">
        <v>40</v>
      </c>
      <c r="T34" s="6" t="n">
        <v>1</v>
      </c>
      <c r="U34" s="0" t="n">
        <v>-1</v>
      </c>
      <c r="V34" s="0" t="s">
        <v>40</v>
      </c>
      <c r="W34" s="6" t="n">
        <v>1</v>
      </c>
      <c r="X34" s="2" t="n">
        <v>-1</v>
      </c>
      <c r="Y34" s="8" t="s">
        <v>40</v>
      </c>
      <c r="Z34" s="6" t="n">
        <v>1</v>
      </c>
      <c r="AA34" s="0" t="n">
        <v>-1</v>
      </c>
      <c r="AB34" s="0" t="s">
        <v>40</v>
      </c>
      <c r="AC34" s="6" t="n">
        <v>1</v>
      </c>
      <c r="AD34" s="0" t="n">
        <v>-1</v>
      </c>
      <c r="AE34" s="0" t="s">
        <v>40</v>
      </c>
      <c r="AF34" s="6" t="n">
        <v>1</v>
      </c>
      <c r="AG34" s="0" t="n">
        <v>29</v>
      </c>
      <c r="AH34" s="0" t="s">
        <v>40</v>
      </c>
      <c r="AI34" s="6" t="n">
        <v>1</v>
      </c>
      <c r="AJ34" s="0" t="n">
        <v>4</v>
      </c>
      <c r="AK34" s="0" t="s">
        <v>40</v>
      </c>
      <c r="AL34" s="6" t="n">
        <v>1</v>
      </c>
      <c r="AM34" s="0" t="n">
        <v>1</v>
      </c>
      <c r="AN34" s="0" t="s">
        <v>40</v>
      </c>
      <c r="AO34" s="6" t="n">
        <v>1</v>
      </c>
      <c r="AP34" s="0" t="n">
        <v>3</v>
      </c>
      <c r="AQ34" s="0" t="s">
        <v>40</v>
      </c>
      <c r="AR34" s="6" t="n">
        <v>1</v>
      </c>
      <c r="AS34" s="0" t="n">
        <v>563</v>
      </c>
      <c r="AT34" s="0" t="s">
        <v>40</v>
      </c>
      <c r="AU34" s="6" t="n">
        <v>1</v>
      </c>
      <c r="AV34" s="0" t="n">
        <v>6</v>
      </c>
      <c r="AW34" s="0" t="s">
        <v>40</v>
      </c>
      <c r="AX34" s="6" t="n">
        <v>1</v>
      </c>
      <c r="AY34" s="2" t="n">
        <v>-1</v>
      </c>
      <c r="AZ34" s="8" t="s">
        <v>40</v>
      </c>
      <c r="BA34" s="6" t="n">
        <v>1</v>
      </c>
      <c r="BI34" s="6"/>
      <c r="BL34" s="6"/>
      <c r="BO34" s="6"/>
      <c r="BR34" s="6"/>
      <c r="BU34" s="6"/>
      <c r="BX34" s="6"/>
      <c r="CA34" s="6"/>
      <c r="CB34" s="2"/>
      <c r="CC34" s="8"/>
      <c r="CD34" s="6"/>
      <c r="CG34" s="6"/>
      <c r="CJ34" s="6"/>
      <c r="CM34" s="6"/>
      <c r="CP34" s="6"/>
      <c r="CS34" s="6"/>
      <c r="CV34" s="6"/>
      <c r="CY34" s="6"/>
      <c r="DB34" s="6"/>
      <c r="DC34" s="2"/>
      <c r="DD34" s="8"/>
      <c r="DE34" s="6"/>
    </row>
    <row r="35" customFormat="false" ht="12.75" hidden="false" customHeight="false" outlineLevel="0" collapsed="false">
      <c r="A35" s="0" t="n">
        <v>9</v>
      </c>
      <c r="B35" s="0" t="n">
        <v>5</v>
      </c>
      <c r="C35" s="0" t="n">
        <v>420</v>
      </c>
      <c r="D35" s="0" t="s">
        <v>40</v>
      </c>
      <c r="E35" s="6" t="n">
        <v>1</v>
      </c>
      <c r="F35" s="0" t="n">
        <v>99</v>
      </c>
      <c r="G35" s="0" t="s">
        <v>40</v>
      </c>
      <c r="H35" s="6" t="n">
        <v>1</v>
      </c>
      <c r="I35" s="0" t="n">
        <v>180</v>
      </c>
      <c r="J35" s="0" t="s">
        <v>40</v>
      </c>
      <c r="K35" s="6" t="n">
        <v>1</v>
      </c>
      <c r="L35" s="0" t="n">
        <v>98</v>
      </c>
      <c r="M35" s="0" t="s">
        <v>40</v>
      </c>
      <c r="N35" s="6" t="n">
        <v>1</v>
      </c>
      <c r="O35" s="0" t="n">
        <v>240</v>
      </c>
      <c r="P35" s="0" t="s">
        <v>40</v>
      </c>
      <c r="Q35" s="6" t="n">
        <v>1</v>
      </c>
      <c r="R35" s="0" t="n">
        <v>100</v>
      </c>
      <c r="S35" s="0" t="s">
        <v>40</v>
      </c>
      <c r="T35" s="6" t="n">
        <v>1</v>
      </c>
      <c r="U35" s="0" t="n">
        <v>-1</v>
      </c>
      <c r="V35" s="0" t="s">
        <v>40</v>
      </c>
      <c r="W35" s="6" t="n">
        <v>1</v>
      </c>
      <c r="X35" s="2" t="n">
        <v>-1</v>
      </c>
      <c r="Y35" s="8" t="s">
        <v>40</v>
      </c>
      <c r="Z35" s="6" t="n">
        <v>1</v>
      </c>
      <c r="AA35" s="0" t="n">
        <v>-1</v>
      </c>
      <c r="AB35" s="0" t="s">
        <v>40</v>
      </c>
      <c r="AC35" s="6" t="n">
        <v>1</v>
      </c>
      <c r="AD35" s="0" t="n">
        <v>-1</v>
      </c>
      <c r="AE35" s="0" t="s">
        <v>40</v>
      </c>
      <c r="AF35" s="6" t="n">
        <v>1</v>
      </c>
      <c r="AG35" s="0" t="n">
        <v>43</v>
      </c>
      <c r="AH35" s="0" t="s">
        <v>40</v>
      </c>
      <c r="AI35" s="6" t="n">
        <v>1</v>
      </c>
      <c r="AJ35" s="0" t="n">
        <v>4</v>
      </c>
      <c r="AK35" s="0" t="s">
        <v>40</v>
      </c>
      <c r="AL35" s="6" t="n">
        <v>1</v>
      </c>
      <c r="AM35" s="0" t="n">
        <v>2</v>
      </c>
      <c r="AN35" s="0" t="s">
        <v>40</v>
      </c>
      <c r="AO35" s="6" t="n">
        <v>1</v>
      </c>
      <c r="AP35" s="0" t="n">
        <v>2</v>
      </c>
      <c r="AQ35" s="0" t="s">
        <v>40</v>
      </c>
      <c r="AR35" s="6" t="n">
        <v>1</v>
      </c>
      <c r="AS35" s="0" t="n">
        <v>604</v>
      </c>
      <c r="AT35" s="0" t="s">
        <v>40</v>
      </c>
      <c r="AU35" s="6" t="n">
        <v>1</v>
      </c>
      <c r="AV35" s="0" t="n">
        <v>6</v>
      </c>
      <c r="AW35" s="0" t="s">
        <v>40</v>
      </c>
      <c r="AX35" s="6" t="n">
        <v>1</v>
      </c>
      <c r="AY35" s="2" t="n">
        <v>-1</v>
      </c>
      <c r="AZ35" s="8" t="s">
        <v>40</v>
      </c>
      <c r="BA35" s="6" t="n">
        <v>1</v>
      </c>
      <c r="BC35" s="0" t="s">
        <v>45</v>
      </c>
      <c r="BD35" s="0" t="n">
        <f aca="false">IF(BP35&lt;=0,$D$7,IF(BV35&lt;=BP35,$D$7,$D$7+$F$7*(BV35-BP35)))</f>
        <v>2.46</v>
      </c>
      <c r="BF35" s="0" t="n">
        <v>15</v>
      </c>
      <c r="BG35" s="0" t="n">
        <v>420</v>
      </c>
      <c r="BH35" s="0" t="s">
        <v>42</v>
      </c>
      <c r="BI35" s="6" t="n">
        <v>0.6667</v>
      </c>
      <c r="BJ35" s="0" t="n">
        <v>100</v>
      </c>
      <c r="BK35" s="0" t="s">
        <v>42</v>
      </c>
      <c r="BL35" s="6" t="n">
        <v>0.4444</v>
      </c>
      <c r="BM35" s="0" t="n">
        <v>300</v>
      </c>
      <c r="BN35" s="0" t="s">
        <v>42</v>
      </c>
      <c r="BO35" s="6" t="n">
        <v>0.6667</v>
      </c>
      <c r="BP35" s="0" t="n">
        <v>90</v>
      </c>
      <c r="BQ35" s="0" t="s">
        <v>42</v>
      </c>
      <c r="BR35" s="6" t="n">
        <v>0.4444</v>
      </c>
      <c r="BS35" s="0" t="n">
        <v>270</v>
      </c>
      <c r="BT35" s="0" t="s">
        <v>42</v>
      </c>
      <c r="BU35" s="6" t="n">
        <v>0.6667</v>
      </c>
      <c r="BV35" s="0" t="n">
        <v>103</v>
      </c>
      <c r="BW35" s="0" t="s">
        <v>42</v>
      </c>
      <c r="BX35" s="6" t="n">
        <v>0.4444</v>
      </c>
      <c r="BY35" s="0" t="n">
        <v>-1</v>
      </c>
      <c r="BZ35" s="0" t="s">
        <v>40</v>
      </c>
      <c r="CA35" s="6" t="n">
        <v>1</v>
      </c>
      <c r="CB35" s="2" t="n">
        <v>-1</v>
      </c>
      <c r="CC35" s="8" t="s">
        <v>40</v>
      </c>
      <c r="CD35" s="6" t="n">
        <v>1</v>
      </c>
      <c r="CE35" s="0" t="n">
        <v>-1</v>
      </c>
      <c r="CF35" s="0" t="s">
        <v>40</v>
      </c>
      <c r="CG35" s="6" t="n">
        <v>1</v>
      </c>
      <c r="CH35" s="0" t="n">
        <v>-1</v>
      </c>
      <c r="CI35" s="0" t="s">
        <v>40</v>
      </c>
      <c r="CJ35" s="6" t="n">
        <v>1</v>
      </c>
      <c r="CK35" s="0" t="n">
        <f aca="false">IF(BM35=0,0,IF(OR(BM35&gt;=0,BG35&gt;=0),ROUND(BM35/BG35*100,0),BG35))</f>
        <v>71</v>
      </c>
      <c r="CL35" s="0" t="s">
        <v>42</v>
      </c>
      <c r="CM35" s="6" t="n">
        <f aca="false">ROUND(BO35*BI35,2)</f>
        <v>0.44</v>
      </c>
      <c r="CN35" s="0" t="n">
        <f aca="false">IF(OR(BG35&lt;0,BJ35&lt;=0),"??",ROUND(BG35/BJ35,0))</f>
        <v>4</v>
      </c>
      <c r="CO35" s="0" t="s">
        <v>42</v>
      </c>
      <c r="CP35" s="6" t="n">
        <f aca="false">ROUND(BI35*BL35,2)</f>
        <v>0.3</v>
      </c>
      <c r="CQ35" s="0" t="n">
        <f aca="false">IF(OR(BM35&lt;0,BP35&lt;=0),"??",ROUND(BM35/BP35,0))</f>
        <v>3</v>
      </c>
      <c r="CR35" s="0" t="s">
        <v>42</v>
      </c>
      <c r="CS35" s="6" t="n">
        <f aca="false">ROUND(BO35*BR35,2)</f>
        <v>0.3</v>
      </c>
      <c r="CT35" s="0" t="n">
        <f aca="false">IF(OR(BS35&lt;0,BV35&lt;=0),"??",ROUND(BS35/BV35,0))</f>
        <v>3</v>
      </c>
      <c r="CU35" s="0" t="s">
        <v>42</v>
      </c>
      <c r="CV35" s="6" t="n">
        <f aca="false">ROUND(BU35*BX35,2)</f>
        <v>0.3</v>
      </c>
      <c r="CW35" s="0" t="n">
        <f aca="false">IF(OR(BM35&lt;0,BS35&lt;0),"??",BS35+ROUND(BD35*BM35,0))</f>
        <v>1008</v>
      </c>
      <c r="CX35" s="0" t="s">
        <v>42</v>
      </c>
      <c r="CY35" s="6" t="n">
        <f aca="false">ROUND((BO35+BU35)/2,2)</f>
        <v>0.67</v>
      </c>
      <c r="CZ35" s="0" t="n">
        <f aca="false">IF(OR(CW35&lt;0,BJ35&lt;=0),"??",ROUND(CW35/BJ35,0))</f>
        <v>10</v>
      </c>
      <c r="DA35" s="0" t="s">
        <v>42</v>
      </c>
      <c r="DB35" s="6" t="n">
        <f aca="false">ROUND(CY35*BL35,2)</f>
        <v>0.3</v>
      </c>
      <c r="DC35" s="2" t="n">
        <v>-1</v>
      </c>
      <c r="DD35" s="8" t="s">
        <v>40</v>
      </c>
      <c r="DE35" s="6" t="n">
        <v>1</v>
      </c>
    </row>
    <row r="36" customFormat="false" ht="12.75" hidden="false" customHeight="false" outlineLevel="0" collapsed="false">
      <c r="B36" s="0" t="n">
        <v>5</v>
      </c>
      <c r="C36" s="0" t="n">
        <v>-1</v>
      </c>
      <c r="D36" s="0" t="s">
        <v>40</v>
      </c>
      <c r="E36" s="6" t="n">
        <v>1</v>
      </c>
      <c r="F36" s="0" t="n">
        <v>-1</v>
      </c>
      <c r="G36" s="0" t="s">
        <v>40</v>
      </c>
      <c r="H36" s="6" t="n">
        <v>1</v>
      </c>
      <c r="I36" s="0" t="n">
        <v>-1</v>
      </c>
      <c r="J36" s="0" t="s">
        <v>40</v>
      </c>
      <c r="K36" s="6" t="n">
        <v>1</v>
      </c>
      <c r="L36" s="0" t="n">
        <v>-1</v>
      </c>
      <c r="M36" s="0" t="s">
        <v>40</v>
      </c>
      <c r="N36" s="6" t="n">
        <v>1</v>
      </c>
      <c r="O36" s="0" t="n">
        <v>-1</v>
      </c>
      <c r="P36" s="0" t="s">
        <v>40</v>
      </c>
      <c r="Q36" s="6" t="n">
        <v>1</v>
      </c>
      <c r="R36" s="0" t="n">
        <v>-1</v>
      </c>
      <c r="S36" s="0" t="s">
        <v>40</v>
      </c>
      <c r="T36" s="6" t="n">
        <v>1</v>
      </c>
      <c r="U36" s="0" t="n">
        <v>-1</v>
      </c>
      <c r="V36" s="0" t="s">
        <v>40</v>
      </c>
      <c r="W36" s="6" t="n">
        <v>1</v>
      </c>
      <c r="X36" s="2" t="n">
        <v>-1</v>
      </c>
      <c r="Y36" s="8" t="s">
        <v>40</v>
      </c>
      <c r="Z36" s="6" t="n">
        <v>1</v>
      </c>
      <c r="AA36" s="0" t="n">
        <v>-1</v>
      </c>
      <c r="AB36" s="0" t="s">
        <v>40</v>
      </c>
      <c r="AC36" s="6" t="n">
        <v>1</v>
      </c>
      <c r="AD36" s="0" t="n">
        <v>-1</v>
      </c>
      <c r="AE36" s="0" t="s">
        <v>40</v>
      </c>
      <c r="AF36" s="6" t="n">
        <v>1</v>
      </c>
      <c r="AG36" s="0" t="n">
        <v>-1</v>
      </c>
      <c r="AH36" s="0" t="s">
        <v>40</v>
      </c>
      <c r="AI36" s="6" t="n">
        <v>1</v>
      </c>
      <c r="AJ36" s="0" t="n">
        <v>-1</v>
      </c>
      <c r="AK36" s="0" t="s">
        <v>40</v>
      </c>
      <c r="AL36" s="6" t="n">
        <v>1</v>
      </c>
      <c r="AM36" s="0" t="n">
        <v>-1</v>
      </c>
      <c r="AN36" s="0" t="s">
        <v>40</v>
      </c>
      <c r="AO36" s="6" t="n">
        <v>1</v>
      </c>
      <c r="AP36" s="0" t="n">
        <v>-1</v>
      </c>
      <c r="AQ36" s="0" t="s">
        <v>40</v>
      </c>
      <c r="AR36" s="6" t="n">
        <v>1</v>
      </c>
      <c r="AS36" s="0" t="n">
        <v>-1</v>
      </c>
      <c r="AT36" s="0" t="s">
        <v>40</v>
      </c>
      <c r="AU36" s="6" t="n">
        <v>1</v>
      </c>
      <c r="AV36" s="0" t="n">
        <v>-1</v>
      </c>
      <c r="AW36" s="0" t="s">
        <v>40</v>
      </c>
      <c r="AX36" s="6" t="n">
        <v>1</v>
      </c>
      <c r="AY36" s="2" t="n">
        <v>-1</v>
      </c>
      <c r="AZ36" s="8" t="s">
        <v>40</v>
      </c>
      <c r="BA36" s="6" t="n">
        <v>1</v>
      </c>
      <c r="BI36" s="6"/>
      <c r="BL36" s="6"/>
      <c r="BO36" s="6"/>
      <c r="BR36" s="6"/>
      <c r="BU36" s="6"/>
      <c r="BX36" s="6"/>
      <c r="CA36" s="6"/>
      <c r="CB36" s="2"/>
      <c r="CC36" s="8"/>
      <c r="CD36" s="6"/>
      <c r="CG36" s="6"/>
      <c r="CJ36" s="6"/>
      <c r="CM36" s="6"/>
      <c r="CP36" s="6"/>
      <c r="CS36" s="6"/>
      <c r="CV36" s="6"/>
      <c r="CY36" s="6"/>
      <c r="DB36" s="6"/>
      <c r="DC36" s="2"/>
      <c r="DD36" s="8"/>
      <c r="DE36" s="6"/>
    </row>
    <row r="37" customFormat="false" ht="12.75" hidden="false" customHeight="false" outlineLevel="0" collapsed="false">
      <c r="B37" s="0" t="n">
        <v>5</v>
      </c>
      <c r="C37" s="0" t="n">
        <v>420</v>
      </c>
      <c r="D37" s="0" t="s">
        <v>40</v>
      </c>
      <c r="E37" s="6" t="n">
        <v>1</v>
      </c>
      <c r="F37" s="0" t="n">
        <v>100</v>
      </c>
      <c r="G37" s="0" t="s">
        <v>40</v>
      </c>
      <c r="H37" s="6" t="n">
        <v>1</v>
      </c>
      <c r="I37" s="0" t="n">
        <v>420</v>
      </c>
      <c r="J37" s="0" t="s">
        <v>40</v>
      </c>
      <c r="K37" s="6" t="n">
        <v>1</v>
      </c>
      <c r="L37" s="0" t="n">
        <v>87</v>
      </c>
      <c r="M37" s="0" t="s">
        <v>40</v>
      </c>
      <c r="N37" s="6" t="n">
        <v>1</v>
      </c>
      <c r="O37" s="0" t="n">
        <v>300</v>
      </c>
      <c r="P37" s="0" t="s">
        <v>40</v>
      </c>
      <c r="Q37" s="6" t="n">
        <v>1</v>
      </c>
      <c r="R37" s="0" t="n">
        <v>106</v>
      </c>
      <c r="S37" s="0" t="s">
        <v>40</v>
      </c>
      <c r="T37" s="6" t="n">
        <v>1</v>
      </c>
      <c r="U37" s="0" t="n">
        <v>-1</v>
      </c>
      <c r="V37" s="0" t="s">
        <v>40</v>
      </c>
      <c r="W37" s="6" t="n">
        <v>1</v>
      </c>
      <c r="X37" s="2" t="n">
        <v>-1</v>
      </c>
      <c r="Y37" s="8" t="s">
        <v>40</v>
      </c>
      <c r="Z37" s="6" t="n">
        <v>1</v>
      </c>
      <c r="AA37" s="0" t="n">
        <v>-1</v>
      </c>
      <c r="AB37" s="0" t="s">
        <v>40</v>
      </c>
      <c r="AC37" s="6" t="n">
        <v>1</v>
      </c>
      <c r="AD37" s="0" t="n">
        <v>-1</v>
      </c>
      <c r="AE37" s="0" t="s">
        <v>40</v>
      </c>
      <c r="AF37" s="6" t="n">
        <v>1</v>
      </c>
      <c r="AG37" s="0" t="n">
        <v>29</v>
      </c>
      <c r="AH37" s="0" t="s">
        <v>40</v>
      </c>
      <c r="AI37" s="6" t="n">
        <v>1</v>
      </c>
      <c r="AJ37" s="0" t="n">
        <v>4</v>
      </c>
      <c r="AK37" s="0" t="s">
        <v>40</v>
      </c>
      <c r="AL37" s="6" t="n">
        <v>1</v>
      </c>
      <c r="AM37" s="0" t="n">
        <v>1</v>
      </c>
      <c r="AN37" s="0" t="s">
        <v>40</v>
      </c>
      <c r="AO37" s="6" t="n">
        <v>1</v>
      </c>
      <c r="AP37" s="0" t="n">
        <v>3</v>
      </c>
      <c r="AQ37" s="0" t="s">
        <v>40</v>
      </c>
      <c r="AR37" s="6" t="n">
        <v>1</v>
      </c>
      <c r="AS37" s="0" t="n">
        <v>563</v>
      </c>
      <c r="AT37" s="0" t="s">
        <v>40</v>
      </c>
      <c r="AU37" s="6" t="n">
        <v>1</v>
      </c>
      <c r="AV37" s="0" t="n">
        <v>6</v>
      </c>
      <c r="AW37" s="0" t="s">
        <v>40</v>
      </c>
      <c r="AX37" s="6" t="n">
        <v>1</v>
      </c>
      <c r="AY37" s="2" t="n">
        <v>-1</v>
      </c>
      <c r="AZ37" s="8" t="s">
        <v>40</v>
      </c>
      <c r="BA37" s="6" t="n">
        <v>1</v>
      </c>
      <c r="BI37" s="6"/>
      <c r="BL37" s="6"/>
      <c r="BO37" s="6"/>
      <c r="BR37" s="6"/>
      <c r="BU37" s="6"/>
      <c r="BX37" s="6"/>
      <c r="CA37" s="6"/>
      <c r="CB37" s="2"/>
      <c r="CC37" s="8"/>
      <c r="CD37" s="6"/>
      <c r="CG37" s="6"/>
      <c r="CJ37" s="6"/>
      <c r="CM37" s="6"/>
      <c r="CP37" s="6"/>
      <c r="CS37" s="6"/>
      <c r="CV37" s="6"/>
      <c r="CY37" s="6"/>
      <c r="DB37" s="6"/>
      <c r="DC37" s="2"/>
      <c r="DD37" s="8"/>
      <c r="DE37" s="6"/>
    </row>
    <row r="38" customFormat="false" ht="12.75" hidden="false" customHeight="false" outlineLevel="0" collapsed="false">
      <c r="A38" s="0" t="n">
        <v>10</v>
      </c>
      <c r="B38" s="0" t="n">
        <v>5</v>
      </c>
      <c r="C38" s="0" t="n">
        <v>-3</v>
      </c>
      <c r="D38" s="0" t="s">
        <v>40</v>
      </c>
      <c r="E38" s="6" t="n">
        <v>1</v>
      </c>
      <c r="F38" s="0" t="n">
        <v>-1</v>
      </c>
      <c r="G38" s="0" t="s">
        <v>40</v>
      </c>
      <c r="H38" s="6" t="n">
        <v>1</v>
      </c>
      <c r="I38" s="0" t="n">
        <v>-3</v>
      </c>
      <c r="J38" s="0" t="s">
        <v>40</v>
      </c>
      <c r="K38" s="6" t="n">
        <v>1</v>
      </c>
      <c r="L38" s="0" t="n">
        <v>-1</v>
      </c>
      <c r="M38" s="0" t="s">
        <v>40</v>
      </c>
      <c r="N38" s="6" t="n">
        <v>1</v>
      </c>
      <c r="O38" s="0" t="n">
        <v>-3</v>
      </c>
      <c r="P38" s="0" t="s">
        <v>40</v>
      </c>
      <c r="Q38" s="6" t="n">
        <v>1</v>
      </c>
      <c r="R38" s="0" t="n">
        <v>-1</v>
      </c>
      <c r="S38" s="0" t="s">
        <v>40</v>
      </c>
      <c r="T38" s="6" t="n">
        <v>1</v>
      </c>
      <c r="U38" s="0" t="n">
        <v>-1</v>
      </c>
      <c r="V38" s="0" t="s">
        <v>40</v>
      </c>
      <c r="W38" s="6" t="n">
        <v>1</v>
      </c>
      <c r="X38" s="2" t="n">
        <v>-1</v>
      </c>
      <c r="Y38" s="8" t="s">
        <v>40</v>
      </c>
      <c r="Z38" s="6" t="n">
        <v>1</v>
      </c>
      <c r="AA38" s="0" t="n">
        <v>-1</v>
      </c>
      <c r="AB38" s="0" t="s">
        <v>40</v>
      </c>
      <c r="AC38" s="6" t="n">
        <v>1</v>
      </c>
      <c r="AD38" s="0" t="n">
        <v>-1</v>
      </c>
      <c r="AE38" s="0" t="s">
        <v>40</v>
      </c>
      <c r="AF38" s="6" t="n">
        <v>1</v>
      </c>
      <c r="AG38" s="0" t="n">
        <v>-3</v>
      </c>
      <c r="AH38" s="0" t="s">
        <v>40</v>
      </c>
      <c r="AI38" s="6" t="n">
        <v>1</v>
      </c>
      <c r="AJ38" s="0" t="n">
        <v>-3</v>
      </c>
      <c r="AK38" s="0" t="s">
        <v>40</v>
      </c>
      <c r="AL38" s="6" t="n">
        <v>1</v>
      </c>
      <c r="AM38" s="0" t="n">
        <v>-3</v>
      </c>
      <c r="AN38" s="0" t="s">
        <v>40</v>
      </c>
      <c r="AO38" s="6" t="n">
        <v>1</v>
      </c>
      <c r="AP38" s="0" t="n">
        <v>-3</v>
      </c>
      <c r="AQ38" s="0" t="s">
        <v>40</v>
      </c>
      <c r="AR38" s="6" t="n">
        <v>1</v>
      </c>
      <c r="AS38" s="0" t="n">
        <v>-3</v>
      </c>
      <c r="AT38" s="0" t="s">
        <v>40</v>
      </c>
      <c r="AU38" s="6" t="n">
        <v>1</v>
      </c>
      <c r="AV38" s="0" t="n">
        <v>-3</v>
      </c>
      <c r="AW38" s="0" t="s">
        <v>40</v>
      </c>
      <c r="AX38" s="6" t="n">
        <v>1</v>
      </c>
      <c r="AY38" s="2" t="n">
        <v>-1</v>
      </c>
      <c r="AZ38" s="8" t="s">
        <v>40</v>
      </c>
      <c r="BA38" s="6" t="n">
        <v>1</v>
      </c>
      <c r="BC38" s="0" t="s">
        <v>48</v>
      </c>
      <c r="BD38" s="0" t="n">
        <f aca="false">IF(BP38&lt;=0,$D$7,IF(BV38&lt;=BP38,$D$7,$D$7+$F$7*(BV38-BP38)))</f>
        <v>2.2</v>
      </c>
      <c r="BF38" s="0" t="n">
        <v>15</v>
      </c>
      <c r="BG38" s="0" t="n">
        <v>-3</v>
      </c>
      <c r="BH38" s="0" t="s">
        <v>40</v>
      </c>
      <c r="BI38" s="6" t="n">
        <v>1</v>
      </c>
      <c r="BJ38" s="0" t="n">
        <f aca="false">ROUND(SUMPRODUCT(C38:C40,F38:F40)/SUM(C38:C40),0)</f>
        <v>-1</v>
      </c>
      <c r="BK38" s="0" t="s">
        <v>40</v>
      </c>
      <c r="BL38" s="6" t="n">
        <v>1</v>
      </c>
      <c r="BM38" s="0" t="n">
        <v>-3</v>
      </c>
      <c r="BN38" s="0" t="s">
        <v>40</v>
      </c>
      <c r="BO38" s="6" t="n">
        <v>1</v>
      </c>
      <c r="BP38" s="0" t="n">
        <f aca="false">ROUND(SUMPRODUCT(I38:I40,L38:L40)/SUM(I38:I40),0)</f>
        <v>-1</v>
      </c>
      <c r="BQ38" s="0" t="s">
        <v>40</v>
      </c>
      <c r="BR38" s="6" t="n">
        <v>1</v>
      </c>
      <c r="BS38" s="0" t="n">
        <v>-3</v>
      </c>
      <c r="BT38" s="0" t="s">
        <v>40</v>
      </c>
      <c r="BU38" s="6" t="n">
        <v>1</v>
      </c>
      <c r="BV38" s="0" t="n">
        <f aca="false">ROUND(SUMPRODUCT(O38:O40,R38:R40)/SUM(O38:O40),0)</f>
        <v>-1</v>
      </c>
      <c r="BW38" s="0" t="s">
        <v>40</v>
      </c>
      <c r="BX38" s="6" t="n">
        <v>1</v>
      </c>
      <c r="BY38" s="0" t="n">
        <v>-1</v>
      </c>
      <c r="BZ38" s="0" t="s">
        <v>40</v>
      </c>
      <c r="CA38" s="6" t="n">
        <v>1</v>
      </c>
      <c r="CB38" s="2" t="n">
        <v>-1</v>
      </c>
      <c r="CC38" s="8" t="s">
        <v>40</v>
      </c>
      <c r="CD38" s="6" t="n">
        <v>1</v>
      </c>
      <c r="CE38" s="0" t="n">
        <v>-1</v>
      </c>
      <c r="CF38" s="0" t="s">
        <v>40</v>
      </c>
      <c r="CG38" s="6" t="n">
        <v>1</v>
      </c>
      <c r="CH38" s="0" t="n">
        <v>-1</v>
      </c>
      <c r="CI38" s="0" t="s">
        <v>40</v>
      </c>
      <c r="CJ38" s="6" t="n">
        <v>1</v>
      </c>
      <c r="CK38" s="0" t="n">
        <f aca="false">IF(BM38=0,0,IF(OR(BM38&gt;=0,BG38&gt;=0),ROUND(BM38/BG38*100,0),BG38))</f>
        <v>-3</v>
      </c>
      <c r="CL38" s="0" t="s">
        <v>40</v>
      </c>
      <c r="CM38" s="6" t="n">
        <f aca="false">ROUND(BO38*BI38,2)</f>
        <v>1</v>
      </c>
      <c r="CN38" s="0" t="n">
        <v>-3</v>
      </c>
      <c r="CO38" s="0" t="s">
        <v>40</v>
      </c>
      <c r="CP38" s="6" t="n">
        <f aca="false">ROUND(BI38*BL38,2)</f>
        <v>1</v>
      </c>
      <c r="CQ38" s="0" t="n">
        <v>-3</v>
      </c>
      <c r="CR38" s="0" t="s">
        <v>40</v>
      </c>
      <c r="CS38" s="6" t="n">
        <f aca="false">ROUND(BO38*BR38,2)</f>
        <v>1</v>
      </c>
      <c r="CT38" s="0" t="n">
        <v>-3</v>
      </c>
      <c r="CU38" s="0" t="s">
        <v>40</v>
      </c>
      <c r="CV38" s="6" t="n">
        <f aca="false">ROUND(BU38*BX38,2)</f>
        <v>1</v>
      </c>
      <c r="CW38" s="0" t="n">
        <v>-3</v>
      </c>
      <c r="CX38" s="0" t="s">
        <v>40</v>
      </c>
      <c r="CY38" s="6" t="n">
        <f aca="false">ROUND((BO38+BU38)/2,2)</f>
        <v>1</v>
      </c>
      <c r="CZ38" s="0" t="n">
        <v>-3</v>
      </c>
      <c r="DA38" s="0" t="s">
        <v>40</v>
      </c>
      <c r="DB38" s="6" t="n">
        <f aca="false">ROUND(CY38*BL38,2)</f>
        <v>1</v>
      </c>
      <c r="DC38" s="2" t="n">
        <v>-1</v>
      </c>
      <c r="DD38" s="8" t="s">
        <v>40</v>
      </c>
      <c r="DE38" s="6" t="n">
        <v>1</v>
      </c>
    </row>
    <row r="39" customFormat="false" ht="12.75" hidden="false" customHeight="false" outlineLevel="0" collapsed="false">
      <c r="B39" s="0" t="n">
        <v>5</v>
      </c>
      <c r="C39" s="0" t="n">
        <v>-3</v>
      </c>
      <c r="D39" s="0" t="s">
        <v>40</v>
      </c>
      <c r="E39" s="6" t="n">
        <v>1</v>
      </c>
      <c r="F39" s="0" t="n">
        <v>-1</v>
      </c>
      <c r="G39" s="0" t="s">
        <v>40</v>
      </c>
      <c r="H39" s="6" t="n">
        <v>1</v>
      </c>
      <c r="I39" s="0" t="n">
        <v>-3</v>
      </c>
      <c r="J39" s="0" t="s">
        <v>40</v>
      </c>
      <c r="K39" s="6" t="n">
        <v>1</v>
      </c>
      <c r="L39" s="0" t="n">
        <v>-1</v>
      </c>
      <c r="M39" s="0" t="s">
        <v>40</v>
      </c>
      <c r="N39" s="6" t="n">
        <v>1</v>
      </c>
      <c r="O39" s="0" t="n">
        <v>-3</v>
      </c>
      <c r="P39" s="0" t="s">
        <v>40</v>
      </c>
      <c r="Q39" s="6" t="n">
        <v>1</v>
      </c>
      <c r="R39" s="0" t="n">
        <v>-1</v>
      </c>
      <c r="S39" s="0" t="s">
        <v>40</v>
      </c>
      <c r="T39" s="6" t="n">
        <v>1</v>
      </c>
      <c r="U39" s="0" t="n">
        <v>-1</v>
      </c>
      <c r="V39" s="0" t="s">
        <v>40</v>
      </c>
      <c r="W39" s="6" t="n">
        <v>1</v>
      </c>
      <c r="X39" s="2" t="n">
        <v>-1</v>
      </c>
      <c r="Y39" s="8" t="s">
        <v>40</v>
      </c>
      <c r="Z39" s="6" t="n">
        <v>1</v>
      </c>
      <c r="AA39" s="0" t="n">
        <v>-1</v>
      </c>
      <c r="AB39" s="0" t="s">
        <v>40</v>
      </c>
      <c r="AC39" s="6" t="n">
        <v>1</v>
      </c>
      <c r="AD39" s="0" t="n">
        <v>-1</v>
      </c>
      <c r="AE39" s="0" t="s">
        <v>40</v>
      </c>
      <c r="AF39" s="6" t="n">
        <v>1</v>
      </c>
      <c r="AG39" s="0" t="n">
        <v>-3</v>
      </c>
      <c r="AH39" s="0" t="s">
        <v>40</v>
      </c>
      <c r="AI39" s="6" t="n">
        <v>1</v>
      </c>
      <c r="AJ39" s="0" t="n">
        <v>-3</v>
      </c>
      <c r="AK39" s="0" t="s">
        <v>40</v>
      </c>
      <c r="AL39" s="6" t="n">
        <v>1</v>
      </c>
      <c r="AM39" s="0" t="n">
        <v>-3</v>
      </c>
      <c r="AN39" s="0" t="s">
        <v>40</v>
      </c>
      <c r="AO39" s="6" t="n">
        <v>1</v>
      </c>
      <c r="AP39" s="0" t="n">
        <v>-3</v>
      </c>
      <c r="AQ39" s="0" t="s">
        <v>40</v>
      </c>
      <c r="AR39" s="6" t="n">
        <v>1</v>
      </c>
      <c r="AS39" s="0" t="n">
        <v>-3</v>
      </c>
      <c r="AT39" s="0" t="s">
        <v>40</v>
      </c>
      <c r="AU39" s="6" t="n">
        <v>1</v>
      </c>
      <c r="AV39" s="0" t="n">
        <v>-3</v>
      </c>
      <c r="AW39" s="0" t="s">
        <v>40</v>
      </c>
      <c r="AX39" s="6" t="n">
        <v>1</v>
      </c>
      <c r="AY39" s="2" t="n">
        <v>-1</v>
      </c>
      <c r="AZ39" s="8" t="s">
        <v>40</v>
      </c>
      <c r="BA39" s="6" t="n">
        <v>1</v>
      </c>
      <c r="BI39" s="6"/>
      <c r="BL39" s="6"/>
      <c r="BO39" s="6"/>
      <c r="BR39" s="6"/>
      <c r="BU39" s="6"/>
      <c r="BX39" s="6"/>
      <c r="CA39" s="6"/>
      <c r="CB39" s="2"/>
      <c r="CC39" s="8"/>
      <c r="CD39" s="6"/>
      <c r="CG39" s="6"/>
      <c r="CJ39" s="6"/>
      <c r="CM39" s="6"/>
      <c r="CP39" s="6"/>
      <c r="CS39" s="6"/>
      <c r="CV39" s="6"/>
      <c r="CY39" s="6"/>
      <c r="DB39" s="6"/>
      <c r="DC39" s="2"/>
      <c r="DD39" s="8"/>
      <c r="DE39" s="6"/>
    </row>
    <row r="40" customFormat="false" ht="12.75" hidden="false" customHeight="false" outlineLevel="0" collapsed="false">
      <c r="B40" s="0" t="n">
        <v>5</v>
      </c>
      <c r="C40" s="0" t="n">
        <v>-3</v>
      </c>
      <c r="D40" s="0" t="s">
        <v>40</v>
      </c>
      <c r="E40" s="6" t="n">
        <v>1</v>
      </c>
      <c r="F40" s="0" t="n">
        <v>-1</v>
      </c>
      <c r="G40" s="0" t="s">
        <v>40</v>
      </c>
      <c r="H40" s="6" t="n">
        <v>1</v>
      </c>
      <c r="I40" s="0" t="n">
        <v>-3</v>
      </c>
      <c r="J40" s="0" t="s">
        <v>40</v>
      </c>
      <c r="K40" s="6" t="n">
        <v>1</v>
      </c>
      <c r="L40" s="0" t="n">
        <v>-1</v>
      </c>
      <c r="M40" s="0" t="s">
        <v>40</v>
      </c>
      <c r="N40" s="6" t="n">
        <v>1</v>
      </c>
      <c r="O40" s="0" t="n">
        <v>-3</v>
      </c>
      <c r="P40" s="0" t="s">
        <v>40</v>
      </c>
      <c r="Q40" s="6" t="n">
        <v>1</v>
      </c>
      <c r="R40" s="0" t="n">
        <v>-1</v>
      </c>
      <c r="S40" s="0" t="s">
        <v>40</v>
      </c>
      <c r="T40" s="6" t="n">
        <v>1</v>
      </c>
      <c r="U40" s="0" t="n">
        <v>-1</v>
      </c>
      <c r="V40" s="0" t="s">
        <v>40</v>
      </c>
      <c r="W40" s="6" t="n">
        <v>1</v>
      </c>
      <c r="X40" s="2" t="n">
        <v>-1</v>
      </c>
      <c r="Y40" s="8" t="s">
        <v>40</v>
      </c>
      <c r="Z40" s="6" t="n">
        <v>1</v>
      </c>
      <c r="AA40" s="0" t="n">
        <v>-1</v>
      </c>
      <c r="AB40" s="0" t="s">
        <v>40</v>
      </c>
      <c r="AC40" s="6" t="n">
        <v>1</v>
      </c>
      <c r="AD40" s="0" t="n">
        <v>-1</v>
      </c>
      <c r="AE40" s="0" t="s">
        <v>40</v>
      </c>
      <c r="AF40" s="6" t="n">
        <v>1</v>
      </c>
      <c r="AG40" s="0" t="n">
        <v>-3</v>
      </c>
      <c r="AH40" s="0" t="s">
        <v>40</v>
      </c>
      <c r="AI40" s="6" t="n">
        <v>1</v>
      </c>
      <c r="AJ40" s="0" t="n">
        <v>-3</v>
      </c>
      <c r="AK40" s="0" t="s">
        <v>40</v>
      </c>
      <c r="AL40" s="6" t="n">
        <v>1</v>
      </c>
      <c r="AM40" s="0" t="n">
        <v>-3</v>
      </c>
      <c r="AN40" s="0" t="s">
        <v>40</v>
      </c>
      <c r="AO40" s="6" t="n">
        <v>1</v>
      </c>
      <c r="AP40" s="0" t="n">
        <v>-3</v>
      </c>
      <c r="AQ40" s="0" t="s">
        <v>40</v>
      </c>
      <c r="AR40" s="6" t="n">
        <v>1</v>
      </c>
      <c r="AS40" s="0" t="n">
        <v>-3</v>
      </c>
      <c r="AT40" s="0" t="s">
        <v>40</v>
      </c>
      <c r="AU40" s="6" t="n">
        <v>1</v>
      </c>
      <c r="AV40" s="0" t="n">
        <v>-3</v>
      </c>
      <c r="AW40" s="0" t="s">
        <v>40</v>
      </c>
      <c r="AX40" s="6" t="n">
        <v>1</v>
      </c>
      <c r="AY40" s="2" t="n">
        <v>-1</v>
      </c>
      <c r="AZ40" s="8" t="s">
        <v>40</v>
      </c>
      <c r="BA40" s="6" t="n">
        <v>1</v>
      </c>
      <c r="BI40" s="6"/>
      <c r="BL40" s="6"/>
      <c r="BO40" s="6"/>
      <c r="BR40" s="6"/>
      <c r="BU40" s="6"/>
      <c r="BX40" s="6"/>
      <c r="CA40" s="6"/>
      <c r="CB40" s="2"/>
      <c r="CC40" s="8"/>
      <c r="CD40" s="6"/>
      <c r="CG40" s="6"/>
      <c r="CJ40" s="6"/>
      <c r="CM40" s="6"/>
      <c r="CP40" s="6"/>
      <c r="CS40" s="6"/>
      <c r="CV40" s="6"/>
      <c r="CY40" s="6"/>
      <c r="DB40" s="6"/>
      <c r="DC40" s="2"/>
      <c r="DD40" s="8"/>
      <c r="DE40" s="6"/>
    </row>
    <row r="41" customFormat="false" ht="12.75" hidden="false" customHeight="false" outlineLevel="0" collapsed="false">
      <c r="A41" s="0" t="n">
        <v>11</v>
      </c>
      <c r="B41" s="0" t="n">
        <v>5</v>
      </c>
      <c r="C41" s="0" t="n">
        <v>-3</v>
      </c>
      <c r="D41" s="0" t="s">
        <v>40</v>
      </c>
      <c r="E41" s="6" t="n">
        <v>1</v>
      </c>
      <c r="F41" s="0" t="n">
        <v>-1</v>
      </c>
      <c r="G41" s="0" t="s">
        <v>40</v>
      </c>
      <c r="H41" s="6" t="n">
        <v>1</v>
      </c>
      <c r="I41" s="0" t="n">
        <v>-3</v>
      </c>
      <c r="J41" s="0" t="s">
        <v>40</v>
      </c>
      <c r="K41" s="6" t="n">
        <v>1</v>
      </c>
      <c r="L41" s="0" t="n">
        <v>-1</v>
      </c>
      <c r="M41" s="0" t="s">
        <v>40</v>
      </c>
      <c r="N41" s="6" t="n">
        <v>1</v>
      </c>
      <c r="O41" s="0" t="n">
        <v>-3</v>
      </c>
      <c r="P41" s="0" t="s">
        <v>40</v>
      </c>
      <c r="Q41" s="6" t="n">
        <v>1</v>
      </c>
      <c r="R41" s="0" t="n">
        <v>-1</v>
      </c>
      <c r="S41" s="0" t="s">
        <v>40</v>
      </c>
      <c r="T41" s="6" t="n">
        <v>1</v>
      </c>
      <c r="U41" s="0" t="n">
        <v>-1</v>
      </c>
      <c r="V41" s="0" t="s">
        <v>40</v>
      </c>
      <c r="W41" s="6" t="n">
        <v>1</v>
      </c>
      <c r="X41" s="2" t="n">
        <v>-1</v>
      </c>
      <c r="Y41" s="8" t="s">
        <v>40</v>
      </c>
      <c r="Z41" s="6" t="n">
        <v>1</v>
      </c>
      <c r="AA41" s="0" t="n">
        <v>-1</v>
      </c>
      <c r="AB41" s="0" t="s">
        <v>40</v>
      </c>
      <c r="AC41" s="6" t="n">
        <v>1</v>
      </c>
      <c r="AD41" s="0" t="n">
        <v>-1</v>
      </c>
      <c r="AE41" s="0" t="s">
        <v>40</v>
      </c>
      <c r="AF41" s="6" t="n">
        <v>1</v>
      </c>
      <c r="AG41" s="0" t="n">
        <v>-3</v>
      </c>
      <c r="AH41" s="0" t="s">
        <v>40</v>
      </c>
      <c r="AI41" s="6" t="n">
        <v>1</v>
      </c>
      <c r="AJ41" s="0" t="n">
        <v>-3</v>
      </c>
      <c r="AK41" s="0" t="s">
        <v>40</v>
      </c>
      <c r="AL41" s="6" t="n">
        <v>1</v>
      </c>
      <c r="AM41" s="0" t="n">
        <v>-3</v>
      </c>
      <c r="AN41" s="0" t="s">
        <v>40</v>
      </c>
      <c r="AO41" s="6" t="n">
        <v>1</v>
      </c>
      <c r="AP41" s="0" t="n">
        <v>-3</v>
      </c>
      <c r="AQ41" s="0" t="s">
        <v>40</v>
      </c>
      <c r="AR41" s="6" t="n">
        <v>1</v>
      </c>
      <c r="AS41" s="0" t="n">
        <v>-3</v>
      </c>
      <c r="AT41" s="0" t="s">
        <v>40</v>
      </c>
      <c r="AU41" s="6" t="n">
        <v>1</v>
      </c>
      <c r="AV41" s="0" t="n">
        <v>-3</v>
      </c>
      <c r="AW41" s="0" t="s">
        <v>40</v>
      </c>
      <c r="AX41" s="6" t="n">
        <v>1</v>
      </c>
      <c r="AY41" s="2" t="n">
        <v>-1</v>
      </c>
      <c r="AZ41" s="8" t="s">
        <v>40</v>
      </c>
      <c r="BA41" s="6" t="n">
        <v>1</v>
      </c>
      <c r="BC41" s="0" t="s">
        <v>48</v>
      </c>
      <c r="BD41" s="0" t="n">
        <f aca="false">IF(BP41&lt;=0,$D$7,IF(BV41&lt;=BP41,$D$7,$D$7+$F$7*(BV41-BP41)))</f>
        <v>2.62</v>
      </c>
      <c r="BF41" s="0" t="n">
        <v>15</v>
      </c>
      <c r="BG41" s="0" t="n">
        <v>300</v>
      </c>
      <c r="BH41" s="0" t="s">
        <v>42</v>
      </c>
      <c r="BI41" s="6" t="n">
        <v>0.33</v>
      </c>
      <c r="BJ41" s="0" t="n">
        <v>88</v>
      </c>
      <c r="BK41" s="0" t="s">
        <v>42</v>
      </c>
      <c r="BL41" s="6" t="n">
        <v>0.11</v>
      </c>
      <c r="BM41" s="0" t="n">
        <v>120</v>
      </c>
      <c r="BN41" s="0" t="s">
        <v>42</v>
      </c>
      <c r="BO41" s="6" t="n">
        <v>0.33</v>
      </c>
      <c r="BP41" s="0" t="n">
        <v>81</v>
      </c>
      <c r="BQ41" s="0" t="s">
        <v>42</v>
      </c>
      <c r="BR41" s="6" t="n">
        <v>0.11</v>
      </c>
      <c r="BS41" s="0" t="n">
        <v>180</v>
      </c>
      <c r="BT41" s="0" t="s">
        <v>42</v>
      </c>
      <c r="BU41" s="6" t="n">
        <v>0.33</v>
      </c>
      <c r="BV41" s="0" t="n">
        <v>102</v>
      </c>
      <c r="BW41" s="0" t="s">
        <v>42</v>
      </c>
      <c r="BX41" s="6" t="n">
        <v>0.11</v>
      </c>
      <c r="BY41" s="0" t="n">
        <v>-1</v>
      </c>
      <c r="BZ41" s="0" t="s">
        <v>40</v>
      </c>
      <c r="CA41" s="6" t="n">
        <v>1</v>
      </c>
      <c r="CB41" s="2" t="n">
        <v>-1</v>
      </c>
      <c r="CC41" s="8" t="s">
        <v>40</v>
      </c>
      <c r="CD41" s="6" t="n">
        <v>1</v>
      </c>
      <c r="CE41" s="0" t="n">
        <v>-1</v>
      </c>
      <c r="CF41" s="0" t="s">
        <v>40</v>
      </c>
      <c r="CG41" s="6" t="n">
        <v>1</v>
      </c>
      <c r="CH41" s="0" t="n">
        <v>-1</v>
      </c>
      <c r="CI41" s="0" t="s">
        <v>40</v>
      </c>
      <c r="CJ41" s="6" t="n">
        <v>1</v>
      </c>
      <c r="CK41" s="0" t="n">
        <f aca="false">IF(BM41=0,0,IF(OR(BM41&gt;=0,BG41&gt;=0),ROUND(BM41/BG41*100,0),BG41))</f>
        <v>40</v>
      </c>
      <c r="CL41" s="0" t="s">
        <v>42</v>
      </c>
      <c r="CM41" s="6" t="n">
        <f aca="false">ROUND(BO41*BI41,2)</f>
        <v>0.11</v>
      </c>
      <c r="CN41" s="0" t="n">
        <f aca="false">IF(OR(BG41&lt;0,BJ41&lt;=0),"??",ROUND(BG41/BJ41,0))</f>
        <v>3</v>
      </c>
      <c r="CO41" s="0" t="s">
        <v>42</v>
      </c>
      <c r="CP41" s="6" t="n">
        <f aca="false">ROUND(BI41*BL41,2)</f>
        <v>0.04</v>
      </c>
      <c r="CQ41" s="0" t="n">
        <f aca="false">IF(OR(BM41&lt;0,BP41&lt;=0),"??",ROUND(BM41/BP41,0))</f>
        <v>1</v>
      </c>
      <c r="CR41" s="0" t="s">
        <v>42</v>
      </c>
      <c r="CS41" s="6" t="n">
        <f aca="false">ROUND(BO41*BR41,2)</f>
        <v>0.04</v>
      </c>
      <c r="CT41" s="0" t="n">
        <f aca="false">IF(OR(BS41&lt;0,BV41&lt;=0),"??",ROUND(BS41/BV41,0))</f>
        <v>2</v>
      </c>
      <c r="CU41" s="0" t="s">
        <v>42</v>
      </c>
      <c r="CV41" s="6" t="n">
        <f aca="false">ROUND(BU41*BX41,2)</f>
        <v>0.04</v>
      </c>
      <c r="CW41" s="0" t="n">
        <f aca="false">IF(OR(BM41&lt;0,BS41&lt;0),"??",BS41+ROUND(BD41*BM41,0))</f>
        <v>494</v>
      </c>
      <c r="CX41" s="0" t="s">
        <v>42</v>
      </c>
      <c r="CY41" s="6" t="n">
        <f aca="false">ROUND((BO41+BU41)/2,2)</f>
        <v>0.33</v>
      </c>
      <c r="CZ41" s="0" t="n">
        <f aca="false">IF(OR(CW41&lt;0,BJ41&lt;=0),"??",ROUND(CW41/BJ41,0))</f>
        <v>6</v>
      </c>
      <c r="DA41" s="0" t="s">
        <v>42</v>
      </c>
      <c r="DB41" s="6" t="n">
        <f aca="false">ROUND(CY41*BL41,2)</f>
        <v>0.04</v>
      </c>
      <c r="DC41" s="2" t="n">
        <v>-1</v>
      </c>
      <c r="DD41" s="8" t="s">
        <v>40</v>
      </c>
      <c r="DE41" s="6" t="n">
        <v>1</v>
      </c>
    </row>
    <row r="42" customFormat="false" ht="12.75" hidden="false" customHeight="false" outlineLevel="0" collapsed="false">
      <c r="B42" s="0" t="n">
        <v>5</v>
      </c>
      <c r="C42" s="0" t="n">
        <v>300</v>
      </c>
      <c r="D42" s="0" t="s">
        <v>40</v>
      </c>
      <c r="E42" s="6" t="n">
        <v>1</v>
      </c>
      <c r="F42" s="0" t="n">
        <v>88</v>
      </c>
      <c r="G42" s="0" t="s">
        <v>40</v>
      </c>
      <c r="H42" s="6" t="n">
        <v>1</v>
      </c>
      <c r="I42" s="0" t="n">
        <v>120</v>
      </c>
      <c r="J42" s="0" t="s">
        <v>40</v>
      </c>
      <c r="K42" s="6" t="n">
        <v>1</v>
      </c>
      <c r="L42" s="0" t="n">
        <v>81</v>
      </c>
      <c r="M42" s="0" t="s">
        <v>40</v>
      </c>
      <c r="N42" s="6" t="n">
        <v>1</v>
      </c>
      <c r="O42" s="0" t="n">
        <v>180</v>
      </c>
      <c r="P42" s="0" t="s">
        <v>40</v>
      </c>
      <c r="Q42" s="6" t="n">
        <v>1</v>
      </c>
      <c r="R42" s="0" t="n">
        <v>102</v>
      </c>
      <c r="S42" s="0" t="s">
        <v>40</v>
      </c>
      <c r="T42" s="6" t="n">
        <v>1</v>
      </c>
      <c r="U42" s="0" t="n">
        <v>-1</v>
      </c>
      <c r="V42" s="0" t="s">
        <v>40</v>
      </c>
      <c r="W42" s="6" t="n">
        <v>1</v>
      </c>
      <c r="X42" s="2" t="n">
        <v>-1</v>
      </c>
      <c r="Y42" s="8" t="s">
        <v>40</v>
      </c>
      <c r="Z42" s="6" t="n">
        <v>1</v>
      </c>
      <c r="AA42" s="0" t="n">
        <v>-1</v>
      </c>
      <c r="AB42" s="0" t="s">
        <v>40</v>
      </c>
      <c r="AC42" s="6" t="n">
        <v>1</v>
      </c>
      <c r="AD42" s="0" t="n">
        <v>-1</v>
      </c>
      <c r="AE42" s="0" t="s">
        <v>40</v>
      </c>
      <c r="AF42" s="6" t="n">
        <v>1</v>
      </c>
      <c r="AG42" s="0" t="n">
        <v>73</v>
      </c>
      <c r="AH42" s="0" t="s">
        <v>40</v>
      </c>
      <c r="AI42" s="6" t="n">
        <v>1</v>
      </c>
      <c r="AJ42" s="0" t="n">
        <v>8</v>
      </c>
      <c r="AK42" s="0" t="s">
        <v>40</v>
      </c>
      <c r="AL42" s="6" t="n">
        <v>1</v>
      </c>
      <c r="AM42" s="0" t="n">
        <v>6</v>
      </c>
      <c r="AN42" s="0" t="s">
        <v>40</v>
      </c>
      <c r="AO42" s="6" t="n">
        <v>1</v>
      </c>
      <c r="AP42" s="0" t="n">
        <v>2</v>
      </c>
      <c r="AQ42" s="0" t="s">
        <v>40</v>
      </c>
      <c r="AR42" s="6" t="n">
        <v>1</v>
      </c>
      <c r="AS42" s="0" t="n">
        <v>1241</v>
      </c>
      <c r="AT42" s="0" t="s">
        <v>40</v>
      </c>
      <c r="AU42" s="6" t="n">
        <v>1</v>
      </c>
      <c r="AV42" s="0" t="n">
        <v>14</v>
      </c>
      <c r="AW42" s="0" t="s">
        <v>40</v>
      </c>
      <c r="AX42" s="6" t="n">
        <v>1</v>
      </c>
      <c r="AY42" s="2" t="n">
        <v>-1</v>
      </c>
      <c r="AZ42" s="8" t="s">
        <v>40</v>
      </c>
      <c r="BA42" s="6" t="n">
        <v>1</v>
      </c>
      <c r="BI42" s="6"/>
      <c r="BL42" s="6"/>
      <c r="BO42" s="6"/>
      <c r="BR42" s="6"/>
      <c r="BU42" s="6"/>
      <c r="BX42" s="6"/>
      <c r="CA42" s="6"/>
      <c r="CB42" s="2"/>
      <c r="CC42" s="8"/>
      <c r="CD42" s="6"/>
      <c r="CG42" s="6"/>
      <c r="CJ42" s="6"/>
      <c r="CM42" s="6"/>
      <c r="CP42" s="6"/>
      <c r="CS42" s="6"/>
      <c r="CV42" s="6"/>
      <c r="CY42" s="6"/>
      <c r="DB42" s="6"/>
      <c r="DC42" s="2"/>
      <c r="DD42" s="8"/>
      <c r="DE42" s="6"/>
    </row>
    <row r="43" customFormat="false" ht="12.75" hidden="false" customHeight="false" outlineLevel="0" collapsed="false">
      <c r="B43" s="0" t="n">
        <v>5</v>
      </c>
      <c r="C43" s="0" t="n">
        <v>-3</v>
      </c>
      <c r="D43" s="0" t="s">
        <v>40</v>
      </c>
      <c r="E43" s="6" t="n">
        <v>1</v>
      </c>
      <c r="F43" s="0" t="n">
        <v>-1</v>
      </c>
      <c r="G43" s="0" t="s">
        <v>40</v>
      </c>
      <c r="H43" s="6" t="n">
        <v>1</v>
      </c>
      <c r="I43" s="0" t="n">
        <v>-3</v>
      </c>
      <c r="J43" s="0" t="s">
        <v>40</v>
      </c>
      <c r="K43" s="6" t="n">
        <v>1</v>
      </c>
      <c r="L43" s="0" t="n">
        <v>-1</v>
      </c>
      <c r="M43" s="0" t="s">
        <v>40</v>
      </c>
      <c r="N43" s="6" t="n">
        <v>1</v>
      </c>
      <c r="O43" s="0" t="n">
        <v>-3</v>
      </c>
      <c r="P43" s="0" t="s">
        <v>40</v>
      </c>
      <c r="Q43" s="6" t="n">
        <v>1</v>
      </c>
      <c r="R43" s="0" t="n">
        <v>-1</v>
      </c>
      <c r="S43" s="0" t="s">
        <v>40</v>
      </c>
      <c r="T43" s="6" t="n">
        <v>1</v>
      </c>
      <c r="U43" s="0" t="n">
        <v>-1</v>
      </c>
      <c r="V43" s="0" t="s">
        <v>40</v>
      </c>
      <c r="W43" s="6" t="n">
        <v>1</v>
      </c>
      <c r="X43" s="2" t="n">
        <v>-1</v>
      </c>
      <c r="Y43" s="8" t="s">
        <v>40</v>
      </c>
      <c r="Z43" s="6" t="n">
        <v>1</v>
      </c>
      <c r="AA43" s="0" t="n">
        <v>-1</v>
      </c>
      <c r="AB43" s="0" t="s">
        <v>40</v>
      </c>
      <c r="AC43" s="6" t="n">
        <v>1</v>
      </c>
      <c r="AD43" s="0" t="n">
        <v>-1</v>
      </c>
      <c r="AE43" s="0" t="s">
        <v>40</v>
      </c>
      <c r="AF43" s="6" t="n">
        <v>1</v>
      </c>
      <c r="AG43" s="0" t="n">
        <v>-3</v>
      </c>
      <c r="AH43" s="0" t="s">
        <v>40</v>
      </c>
      <c r="AI43" s="6" t="n">
        <v>1</v>
      </c>
      <c r="AJ43" s="0" t="n">
        <v>-3</v>
      </c>
      <c r="AK43" s="0" t="s">
        <v>40</v>
      </c>
      <c r="AL43" s="6" t="n">
        <v>1</v>
      </c>
      <c r="AM43" s="0" t="n">
        <v>-3</v>
      </c>
      <c r="AN43" s="0" t="s">
        <v>40</v>
      </c>
      <c r="AO43" s="6" t="n">
        <v>1</v>
      </c>
      <c r="AP43" s="0" t="n">
        <v>-3</v>
      </c>
      <c r="AQ43" s="0" t="s">
        <v>40</v>
      </c>
      <c r="AR43" s="6" t="n">
        <v>1</v>
      </c>
      <c r="AS43" s="0" t="n">
        <v>-3</v>
      </c>
      <c r="AT43" s="0" t="s">
        <v>40</v>
      </c>
      <c r="AU43" s="6" t="n">
        <v>1</v>
      </c>
      <c r="AV43" s="0" t="n">
        <v>-3</v>
      </c>
      <c r="AW43" s="0" t="s">
        <v>40</v>
      </c>
      <c r="AX43" s="6" t="n">
        <v>1</v>
      </c>
      <c r="AY43" s="2" t="n">
        <v>-1</v>
      </c>
      <c r="AZ43" s="8" t="s">
        <v>40</v>
      </c>
      <c r="BA43" s="6" t="n">
        <v>1</v>
      </c>
      <c r="BI43" s="6"/>
      <c r="BL43" s="6"/>
      <c r="BO43" s="6"/>
      <c r="BR43" s="6"/>
      <c r="BU43" s="6"/>
      <c r="BX43" s="6"/>
      <c r="CA43" s="6"/>
      <c r="CB43" s="2"/>
      <c r="CC43" s="8"/>
      <c r="CD43" s="6"/>
      <c r="CG43" s="6"/>
      <c r="CJ43" s="6"/>
      <c r="CM43" s="6"/>
      <c r="CP43" s="6"/>
      <c r="CS43" s="6"/>
      <c r="CV43" s="6"/>
      <c r="CY43" s="6"/>
      <c r="DB43" s="6"/>
      <c r="DC43" s="2"/>
      <c r="DD43" s="8"/>
      <c r="DE43" s="6"/>
    </row>
    <row r="44" customFormat="false" ht="12.75" hidden="false" customHeight="false" outlineLevel="0" collapsed="false">
      <c r="A44" s="0" t="n">
        <v>12</v>
      </c>
      <c r="B44" s="0" t="n">
        <v>5</v>
      </c>
      <c r="C44" s="0" t="n">
        <v>420</v>
      </c>
      <c r="D44" s="0" t="s">
        <v>40</v>
      </c>
      <c r="E44" s="6" t="n">
        <v>1</v>
      </c>
      <c r="F44" s="0" t="n">
        <v>-3</v>
      </c>
      <c r="G44" s="0" t="s">
        <v>40</v>
      </c>
      <c r="H44" s="6" t="n">
        <v>1</v>
      </c>
      <c r="I44" s="0" t="n">
        <v>180</v>
      </c>
      <c r="J44" s="0" t="s">
        <v>40</v>
      </c>
      <c r="K44" s="6" t="n">
        <v>1</v>
      </c>
      <c r="L44" s="0" t="n">
        <v>-3</v>
      </c>
      <c r="M44" s="0" t="s">
        <v>40</v>
      </c>
      <c r="N44" s="6" t="n">
        <v>1</v>
      </c>
      <c r="O44" s="0" t="n">
        <v>240</v>
      </c>
      <c r="P44" s="0" t="s">
        <v>40</v>
      </c>
      <c r="Q44" s="6" t="n">
        <v>1</v>
      </c>
      <c r="R44" s="0" t="n">
        <v>-3</v>
      </c>
      <c r="S44" s="0" t="s">
        <v>40</v>
      </c>
      <c r="T44" s="6" t="n">
        <v>1</v>
      </c>
      <c r="U44" s="0" t="n">
        <v>-1</v>
      </c>
      <c r="V44" s="0" t="s">
        <v>40</v>
      </c>
      <c r="W44" s="6" t="n">
        <v>1</v>
      </c>
      <c r="X44" s="2" t="n">
        <v>-1</v>
      </c>
      <c r="Y44" s="8" t="s">
        <v>40</v>
      </c>
      <c r="Z44" s="6" t="n">
        <v>1</v>
      </c>
      <c r="AA44" s="0" t="n">
        <v>-1</v>
      </c>
      <c r="AB44" s="0" t="s">
        <v>40</v>
      </c>
      <c r="AC44" s="6" t="n">
        <v>1</v>
      </c>
      <c r="AD44" s="0" t="n">
        <v>-1</v>
      </c>
      <c r="AE44" s="0" t="s">
        <v>40</v>
      </c>
      <c r="AF44" s="6" t="n">
        <v>1</v>
      </c>
      <c r="AG44" s="0" t="n">
        <v>43</v>
      </c>
      <c r="AH44" s="0" t="s">
        <v>40</v>
      </c>
      <c r="AI44" s="6" t="n">
        <v>1</v>
      </c>
      <c r="AJ44" s="0" t="n">
        <v>-3</v>
      </c>
      <c r="AK44" s="0" t="s">
        <v>40</v>
      </c>
      <c r="AL44" s="6" t="n">
        <v>1</v>
      </c>
      <c r="AM44" s="0" t="n">
        <v>-3</v>
      </c>
      <c r="AN44" s="0" t="s">
        <v>40</v>
      </c>
      <c r="AO44" s="6" t="n">
        <v>1</v>
      </c>
      <c r="AP44" s="0" t="n">
        <v>-3</v>
      </c>
      <c r="AQ44" s="0" t="s">
        <v>40</v>
      </c>
      <c r="AR44" s="6" t="n">
        <v>1</v>
      </c>
      <c r="AS44" s="0" t="n">
        <v>-3</v>
      </c>
      <c r="AT44" s="0" t="s">
        <v>40</v>
      </c>
      <c r="AU44" s="6" t="n">
        <v>1</v>
      </c>
      <c r="AV44" s="0" t="n">
        <v>-3</v>
      </c>
      <c r="AW44" s="0" t="s">
        <v>40</v>
      </c>
      <c r="AX44" s="6" t="n">
        <v>1</v>
      </c>
      <c r="AY44" s="2" t="n">
        <v>-1</v>
      </c>
      <c r="AZ44" s="8" t="s">
        <v>40</v>
      </c>
      <c r="BA44" s="6" t="n">
        <v>1</v>
      </c>
      <c r="BC44" s="0" t="s">
        <v>49</v>
      </c>
      <c r="BD44" s="0" t="s">
        <v>50</v>
      </c>
      <c r="BF44" s="0" t="n">
        <v>15</v>
      </c>
      <c r="BG44" s="0" t="n">
        <f aca="false">ROUND(SUM(C44:C46)/3,0)</f>
        <v>440</v>
      </c>
      <c r="BH44" s="0" t="s">
        <v>40</v>
      </c>
      <c r="BI44" s="6" t="n">
        <f aca="false">ROUND(AVERAGE(E44:E46),2)</f>
        <v>1</v>
      </c>
      <c r="BJ44" s="0" t="n">
        <f aca="false">ROUND(SUMPRODUCT(C44:C46,F44:F46)/SUM(C44:C46),0)</f>
        <v>-3</v>
      </c>
      <c r="BK44" s="0" t="s">
        <v>40</v>
      </c>
      <c r="BL44" s="6" t="n">
        <v>1</v>
      </c>
      <c r="BM44" s="0" t="n">
        <f aca="false">ROUND(SUM(I44:I46)/3,0)</f>
        <v>320</v>
      </c>
      <c r="BN44" s="0" t="s">
        <v>40</v>
      </c>
      <c r="BO44" s="6" t="n">
        <f aca="false">ROUND(AVERAGE(K44:K46),2)</f>
        <v>1</v>
      </c>
      <c r="BP44" s="0" t="n">
        <f aca="false">ROUND(SUMPRODUCT(I44:I46,L44:L46)/SUM(I44:I46),0)</f>
        <v>-3</v>
      </c>
      <c r="BQ44" s="0" t="s">
        <v>40</v>
      </c>
      <c r="BR44" s="6" t="n">
        <v>1</v>
      </c>
      <c r="BS44" s="0" t="n">
        <f aca="false">ROUND(SUM(O44:O46)/3,0)</f>
        <v>220</v>
      </c>
      <c r="BT44" s="0" t="s">
        <v>40</v>
      </c>
      <c r="BU44" s="6" t="n">
        <f aca="false">ROUND(AVERAGE(Q44:Q46),2)</f>
        <v>1</v>
      </c>
      <c r="BV44" s="0" t="n">
        <f aca="false">ROUND(SUMPRODUCT(O44:O46,R44:R46)/SUM(O44:O46),0)</f>
        <v>-3</v>
      </c>
      <c r="BW44" s="0" t="s">
        <v>40</v>
      </c>
      <c r="BX44" s="6" t="n">
        <v>1</v>
      </c>
      <c r="BY44" s="0" t="n">
        <v>-1</v>
      </c>
      <c r="BZ44" s="0" t="s">
        <v>40</v>
      </c>
      <c r="CA44" s="6" t="n">
        <v>1</v>
      </c>
      <c r="CB44" s="2" t="n">
        <v>-1</v>
      </c>
      <c r="CC44" s="8" t="s">
        <v>40</v>
      </c>
      <c r="CD44" s="6" t="n">
        <v>1</v>
      </c>
      <c r="CE44" s="0" t="n">
        <v>-1</v>
      </c>
      <c r="CF44" s="0" t="s">
        <v>40</v>
      </c>
      <c r="CG44" s="6" t="n">
        <v>1</v>
      </c>
      <c r="CH44" s="0" t="n">
        <v>-1</v>
      </c>
      <c r="CI44" s="0" t="s">
        <v>40</v>
      </c>
      <c r="CJ44" s="6" t="n">
        <v>1</v>
      </c>
      <c r="CK44" s="0" t="n">
        <f aca="false">IF(BM44=0,0,IF(OR(BM44&gt;=0,BG44&gt;=0),ROUND(BM44/BG44*100,0),BG44))</f>
        <v>73</v>
      </c>
      <c r="CL44" s="0" t="s">
        <v>40</v>
      </c>
      <c r="CM44" s="6" t="n">
        <f aca="false">ROUND(BO44*BI44,2)</f>
        <v>1</v>
      </c>
      <c r="CN44" s="0" t="n">
        <v>-3</v>
      </c>
      <c r="CO44" s="0" t="s">
        <v>40</v>
      </c>
      <c r="CP44" s="6" t="n">
        <v>1</v>
      </c>
      <c r="CQ44" s="0" t="n">
        <v>-3</v>
      </c>
      <c r="CR44" s="0" t="s">
        <v>40</v>
      </c>
      <c r="CS44" s="6" t="n">
        <v>1</v>
      </c>
      <c r="CT44" s="0" t="n">
        <v>-3</v>
      </c>
      <c r="CU44" s="0" t="s">
        <v>40</v>
      </c>
      <c r="CV44" s="6" t="n">
        <v>1</v>
      </c>
      <c r="CW44" s="0" t="n">
        <v>-3</v>
      </c>
      <c r="CX44" s="0" t="s">
        <v>40</v>
      </c>
      <c r="CY44" s="6" t="n">
        <f aca="false">ROUND((BO44+BU44)/2,2)</f>
        <v>1</v>
      </c>
      <c r="CZ44" s="0" t="n">
        <v>-3</v>
      </c>
      <c r="DA44" s="0" t="s">
        <v>40</v>
      </c>
      <c r="DB44" s="6" t="n">
        <v>1</v>
      </c>
      <c r="DC44" s="2" t="n">
        <v>-1</v>
      </c>
      <c r="DD44" s="8" t="s">
        <v>40</v>
      </c>
      <c r="DE44" s="6" t="n">
        <v>1</v>
      </c>
    </row>
    <row r="45" customFormat="false" ht="12.75" hidden="false" customHeight="false" outlineLevel="0" collapsed="false">
      <c r="B45" s="0" t="n">
        <v>5</v>
      </c>
      <c r="C45" s="0" t="n">
        <v>480</v>
      </c>
      <c r="D45" s="0" t="s">
        <v>40</v>
      </c>
      <c r="E45" s="6" t="n">
        <v>1</v>
      </c>
      <c r="F45" s="0" t="n">
        <v>-3</v>
      </c>
      <c r="G45" s="0" t="s">
        <v>40</v>
      </c>
      <c r="H45" s="6" t="n">
        <v>1</v>
      </c>
      <c r="I45" s="0" t="n">
        <v>360</v>
      </c>
      <c r="J45" s="0" t="s">
        <v>40</v>
      </c>
      <c r="K45" s="6" t="n">
        <v>1</v>
      </c>
      <c r="L45" s="0" t="n">
        <v>-3</v>
      </c>
      <c r="M45" s="0" t="s">
        <v>40</v>
      </c>
      <c r="N45" s="6" t="n">
        <v>1</v>
      </c>
      <c r="O45" s="0" t="n">
        <v>120</v>
      </c>
      <c r="P45" s="0" t="s">
        <v>40</v>
      </c>
      <c r="Q45" s="6" t="n">
        <v>1</v>
      </c>
      <c r="R45" s="0" t="n">
        <v>-3</v>
      </c>
      <c r="S45" s="0" t="s">
        <v>40</v>
      </c>
      <c r="T45" s="6" t="n">
        <v>1</v>
      </c>
      <c r="U45" s="0" t="n">
        <v>-1</v>
      </c>
      <c r="V45" s="0" t="s">
        <v>40</v>
      </c>
      <c r="W45" s="6" t="n">
        <v>1</v>
      </c>
      <c r="X45" s="2" t="n">
        <v>-1</v>
      </c>
      <c r="Y45" s="8" t="s">
        <v>40</v>
      </c>
      <c r="Z45" s="6" t="n">
        <v>1</v>
      </c>
      <c r="AA45" s="0" t="n">
        <v>-1</v>
      </c>
      <c r="AB45" s="0" t="s">
        <v>40</v>
      </c>
      <c r="AC45" s="6" t="n">
        <v>1</v>
      </c>
      <c r="AD45" s="0" t="n">
        <v>-1</v>
      </c>
      <c r="AE45" s="0" t="s">
        <v>40</v>
      </c>
      <c r="AF45" s="6" t="n">
        <v>1</v>
      </c>
      <c r="AG45" s="0" t="n">
        <v>75</v>
      </c>
      <c r="AH45" s="0" t="s">
        <v>40</v>
      </c>
      <c r="AI45" s="6" t="n">
        <v>1</v>
      </c>
      <c r="AJ45" s="0" t="n">
        <v>-3</v>
      </c>
      <c r="AK45" s="0" t="s">
        <v>40</v>
      </c>
      <c r="AL45" s="6" t="n">
        <v>1</v>
      </c>
      <c r="AM45" s="0" t="n">
        <v>-3</v>
      </c>
      <c r="AN45" s="0" t="s">
        <v>40</v>
      </c>
      <c r="AO45" s="6" t="n">
        <v>1</v>
      </c>
      <c r="AP45" s="0" t="n">
        <v>-3</v>
      </c>
      <c r="AQ45" s="0" t="s">
        <v>40</v>
      </c>
      <c r="AR45" s="6" t="n">
        <v>1</v>
      </c>
      <c r="AS45" s="0" t="n">
        <v>-3</v>
      </c>
      <c r="AT45" s="0" t="s">
        <v>40</v>
      </c>
      <c r="AU45" s="6" t="n">
        <v>1</v>
      </c>
      <c r="AV45" s="0" t="n">
        <v>-3</v>
      </c>
      <c r="AW45" s="0" t="s">
        <v>40</v>
      </c>
      <c r="AX45" s="6" t="n">
        <v>1</v>
      </c>
      <c r="AY45" s="2" t="n">
        <v>-1</v>
      </c>
      <c r="AZ45" s="8" t="s">
        <v>40</v>
      </c>
      <c r="BA45" s="6" t="n">
        <v>1</v>
      </c>
      <c r="BI45" s="6"/>
      <c r="BL45" s="6"/>
      <c r="BO45" s="6"/>
      <c r="BR45" s="6"/>
      <c r="BU45" s="6"/>
      <c r="BX45" s="6"/>
      <c r="CA45" s="6"/>
      <c r="CB45" s="2"/>
      <c r="CC45" s="8"/>
      <c r="CD45" s="6"/>
      <c r="CG45" s="6"/>
      <c r="CJ45" s="6"/>
      <c r="CM45" s="6"/>
      <c r="CP45" s="6"/>
      <c r="CS45" s="6"/>
      <c r="CV45" s="6"/>
      <c r="CY45" s="6"/>
      <c r="DB45" s="6"/>
      <c r="DC45" s="2"/>
      <c r="DD45" s="8"/>
      <c r="DE45" s="6"/>
    </row>
    <row r="46" customFormat="false" ht="12.75" hidden="false" customHeight="false" outlineLevel="0" collapsed="false">
      <c r="B46" s="0" t="n">
        <v>5</v>
      </c>
      <c r="C46" s="0" t="n">
        <v>420</v>
      </c>
      <c r="D46" s="0" t="s">
        <v>40</v>
      </c>
      <c r="E46" s="6" t="n">
        <v>1</v>
      </c>
      <c r="F46" s="0" t="n">
        <v>-3</v>
      </c>
      <c r="G46" s="0" t="s">
        <v>40</v>
      </c>
      <c r="H46" s="6" t="n">
        <v>1</v>
      </c>
      <c r="I46" s="0" t="n">
        <v>420</v>
      </c>
      <c r="J46" s="0" t="s">
        <v>40</v>
      </c>
      <c r="K46" s="6" t="n">
        <v>1</v>
      </c>
      <c r="L46" s="0" t="n">
        <v>-3</v>
      </c>
      <c r="M46" s="0" t="s">
        <v>40</v>
      </c>
      <c r="N46" s="6" t="n">
        <v>1</v>
      </c>
      <c r="O46" s="0" t="n">
        <v>300</v>
      </c>
      <c r="P46" s="0" t="s">
        <v>40</v>
      </c>
      <c r="Q46" s="6" t="n">
        <v>1</v>
      </c>
      <c r="R46" s="0" t="n">
        <v>-3</v>
      </c>
      <c r="S46" s="0" t="s">
        <v>40</v>
      </c>
      <c r="T46" s="6" t="n">
        <v>1</v>
      </c>
      <c r="U46" s="0" t="n">
        <v>-1</v>
      </c>
      <c r="V46" s="0" t="s">
        <v>40</v>
      </c>
      <c r="W46" s="6" t="n">
        <v>1</v>
      </c>
      <c r="X46" s="2" t="n">
        <v>-1</v>
      </c>
      <c r="Y46" s="8" t="s">
        <v>40</v>
      </c>
      <c r="Z46" s="6" t="n">
        <v>1</v>
      </c>
      <c r="AA46" s="0" t="n">
        <v>-1</v>
      </c>
      <c r="AB46" s="0" t="s">
        <v>40</v>
      </c>
      <c r="AC46" s="6" t="n">
        <v>1</v>
      </c>
      <c r="AD46" s="0" t="n">
        <v>-1</v>
      </c>
      <c r="AE46" s="0" t="s">
        <v>40</v>
      </c>
      <c r="AF46" s="6" t="n">
        <v>1</v>
      </c>
      <c r="AG46" s="0" t="n">
        <v>29</v>
      </c>
      <c r="AH46" s="0" t="s">
        <v>40</v>
      </c>
      <c r="AI46" s="6" t="n">
        <v>1</v>
      </c>
      <c r="AJ46" s="0" t="n">
        <v>-3</v>
      </c>
      <c r="AK46" s="0" t="s">
        <v>40</v>
      </c>
      <c r="AL46" s="6" t="n">
        <v>1</v>
      </c>
      <c r="AM46" s="0" t="n">
        <v>-3</v>
      </c>
      <c r="AN46" s="0" t="s">
        <v>40</v>
      </c>
      <c r="AO46" s="6" t="n">
        <v>1</v>
      </c>
      <c r="AP46" s="0" t="n">
        <v>-3</v>
      </c>
      <c r="AQ46" s="0" t="s">
        <v>40</v>
      </c>
      <c r="AR46" s="6" t="n">
        <v>1</v>
      </c>
      <c r="AS46" s="0" t="n">
        <v>-3</v>
      </c>
      <c r="AT46" s="0" t="s">
        <v>40</v>
      </c>
      <c r="AU46" s="6" t="n">
        <v>1</v>
      </c>
      <c r="AV46" s="0" t="n">
        <v>-3</v>
      </c>
      <c r="AW46" s="0" t="s">
        <v>40</v>
      </c>
      <c r="AX46" s="6" t="n">
        <v>1</v>
      </c>
      <c r="AY46" s="2" t="n">
        <v>-1</v>
      </c>
      <c r="AZ46" s="8" t="s">
        <v>40</v>
      </c>
      <c r="BA46" s="6" t="n">
        <v>1</v>
      </c>
      <c r="BI46" s="6"/>
      <c r="BL46" s="6"/>
      <c r="BO46" s="6"/>
      <c r="BR46" s="6"/>
      <c r="BU46" s="6"/>
      <c r="BX46" s="6"/>
      <c r="CA46" s="6"/>
      <c r="CB46" s="2"/>
      <c r="CC46" s="8"/>
      <c r="CD46" s="6"/>
      <c r="CG46" s="6"/>
      <c r="CJ46" s="6"/>
      <c r="CM46" s="6"/>
      <c r="CP46" s="6"/>
      <c r="CS46" s="6"/>
      <c r="CV46" s="6"/>
      <c r="CY46" s="6"/>
      <c r="DB46" s="6"/>
      <c r="DC46" s="2"/>
      <c r="DD46" s="8"/>
      <c r="DE46" s="6"/>
    </row>
    <row r="47" customFormat="false" ht="12.75" hidden="false" customHeight="false" outlineLevel="0" collapsed="false">
      <c r="A47" s="0" t="n">
        <v>13</v>
      </c>
      <c r="B47" s="0" t="n">
        <v>5</v>
      </c>
      <c r="C47" s="0" t="n">
        <v>420</v>
      </c>
      <c r="D47" s="0" t="s">
        <v>40</v>
      </c>
      <c r="E47" s="6" t="n">
        <v>1</v>
      </c>
      <c r="F47" s="0" t="n">
        <v>-3</v>
      </c>
      <c r="G47" s="0" t="s">
        <v>40</v>
      </c>
      <c r="H47" s="6" t="n">
        <v>1</v>
      </c>
      <c r="I47" s="0" t="n">
        <v>180</v>
      </c>
      <c r="J47" s="0" t="s">
        <v>40</v>
      </c>
      <c r="K47" s="6" t="n">
        <v>1</v>
      </c>
      <c r="L47" s="0" t="n">
        <v>-3</v>
      </c>
      <c r="M47" s="0" t="s">
        <v>40</v>
      </c>
      <c r="N47" s="6" t="n">
        <v>1</v>
      </c>
      <c r="O47" s="0" t="n">
        <v>240</v>
      </c>
      <c r="P47" s="0" t="s">
        <v>40</v>
      </c>
      <c r="Q47" s="6" t="n">
        <v>1</v>
      </c>
      <c r="R47" s="0" t="n">
        <v>-3</v>
      </c>
      <c r="S47" s="0" t="s">
        <v>40</v>
      </c>
      <c r="T47" s="6" t="n">
        <v>1</v>
      </c>
      <c r="U47" s="0" t="n">
        <v>-1</v>
      </c>
      <c r="V47" s="0" t="s">
        <v>40</v>
      </c>
      <c r="W47" s="6" t="n">
        <v>1</v>
      </c>
      <c r="X47" s="2" t="n">
        <v>-1</v>
      </c>
      <c r="Y47" s="8" t="s">
        <v>40</v>
      </c>
      <c r="Z47" s="6" t="n">
        <v>1</v>
      </c>
      <c r="AA47" s="0" t="n">
        <v>-1</v>
      </c>
      <c r="AB47" s="0" t="s">
        <v>40</v>
      </c>
      <c r="AC47" s="6" t="n">
        <v>1</v>
      </c>
      <c r="AD47" s="0" t="n">
        <v>-1</v>
      </c>
      <c r="AE47" s="0" t="s">
        <v>40</v>
      </c>
      <c r="AF47" s="6" t="n">
        <v>1</v>
      </c>
      <c r="AG47" s="0" t="n">
        <v>43</v>
      </c>
      <c r="AH47" s="0" t="s">
        <v>40</v>
      </c>
      <c r="AI47" s="6" t="n">
        <v>1</v>
      </c>
      <c r="AJ47" s="0" t="n">
        <v>-3</v>
      </c>
      <c r="AK47" s="0" t="s">
        <v>40</v>
      </c>
      <c r="AL47" s="6" t="n">
        <v>1</v>
      </c>
      <c r="AM47" s="0" t="n">
        <v>-3</v>
      </c>
      <c r="AN47" s="0" t="s">
        <v>40</v>
      </c>
      <c r="AO47" s="6" t="n">
        <v>1</v>
      </c>
      <c r="AP47" s="0" t="n">
        <v>-3</v>
      </c>
      <c r="AQ47" s="0" t="s">
        <v>40</v>
      </c>
      <c r="AR47" s="6" t="n">
        <v>1</v>
      </c>
      <c r="AS47" s="0" t="n">
        <v>-3</v>
      </c>
      <c r="AT47" s="0" t="s">
        <v>40</v>
      </c>
      <c r="AU47" s="6" t="n">
        <v>1</v>
      </c>
      <c r="AV47" s="0" t="n">
        <v>-3</v>
      </c>
      <c r="AW47" s="0" t="s">
        <v>40</v>
      </c>
      <c r="AX47" s="6" t="n">
        <v>1</v>
      </c>
      <c r="AY47" s="2" t="n">
        <v>-1</v>
      </c>
      <c r="AZ47" s="8" t="s">
        <v>40</v>
      </c>
      <c r="BA47" s="6" t="n">
        <v>1</v>
      </c>
      <c r="BC47" s="0" t="s">
        <v>49</v>
      </c>
      <c r="BD47" s="0" t="n">
        <f aca="false">IF(BP47&lt;=0,$D$7,IF(BV47&lt;=BP47,$D$7,$D$7+$F$7*(BV47-BP47)))</f>
        <v>2.58</v>
      </c>
      <c r="BF47" s="7" t="n">
        <v>15</v>
      </c>
      <c r="BG47" s="0" t="n">
        <f aca="false">ROUND(SUM(C47:C49)/3,0)</f>
        <v>440</v>
      </c>
      <c r="BH47" s="0" t="s">
        <v>40</v>
      </c>
      <c r="BI47" s="6" t="n">
        <f aca="false">ROUND(AVERAGE(E47:E49),2)</f>
        <v>1</v>
      </c>
      <c r="BJ47" s="0" t="n">
        <v>100</v>
      </c>
      <c r="BK47" s="0" t="s">
        <v>42</v>
      </c>
      <c r="BL47" s="6" t="n">
        <v>0.11</v>
      </c>
      <c r="BM47" s="0" t="n">
        <f aca="false">ROUND(SUM(I47:I49)/3,0)</f>
        <v>320</v>
      </c>
      <c r="BN47" s="0" t="s">
        <v>40</v>
      </c>
      <c r="BO47" s="6" t="n">
        <f aca="false">ROUND(AVERAGE(K47:K49),2)</f>
        <v>1</v>
      </c>
      <c r="BP47" s="0" t="n">
        <v>87</v>
      </c>
      <c r="BQ47" s="0" t="s">
        <v>42</v>
      </c>
      <c r="BR47" s="6" t="n">
        <v>0.11</v>
      </c>
      <c r="BS47" s="0" t="n">
        <f aca="false">ROUND(SUM(O47:O49)/3,0)</f>
        <v>220</v>
      </c>
      <c r="BT47" s="0" t="s">
        <v>40</v>
      </c>
      <c r="BU47" s="6" t="n">
        <f aca="false">ROUND(AVERAGE(Q47:Q49),2)</f>
        <v>1</v>
      </c>
      <c r="BV47" s="0" t="n">
        <v>106</v>
      </c>
      <c r="BW47" s="0" t="s">
        <v>42</v>
      </c>
      <c r="BX47" s="6" t="n">
        <v>0.11</v>
      </c>
      <c r="BY47" s="0" t="n">
        <v>-1</v>
      </c>
      <c r="BZ47" s="0" t="s">
        <v>40</v>
      </c>
      <c r="CA47" s="6" t="n">
        <v>1</v>
      </c>
      <c r="CB47" s="2" t="n">
        <v>-1</v>
      </c>
      <c r="CC47" s="8" t="s">
        <v>40</v>
      </c>
      <c r="CD47" s="6" t="n">
        <v>1</v>
      </c>
      <c r="CE47" s="0" t="n">
        <v>-1</v>
      </c>
      <c r="CF47" s="0" t="s">
        <v>40</v>
      </c>
      <c r="CG47" s="6" t="n">
        <v>1</v>
      </c>
      <c r="CH47" s="0" t="n">
        <v>-1</v>
      </c>
      <c r="CI47" s="0" t="s">
        <v>40</v>
      </c>
      <c r="CJ47" s="6" t="n">
        <v>1</v>
      </c>
      <c r="CK47" s="0" t="n">
        <f aca="false">IF(BM47=0,0,IF(OR(BM47&gt;=0,BG47&gt;=0),ROUND(BM47/BG47*100,0),BG47))</f>
        <v>73</v>
      </c>
      <c r="CL47" s="0" t="s">
        <v>40</v>
      </c>
      <c r="CM47" s="6" t="n">
        <f aca="false">ROUND(BO47*BI47,2)</f>
        <v>1</v>
      </c>
      <c r="CN47" s="0" t="n">
        <f aca="false">IF(OR(BG47&lt;0,BJ47&lt;=0),"??",ROUND(BG47/BJ47,0))</f>
        <v>4</v>
      </c>
      <c r="CO47" s="0" t="s">
        <v>42</v>
      </c>
      <c r="CP47" s="6" t="n">
        <f aca="false">ROUND(BI47*BL47,2)</f>
        <v>0.11</v>
      </c>
      <c r="CQ47" s="0" t="n">
        <f aca="false">IF(OR(BM47&lt;0,BP47&lt;=0),"??",ROUND(BM47/BP47,0))</f>
        <v>4</v>
      </c>
      <c r="CR47" s="0" t="s">
        <v>42</v>
      </c>
      <c r="CS47" s="6" t="n">
        <f aca="false">ROUND(BO47*BR47,2)</f>
        <v>0.11</v>
      </c>
      <c r="CT47" s="0" t="n">
        <f aca="false">IF(OR(BS47&lt;0,BV47&lt;=0),"??",ROUND(BS47/BV47,0))</f>
        <v>2</v>
      </c>
      <c r="CU47" s="0" t="s">
        <v>42</v>
      </c>
      <c r="CV47" s="6" t="n">
        <f aca="false">ROUND(BU47*BX47,2)</f>
        <v>0.11</v>
      </c>
      <c r="CW47" s="0" t="n">
        <f aca="false">IF(OR(BM47&lt;0,BS47&lt;0),"??",BS47+ROUND(BD47*BM47,0))</f>
        <v>1046</v>
      </c>
      <c r="CX47" s="0" t="s">
        <v>40</v>
      </c>
      <c r="CY47" s="6" t="n">
        <f aca="false">ROUND((BO47+BU47)/2,2)</f>
        <v>1</v>
      </c>
      <c r="CZ47" s="0" t="n">
        <f aca="false">IF(OR(CW47&lt;0,BJ47&lt;=0),"??",ROUND(CW47/BJ47,0))</f>
        <v>10</v>
      </c>
      <c r="DA47" s="0" t="s">
        <v>42</v>
      </c>
      <c r="DB47" s="6" t="n">
        <f aca="false">ROUND(CY47*BL47,2)</f>
        <v>0.11</v>
      </c>
      <c r="DC47" s="2" t="n">
        <v>-1</v>
      </c>
      <c r="DD47" s="8" t="s">
        <v>40</v>
      </c>
      <c r="DE47" s="6" t="n">
        <v>1</v>
      </c>
    </row>
    <row r="48" customFormat="false" ht="12.75" hidden="false" customHeight="false" outlineLevel="0" collapsed="false">
      <c r="B48" s="0" t="n">
        <v>5</v>
      </c>
      <c r="C48" s="0" t="n">
        <v>480</v>
      </c>
      <c r="D48" s="0" t="s">
        <v>40</v>
      </c>
      <c r="E48" s="6" t="n">
        <v>1</v>
      </c>
      <c r="F48" s="0" t="n">
        <v>-3</v>
      </c>
      <c r="G48" s="0" t="s">
        <v>40</v>
      </c>
      <c r="H48" s="6" t="n">
        <v>1</v>
      </c>
      <c r="I48" s="0" t="n">
        <v>360</v>
      </c>
      <c r="J48" s="0" t="s">
        <v>40</v>
      </c>
      <c r="K48" s="6" t="n">
        <v>1</v>
      </c>
      <c r="L48" s="0" t="n">
        <v>-3</v>
      </c>
      <c r="M48" s="0" t="s">
        <v>40</v>
      </c>
      <c r="N48" s="6" t="n">
        <v>1</v>
      </c>
      <c r="O48" s="0" t="n">
        <v>120</v>
      </c>
      <c r="P48" s="0" t="s">
        <v>40</v>
      </c>
      <c r="Q48" s="6" t="n">
        <v>1</v>
      </c>
      <c r="R48" s="0" t="n">
        <v>-3</v>
      </c>
      <c r="S48" s="0" t="s">
        <v>40</v>
      </c>
      <c r="T48" s="6" t="n">
        <v>1</v>
      </c>
      <c r="U48" s="0" t="n">
        <v>-1</v>
      </c>
      <c r="V48" s="0" t="s">
        <v>40</v>
      </c>
      <c r="W48" s="6" t="n">
        <v>1</v>
      </c>
      <c r="X48" s="2" t="n">
        <v>-1</v>
      </c>
      <c r="Y48" s="8" t="s">
        <v>40</v>
      </c>
      <c r="Z48" s="6" t="n">
        <v>1</v>
      </c>
      <c r="AA48" s="0" t="n">
        <v>-1</v>
      </c>
      <c r="AB48" s="0" t="s">
        <v>40</v>
      </c>
      <c r="AC48" s="6" t="n">
        <v>1</v>
      </c>
      <c r="AD48" s="0" t="n">
        <v>-1</v>
      </c>
      <c r="AE48" s="0" t="s">
        <v>40</v>
      </c>
      <c r="AF48" s="6" t="n">
        <v>1</v>
      </c>
      <c r="AG48" s="0" t="n">
        <v>75</v>
      </c>
      <c r="AH48" s="0" t="s">
        <v>40</v>
      </c>
      <c r="AI48" s="6" t="n">
        <v>1</v>
      </c>
      <c r="AJ48" s="0" t="n">
        <v>-3</v>
      </c>
      <c r="AK48" s="0" t="s">
        <v>40</v>
      </c>
      <c r="AL48" s="6" t="n">
        <v>1</v>
      </c>
      <c r="AM48" s="0" t="n">
        <v>-3</v>
      </c>
      <c r="AN48" s="0" t="s">
        <v>40</v>
      </c>
      <c r="AO48" s="6" t="n">
        <v>1</v>
      </c>
      <c r="AP48" s="0" t="n">
        <v>-3</v>
      </c>
      <c r="AQ48" s="0" t="s">
        <v>40</v>
      </c>
      <c r="AR48" s="6" t="n">
        <v>1</v>
      </c>
      <c r="AS48" s="0" t="n">
        <v>-3</v>
      </c>
      <c r="AT48" s="0" t="s">
        <v>40</v>
      </c>
      <c r="AU48" s="6" t="n">
        <v>1</v>
      </c>
      <c r="AV48" s="0" t="n">
        <v>-3</v>
      </c>
      <c r="AW48" s="0" t="s">
        <v>40</v>
      </c>
      <c r="AX48" s="6" t="n">
        <v>1</v>
      </c>
      <c r="AY48" s="2" t="n">
        <v>-1</v>
      </c>
      <c r="AZ48" s="8" t="s">
        <v>40</v>
      </c>
      <c r="BA48" s="6" t="n">
        <v>1</v>
      </c>
      <c r="BI48" s="6"/>
      <c r="BL48" s="6"/>
      <c r="BO48" s="6"/>
      <c r="BR48" s="6"/>
      <c r="BU48" s="6"/>
      <c r="BX48" s="6"/>
      <c r="CA48" s="6"/>
      <c r="CB48" s="2"/>
      <c r="CC48" s="8"/>
      <c r="CD48" s="6"/>
      <c r="CG48" s="6"/>
      <c r="CJ48" s="6"/>
      <c r="CM48" s="6"/>
      <c r="CP48" s="6"/>
      <c r="CS48" s="6"/>
      <c r="CV48" s="6"/>
      <c r="CY48" s="6"/>
      <c r="DB48" s="6"/>
      <c r="DC48" s="2"/>
      <c r="DD48" s="8"/>
      <c r="DE48" s="6"/>
    </row>
    <row r="49" customFormat="false" ht="12.75" hidden="false" customHeight="false" outlineLevel="0" collapsed="false">
      <c r="B49" s="0" t="n">
        <v>5</v>
      </c>
      <c r="C49" s="0" t="n">
        <v>420</v>
      </c>
      <c r="D49" s="0" t="s">
        <v>40</v>
      </c>
      <c r="E49" s="6" t="n">
        <v>1</v>
      </c>
      <c r="F49" s="0" t="n">
        <v>100</v>
      </c>
      <c r="G49" s="0" t="s">
        <v>40</v>
      </c>
      <c r="H49" s="6" t="n">
        <v>1</v>
      </c>
      <c r="I49" s="0" t="n">
        <v>420</v>
      </c>
      <c r="J49" s="0" t="s">
        <v>40</v>
      </c>
      <c r="K49" s="6" t="n">
        <v>1</v>
      </c>
      <c r="L49" s="0" t="n">
        <v>87</v>
      </c>
      <c r="M49" s="0" t="s">
        <v>40</v>
      </c>
      <c r="N49" s="6" t="n">
        <v>1</v>
      </c>
      <c r="O49" s="0" t="n">
        <v>300</v>
      </c>
      <c r="P49" s="0" t="s">
        <v>40</v>
      </c>
      <c r="Q49" s="6" t="n">
        <v>1</v>
      </c>
      <c r="R49" s="0" t="n">
        <v>106</v>
      </c>
      <c r="S49" s="0" t="s">
        <v>40</v>
      </c>
      <c r="T49" s="6" t="n">
        <v>1</v>
      </c>
      <c r="U49" s="0" t="n">
        <v>-1</v>
      </c>
      <c r="V49" s="0" t="s">
        <v>40</v>
      </c>
      <c r="W49" s="6" t="n">
        <v>1</v>
      </c>
      <c r="X49" s="2" t="n">
        <v>-1</v>
      </c>
      <c r="Y49" s="8" t="s">
        <v>40</v>
      </c>
      <c r="Z49" s="6" t="n">
        <v>1</v>
      </c>
      <c r="AA49" s="0" t="n">
        <v>-1</v>
      </c>
      <c r="AB49" s="0" t="s">
        <v>40</v>
      </c>
      <c r="AC49" s="6" t="n">
        <v>1</v>
      </c>
      <c r="AD49" s="0" t="n">
        <v>-1</v>
      </c>
      <c r="AE49" s="0" t="s">
        <v>40</v>
      </c>
      <c r="AF49" s="6" t="n">
        <v>1</v>
      </c>
      <c r="AG49" s="0" t="n">
        <v>29</v>
      </c>
      <c r="AH49" s="0" t="s">
        <v>40</v>
      </c>
      <c r="AI49" s="6" t="n">
        <v>1</v>
      </c>
      <c r="AJ49" s="0" t="n">
        <v>4</v>
      </c>
      <c r="AK49" s="0" t="s">
        <v>40</v>
      </c>
      <c r="AL49" s="6" t="n">
        <v>1</v>
      </c>
      <c r="AM49" s="0" t="n">
        <v>1</v>
      </c>
      <c r="AN49" s="0" t="s">
        <v>40</v>
      </c>
      <c r="AO49" s="6" t="n">
        <v>1</v>
      </c>
      <c r="AP49" s="0" t="n">
        <v>3</v>
      </c>
      <c r="AQ49" s="0" t="s">
        <v>40</v>
      </c>
      <c r="AR49" s="6" t="n">
        <v>1</v>
      </c>
      <c r="AS49" s="0" t="n">
        <v>563</v>
      </c>
      <c r="AT49" s="0" t="s">
        <v>40</v>
      </c>
      <c r="AU49" s="6" t="n">
        <v>1</v>
      </c>
      <c r="AV49" s="0" t="n">
        <v>6</v>
      </c>
      <c r="AW49" s="0" t="s">
        <v>40</v>
      </c>
      <c r="AX49" s="6" t="n">
        <v>1</v>
      </c>
      <c r="AY49" s="2" t="n">
        <v>-1</v>
      </c>
      <c r="AZ49" s="8" t="s">
        <v>40</v>
      </c>
      <c r="BA49" s="6" t="n">
        <v>1</v>
      </c>
      <c r="BI49" s="6"/>
      <c r="BL49" s="6"/>
      <c r="BO49" s="6"/>
      <c r="BR49" s="6"/>
      <c r="BU49" s="6"/>
      <c r="BX49" s="6"/>
      <c r="CA49" s="6"/>
      <c r="CB49" s="2"/>
      <c r="CC49" s="8"/>
      <c r="CD49" s="6"/>
      <c r="CG49" s="6"/>
      <c r="CJ49" s="6"/>
      <c r="CM49" s="6"/>
      <c r="CP49" s="6"/>
      <c r="CS49" s="6"/>
      <c r="CV49" s="6"/>
      <c r="CY49" s="6"/>
      <c r="DB49" s="6"/>
      <c r="DC49" s="2"/>
      <c r="DD49" s="8"/>
      <c r="DE49" s="6"/>
    </row>
    <row r="50" customFormat="false" ht="12.75" hidden="false" customHeight="false" outlineLevel="0" collapsed="false">
      <c r="A50" s="0" t="n">
        <v>14</v>
      </c>
      <c r="B50" s="0" t="n">
        <v>5</v>
      </c>
      <c r="C50" s="0" t="n">
        <v>0</v>
      </c>
      <c r="D50" s="0" t="s">
        <v>40</v>
      </c>
      <c r="E50" s="6" t="n">
        <v>1</v>
      </c>
      <c r="F50" s="0" t="n">
        <v>-1</v>
      </c>
      <c r="G50" s="0" t="s">
        <v>40</v>
      </c>
      <c r="H50" s="6" t="n">
        <v>1</v>
      </c>
      <c r="I50" s="0" t="n">
        <v>0</v>
      </c>
      <c r="J50" s="0" t="s">
        <v>40</v>
      </c>
      <c r="K50" s="6" t="n">
        <v>1</v>
      </c>
      <c r="L50" s="0" t="n">
        <v>-1</v>
      </c>
      <c r="M50" s="0" t="s">
        <v>40</v>
      </c>
      <c r="N50" s="6" t="n">
        <v>1</v>
      </c>
      <c r="O50" s="0" t="n">
        <v>0</v>
      </c>
      <c r="P50" s="0" t="s">
        <v>40</v>
      </c>
      <c r="Q50" s="6" t="n">
        <v>1</v>
      </c>
      <c r="R50" s="0" t="n">
        <v>-1</v>
      </c>
      <c r="S50" s="0" t="s">
        <v>40</v>
      </c>
      <c r="T50" s="6" t="n">
        <v>1</v>
      </c>
      <c r="U50" s="0" t="n">
        <v>-1</v>
      </c>
      <c r="V50" s="0" t="s">
        <v>40</v>
      </c>
      <c r="W50" s="6" t="n">
        <v>1</v>
      </c>
      <c r="X50" s="2" t="n">
        <v>-1</v>
      </c>
      <c r="Y50" s="8" t="s">
        <v>40</v>
      </c>
      <c r="Z50" s="6" t="n">
        <v>1</v>
      </c>
      <c r="AA50" s="0" t="n">
        <v>-1</v>
      </c>
      <c r="AB50" s="0" t="s">
        <v>40</v>
      </c>
      <c r="AC50" s="6" t="n">
        <v>1</v>
      </c>
      <c r="AD50" s="0" t="n">
        <v>-1</v>
      </c>
      <c r="AE50" s="0" t="s">
        <v>40</v>
      </c>
      <c r="AF50" s="6" t="n">
        <v>1</v>
      </c>
      <c r="AG50" s="0" t="n">
        <v>0</v>
      </c>
      <c r="AH50" s="0" t="s">
        <v>40</v>
      </c>
      <c r="AI50" s="6" t="n">
        <v>1</v>
      </c>
      <c r="AJ50" s="0" t="n">
        <v>68</v>
      </c>
      <c r="AK50" s="0" t="s">
        <v>40</v>
      </c>
      <c r="AL50" s="6" t="n">
        <v>1</v>
      </c>
      <c r="AM50" s="0" t="n">
        <v>38</v>
      </c>
      <c r="AN50" s="0" t="s">
        <v>40</v>
      </c>
      <c r="AO50" s="6" t="n">
        <v>1</v>
      </c>
      <c r="AP50" s="0" t="n">
        <v>68</v>
      </c>
      <c r="AQ50" s="0" t="s">
        <v>40</v>
      </c>
      <c r="AR50" s="6" t="n">
        <v>1</v>
      </c>
      <c r="AS50" s="0" t="n">
        <v>0</v>
      </c>
      <c r="AT50" s="0" t="s">
        <v>40</v>
      </c>
      <c r="AU50" s="6" t="n">
        <v>1</v>
      </c>
      <c r="AV50" s="0" t="n">
        <v>77</v>
      </c>
      <c r="AW50" s="0" t="s">
        <v>40</v>
      </c>
      <c r="AX50" s="6" t="n">
        <v>1</v>
      </c>
      <c r="AY50" s="2" t="n">
        <v>-1</v>
      </c>
      <c r="AZ50" s="8" t="s">
        <v>40</v>
      </c>
      <c r="BA50" s="6" t="n">
        <v>1</v>
      </c>
      <c r="BC50" s="0" t="s">
        <v>51</v>
      </c>
      <c r="BD50" s="0" t="n">
        <f aca="false">IF(BP50&lt;=0,$D$7,IF(BV50&lt;=BP50,$D$7,$D$7+$F$7*(BV50-BP50)))</f>
        <v>2.46</v>
      </c>
      <c r="BF50" s="0" t="n">
        <v>15</v>
      </c>
      <c r="BG50" s="0" t="n">
        <f aca="false">ROUND(SUM(C50:C52)/3,0)</f>
        <v>300</v>
      </c>
      <c r="BH50" s="0" t="s">
        <v>40</v>
      </c>
      <c r="BI50" s="6" t="n">
        <f aca="false">ROUND(AVERAGE(E50:E52),2)</f>
        <v>1</v>
      </c>
      <c r="BJ50" s="0" t="n">
        <f aca="false">ROUND(SUMPRODUCT(C50:C52,F50:F52)/SUM(C50:C52),0)</f>
        <v>94</v>
      </c>
      <c r="BK50" s="0" t="s">
        <v>40</v>
      </c>
      <c r="BL50" s="6" t="n">
        <f aca="false">ROUND(SUMPRODUCT(E50:E52,H50:H52)/3*AVERAGE(E50:E52),2)</f>
        <v>1</v>
      </c>
      <c r="BM50" s="0" t="n">
        <f aca="false">ROUND(SUM(I50:I52)/3,0)</f>
        <v>260</v>
      </c>
      <c r="BN50" s="0" t="s">
        <v>40</v>
      </c>
      <c r="BO50" s="6" t="n">
        <f aca="false">ROUND(AVERAGE(K50:K52),2)</f>
        <v>1</v>
      </c>
      <c r="BP50" s="0" t="n">
        <f aca="false">ROUND(SUMPRODUCT(I50:I52,L50:L52)/SUM(I50:I52),0)</f>
        <v>88</v>
      </c>
      <c r="BQ50" s="0" t="s">
        <v>40</v>
      </c>
      <c r="BR50" s="6" t="n">
        <f aca="false">ROUND(SUMPRODUCT(K50:K52,N50:N52)/3*AVERAGE(K50:K52),2)</f>
        <v>1</v>
      </c>
      <c r="BS50" s="0" t="n">
        <f aca="false">ROUND(SUM(O50:O52)/3,0)</f>
        <v>140</v>
      </c>
      <c r="BT50" s="0" t="s">
        <v>40</v>
      </c>
      <c r="BU50" s="6" t="n">
        <f aca="false">ROUND(AVERAGE(Q50:Q52),2)</f>
        <v>1</v>
      </c>
      <c r="BV50" s="0" t="n">
        <f aca="false">ROUND(SUMPRODUCT(O50:O52,R50:R52)/SUM(O50:O52),0)</f>
        <v>101</v>
      </c>
      <c r="BW50" s="0" t="s">
        <v>40</v>
      </c>
      <c r="BX50" s="6" t="n">
        <f aca="false">ROUND(SUMPRODUCT(Q50:Q52,T50:T52)/3*AVERAGE(Q50:Q52),2)</f>
        <v>1</v>
      </c>
      <c r="BY50" s="0" t="n">
        <v>-1</v>
      </c>
      <c r="BZ50" s="0" t="s">
        <v>40</v>
      </c>
      <c r="CA50" s="6" t="n">
        <v>1</v>
      </c>
      <c r="CB50" s="2" t="n">
        <v>-1</v>
      </c>
      <c r="CC50" s="8" t="s">
        <v>40</v>
      </c>
      <c r="CD50" s="6" t="n">
        <v>1</v>
      </c>
      <c r="CE50" s="0" t="n">
        <v>-1</v>
      </c>
      <c r="CF50" s="0" t="s">
        <v>40</v>
      </c>
      <c r="CG50" s="6" t="n">
        <v>1</v>
      </c>
      <c r="CH50" s="0" t="n">
        <v>-1</v>
      </c>
      <c r="CI50" s="0" t="s">
        <v>40</v>
      </c>
      <c r="CJ50" s="6" t="n">
        <v>1</v>
      </c>
      <c r="CK50" s="0" t="n">
        <f aca="false">IF(BM50=0,0,IF(OR(BM50&gt;=0,BG50&gt;=0),ROUND(BM50/BG50*100,0),BG50))</f>
        <v>87</v>
      </c>
      <c r="CL50" s="0" t="s">
        <v>40</v>
      </c>
      <c r="CM50" s="6" t="n">
        <f aca="false">ROUND(BO50*BI50,2)</f>
        <v>1</v>
      </c>
      <c r="CN50" s="0" t="n">
        <f aca="false">IF(OR(BG50&lt;0,BJ50&lt;=0),"??",ROUND(BG50/BJ50,0))</f>
        <v>3</v>
      </c>
      <c r="CO50" s="0" t="s">
        <v>40</v>
      </c>
      <c r="CP50" s="6" t="n">
        <f aca="false">ROUND(BI50*BL50,2)</f>
        <v>1</v>
      </c>
      <c r="CQ50" s="0" t="n">
        <f aca="false">IF(OR(BM50&lt;0,BP50&lt;=0),"??",ROUND(BM50/BP50,0))</f>
        <v>3</v>
      </c>
      <c r="CR50" s="0" t="s">
        <v>40</v>
      </c>
      <c r="CS50" s="6" t="n">
        <f aca="false">ROUND(BO50*BR50,2)</f>
        <v>1</v>
      </c>
      <c r="CT50" s="0" t="n">
        <f aca="false">IF(OR(BS50&lt;0,BV50&lt;=0),"??",ROUND(BS50/BV50,0))</f>
        <v>1</v>
      </c>
      <c r="CU50" s="0" t="s">
        <v>40</v>
      </c>
      <c r="CV50" s="6" t="n">
        <f aca="false">ROUND(BU50*BX50,2)</f>
        <v>1</v>
      </c>
      <c r="CW50" s="0" t="n">
        <f aca="false">IF(OR(BM50&lt;0,BS50&lt;0),"??",BS50+ROUND(BD50*BM50,0))</f>
        <v>780</v>
      </c>
      <c r="CX50" s="0" t="s">
        <v>40</v>
      </c>
      <c r="CY50" s="6" t="n">
        <f aca="false">ROUND((BO50+BU50)/2,2)</f>
        <v>1</v>
      </c>
      <c r="CZ50" s="0" t="n">
        <f aca="false">IF(OR(CW50&lt;0,BJ50&lt;=0),"??",ROUND(CW50/BJ50,0))</f>
        <v>8</v>
      </c>
      <c r="DA50" s="0" t="s">
        <v>40</v>
      </c>
      <c r="DB50" s="6" t="n">
        <f aca="false">ROUND(CY50*BL50,2)</f>
        <v>1</v>
      </c>
      <c r="DC50" s="2" t="n">
        <v>-1</v>
      </c>
      <c r="DD50" s="8" t="s">
        <v>40</v>
      </c>
      <c r="DE50" s="6" t="n">
        <v>1</v>
      </c>
    </row>
    <row r="51" customFormat="false" ht="12.75" hidden="false" customHeight="false" outlineLevel="0" collapsed="false">
      <c r="B51" s="0" t="n">
        <v>5</v>
      </c>
      <c r="C51" s="0" t="n">
        <v>480</v>
      </c>
      <c r="D51" s="0" t="s">
        <v>40</v>
      </c>
      <c r="E51" s="6" t="n">
        <v>1</v>
      </c>
      <c r="F51" s="0" t="n">
        <v>89</v>
      </c>
      <c r="G51" s="0" t="s">
        <v>40</v>
      </c>
      <c r="H51" s="6" t="n">
        <v>1</v>
      </c>
      <c r="I51" s="0" t="n">
        <v>360</v>
      </c>
      <c r="J51" s="0" t="s">
        <v>40</v>
      </c>
      <c r="K51" s="6" t="n">
        <v>1</v>
      </c>
      <c r="L51" s="0" t="n">
        <v>89</v>
      </c>
      <c r="M51" s="0" t="s">
        <v>40</v>
      </c>
      <c r="N51" s="6" t="n">
        <v>1</v>
      </c>
      <c r="O51" s="0" t="n">
        <v>120</v>
      </c>
      <c r="P51" s="0" t="s">
        <v>40</v>
      </c>
      <c r="Q51" s="6" t="n">
        <v>1</v>
      </c>
      <c r="R51" s="0" t="n">
        <v>89</v>
      </c>
      <c r="S51" s="0" t="s">
        <v>40</v>
      </c>
      <c r="T51" s="6" t="n">
        <v>1</v>
      </c>
      <c r="U51" s="0" t="n">
        <v>-1</v>
      </c>
      <c r="V51" s="0" t="s">
        <v>40</v>
      </c>
      <c r="W51" s="6" t="n">
        <v>1</v>
      </c>
      <c r="X51" s="2" t="n">
        <v>-1</v>
      </c>
      <c r="Y51" s="8" t="s">
        <v>40</v>
      </c>
      <c r="Z51" s="6" t="n">
        <v>1</v>
      </c>
      <c r="AA51" s="0" t="n">
        <v>-1</v>
      </c>
      <c r="AB51" s="0" t="s">
        <v>40</v>
      </c>
      <c r="AC51" s="6" t="n">
        <v>1</v>
      </c>
      <c r="AD51" s="0" t="n">
        <v>-1</v>
      </c>
      <c r="AE51" s="0" t="s">
        <v>40</v>
      </c>
      <c r="AF51" s="6" t="n">
        <v>1</v>
      </c>
      <c r="AG51" s="0" t="n">
        <v>75</v>
      </c>
      <c r="AH51" s="0" t="s">
        <v>40</v>
      </c>
      <c r="AI51" s="6" t="n">
        <v>1</v>
      </c>
      <c r="AJ51" s="0" t="n">
        <v>5</v>
      </c>
      <c r="AK51" s="0" t="s">
        <v>40</v>
      </c>
      <c r="AL51" s="6" t="n">
        <v>1</v>
      </c>
      <c r="AM51" s="0" t="n">
        <v>4</v>
      </c>
      <c r="AN51" s="0" t="s">
        <v>40</v>
      </c>
      <c r="AO51" s="6" t="n">
        <v>1</v>
      </c>
      <c r="AP51" s="0" t="n">
        <v>1</v>
      </c>
      <c r="AQ51" s="0" t="s">
        <v>40</v>
      </c>
      <c r="AR51" s="6" t="n">
        <v>1</v>
      </c>
      <c r="AS51" s="0" t="n">
        <v>840</v>
      </c>
      <c r="AT51" s="0" t="s">
        <v>40</v>
      </c>
      <c r="AU51" s="6" t="n">
        <v>1</v>
      </c>
      <c r="AV51" s="0" t="n">
        <v>9</v>
      </c>
      <c r="AW51" s="0" t="s">
        <v>40</v>
      </c>
      <c r="AX51" s="6" t="n">
        <v>1</v>
      </c>
      <c r="AY51" s="2" t="n">
        <v>-1</v>
      </c>
      <c r="AZ51" s="8" t="s">
        <v>40</v>
      </c>
      <c r="BA51" s="6" t="n">
        <v>1</v>
      </c>
      <c r="BI51" s="6"/>
      <c r="BL51" s="6"/>
      <c r="BO51" s="6"/>
      <c r="BR51" s="6"/>
      <c r="BU51" s="6"/>
      <c r="BX51" s="6"/>
      <c r="CA51" s="6"/>
      <c r="CB51" s="2"/>
      <c r="CC51" s="8"/>
      <c r="CD51" s="6"/>
      <c r="CG51" s="6"/>
      <c r="CJ51" s="6"/>
      <c r="CM51" s="6"/>
      <c r="CP51" s="6"/>
      <c r="CS51" s="6"/>
      <c r="CV51" s="6"/>
      <c r="CY51" s="6"/>
      <c r="DB51" s="6"/>
      <c r="DC51" s="2"/>
      <c r="DD51" s="8"/>
      <c r="DE51" s="6"/>
    </row>
    <row r="52" customFormat="false" ht="12.75" hidden="false" customHeight="false" outlineLevel="0" collapsed="false">
      <c r="B52" s="0" t="n">
        <v>5</v>
      </c>
      <c r="C52" s="0" t="n">
        <v>420</v>
      </c>
      <c r="D52" s="0" t="s">
        <v>40</v>
      </c>
      <c r="E52" s="6" t="n">
        <v>1</v>
      </c>
      <c r="F52" s="0" t="n">
        <v>100</v>
      </c>
      <c r="G52" s="0" t="s">
        <v>40</v>
      </c>
      <c r="H52" s="6" t="n">
        <v>1</v>
      </c>
      <c r="I52" s="0" t="n">
        <v>420</v>
      </c>
      <c r="J52" s="0" t="s">
        <v>40</v>
      </c>
      <c r="K52" s="6" t="n">
        <v>1</v>
      </c>
      <c r="L52" s="0" t="n">
        <v>87</v>
      </c>
      <c r="M52" s="0" t="s">
        <v>40</v>
      </c>
      <c r="N52" s="6" t="n">
        <v>1</v>
      </c>
      <c r="O52" s="0" t="n">
        <v>300</v>
      </c>
      <c r="P52" s="0" t="s">
        <v>40</v>
      </c>
      <c r="Q52" s="6" t="n">
        <v>1</v>
      </c>
      <c r="R52" s="0" t="n">
        <v>106</v>
      </c>
      <c r="S52" s="0" t="s">
        <v>40</v>
      </c>
      <c r="T52" s="6" t="n">
        <v>1</v>
      </c>
      <c r="U52" s="0" t="n">
        <v>-1</v>
      </c>
      <c r="V52" s="0" t="s">
        <v>40</v>
      </c>
      <c r="W52" s="6" t="n">
        <v>1</v>
      </c>
      <c r="X52" s="2" t="n">
        <v>-1</v>
      </c>
      <c r="Y52" s="8" t="s">
        <v>40</v>
      </c>
      <c r="Z52" s="6" t="n">
        <v>1</v>
      </c>
      <c r="AA52" s="0" t="n">
        <v>-1</v>
      </c>
      <c r="AB52" s="0" t="s">
        <v>40</v>
      </c>
      <c r="AC52" s="6" t="n">
        <v>1</v>
      </c>
      <c r="AD52" s="0" t="n">
        <v>-1</v>
      </c>
      <c r="AE52" s="0" t="s">
        <v>40</v>
      </c>
      <c r="AF52" s="6" t="n">
        <v>1</v>
      </c>
      <c r="AG52" s="0" t="n">
        <v>29</v>
      </c>
      <c r="AH52" s="0" t="s">
        <v>40</v>
      </c>
      <c r="AI52" s="6" t="n">
        <v>1</v>
      </c>
      <c r="AJ52" s="0" t="n">
        <v>4</v>
      </c>
      <c r="AK52" s="0" t="s">
        <v>40</v>
      </c>
      <c r="AL52" s="6" t="n">
        <v>1</v>
      </c>
      <c r="AM52" s="0" t="n">
        <v>1</v>
      </c>
      <c r="AN52" s="0" t="s">
        <v>40</v>
      </c>
      <c r="AO52" s="6" t="n">
        <v>1</v>
      </c>
      <c r="AP52" s="0" t="n">
        <v>3</v>
      </c>
      <c r="AQ52" s="0" t="s">
        <v>40</v>
      </c>
      <c r="AR52" s="6" t="n">
        <v>1</v>
      </c>
      <c r="AS52" s="0" t="n">
        <v>563</v>
      </c>
      <c r="AT52" s="0" t="s">
        <v>40</v>
      </c>
      <c r="AU52" s="6" t="n">
        <v>1</v>
      </c>
      <c r="AV52" s="0" t="n">
        <v>6</v>
      </c>
      <c r="AW52" s="0" t="s">
        <v>40</v>
      </c>
      <c r="AX52" s="6" t="n">
        <v>1</v>
      </c>
      <c r="AY52" s="2" t="n">
        <v>-1</v>
      </c>
      <c r="AZ52" s="8" t="s">
        <v>40</v>
      </c>
      <c r="BA52" s="6" t="n">
        <v>1</v>
      </c>
      <c r="BI52" s="6"/>
      <c r="BL52" s="6"/>
      <c r="BO52" s="6"/>
      <c r="BR52" s="6"/>
      <c r="BU52" s="6"/>
      <c r="BX52" s="6"/>
      <c r="CA52" s="6"/>
      <c r="CB52" s="2"/>
      <c r="CC52" s="8"/>
      <c r="CD52" s="6"/>
      <c r="CG52" s="6"/>
      <c r="CJ52" s="6"/>
      <c r="CM52" s="6"/>
      <c r="CP52" s="6"/>
      <c r="CS52" s="6"/>
      <c r="CV52" s="6"/>
      <c r="CY52" s="6"/>
      <c r="DB52" s="6"/>
      <c r="DC52" s="2"/>
      <c r="DD52" s="8"/>
      <c r="DE52" s="6"/>
    </row>
    <row r="53" customFormat="false" ht="12.75" hidden="false" customHeight="false" outlineLevel="0" collapsed="false">
      <c r="A53" s="0" t="n">
        <v>15</v>
      </c>
      <c r="B53" s="0" t="n">
        <v>5</v>
      </c>
      <c r="C53" s="0" t="n">
        <v>0</v>
      </c>
      <c r="D53" s="0" t="s">
        <v>40</v>
      </c>
      <c r="E53" s="6" t="n">
        <v>1</v>
      </c>
      <c r="F53" s="0" t="n">
        <v>-1</v>
      </c>
      <c r="G53" s="0" t="s">
        <v>40</v>
      </c>
      <c r="H53" s="6" t="n">
        <v>1</v>
      </c>
      <c r="I53" s="0" t="n">
        <v>0</v>
      </c>
      <c r="J53" s="0" t="s">
        <v>40</v>
      </c>
      <c r="K53" s="6" t="n">
        <v>1</v>
      </c>
      <c r="L53" s="0" t="n">
        <v>-1</v>
      </c>
      <c r="M53" s="0" t="s">
        <v>40</v>
      </c>
      <c r="N53" s="6" t="n">
        <v>1</v>
      </c>
      <c r="O53" s="0" t="n">
        <v>0</v>
      </c>
      <c r="P53" s="0" t="s">
        <v>40</v>
      </c>
      <c r="Q53" s="6" t="n">
        <v>1</v>
      </c>
      <c r="R53" s="0" t="n">
        <v>-1</v>
      </c>
      <c r="S53" s="0" t="s">
        <v>40</v>
      </c>
      <c r="T53" s="6" t="n">
        <v>1</v>
      </c>
      <c r="U53" s="0" t="n">
        <v>-1</v>
      </c>
      <c r="V53" s="0" t="s">
        <v>40</v>
      </c>
      <c r="W53" s="6" t="n">
        <v>1</v>
      </c>
      <c r="X53" s="2" t="n">
        <v>-1</v>
      </c>
      <c r="Y53" s="8" t="s">
        <v>40</v>
      </c>
      <c r="Z53" s="6" t="n">
        <v>1</v>
      </c>
      <c r="AA53" s="0" t="n">
        <v>-1</v>
      </c>
      <c r="AB53" s="0" t="s">
        <v>40</v>
      </c>
      <c r="AC53" s="6" t="n">
        <v>1</v>
      </c>
      <c r="AD53" s="0" t="n">
        <v>-1</v>
      </c>
      <c r="AE53" s="0" t="s">
        <v>40</v>
      </c>
      <c r="AF53" s="6" t="n">
        <v>1</v>
      </c>
      <c r="AG53" s="0" t="n">
        <v>0</v>
      </c>
      <c r="AH53" s="0" t="s">
        <v>40</v>
      </c>
      <c r="AI53" s="6" t="n">
        <v>1</v>
      </c>
      <c r="AJ53" s="0" t="n">
        <v>68</v>
      </c>
      <c r="AK53" s="0" t="s">
        <v>40</v>
      </c>
      <c r="AL53" s="6" t="n">
        <v>1</v>
      </c>
      <c r="AM53" s="0" t="n">
        <v>38</v>
      </c>
      <c r="AN53" s="0" t="s">
        <v>40</v>
      </c>
      <c r="AO53" s="6" t="n">
        <v>1</v>
      </c>
      <c r="AP53" s="0" t="n">
        <v>68</v>
      </c>
      <c r="AQ53" s="0" t="s">
        <v>40</v>
      </c>
      <c r="AR53" s="6" t="n">
        <v>1</v>
      </c>
      <c r="AS53" s="0" t="n">
        <v>0</v>
      </c>
      <c r="AT53" s="0" t="s">
        <v>40</v>
      </c>
      <c r="AU53" s="6" t="n">
        <v>1</v>
      </c>
      <c r="AV53" s="0" t="n">
        <v>77</v>
      </c>
      <c r="AW53" s="0" t="s">
        <v>40</v>
      </c>
      <c r="AX53" s="6" t="n">
        <v>1</v>
      </c>
      <c r="AY53" s="2" t="n">
        <v>-1</v>
      </c>
      <c r="AZ53" s="8" t="s">
        <v>40</v>
      </c>
      <c r="BA53" s="6" t="n">
        <v>1</v>
      </c>
      <c r="BC53" s="0" t="s">
        <v>51</v>
      </c>
      <c r="BD53" s="0" t="n">
        <f aca="false">IF(BP53&lt;=0,$D$7,IF(BV53&lt;=BP53,$D$7,$D$7+$F$7*(BV53-BP53)))</f>
        <v>2.2</v>
      </c>
      <c r="BF53" s="0" t="n">
        <v>15</v>
      </c>
      <c r="BG53" s="0" t="n">
        <f aca="false">ROUND(SUM(C53:C55)/3,0)</f>
        <v>0</v>
      </c>
      <c r="BH53" s="0" t="s">
        <v>40</v>
      </c>
      <c r="BI53" s="6" t="n">
        <f aca="false">ROUND(AVERAGE(E53:E55),2)</f>
        <v>1</v>
      </c>
      <c r="BJ53" s="0" t="n">
        <v>-1</v>
      </c>
      <c r="BK53" s="0" t="s">
        <v>40</v>
      </c>
      <c r="BL53" s="6" t="n">
        <f aca="false">ROUND(SUMPRODUCT(E53:E55,H53:H55)/3*AVERAGE(E53:E55),2)</f>
        <v>1</v>
      </c>
      <c r="BM53" s="0" t="n">
        <f aca="false">ROUND(SUM(I53:I55)/3,0)</f>
        <v>0</v>
      </c>
      <c r="BN53" s="0" t="s">
        <v>40</v>
      </c>
      <c r="BO53" s="6" t="n">
        <f aca="false">ROUND(AVERAGE(K53:K55),2)</f>
        <v>1</v>
      </c>
      <c r="BP53" s="0" t="n">
        <v>-1</v>
      </c>
      <c r="BQ53" s="0" t="s">
        <v>40</v>
      </c>
      <c r="BR53" s="6" t="n">
        <f aca="false">ROUND(SUMPRODUCT(K53:K55,N53:N55)/3*AVERAGE(K53:K55),2)</f>
        <v>1</v>
      </c>
      <c r="BS53" s="0" t="n">
        <f aca="false">ROUND(SUM(O53:O55)/3,0)</f>
        <v>0</v>
      </c>
      <c r="BT53" s="0" t="s">
        <v>40</v>
      </c>
      <c r="BU53" s="6" t="n">
        <f aca="false">ROUND(AVERAGE(Q53:Q55),2)</f>
        <v>1</v>
      </c>
      <c r="BV53" s="0" t="n">
        <v>-1</v>
      </c>
      <c r="BW53" s="0" t="s">
        <v>40</v>
      </c>
      <c r="BX53" s="6" t="n">
        <f aca="false">ROUND(SUMPRODUCT(Q53:Q55,T53:T55)/3*AVERAGE(Q53:Q55),2)</f>
        <v>1</v>
      </c>
      <c r="BY53" s="0" t="n">
        <v>-1</v>
      </c>
      <c r="BZ53" s="0" t="s">
        <v>40</v>
      </c>
      <c r="CA53" s="6" t="n">
        <v>1</v>
      </c>
      <c r="CB53" s="2" t="n">
        <v>-1</v>
      </c>
      <c r="CC53" s="8" t="s">
        <v>40</v>
      </c>
      <c r="CD53" s="6" t="n">
        <v>1</v>
      </c>
      <c r="CE53" s="0" t="n">
        <v>-1</v>
      </c>
      <c r="CF53" s="0" t="s">
        <v>40</v>
      </c>
      <c r="CG53" s="6" t="n">
        <v>1</v>
      </c>
      <c r="CH53" s="0" t="n">
        <v>-1</v>
      </c>
      <c r="CI53" s="0" t="s">
        <v>40</v>
      </c>
      <c r="CJ53" s="6" t="n">
        <v>1</v>
      </c>
      <c r="CK53" s="0" t="n">
        <f aca="false">IF(BM53=0,0,IF(OR(BM53&gt;=0,BG53&gt;=0),ROUND(BM53/BG53*100,0),BG53))</f>
        <v>0</v>
      </c>
      <c r="CL53" s="0" t="s">
        <v>40</v>
      </c>
      <c r="CM53" s="6" t="n">
        <f aca="false">ROUND(BO53*BI53,2)</f>
        <v>1</v>
      </c>
      <c r="CN53" s="0" t="n">
        <v>-1</v>
      </c>
      <c r="CO53" s="0" t="s">
        <v>40</v>
      </c>
      <c r="CP53" s="6" t="n">
        <f aca="false">ROUND(BI53*BL53,2)</f>
        <v>1</v>
      </c>
      <c r="CQ53" s="0" t="n">
        <v>-1</v>
      </c>
      <c r="CR53" s="0" t="s">
        <v>40</v>
      </c>
      <c r="CS53" s="6" t="n">
        <f aca="false">ROUND(BO53*BR53,2)</f>
        <v>1</v>
      </c>
      <c r="CT53" s="0" t="n">
        <v>-1</v>
      </c>
      <c r="CU53" s="0" t="s">
        <v>40</v>
      </c>
      <c r="CV53" s="6" t="n">
        <f aca="false">ROUND(BU53*BX53,2)</f>
        <v>1</v>
      </c>
      <c r="CW53" s="0" t="n">
        <f aca="false">IF(OR(BM53&lt;0,BS53&lt;0),"??",BS53+ROUND(BD53*BM53,0))</f>
        <v>0</v>
      </c>
      <c r="CX53" s="0" t="s">
        <v>40</v>
      </c>
      <c r="CY53" s="6" t="n">
        <f aca="false">ROUND((BO53+BU53)/2,2)</f>
        <v>1</v>
      </c>
      <c r="CZ53" s="0" t="n">
        <v>-1</v>
      </c>
      <c r="DA53" s="0" t="s">
        <v>40</v>
      </c>
      <c r="DB53" s="6" t="n">
        <f aca="false">ROUND(CY53*BL53,2)</f>
        <v>1</v>
      </c>
      <c r="DC53" s="2" t="n">
        <v>-1</v>
      </c>
      <c r="DD53" s="8" t="s">
        <v>40</v>
      </c>
      <c r="DE53" s="6" t="n">
        <v>1</v>
      </c>
    </row>
    <row r="54" customFormat="false" ht="12.75" hidden="false" customHeight="false" outlineLevel="0" collapsed="false">
      <c r="B54" s="0" t="n">
        <v>5</v>
      </c>
      <c r="C54" s="0" t="n">
        <v>0</v>
      </c>
      <c r="D54" s="0" t="s">
        <v>40</v>
      </c>
      <c r="E54" s="6" t="n">
        <v>1</v>
      </c>
      <c r="F54" s="0" t="n">
        <v>-1</v>
      </c>
      <c r="G54" s="0" t="s">
        <v>40</v>
      </c>
      <c r="H54" s="6" t="n">
        <v>1</v>
      </c>
      <c r="I54" s="0" t="n">
        <v>0</v>
      </c>
      <c r="J54" s="0" t="s">
        <v>40</v>
      </c>
      <c r="K54" s="6" t="n">
        <v>1</v>
      </c>
      <c r="L54" s="0" t="n">
        <v>-1</v>
      </c>
      <c r="M54" s="0" t="s">
        <v>40</v>
      </c>
      <c r="N54" s="6" t="n">
        <v>1</v>
      </c>
      <c r="O54" s="0" t="n">
        <v>0</v>
      </c>
      <c r="P54" s="0" t="s">
        <v>40</v>
      </c>
      <c r="Q54" s="6" t="n">
        <v>1</v>
      </c>
      <c r="R54" s="0" t="n">
        <v>-1</v>
      </c>
      <c r="S54" s="0" t="s">
        <v>40</v>
      </c>
      <c r="T54" s="6" t="n">
        <v>1</v>
      </c>
      <c r="U54" s="0" t="n">
        <v>-1</v>
      </c>
      <c r="V54" s="0" t="s">
        <v>40</v>
      </c>
      <c r="W54" s="6" t="n">
        <v>1</v>
      </c>
      <c r="X54" s="2" t="n">
        <v>-1</v>
      </c>
      <c r="Y54" s="8" t="s">
        <v>40</v>
      </c>
      <c r="Z54" s="6" t="n">
        <v>1</v>
      </c>
      <c r="AA54" s="0" t="n">
        <v>-1</v>
      </c>
      <c r="AB54" s="0" t="s">
        <v>40</v>
      </c>
      <c r="AC54" s="6" t="n">
        <v>1</v>
      </c>
      <c r="AD54" s="0" t="n">
        <v>-1</v>
      </c>
      <c r="AE54" s="0" t="s">
        <v>40</v>
      </c>
      <c r="AF54" s="6" t="n">
        <v>1</v>
      </c>
      <c r="AG54" s="0" t="n">
        <v>0</v>
      </c>
      <c r="AH54" s="0" t="s">
        <v>40</v>
      </c>
      <c r="AI54" s="6" t="n">
        <v>1</v>
      </c>
      <c r="AJ54" s="0" t="n">
        <v>68</v>
      </c>
      <c r="AK54" s="0" t="s">
        <v>40</v>
      </c>
      <c r="AL54" s="6" t="n">
        <v>1</v>
      </c>
      <c r="AM54" s="0" t="n">
        <v>38</v>
      </c>
      <c r="AN54" s="0" t="s">
        <v>40</v>
      </c>
      <c r="AO54" s="6" t="n">
        <v>1</v>
      </c>
      <c r="AP54" s="0" t="n">
        <v>68</v>
      </c>
      <c r="AQ54" s="0" t="s">
        <v>40</v>
      </c>
      <c r="AR54" s="6" t="n">
        <v>1</v>
      </c>
      <c r="AS54" s="0" t="n">
        <v>0</v>
      </c>
      <c r="AT54" s="0" t="s">
        <v>40</v>
      </c>
      <c r="AU54" s="6" t="n">
        <v>1</v>
      </c>
      <c r="AV54" s="0" t="n">
        <v>77</v>
      </c>
      <c r="AW54" s="0" t="s">
        <v>40</v>
      </c>
      <c r="AX54" s="6" t="n">
        <v>1</v>
      </c>
      <c r="AY54" s="2" t="n">
        <v>-1</v>
      </c>
      <c r="AZ54" s="8" t="s">
        <v>40</v>
      </c>
      <c r="BA54" s="6" t="n">
        <v>1</v>
      </c>
      <c r="BI54" s="6"/>
      <c r="BL54" s="6"/>
      <c r="BO54" s="6"/>
      <c r="BR54" s="6"/>
      <c r="BU54" s="6"/>
      <c r="BX54" s="6"/>
      <c r="CA54" s="6"/>
      <c r="CB54" s="2"/>
      <c r="CC54" s="8"/>
      <c r="CD54" s="6"/>
      <c r="CG54" s="6"/>
      <c r="CJ54" s="6"/>
      <c r="CM54" s="6"/>
      <c r="CP54" s="6"/>
      <c r="CS54" s="6"/>
      <c r="CV54" s="6"/>
      <c r="CY54" s="6"/>
      <c r="DB54" s="6"/>
      <c r="DC54" s="2"/>
      <c r="DD54" s="8"/>
      <c r="DE54" s="6"/>
    </row>
    <row r="55" customFormat="false" ht="12.75" hidden="false" customHeight="false" outlineLevel="0" collapsed="false">
      <c r="B55" s="0" t="n">
        <v>5</v>
      </c>
      <c r="C55" s="0" t="n">
        <v>0</v>
      </c>
      <c r="D55" s="0" t="s">
        <v>40</v>
      </c>
      <c r="E55" s="6" t="n">
        <v>1</v>
      </c>
      <c r="F55" s="0" t="n">
        <v>-1</v>
      </c>
      <c r="G55" s="0" t="s">
        <v>40</v>
      </c>
      <c r="H55" s="6" t="n">
        <v>1</v>
      </c>
      <c r="I55" s="0" t="n">
        <v>0</v>
      </c>
      <c r="J55" s="0" t="s">
        <v>40</v>
      </c>
      <c r="K55" s="6" t="n">
        <v>1</v>
      </c>
      <c r="L55" s="0" t="n">
        <v>-1</v>
      </c>
      <c r="M55" s="0" t="s">
        <v>40</v>
      </c>
      <c r="N55" s="6" t="n">
        <v>1</v>
      </c>
      <c r="O55" s="0" t="n">
        <v>0</v>
      </c>
      <c r="P55" s="0" t="s">
        <v>40</v>
      </c>
      <c r="Q55" s="6" t="n">
        <v>1</v>
      </c>
      <c r="R55" s="0" t="n">
        <v>-1</v>
      </c>
      <c r="S55" s="0" t="s">
        <v>40</v>
      </c>
      <c r="T55" s="6" t="n">
        <v>1</v>
      </c>
      <c r="U55" s="0" t="n">
        <v>-1</v>
      </c>
      <c r="V55" s="0" t="s">
        <v>40</v>
      </c>
      <c r="W55" s="6" t="n">
        <v>1</v>
      </c>
      <c r="X55" s="2" t="n">
        <v>-1</v>
      </c>
      <c r="Y55" s="8" t="s">
        <v>40</v>
      </c>
      <c r="Z55" s="6" t="n">
        <v>1</v>
      </c>
      <c r="AA55" s="0" t="n">
        <v>-1</v>
      </c>
      <c r="AB55" s="0" t="s">
        <v>40</v>
      </c>
      <c r="AC55" s="6" t="n">
        <v>1</v>
      </c>
      <c r="AD55" s="0" t="n">
        <v>-1</v>
      </c>
      <c r="AE55" s="0" t="s">
        <v>40</v>
      </c>
      <c r="AF55" s="6" t="n">
        <v>1</v>
      </c>
      <c r="AG55" s="0" t="n">
        <v>0</v>
      </c>
      <c r="AH55" s="0" t="s">
        <v>40</v>
      </c>
      <c r="AI55" s="6" t="n">
        <v>1</v>
      </c>
      <c r="AJ55" s="0" t="n">
        <v>68</v>
      </c>
      <c r="AK55" s="0" t="s">
        <v>40</v>
      </c>
      <c r="AL55" s="6" t="n">
        <v>1</v>
      </c>
      <c r="AM55" s="0" t="n">
        <v>38</v>
      </c>
      <c r="AN55" s="0" t="s">
        <v>40</v>
      </c>
      <c r="AO55" s="6" t="n">
        <v>1</v>
      </c>
      <c r="AP55" s="0" t="n">
        <v>68</v>
      </c>
      <c r="AQ55" s="0" t="s">
        <v>40</v>
      </c>
      <c r="AR55" s="6" t="n">
        <v>1</v>
      </c>
      <c r="AS55" s="0" t="n">
        <v>0</v>
      </c>
      <c r="AT55" s="0" t="s">
        <v>40</v>
      </c>
      <c r="AU55" s="6" t="n">
        <v>1</v>
      </c>
      <c r="AV55" s="0" t="n">
        <v>77</v>
      </c>
      <c r="AW55" s="0" t="s">
        <v>40</v>
      </c>
      <c r="AX55" s="6" t="n">
        <v>1</v>
      </c>
      <c r="AY55" s="2" t="n">
        <v>-1</v>
      </c>
      <c r="AZ55" s="8" t="s">
        <v>40</v>
      </c>
      <c r="BA55" s="6" t="n">
        <v>1</v>
      </c>
      <c r="BI55" s="6"/>
      <c r="BL55" s="6"/>
      <c r="BO55" s="6"/>
      <c r="BR55" s="6"/>
      <c r="BU55" s="6"/>
      <c r="BX55" s="6"/>
      <c r="CA55" s="6"/>
      <c r="CB55" s="2"/>
      <c r="CC55" s="8"/>
      <c r="CD55" s="6"/>
      <c r="CG55" s="6"/>
      <c r="CJ55" s="6"/>
      <c r="CM55" s="6"/>
      <c r="CP55" s="6"/>
      <c r="CS55" s="6"/>
      <c r="CV55" s="6"/>
      <c r="CY55" s="6"/>
      <c r="DB55" s="6"/>
      <c r="DC55" s="2"/>
      <c r="DD55" s="8"/>
      <c r="DE55" s="6"/>
    </row>
    <row r="56" customFormat="false" ht="12.75" hidden="false" customHeight="false" outlineLevel="0" collapsed="false">
      <c r="A56" s="0" t="n">
        <v>16</v>
      </c>
      <c r="B56" s="0" t="n">
        <v>5</v>
      </c>
      <c r="C56" s="5" t="n">
        <v>420</v>
      </c>
      <c r="D56" s="0" t="s">
        <v>40</v>
      </c>
      <c r="E56" s="6" t="n">
        <v>1</v>
      </c>
      <c r="F56" s="0" t="n">
        <v>99</v>
      </c>
      <c r="G56" s="0" t="s">
        <v>40</v>
      </c>
      <c r="H56" s="6" t="n">
        <v>1</v>
      </c>
      <c r="I56" s="0" t="n">
        <v>180</v>
      </c>
      <c r="J56" s="0" t="s">
        <v>40</v>
      </c>
      <c r="K56" s="6" t="n">
        <v>1</v>
      </c>
      <c r="L56" s="0" t="n">
        <v>98</v>
      </c>
      <c r="M56" s="0" t="s">
        <v>40</v>
      </c>
      <c r="N56" s="6" t="n">
        <v>1</v>
      </c>
      <c r="O56" s="0" t="n">
        <v>240</v>
      </c>
      <c r="P56" s="0" t="s">
        <v>40</v>
      </c>
      <c r="Q56" s="6" t="n">
        <v>1</v>
      </c>
      <c r="R56" s="0" t="n">
        <v>100</v>
      </c>
      <c r="S56" s="0" t="s">
        <v>40</v>
      </c>
      <c r="T56" s="6" t="n">
        <v>1</v>
      </c>
      <c r="U56" s="0" t="n">
        <v>-1</v>
      </c>
      <c r="V56" s="0" t="s">
        <v>40</v>
      </c>
      <c r="W56" s="6" t="n">
        <v>1</v>
      </c>
      <c r="X56" s="2" t="n">
        <v>-1</v>
      </c>
      <c r="Y56" s="8" t="s">
        <v>40</v>
      </c>
      <c r="Z56" s="6" t="n">
        <v>1</v>
      </c>
      <c r="AA56" s="0" t="n">
        <v>-1</v>
      </c>
      <c r="AB56" s="0" t="s">
        <v>40</v>
      </c>
      <c r="AC56" s="6" t="n">
        <v>1</v>
      </c>
      <c r="AD56" s="0" t="n">
        <v>-1</v>
      </c>
      <c r="AE56" s="0" t="s">
        <v>40</v>
      </c>
      <c r="AF56" s="6" t="n">
        <v>1</v>
      </c>
      <c r="AG56" s="0" t="n">
        <v>43</v>
      </c>
      <c r="AH56" s="0" t="s">
        <v>40</v>
      </c>
      <c r="AI56" s="6" t="n">
        <v>1</v>
      </c>
      <c r="AJ56" s="0" t="n">
        <v>4</v>
      </c>
      <c r="AK56" s="0" t="s">
        <v>40</v>
      </c>
      <c r="AL56" s="6" t="n">
        <v>1</v>
      </c>
      <c r="AM56" s="0" t="n">
        <v>2</v>
      </c>
      <c r="AN56" s="0" t="s">
        <v>40</v>
      </c>
      <c r="AO56" s="6" t="n">
        <v>1</v>
      </c>
      <c r="AP56" s="0" t="n">
        <v>2</v>
      </c>
      <c r="AQ56" s="0" t="s">
        <v>40</v>
      </c>
      <c r="AR56" s="6" t="n">
        <v>1</v>
      </c>
      <c r="AS56" s="0" t="n">
        <v>604</v>
      </c>
      <c r="AT56" s="0" t="s">
        <v>40</v>
      </c>
      <c r="AU56" s="6" t="n">
        <v>1</v>
      </c>
      <c r="AV56" s="0" t="n">
        <v>6</v>
      </c>
      <c r="AW56" s="0" t="s">
        <v>40</v>
      </c>
      <c r="AX56" s="6" t="n">
        <v>1</v>
      </c>
      <c r="AY56" s="2" t="n">
        <v>-1</v>
      </c>
      <c r="AZ56" s="8" t="s">
        <v>40</v>
      </c>
      <c r="BA56" s="6" t="n">
        <v>1</v>
      </c>
      <c r="BC56" s="0" t="s">
        <v>52</v>
      </c>
      <c r="BD56" s="0" t="n">
        <f aca="false">IF(BP56&lt;=0,$D$7,IF(BV56&lt;=BP56,$D$7,$D$7+$F$7*(BV56-BP56)))</f>
        <v>2.46</v>
      </c>
      <c r="BF56" s="0" t="n">
        <v>15</v>
      </c>
      <c r="BG56" s="0" t="n">
        <v>420</v>
      </c>
      <c r="BH56" s="0" t="s">
        <v>42</v>
      </c>
      <c r="BI56" s="6" t="n">
        <v>0.6667</v>
      </c>
      <c r="BJ56" s="0" t="n">
        <f aca="false">ROUND(SUMPRODUCT(C56:C58,F56:F58)/SUM(C56:C58),0)</f>
        <v>100</v>
      </c>
      <c r="BK56" s="0" t="s">
        <v>42</v>
      </c>
      <c r="BL56" s="6" t="n">
        <v>0.4444</v>
      </c>
      <c r="BM56" s="0" t="n">
        <v>300</v>
      </c>
      <c r="BN56" s="0" t="s">
        <v>42</v>
      </c>
      <c r="BO56" s="6" t="n">
        <v>0.6667</v>
      </c>
      <c r="BP56" s="0" t="n">
        <f aca="false">ROUND(SUMPRODUCT(I56:I58,L56:L58)/SUM(I56:I58),0)</f>
        <v>90</v>
      </c>
      <c r="BQ56" s="0" t="s">
        <v>42</v>
      </c>
      <c r="BR56" s="6" t="n">
        <v>0.4444</v>
      </c>
      <c r="BS56" s="0" t="n">
        <v>270</v>
      </c>
      <c r="BT56" s="0" t="s">
        <v>42</v>
      </c>
      <c r="BU56" s="6" t="n">
        <v>0.6667</v>
      </c>
      <c r="BV56" s="0" t="n">
        <f aca="false">ROUND(SUMPRODUCT(O56:O58,R56:R58)/SUM(O56:O58),0)</f>
        <v>103</v>
      </c>
      <c r="BW56" s="0" t="s">
        <v>42</v>
      </c>
      <c r="BX56" s="6" t="n">
        <v>0.4444</v>
      </c>
      <c r="BY56" s="0" t="n">
        <v>-1</v>
      </c>
      <c r="BZ56" s="0" t="s">
        <v>40</v>
      </c>
      <c r="CA56" s="6" t="n">
        <v>1</v>
      </c>
      <c r="CB56" s="2" t="n">
        <v>-1</v>
      </c>
      <c r="CC56" s="8" t="s">
        <v>40</v>
      </c>
      <c r="CD56" s="6" t="n">
        <v>1</v>
      </c>
      <c r="CE56" s="0" t="n">
        <v>-1</v>
      </c>
      <c r="CF56" s="0" t="s">
        <v>40</v>
      </c>
      <c r="CG56" s="6" t="n">
        <v>1</v>
      </c>
      <c r="CH56" s="0" t="n">
        <v>-1</v>
      </c>
      <c r="CI56" s="0" t="s">
        <v>40</v>
      </c>
      <c r="CJ56" s="6" t="n">
        <v>1</v>
      </c>
      <c r="CK56" s="0" t="n">
        <f aca="false">IF(BM56=0,0,IF(OR(BM56&gt;=0,BG56&gt;=0),ROUND(BM56/BG56*100,0),BG56))</f>
        <v>71</v>
      </c>
      <c r="CL56" s="0" t="s">
        <v>42</v>
      </c>
      <c r="CM56" s="6" t="n">
        <f aca="false">ROUND(BO56*BI56,2)</f>
        <v>0.44</v>
      </c>
      <c r="CN56" s="0" t="n">
        <f aca="false">IF(OR(BG56&lt;0,BJ56&lt;=0),"??",ROUND(BG56/BJ56,0))</f>
        <v>4</v>
      </c>
      <c r="CO56" s="0" t="s">
        <v>42</v>
      </c>
      <c r="CP56" s="6" t="n">
        <f aca="false">ROUND(BI56*BL56,2)</f>
        <v>0.3</v>
      </c>
      <c r="CQ56" s="0" t="n">
        <f aca="false">IF(OR(BM56&lt;0,BP56&lt;=0),"??",ROUND(BM56/BP56,0))</f>
        <v>3</v>
      </c>
      <c r="CR56" s="0" t="s">
        <v>42</v>
      </c>
      <c r="CS56" s="6" t="n">
        <f aca="false">ROUND(BO56*BR56,2)</f>
        <v>0.3</v>
      </c>
      <c r="CT56" s="0" t="n">
        <f aca="false">IF(OR(BS56&lt;0,BV56&lt;=0),"??",ROUND(BS56/BV56,0))</f>
        <v>3</v>
      </c>
      <c r="CU56" s="0" t="s">
        <v>42</v>
      </c>
      <c r="CV56" s="6" t="n">
        <f aca="false">ROUND(BU56*BX56,2)</f>
        <v>0.3</v>
      </c>
      <c r="CW56" s="0" t="n">
        <f aca="false">IF(OR(BM56&lt;0,BS56&lt;0),"??",BS56+ROUND(BD56*BM56,0))</f>
        <v>1008</v>
      </c>
      <c r="CX56" s="0" t="s">
        <v>42</v>
      </c>
      <c r="CY56" s="6" t="n">
        <f aca="false">ROUND((BO56+BU56)/2,2)</f>
        <v>0.67</v>
      </c>
      <c r="CZ56" s="0" t="n">
        <f aca="false">IF(OR(CW56&lt;0,BJ56&lt;=0),"??",ROUND(CW56/BJ56,0))</f>
        <v>10</v>
      </c>
      <c r="DA56" s="0" t="s">
        <v>42</v>
      </c>
      <c r="DB56" s="6" t="n">
        <f aca="false">ROUND(CY56*BL56,2)</f>
        <v>0.3</v>
      </c>
      <c r="DC56" s="2" t="n">
        <v>-1</v>
      </c>
      <c r="DD56" s="8" t="s">
        <v>40</v>
      </c>
      <c r="DE56" s="6" t="n">
        <v>1</v>
      </c>
    </row>
    <row r="57" customFormat="false" ht="12.75" hidden="false" customHeight="false" outlineLevel="0" collapsed="false">
      <c r="B57" s="0" t="s">
        <v>53</v>
      </c>
      <c r="E57" s="6"/>
      <c r="H57" s="6"/>
      <c r="K57" s="6"/>
      <c r="N57" s="6"/>
      <c r="Q57" s="6"/>
      <c r="T57" s="6"/>
      <c r="W57" s="6"/>
      <c r="X57" s="2"/>
      <c r="Y57" s="8"/>
      <c r="Z57" s="6"/>
      <c r="AC57" s="6"/>
      <c r="AF57" s="6"/>
      <c r="AI57" s="6"/>
      <c r="AL57" s="6"/>
      <c r="AO57" s="6"/>
      <c r="AR57" s="6"/>
      <c r="AU57" s="6"/>
      <c r="AX57" s="6"/>
      <c r="AY57" s="2"/>
      <c r="AZ57" s="8"/>
      <c r="BA57" s="6"/>
      <c r="CB57" s="2"/>
      <c r="DC57" s="2"/>
    </row>
    <row r="58" customFormat="false" ht="12.75" hidden="false" customHeight="false" outlineLevel="0" collapsed="false">
      <c r="B58" s="0" t="n">
        <v>5</v>
      </c>
      <c r="C58" s="0" t="n">
        <v>420</v>
      </c>
      <c r="D58" s="0" t="s">
        <v>40</v>
      </c>
      <c r="E58" s="6" t="n">
        <v>1</v>
      </c>
      <c r="F58" s="0" t="n">
        <v>100</v>
      </c>
      <c r="G58" s="0" t="s">
        <v>40</v>
      </c>
      <c r="H58" s="6" t="n">
        <v>1</v>
      </c>
      <c r="I58" s="0" t="n">
        <v>420</v>
      </c>
      <c r="J58" s="0" t="s">
        <v>40</v>
      </c>
      <c r="K58" s="6" t="n">
        <v>1</v>
      </c>
      <c r="L58" s="0" t="n">
        <v>87</v>
      </c>
      <c r="M58" s="0" t="s">
        <v>40</v>
      </c>
      <c r="N58" s="6" t="n">
        <v>1</v>
      </c>
      <c r="O58" s="0" t="n">
        <v>300</v>
      </c>
      <c r="P58" s="0" t="s">
        <v>40</v>
      </c>
      <c r="Q58" s="6" t="n">
        <v>1</v>
      </c>
      <c r="R58" s="0" t="n">
        <v>106</v>
      </c>
      <c r="S58" s="0" t="s">
        <v>40</v>
      </c>
      <c r="T58" s="6" t="n">
        <v>1</v>
      </c>
      <c r="U58" s="0" t="n">
        <v>49</v>
      </c>
      <c r="V58" s="0" t="s">
        <v>40</v>
      </c>
      <c r="W58" s="6" t="n">
        <v>1</v>
      </c>
      <c r="X58" s="2" t="n">
        <v>-1</v>
      </c>
      <c r="Y58" s="8" t="s">
        <v>40</v>
      </c>
      <c r="Z58" s="6" t="n">
        <v>1</v>
      </c>
      <c r="AA58" s="0" t="n">
        <v>5</v>
      </c>
      <c r="AB58" s="0" t="s">
        <v>40</v>
      </c>
      <c r="AC58" s="6" t="n">
        <v>1</v>
      </c>
      <c r="AD58" s="0" t="n">
        <v>97</v>
      </c>
      <c r="AE58" s="0" t="s">
        <v>40</v>
      </c>
      <c r="AF58" s="6" t="n">
        <v>1</v>
      </c>
      <c r="AG58" s="0" t="n">
        <v>29</v>
      </c>
      <c r="AH58" s="0" t="s">
        <v>40</v>
      </c>
      <c r="AI58" s="6" t="n">
        <v>1</v>
      </c>
      <c r="AJ58" s="0" t="n">
        <v>4</v>
      </c>
      <c r="AK58" s="0" t="s">
        <v>40</v>
      </c>
      <c r="AL58" s="6" t="n">
        <v>1</v>
      </c>
      <c r="AM58" s="0" t="n">
        <v>1</v>
      </c>
      <c r="AN58" s="0" t="s">
        <v>40</v>
      </c>
      <c r="AO58" s="6" t="n">
        <v>1</v>
      </c>
      <c r="AP58" s="0" t="n">
        <v>3</v>
      </c>
      <c r="AQ58" s="0" t="s">
        <v>40</v>
      </c>
      <c r="AR58" s="6" t="n">
        <v>1</v>
      </c>
      <c r="AS58" s="0" t="n">
        <v>563</v>
      </c>
      <c r="AT58" s="0" t="s">
        <v>40</v>
      </c>
      <c r="AU58" s="6" t="n">
        <v>1</v>
      </c>
      <c r="AV58" s="0" t="n">
        <v>6</v>
      </c>
      <c r="AW58" s="0" t="s">
        <v>40</v>
      </c>
      <c r="AX58" s="6" t="n">
        <v>1</v>
      </c>
      <c r="AY58" s="2" t="n">
        <v>-1</v>
      </c>
      <c r="AZ58" s="8" t="s">
        <v>40</v>
      </c>
      <c r="BA58" s="6" t="n">
        <v>1</v>
      </c>
      <c r="CB58" s="2"/>
      <c r="DC58" s="2"/>
    </row>
  </sheetData>
  <conditionalFormatting sqref="D:D;G:G;J:J;M:M;P:P;S:S;V:V;Y:Y;AB:AB;AE:AE;AH:AH;AK:AK;AN:AN;AQ:AQ;AT:AT;AW:AW;AZ:AZ;BH:BH;BK:BK;BN:BN;BQ:BQ;BT:BT;BW:BW;BZ:BZ;CC:CC;CF:CF;CI:CI;CL:CL;CO:CO;CR:CR;CU:CU;CX:CX;DA:DA;DD:DD;Z9;BA9">
    <cfRule type="cellIs" priority="2" operator="equal" aboveAverage="0" equalAverage="0" bottom="0" percent="0" rank="0" text="" dxfId="0">
      <formula>"Ja"</formula>
    </cfRule>
  </conditionalFormatting>
  <conditionalFormatting sqref="C1:C56;F:F;I:I;L:L;O:O;R:R;U:U;X:X;AA:AA;AD:AD;AG:AG;AJ:AJ;AM:AM;AP:AP;AS:AS;AV:AV;AY:AY;BJ:BJ;BP:BP;BV:BV;BY:BY;CB:CB;CE:CE;CH:CH;CK:CK;CN:CN;CQ:CQ;CT:CT;CZ:CZ;DC:DC;C58:C1048576;BG:BG;BM:BM;BS:BS;CW:CW">
    <cfRule type="cellIs" priority="3" operator="equal" aboveAverage="0" equalAverage="0" bottom="0" percent="0" rank="0" text="" dxfId="1">
      <formula>-3</formula>
    </cfRule>
    <cfRule type="cellIs" priority="4" operator="equal" aboveAverage="0" equalAverage="0" bottom="0" percent="0" rank="0" text="" dxfId="2">
      <formula>-2</formula>
    </cfRule>
    <cfRule type="cellIs" priority="5" operator="equal" aboveAverage="0" equalAverage="0" bottom="0" percent="0" rank="0" text="" dxfId="3">
      <formula>-1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LibreOffice/5.1.0.3$Linux_X86_64 LibreOffice_project/5e3e00a007d9b3b6efb6797a8b8e57b51ab1f737</Application>
  <Company>Innenverwaltung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2015-03-30T08:00:42Z</dcterms:created>
  <dc:creator>Bräuner, Thomas (RPT)</dc:creator>
  <dc:description/>
  <dc:language>de-DE</dc:language>
  <cp:lastModifiedBy>Jonathan Haas</cp:lastModifiedBy>
  <dcterms:modified xsi:type="dcterms:W3CDTF">2016-04-19T13:21:04Z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Innenverwaltung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