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7715" windowHeight="12330"/>
  </bookViews>
  <sheets>
    <sheet name="Prüfdaten DUA-54" sheetId="1" r:id="rId1"/>
    <sheet name="Prüfdaten DUA-84,-85" sheetId="10" r:id="rId2"/>
    <sheet name="Prüfdaten DUA-84,-85 (Temp.)" sheetId="11" r:id="rId3"/>
    <sheet name="Prüfdaten DUA-56" sheetId="2" r:id="rId4"/>
    <sheet name="Prüfdaten DUA-56 (Temp.)" sheetId="3" r:id="rId5"/>
    <sheet name="Prüfdaten DUA-57" sheetId="4" r:id="rId6"/>
    <sheet name="Prüfdaten DUA-57 (Temp.)" sheetId="5" r:id="rId7"/>
    <sheet name="Prüfdaten DUA-58,-59" sheetId="7" r:id="rId8"/>
    <sheet name="Prüfdaten DUA-78,-66(63-68)" sheetId="8" r:id="rId9"/>
    <sheet name="Prüfdaten DUA-78,-66(SF 1)" sheetId="9" r:id="rId10"/>
  </sheets>
  <calcPr calcId="145621"/>
</workbook>
</file>

<file path=xl/calcChain.xml><?xml version="1.0" encoding="utf-8"?>
<calcChain xmlns="http://schemas.openxmlformats.org/spreadsheetml/2006/main">
  <c r="A194" i="9" l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412" i="9" s="1"/>
  <c r="A413" i="9" s="1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26" i="9" s="1"/>
  <c r="A427" i="9" s="1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86" i="9" s="1"/>
  <c r="A487" i="9" s="1"/>
  <c r="A488" i="9" s="1"/>
  <c r="A489" i="9" s="1"/>
  <c r="A490" i="9" s="1"/>
  <c r="A491" i="9" s="1"/>
  <c r="A492" i="9" s="1"/>
  <c r="A493" i="9" s="1"/>
  <c r="A494" i="9" s="1"/>
  <c r="A495" i="9" s="1"/>
  <c r="A496" i="9" s="1"/>
  <c r="A497" i="9" s="1"/>
  <c r="A498" i="9" s="1"/>
  <c r="A499" i="9" s="1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580" i="9" s="1"/>
  <c r="A581" i="9" s="1"/>
  <c r="A582" i="9" s="1"/>
  <c r="A583" i="9" s="1"/>
  <c r="A584" i="9" s="1"/>
  <c r="A585" i="9" s="1"/>
  <c r="A586" i="9" s="1"/>
  <c r="A587" i="9" s="1"/>
  <c r="A588" i="9" s="1"/>
  <c r="A589" i="9" s="1"/>
  <c r="A590" i="9" s="1"/>
  <c r="A591" i="9" s="1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609" i="9" s="1"/>
  <c r="A610" i="9" s="1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23" i="9" s="1"/>
  <c r="A624" i="9" s="1"/>
  <c r="A625" i="9" s="1"/>
  <c r="A626" i="9" s="1"/>
  <c r="A627" i="9" s="1"/>
  <c r="A628" i="9" s="1"/>
  <c r="A629" i="9" s="1"/>
  <c r="A630" i="9" s="1"/>
  <c r="A631" i="9" s="1"/>
  <c r="A632" i="9" s="1"/>
  <c r="A633" i="9" s="1"/>
  <c r="A634" i="9" s="1"/>
  <c r="A635" i="9" s="1"/>
  <c r="A636" i="9" s="1"/>
  <c r="A637" i="9" s="1"/>
  <c r="A638" i="9" s="1"/>
  <c r="A639" i="9" s="1"/>
  <c r="A640" i="9" s="1"/>
  <c r="A641" i="9" s="1"/>
  <c r="A642" i="9" s="1"/>
  <c r="A643" i="9" s="1"/>
  <c r="A644" i="9" s="1"/>
  <c r="A645" i="9" s="1"/>
  <c r="A646" i="9" s="1"/>
  <c r="A647" i="9" s="1"/>
  <c r="A648" i="9" s="1"/>
  <c r="A649" i="9" s="1"/>
  <c r="A650" i="9" s="1"/>
  <c r="A651" i="9" s="1"/>
  <c r="A652" i="9" s="1"/>
  <c r="A653" i="9" s="1"/>
  <c r="A654" i="9" s="1"/>
  <c r="A655" i="9" s="1"/>
  <c r="A656" i="9" s="1"/>
  <c r="A657" i="9" s="1"/>
  <c r="A658" i="9" s="1"/>
  <c r="A659" i="9" s="1"/>
  <c r="A660" i="9" s="1"/>
  <c r="A661" i="9" s="1"/>
  <c r="A662" i="9" s="1"/>
  <c r="A663" i="9" s="1"/>
  <c r="A664" i="9" s="1"/>
  <c r="A665" i="9" s="1"/>
  <c r="A666" i="9" s="1"/>
  <c r="A667" i="9" s="1"/>
  <c r="A668" i="9" s="1"/>
  <c r="A669" i="9" s="1"/>
  <c r="A670" i="9" s="1"/>
  <c r="A671" i="9" s="1"/>
  <c r="A672" i="9" s="1"/>
  <c r="A673" i="9" s="1"/>
  <c r="A674" i="9" s="1"/>
  <c r="A675" i="9" s="1"/>
  <c r="A676" i="9" s="1"/>
  <c r="A677" i="9" s="1"/>
  <c r="A678" i="9" s="1"/>
  <c r="A679" i="9" s="1"/>
  <c r="A680" i="9" s="1"/>
  <c r="A681" i="9" s="1"/>
  <c r="A682" i="9" s="1"/>
  <c r="A683" i="9" s="1"/>
  <c r="A684" i="9" s="1"/>
  <c r="A685" i="9" s="1"/>
  <c r="A686" i="9" s="1"/>
  <c r="A687" i="9" s="1"/>
  <c r="A688" i="9" s="1"/>
  <c r="A689" i="9" s="1"/>
  <c r="A690" i="9" s="1"/>
  <c r="A691" i="9" s="1"/>
  <c r="A692" i="9" s="1"/>
  <c r="A693" i="9" s="1"/>
  <c r="A694" i="9" s="1"/>
  <c r="A695" i="9" s="1"/>
  <c r="A696" i="9" s="1"/>
  <c r="A697" i="9" s="1"/>
  <c r="A698" i="9" s="1"/>
  <c r="A699" i="9" s="1"/>
  <c r="A700" i="9" s="1"/>
  <c r="A701" i="9" s="1"/>
  <c r="A702" i="9" s="1"/>
  <c r="A703" i="9" s="1"/>
  <c r="A704" i="9" s="1"/>
  <c r="A705" i="9" s="1"/>
  <c r="A706" i="9" s="1"/>
  <c r="A707" i="9" s="1"/>
  <c r="A708" i="9" s="1"/>
  <c r="A709" i="9" s="1"/>
  <c r="A710" i="9" s="1"/>
  <c r="A711" i="9" s="1"/>
  <c r="A712" i="9" s="1"/>
  <c r="A713" i="9" s="1"/>
  <c r="A714" i="9" s="1"/>
  <c r="A715" i="9" s="1"/>
  <c r="A716" i="9" s="1"/>
  <c r="A717" i="9" s="1"/>
  <c r="A718" i="9" s="1"/>
  <c r="A719" i="9" s="1"/>
  <c r="A720" i="9" s="1"/>
  <c r="A721" i="9" s="1"/>
  <c r="A722" i="9" s="1"/>
  <c r="A723" i="9" s="1"/>
  <c r="A724" i="9" s="1"/>
  <c r="A725" i="9" s="1"/>
  <c r="A726" i="9" s="1"/>
  <c r="A727" i="9" s="1"/>
  <c r="A728" i="9" s="1"/>
  <c r="A729" i="9" s="1"/>
  <c r="A730" i="9" s="1"/>
  <c r="A731" i="9" s="1"/>
  <c r="A732" i="9" s="1"/>
  <c r="A733" i="9" s="1"/>
  <c r="A734" i="9" s="1"/>
  <c r="A735" i="9" s="1"/>
  <c r="A736" i="9" s="1"/>
  <c r="A737" i="9" s="1"/>
  <c r="A738" i="9" s="1"/>
  <c r="A739" i="9" s="1"/>
  <c r="A740" i="9" s="1"/>
  <c r="A741" i="9" s="1"/>
  <c r="A742" i="9" s="1"/>
  <c r="A743" i="9" s="1"/>
  <c r="A744" i="9" s="1"/>
  <c r="A745" i="9" s="1"/>
  <c r="A746" i="9" s="1"/>
  <c r="A747" i="9" s="1"/>
  <c r="A748" i="9" s="1"/>
  <c r="A749" i="9" s="1"/>
  <c r="A750" i="9" s="1"/>
  <c r="A751" i="9" s="1"/>
  <c r="A752" i="9" s="1"/>
  <c r="A753" i="9" s="1"/>
  <c r="A754" i="9" s="1"/>
  <c r="A755" i="9" s="1"/>
  <c r="A756" i="9" s="1"/>
  <c r="A757" i="9" s="1"/>
  <c r="A758" i="9" s="1"/>
  <c r="A759" i="9" s="1"/>
  <c r="A760" i="9" s="1"/>
  <c r="A761" i="9" s="1"/>
  <c r="A762" i="9" s="1"/>
  <c r="A763" i="9" s="1"/>
  <c r="A764" i="9" s="1"/>
  <c r="A765" i="9" s="1"/>
  <c r="A766" i="9" s="1"/>
  <c r="A767" i="9" s="1"/>
  <c r="A768" i="9" s="1"/>
  <c r="A769" i="9" s="1"/>
  <c r="A770" i="9" s="1"/>
  <c r="A771" i="9" s="1"/>
  <c r="A772" i="9" s="1"/>
  <c r="A773" i="9" s="1"/>
  <c r="A774" i="9" s="1"/>
  <c r="A775" i="9" s="1"/>
  <c r="A776" i="9" s="1"/>
  <c r="A777" i="9" s="1"/>
  <c r="A778" i="9" s="1"/>
  <c r="A779" i="9" s="1"/>
  <c r="A780" i="9" s="1"/>
  <c r="A781" i="9" s="1"/>
  <c r="A782" i="9" s="1"/>
  <c r="A783" i="9" s="1"/>
  <c r="A784" i="9" s="1"/>
  <c r="A785" i="9" s="1"/>
  <c r="A786" i="9" s="1"/>
  <c r="A787" i="9" s="1"/>
  <c r="A788" i="9" s="1"/>
  <c r="A789" i="9" s="1"/>
  <c r="A790" i="9" s="1"/>
  <c r="A791" i="9" s="1"/>
  <c r="A792" i="9" s="1"/>
  <c r="A793" i="9" s="1"/>
  <c r="A794" i="9" s="1"/>
  <c r="A795" i="9" s="1"/>
  <c r="A796" i="9" s="1"/>
  <c r="A797" i="9" s="1"/>
  <c r="A798" i="9" s="1"/>
  <c r="A799" i="9" s="1"/>
  <c r="A800" i="9" s="1"/>
  <c r="A801" i="9" s="1"/>
  <c r="A802" i="9" s="1"/>
  <c r="A803" i="9" s="1"/>
  <c r="A804" i="9" s="1"/>
  <c r="A805" i="9" s="1"/>
  <c r="A806" i="9" s="1"/>
  <c r="A807" i="9" s="1"/>
  <c r="A808" i="9" s="1"/>
  <c r="A809" i="9" s="1"/>
  <c r="A810" i="9" s="1"/>
  <c r="A811" i="9" s="1"/>
  <c r="A812" i="9" s="1"/>
  <c r="A813" i="9" s="1"/>
  <c r="A814" i="9" s="1"/>
  <c r="A815" i="9" s="1"/>
  <c r="A816" i="9" s="1"/>
  <c r="A817" i="9" s="1"/>
  <c r="A818" i="9" s="1"/>
  <c r="A819" i="9" s="1"/>
  <c r="A820" i="9" s="1"/>
  <c r="A821" i="9" s="1"/>
  <c r="A822" i="9" s="1"/>
  <c r="A823" i="9" s="1"/>
  <c r="A824" i="9" s="1"/>
  <c r="A825" i="9" s="1"/>
  <c r="A826" i="9" s="1"/>
  <c r="A827" i="9" s="1"/>
  <c r="A828" i="9" s="1"/>
  <c r="A829" i="9" s="1"/>
  <c r="A830" i="9" s="1"/>
  <c r="A831" i="9" s="1"/>
  <c r="A832" i="9" s="1"/>
  <c r="A833" i="9" s="1"/>
  <c r="A834" i="9" s="1"/>
  <c r="A835" i="9" s="1"/>
  <c r="A836" i="9" s="1"/>
  <c r="A837" i="9" s="1"/>
  <c r="A838" i="9" s="1"/>
  <c r="A839" i="9" s="1"/>
  <c r="A840" i="9" s="1"/>
  <c r="A841" i="9" s="1"/>
  <c r="A842" i="9" s="1"/>
  <c r="A843" i="9" s="1"/>
  <c r="A844" i="9" s="1"/>
  <c r="A845" i="9" s="1"/>
  <c r="A846" i="9" s="1"/>
  <c r="A847" i="9" s="1"/>
  <c r="A848" i="9" s="1"/>
  <c r="A849" i="9" s="1"/>
  <c r="A850" i="9" s="1"/>
  <c r="A851" i="9" s="1"/>
  <c r="A852" i="9" s="1"/>
  <c r="A853" i="9" s="1"/>
  <c r="A854" i="9" s="1"/>
  <c r="A855" i="9" s="1"/>
  <c r="A856" i="9" s="1"/>
  <c r="A857" i="9" s="1"/>
  <c r="A858" i="9" s="1"/>
  <c r="A859" i="9" s="1"/>
  <c r="A860" i="9" s="1"/>
  <c r="A861" i="9" s="1"/>
  <c r="A862" i="9" s="1"/>
  <c r="A863" i="9" s="1"/>
  <c r="A864" i="9" s="1"/>
  <c r="A865" i="9" s="1"/>
  <c r="A866" i="9" s="1"/>
  <c r="A867" i="9" s="1"/>
  <c r="A868" i="9" s="1"/>
  <c r="A869" i="9" s="1"/>
  <c r="A870" i="9" s="1"/>
  <c r="A871" i="9" s="1"/>
  <c r="A872" i="9" s="1"/>
  <c r="A873" i="9" s="1"/>
  <c r="A874" i="9" s="1"/>
  <c r="A875" i="9" s="1"/>
  <c r="A876" i="9" s="1"/>
  <c r="A877" i="9" s="1"/>
  <c r="A878" i="9" s="1"/>
  <c r="A879" i="9" s="1"/>
  <c r="A880" i="9" s="1"/>
  <c r="A881" i="9" s="1"/>
  <c r="A882" i="9" s="1"/>
  <c r="A883" i="9" s="1"/>
  <c r="A884" i="9" s="1"/>
  <c r="A885" i="9" s="1"/>
  <c r="A886" i="9" s="1"/>
  <c r="A887" i="9" s="1"/>
  <c r="A888" i="9" s="1"/>
  <c r="A889" i="9" s="1"/>
  <c r="A890" i="9" s="1"/>
  <c r="A891" i="9" s="1"/>
  <c r="A892" i="9" s="1"/>
  <c r="A893" i="9" s="1"/>
  <c r="A894" i="9" s="1"/>
  <c r="A895" i="9" s="1"/>
  <c r="A896" i="9" s="1"/>
  <c r="A897" i="9" s="1"/>
  <c r="A898" i="9" s="1"/>
  <c r="A899" i="9" s="1"/>
  <c r="A900" i="9" s="1"/>
  <c r="A901" i="9" s="1"/>
  <c r="A902" i="9" s="1"/>
  <c r="A903" i="9" s="1"/>
  <c r="A904" i="9" s="1"/>
  <c r="A905" i="9" s="1"/>
  <c r="A906" i="9" s="1"/>
  <c r="A907" i="9" s="1"/>
  <c r="A908" i="9" s="1"/>
  <c r="A909" i="9" s="1"/>
  <c r="A910" i="9" s="1"/>
  <c r="A911" i="9" s="1"/>
  <c r="A912" i="9" s="1"/>
  <c r="A913" i="9" s="1"/>
  <c r="A914" i="9" s="1"/>
  <c r="A915" i="9" s="1"/>
  <c r="A916" i="9" s="1"/>
  <c r="A917" i="9" s="1"/>
  <c r="A918" i="9" s="1"/>
  <c r="A919" i="9" s="1"/>
  <c r="A920" i="9" s="1"/>
  <c r="A921" i="9" s="1"/>
  <c r="A922" i="9" s="1"/>
  <c r="A923" i="9" s="1"/>
  <c r="A924" i="9" s="1"/>
  <c r="A925" i="9" s="1"/>
  <c r="A926" i="9" s="1"/>
  <c r="A927" i="9" s="1"/>
  <c r="A928" i="9" s="1"/>
  <c r="A929" i="9" s="1"/>
  <c r="A930" i="9" s="1"/>
  <c r="A931" i="9" s="1"/>
  <c r="A932" i="9" s="1"/>
  <c r="A933" i="9" s="1"/>
  <c r="A934" i="9" s="1"/>
  <c r="A935" i="9" s="1"/>
  <c r="A936" i="9" s="1"/>
  <c r="A937" i="9" s="1"/>
  <c r="A938" i="9" s="1"/>
  <c r="A939" i="9" s="1"/>
  <c r="A940" i="9" s="1"/>
  <c r="A941" i="9" s="1"/>
  <c r="A942" i="9" s="1"/>
  <c r="A943" i="9" s="1"/>
  <c r="A944" i="9" s="1"/>
  <c r="A945" i="9" s="1"/>
  <c r="A946" i="9" s="1"/>
  <c r="A947" i="9" s="1"/>
  <c r="A948" i="9" s="1"/>
  <c r="A949" i="9" s="1"/>
  <c r="A950" i="9" s="1"/>
  <c r="A951" i="9" s="1"/>
  <c r="A952" i="9" s="1"/>
  <c r="A953" i="9" s="1"/>
  <c r="A954" i="9" s="1"/>
  <c r="A955" i="9" s="1"/>
  <c r="A956" i="9" s="1"/>
  <c r="A957" i="9" s="1"/>
  <c r="A958" i="9" s="1"/>
  <c r="A959" i="9" s="1"/>
  <c r="A960" i="9" s="1"/>
  <c r="A961" i="9" s="1"/>
  <c r="A962" i="9" s="1"/>
  <c r="A963" i="9" s="1"/>
  <c r="A964" i="9" s="1"/>
  <c r="A965" i="9" s="1"/>
  <c r="A966" i="9" s="1"/>
  <c r="A967" i="9" s="1"/>
  <c r="A968" i="9" s="1"/>
  <c r="A969" i="9" s="1"/>
  <c r="A970" i="9" s="1"/>
  <c r="A971" i="9" s="1"/>
  <c r="A972" i="9" s="1"/>
  <c r="A973" i="9" s="1"/>
  <c r="A974" i="9" s="1"/>
  <c r="A975" i="9" s="1"/>
  <c r="A976" i="9" s="1"/>
  <c r="A977" i="9" s="1"/>
  <c r="A978" i="9" s="1"/>
  <c r="A979" i="9" s="1"/>
  <c r="A980" i="9" s="1"/>
  <c r="A981" i="9" s="1"/>
  <c r="A982" i="9" s="1"/>
  <c r="A983" i="9" s="1"/>
  <c r="A984" i="9" s="1"/>
  <c r="A985" i="9" s="1"/>
  <c r="A986" i="9" s="1"/>
  <c r="A987" i="9" s="1"/>
  <c r="A988" i="9" s="1"/>
  <c r="A989" i="9" s="1"/>
  <c r="A990" i="9" s="1"/>
  <c r="A991" i="9" s="1"/>
  <c r="A992" i="9" s="1"/>
  <c r="A993" i="9" s="1"/>
  <c r="A994" i="9" s="1"/>
  <c r="A995" i="9" s="1"/>
  <c r="A996" i="9" s="1"/>
  <c r="A997" i="9" s="1"/>
  <c r="A998" i="9" s="1"/>
  <c r="A999" i="9" s="1"/>
  <c r="A1000" i="9" s="1"/>
  <c r="A1001" i="9" s="1"/>
  <c r="A1002" i="9" s="1"/>
  <c r="A1003" i="9" s="1"/>
  <c r="A1004" i="9" s="1"/>
  <c r="A1005" i="9" s="1"/>
  <c r="A1006" i="9" s="1"/>
  <c r="A1007" i="9" s="1"/>
  <c r="A1008" i="9" s="1"/>
  <c r="A1009" i="9" s="1"/>
  <c r="A1010" i="9" s="1"/>
  <c r="A1011" i="9" s="1"/>
  <c r="A1012" i="9" s="1"/>
  <c r="A1013" i="9" s="1"/>
  <c r="A1014" i="9" s="1"/>
  <c r="A1015" i="9" s="1"/>
  <c r="A1016" i="9" s="1"/>
  <c r="A1017" i="9" s="1"/>
  <c r="A1018" i="9" s="1"/>
  <c r="A1019" i="9" s="1"/>
  <c r="A1020" i="9" s="1"/>
  <c r="A1021" i="9" s="1"/>
  <c r="A1022" i="9" s="1"/>
  <c r="A1023" i="9" s="1"/>
  <c r="A1024" i="9" s="1"/>
  <c r="A1025" i="9" s="1"/>
  <c r="A1026" i="9" s="1"/>
  <c r="A1027" i="9" s="1"/>
  <c r="A1028" i="9" s="1"/>
  <c r="A1029" i="9" s="1"/>
  <c r="A1030" i="9" s="1"/>
  <c r="A1031" i="9" s="1"/>
  <c r="A1032" i="9" s="1"/>
  <c r="A1033" i="9" s="1"/>
  <c r="A1034" i="9" s="1"/>
  <c r="A1035" i="9" s="1"/>
  <c r="A1036" i="9" s="1"/>
  <c r="A1037" i="9" s="1"/>
  <c r="A1038" i="9" s="1"/>
  <c r="A1039" i="9" s="1"/>
  <c r="A1040" i="9" s="1"/>
  <c r="A1041" i="9" s="1"/>
  <c r="A1042" i="9" s="1"/>
  <c r="A1043" i="9" s="1"/>
  <c r="A1044" i="9" s="1"/>
  <c r="A1045" i="9" s="1"/>
  <c r="A1046" i="9" s="1"/>
  <c r="A1047" i="9" s="1"/>
  <c r="A1048" i="9" s="1"/>
  <c r="A1049" i="9" s="1"/>
  <c r="A1050" i="9" s="1"/>
  <c r="A1051" i="9" s="1"/>
  <c r="A1052" i="9" s="1"/>
  <c r="A1053" i="9" s="1"/>
  <c r="A1054" i="9" s="1"/>
  <c r="A1055" i="9" s="1"/>
  <c r="A1056" i="9" s="1"/>
  <c r="A1057" i="9" s="1"/>
  <c r="A1058" i="9" s="1"/>
  <c r="A1059" i="9" s="1"/>
  <c r="A1060" i="9" s="1"/>
  <c r="A1061" i="9" s="1"/>
  <c r="A1062" i="9" s="1"/>
  <c r="A1063" i="9" s="1"/>
  <c r="A1064" i="9" s="1"/>
  <c r="A1065" i="9" s="1"/>
  <c r="A1066" i="9" s="1"/>
  <c r="A1067" i="9" s="1"/>
  <c r="A1068" i="9" s="1"/>
  <c r="A1069" i="9" s="1"/>
  <c r="A1070" i="9" s="1"/>
  <c r="A1071" i="9" s="1"/>
  <c r="A1072" i="9" s="1"/>
  <c r="A1073" i="9" s="1"/>
  <c r="A1074" i="9" s="1"/>
  <c r="A1075" i="9" s="1"/>
  <c r="A1076" i="9" s="1"/>
  <c r="A1077" i="9" s="1"/>
  <c r="A1078" i="9" s="1"/>
  <c r="A1079" i="9" s="1"/>
  <c r="A1080" i="9" s="1"/>
  <c r="A1081" i="9" s="1"/>
  <c r="A1082" i="9" s="1"/>
  <c r="A1083" i="9" s="1"/>
  <c r="A1084" i="9" s="1"/>
  <c r="A1085" i="9" s="1"/>
  <c r="A1086" i="9" s="1"/>
  <c r="A1087" i="9" s="1"/>
  <c r="A1088" i="9" s="1"/>
  <c r="A1089" i="9" s="1"/>
  <c r="A1090" i="9" s="1"/>
  <c r="A1091" i="9" s="1"/>
  <c r="A1092" i="9" s="1"/>
  <c r="A1093" i="9" s="1"/>
  <c r="A1094" i="9" s="1"/>
  <c r="A1095" i="9" s="1"/>
  <c r="A1096" i="9" s="1"/>
  <c r="A1097" i="9" s="1"/>
  <c r="A1098" i="9" s="1"/>
  <c r="A1099" i="9" s="1"/>
  <c r="A1100" i="9" s="1"/>
  <c r="A1101" i="9" s="1"/>
  <c r="A1102" i="9" s="1"/>
  <c r="A1103" i="9" s="1"/>
  <c r="A1104" i="9" s="1"/>
  <c r="A1105" i="9" s="1"/>
  <c r="A1106" i="9" s="1"/>
  <c r="A1107" i="9" s="1"/>
  <c r="A1108" i="9" s="1"/>
  <c r="A1109" i="9" s="1"/>
  <c r="A1110" i="9" s="1"/>
  <c r="A1111" i="9" s="1"/>
  <c r="A1112" i="9" s="1"/>
  <c r="A1113" i="9" s="1"/>
  <c r="A1114" i="9" s="1"/>
  <c r="A1115" i="9" s="1"/>
  <c r="A1116" i="9" s="1"/>
  <c r="A1117" i="9" s="1"/>
  <c r="A1118" i="9" s="1"/>
  <c r="A1119" i="9" s="1"/>
  <c r="A1120" i="9" s="1"/>
  <c r="A1121" i="9" s="1"/>
  <c r="A1122" i="9" s="1"/>
  <c r="A1123" i="9" s="1"/>
  <c r="A1124" i="9" s="1"/>
  <c r="A1125" i="9" s="1"/>
  <c r="A1126" i="9" s="1"/>
  <c r="A1127" i="9" s="1"/>
  <c r="A1128" i="9" s="1"/>
  <c r="A1129" i="9" s="1"/>
  <c r="A1130" i="9" s="1"/>
  <c r="A1131" i="9" s="1"/>
  <c r="A1132" i="9" s="1"/>
  <c r="A1133" i="9" s="1"/>
  <c r="A1134" i="9" s="1"/>
  <c r="A1135" i="9" s="1"/>
  <c r="A1136" i="9" s="1"/>
  <c r="A1137" i="9" s="1"/>
  <c r="A1138" i="9" s="1"/>
  <c r="A1139" i="9" s="1"/>
  <c r="A1140" i="9" s="1"/>
  <c r="A1141" i="9" s="1"/>
  <c r="A1142" i="9" s="1"/>
  <c r="A1143" i="9" s="1"/>
  <c r="A1144" i="9" s="1"/>
  <c r="A1145" i="9" s="1"/>
  <c r="A1146" i="9" s="1"/>
  <c r="A1147" i="9" s="1"/>
  <c r="A1148" i="9" s="1"/>
  <c r="A1149" i="9" s="1"/>
  <c r="A1150" i="9" s="1"/>
  <c r="A1151" i="9" s="1"/>
  <c r="A1152" i="9" s="1"/>
  <c r="A1153" i="9" s="1"/>
  <c r="A1154" i="9" s="1"/>
  <c r="A1155" i="9" s="1"/>
  <c r="A1156" i="9" s="1"/>
  <c r="A1157" i="9" s="1"/>
  <c r="A1158" i="9" s="1"/>
  <c r="A1159" i="9" s="1"/>
  <c r="A1160" i="9" s="1"/>
  <c r="A1161" i="9" s="1"/>
  <c r="A1162" i="9" s="1"/>
  <c r="A1163" i="9" s="1"/>
  <c r="A1164" i="9" s="1"/>
  <c r="A1165" i="9" s="1"/>
  <c r="A1166" i="9" s="1"/>
  <c r="A1167" i="9" s="1"/>
  <c r="A1168" i="9" s="1"/>
  <c r="A1169" i="9" s="1"/>
  <c r="A1170" i="9" s="1"/>
  <c r="A1171" i="9" s="1"/>
  <c r="A1172" i="9" s="1"/>
  <c r="A1173" i="9" s="1"/>
  <c r="A1174" i="9" s="1"/>
  <c r="A1175" i="9" s="1"/>
  <c r="A1176" i="9" s="1"/>
  <c r="A1177" i="9" s="1"/>
  <c r="A1178" i="9" s="1"/>
  <c r="A1179" i="9" s="1"/>
  <c r="A1180" i="9" s="1"/>
  <c r="A1181" i="9" s="1"/>
  <c r="A1182" i="9" s="1"/>
  <c r="A1183" i="9" s="1"/>
  <c r="A1184" i="9" s="1"/>
  <c r="A1185" i="9" s="1"/>
  <c r="A1186" i="9" s="1"/>
  <c r="A1187" i="9" s="1"/>
  <c r="A1188" i="9" s="1"/>
  <c r="A1189" i="9" s="1"/>
  <c r="A1190" i="9" s="1"/>
  <c r="A1191" i="9" s="1"/>
  <c r="A1192" i="9" s="1"/>
  <c r="A1193" i="9" s="1"/>
  <c r="A1194" i="9" s="1"/>
  <c r="A1195" i="9" s="1"/>
  <c r="A1196" i="9" s="1"/>
  <c r="A1197" i="9" s="1"/>
  <c r="A1198" i="9" s="1"/>
  <c r="A1199" i="9" s="1"/>
  <c r="A1200" i="9" s="1"/>
  <c r="A1201" i="9" s="1"/>
  <c r="A1202" i="9" s="1"/>
  <c r="A1203" i="9" s="1"/>
  <c r="A1204" i="9" s="1"/>
  <c r="A1205" i="9" s="1"/>
  <c r="A1206" i="9" s="1"/>
  <c r="A1207" i="9" s="1"/>
  <c r="A1208" i="9" s="1"/>
  <c r="A1209" i="9" s="1"/>
  <c r="A1210" i="9" s="1"/>
  <c r="A1211" i="9" s="1"/>
  <c r="A1212" i="9" s="1"/>
  <c r="A1213" i="9" s="1"/>
  <c r="A1214" i="9" s="1"/>
  <c r="A1215" i="9" s="1"/>
  <c r="A1216" i="9" s="1"/>
  <c r="A1217" i="9" s="1"/>
  <c r="A1218" i="9" s="1"/>
  <c r="A1219" i="9" s="1"/>
  <c r="A1220" i="9" s="1"/>
  <c r="A1221" i="9" s="1"/>
  <c r="A1222" i="9" s="1"/>
  <c r="A1223" i="9" s="1"/>
  <c r="A1224" i="9" s="1"/>
  <c r="A1225" i="9" s="1"/>
  <c r="A1226" i="9" s="1"/>
  <c r="A1227" i="9" s="1"/>
  <c r="A1228" i="9" s="1"/>
  <c r="A1229" i="9" s="1"/>
  <c r="A1230" i="9" s="1"/>
  <c r="A1231" i="9" s="1"/>
  <c r="A1232" i="9" s="1"/>
  <c r="A1233" i="9" s="1"/>
  <c r="A1234" i="9" s="1"/>
  <c r="A1235" i="9" s="1"/>
  <c r="A1236" i="9" s="1"/>
  <c r="A1237" i="9" s="1"/>
  <c r="A1238" i="9" s="1"/>
  <c r="A1239" i="9" s="1"/>
  <c r="A1240" i="9" s="1"/>
  <c r="A1241" i="9" s="1"/>
  <c r="A1242" i="9" s="1"/>
  <c r="A1243" i="9" s="1"/>
  <c r="A1244" i="9" s="1"/>
  <c r="A1245" i="9" s="1"/>
  <c r="A1246" i="9" s="1"/>
  <c r="A1247" i="9" s="1"/>
  <c r="A1248" i="9" s="1"/>
  <c r="A1249" i="9" s="1"/>
  <c r="A1250" i="9" s="1"/>
  <c r="A1251" i="9" s="1"/>
  <c r="A1252" i="9" s="1"/>
  <c r="A1253" i="9" s="1"/>
  <c r="A1254" i="9" s="1"/>
  <c r="A1255" i="9" s="1"/>
  <c r="A1256" i="9" s="1"/>
  <c r="A1257" i="9" s="1"/>
  <c r="A1258" i="9" s="1"/>
  <c r="A1259" i="9" s="1"/>
  <c r="A1260" i="9" s="1"/>
  <c r="A1261" i="9" s="1"/>
  <c r="A1262" i="9" s="1"/>
  <c r="A1263" i="9" s="1"/>
  <c r="A1264" i="9" s="1"/>
  <c r="A1265" i="9" s="1"/>
  <c r="A1266" i="9" s="1"/>
  <c r="A1267" i="9" s="1"/>
  <c r="A1268" i="9" s="1"/>
  <c r="A1269" i="9" s="1"/>
  <c r="A1270" i="9" s="1"/>
  <c r="A1271" i="9" s="1"/>
  <c r="A1272" i="9" s="1"/>
  <c r="A1273" i="9" s="1"/>
  <c r="A1274" i="9" s="1"/>
  <c r="A1275" i="9" s="1"/>
  <c r="A1276" i="9" s="1"/>
  <c r="A1277" i="9" s="1"/>
  <c r="A1278" i="9" s="1"/>
  <c r="A1279" i="9" s="1"/>
  <c r="A1280" i="9" s="1"/>
  <c r="A1281" i="9" s="1"/>
  <c r="A1282" i="9" s="1"/>
  <c r="A1283" i="9" s="1"/>
  <c r="A1284" i="9" s="1"/>
  <c r="A1285" i="9" s="1"/>
  <c r="A1286" i="9" s="1"/>
  <c r="A1287" i="9" s="1"/>
  <c r="A1288" i="9" s="1"/>
  <c r="A1289" i="9" s="1"/>
  <c r="A1290" i="9" s="1"/>
  <c r="A1291" i="9" s="1"/>
  <c r="A1292" i="9" s="1"/>
  <c r="A1293" i="9" s="1"/>
  <c r="A1294" i="9" s="1"/>
  <c r="A1295" i="9" s="1"/>
  <c r="A1296" i="9" s="1"/>
  <c r="A1297" i="9" s="1"/>
  <c r="A1298" i="9" s="1"/>
  <c r="A1299" i="9" s="1"/>
  <c r="A1300" i="9" s="1"/>
  <c r="A1301" i="9" s="1"/>
  <c r="A1302" i="9" s="1"/>
  <c r="A1303" i="9" s="1"/>
  <c r="A1304" i="9" s="1"/>
  <c r="A1305" i="9" s="1"/>
  <c r="A1306" i="9" s="1"/>
  <c r="A1307" i="9" s="1"/>
  <c r="A1308" i="9" s="1"/>
  <c r="A1309" i="9" s="1"/>
  <c r="A1310" i="9" s="1"/>
  <c r="A1311" i="9" s="1"/>
  <c r="A1312" i="9" s="1"/>
  <c r="A1313" i="9" s="1"/>
  <c r="A1314" i="9" s="1"/>
  <c r="A1315" i="9" s="1"/>
  <c r="A1316" i="9" s="1"/>
  <c r="A1317" i="9" s="1"/>
  <c r="A1318" i="9" s="1"/>
  <c r="A1319" i="9" s="1"/>
  <c r="A1320" i="9" s="1"/>
  <c r="A1321" i="9" s="1"/>
  <c r="A1322" i="9" s="1"/>
  <c r="A1323" i="9" s="1"/>
  <c r="A1324" i="9" s="1"/>
  <c r="A1325" i="9" s="1"/>
  <c r="A1326" i="9" s="1"/>
  <c r="A1327" i="9" s="1"/>
  <c r="A1328" i="9" s="1"/>
  <c r="A1329" i="9" s="1"/>
  <c r="A1330" i="9" s="1"/>
  <c r="A1331" i="9" s="1"/>
  <c r="A1332" i="9" s="1"/>
  <c r="A1333" i="9" s="1"/>
  <c r="A1334" i="9" s="1"/>
  <c r="A1335" i="9" s="1"/>
  <c r="A1336" i="9" s="1"/>
  <c r="A1337" i="9" s="1"/>
  <c r="A1338" i="9" s="1"/>
  <c r="A1339" i="9" s="1"/>
  <c r="A1340" i="9" s="1"/>
  <c r="A1341" i="9" s="1"/>
  <c r="A1342" i="9" s="1"/>
  <c r="A1343" i="9" s="1"/>
  <c r="A1344" i="9" s="1"/>
  <c r="A1345" i="9" s="1"/>
  <c r="A1346" i="9" s="1"/>
  <c r="A1347" i="9" s="1"/>
  <c r="A1348" i="9" s="1"/>
  <c r="A1349" i="9" s="1"/>
  <c r="A1350" i="9" s="1"/>
  <c r="A1351" i="9" s="1"/>
  <c r="A1352" i="9" s="1"/>
  <c r="A1353" i="9" s="1"/>
  <c r="A1354" i="9" s="1"/>
  <c r="A1355" i="9" s="1"/>
  <c r="A1356" i="9" s="1"/>
  <c r="A1357" i="9" s="1"/>
  <c r="A1358" i="9" s="1"/>
  <c r="A1359" i="9" s="1"/>
  <c r="A1360" i="9" s="1"/>
  <c r="A1361" i="9" s="1"/>
  <c r="A1362" i="9" s="1"/>
  <c r="A1363" i="9" s="1"/>
  <c r="A1364" i="9" s="1"/>
  <c r="A1365" i="9" s="1"/>
  <c r="A1366" i="9" s="1"/>
  <c r="A1367" i="9" s="1"/>
  <c r="A1368" i="9" s="1"/>
  <c r="A1369" i="9" s="1"/>
  <c r="A1370" i="9" s="1"/>
  <c r="A1371" i="9" s="1"/>
  <c r="A1372" i="9" s="1"/>
  <c r="A1373" i="9" s="1"/>
  <c r="A1374" i="9" s="1"/>
  <c r="A1375" i="9" s="1"/>
  <c r="A1376" i="9" s="1"/>
  <c r="A1377" i="9" s="1"/>
  <c r="A1378" i="9" s="1"/>
  <c r="A1379" i="9" s="1"/>
  <c r="A1380" i="9" s="1"/>
  <c r="A1381" i="9" s="1"/>
  <c r="A1382" i="9" s="1"/>
  <c r="A1383" i="9" s="1"/>
  <c r="A1384" i="9" s="1"/>
  <c r="A1385" i="9" s="1"/>
  <c r="A1386" i="9" s="1"/>
  <c r="A1387" i="9" s="1"/>
  <c r="A1388" i="9" s="1"/>
  <c r="A1389" i="9" s="1"/>
  <c r="A1390" i="9" s="1"/>
  <c r="A1391" i="9" s="1"/>
  <c r="A1392" i="9" s="1"/>
  <c r="A1393" i="9" s="1"/>
  <c r="A1394" i="9" s="1"/>
  <c r="A1395" i="9" s="1"/>
  <c r="A1396" i="9" s="1"/>
  <c r="A1397" i="9" s="1"/>
  <c r="A1398" i="9" s="1"/>
  <c r="A1399" i="9" s="1"/>
  <c r="A1400" i="9" s="1"/>
  <c r="A1401" i="9" s="1"/>
  <c r="A1402" i="9" s="1"/>
  <c r="A1403" i="9" s="1"/>
  <c r="A1404" i="9" s="1"/>
  <c r="A1405" i="9" s="1"/>
  <c r="A1406" i="9" s="1"/>
  <c r="A1407" i="9" s="1"/>
  <c r="A1408" i="9" s="1"/>
  <c r="A1409" i="9" s="1"/>
  <c r="A1410" i="9" s="1"/>
  <c r="A1411" i="9" s="1"/>
  <c r="A1412" i="9" s="1"/>
  <c r="A1413" i="9" s="1"/>
  <c r="A1414" i="9" s="1"/>
  <c r="A1415" i="9" s="1"/>
  <c r="A1416" i="9" s="1"/>
  <c r="A1417" i="9" s="1"/>
  <c r="A1418" i="9" s="1"/>
  <c r="A1419" i="9" s="1"/>
  <c r="A1420" i="9" s="1"/>
  <c r="A1421" i="9" s="1"/>
  <c r="A1422" i="9" s="1"/>
  <c r="A1423" i="9" s="1"/>
  <c r="A1424" i="9" s="1"/>
  <c r="A1425" i="9" s="1"/>
  <c r="A1426" i="9" s="1"/>
  <c r="A1427" i="9" s="1"/>
  <c r="A1428" i="9" s="1"/>
  <c r="A1429" i="9" s="1"/>
  <c r="A1430" i="9" s="1"/>
  <c r="A1431" i="9" s="1"/>
  <c r="A1432" i="9" s="1"/>
  <c r="A1433" i="9" s="1"/>
  <c r="A1434" i="9" s="1"/>
  <c r="A1435" i="9" s="1"/>
  <c r="A1436" i="9" s="1"/>
  <c r="A1437" i="9" s="1"/>
  <c r="A1438" i="9" s="1"/>
  <c r="A1439" i="9" s="1"/>
  <c r="A1440" i="9" s="1"/>
  <c r="A1441" i="9" s="1"/>
  <c r="A1442" i="9" s="1"/>
  <c r="A1443" i="9" s="1"/>
  <c r="A1444" i="9" s="1"/>
  <c r="A1445" i="9" s="1"/>
  <c r="A1446" i="9" s="1"/>
  <c r="A1447" i="9" s="1"/>
  <c r="A1448" i="9" s="1"/>
  <c r="A1449" i="9" s="1"/>
  <c r="A1450" i="9" s="1"/>
  <c r="A1451" i="9" s="1"/>
  <c r="A194" i="8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H1389" i="9" l="1"/>
  <c r="J1389" i="9"/>
  <c r="I1389" i="9"/>
  <c r="J1450" i="9"/>
  <c r="J1451" i="9" s="1"/>
  <c r="I1450" i="9"/>
  <c r="I1451" i="9" s="1"/>
  <c r="H1450" i="9"/>
  <c r="H1451" i="9" s="1"/>
  <c r="J1449" i="9"/>
  <c r="H1449" i="9"/>
  <c r="J1448" i="9"/>
  <c r="I1448" i="9"/>
  <c r="I1449" i="9" s="1"/>
  <c r="H1448" i="9"/>
  <c r="J1388" i="9"/>
  <c r="I1388" i="9"/>
  <c r="H1388" i="9"/>
  <c r="J1329" i="9"/>
  <c r="H1329" i="9"/>
  <c r="J1328" i="9"/>
  <c r="I1328" i="9"/>
  <c r="I1329" i="9" s="1"/>
  <c r="H1328" i="9"/>
  <c r="I1269" i="9"/>
  <c r="J1268" i="9"/>
  <c r="J1269" i="9" s="1"/>
  <c r="I1268" i="9"/>
  <c r="H1268" i="9"/>
  <c r="H1269" i="9" s="1"/>
  <c r="J1209" i="9"/>
  <c r="H1209" i="9"/>
  <c r="J1208" i="9"/>
  <c r="I1208" i="9"/>
  <c r="I1209" i="9" s="1"/>
  <c r="H1208" i="9"/>
  <c r="I1149" i="9"/>
  <c r="J1148" i="9"/>
  <c r="J1149" i="9" s="1"/>
  <c r="I1148" i="9"/>
  <c r="H1148" i="9"/>
  <c r="H1149" i="9" s="1"/>
  <c r="J1089" i="9"/>
  <c r="H1089" i="9"/>
  <c r="J1088" i="9"/>
  <c r="I1088" i="9"/>
  <c r="I1089" i="9" s="1"/>
  <c r="H1088" i="9"/>
  <c r="I1029" i="9"/>
  <c r="J1028" i="9"/>
  <c r="J1029" i="9" s="1"/>
  <c r="I1028" i="9"/>
  <c r="H1028" i="9"/>
  <c r="H1029" i="9" s="1"/>
  <c r="J969" i="9"/>
  <c r="H969" i="9"/>
  <c r="J968" i="9"/>
  <c r="I968" i="9"/>
  <c r="I969" i="9" s="1"/>
  <c r="H968" i="9"/>
  <c r="I909" i="9"/>
  <c r="J908" i="9"/>
  <c r="J909" i="9" s="1"/>
  <c r="I908" i="9"/>
  <c r="H908" i="9"/>
  <c r="H909" i="9" s="1"/>
  <c r="J849" i="9"/>
  <c r="H849" i="9"/>
  <c r="J848" i="9"/>
  <c r="I848" i="9"/>
  <c r="I849" i="9" s="1"/>
  <c r="H848" i="9"/>
  <c r="I789" i="9"/>
  <c r="J788" i="9"/>
  <c r="J789" i="9" s="1"/>
  <c r="I788" i="9"/>
  <c r="H788" i="9"/>
  <c r="H789" i="9" s="1"/>
  <c r="J729" i="9"/>
  <c r="H729" i="9"/>
  <c r="J728" i="9"/>
  <c r="I728" i="9"/>
  <c r="I729" i="9" s="1"/>
  <c r="H728" i="9"/>
  <c r="I669" i="9"/>
  <c r="J668" i="9"/>
  <c r="J669" i="9" s="1"/>
  <c r="I668" i="9"/>
  <c r="H668" i="9"/>
  <c r="H669" i="9" s="1"/>
  <c r="J609" i="9"/>
  <c r="H609" i="9"/>
  <c r="J608" i="9"/>
  <c r="I608" i="9"/>
  <c r="I609" i="9" s="1"/>
  <c r="H608" i="9"/>
  <c r="I549" i="9"/>
  <c r="J548" i="9"/>
  <c r="J549" i="9" s="1"/>
  <c r="I548" i="9"/>
  <c r="H548" i="9"/>
  <c r="H549" i="9" s="1"/>
  <c r="J489" i="9"/>
  <c r="H489" i="9"/>
  <c r="J488" i="9"/>
  <c r="I488" i="9"/>
  <c r="I489" i="9" s="1"/>
  <c r="H488" i="9"/>
  <c r="I429" i="9"/>
  <c r="J428" i="9"/>
  <c r="J429" i="9" s="1"/>
  <c r="I428" i="9"/>
  <c r="H428" i="9"/>
  <c r="H429" i="9" s="1"/>
  <c r="J369" i="9"/>
  <c r="H369" i="9"/>
  <c r="J368" i="9"/>
  <c r="I368" i="9"/>
  <c r="I369" i="9" s="1"/>
  <c r="H368" i="9"/>
  <c r="I309" i="9"/>
  <c r="J308" i="9"/>
  <c r="J309" i="9" s="1"/>
  <c r="I308" i="9"/>
  <c r="H308" i="9"/>
  <c r="H309" i="9" s="1"/>
  <c r="J249" i="9"/>
  <c r="H249" i="9"/>
  <c r="J248" i="9"/>
  <c r="I248" i="9"/>
  <c r="I249" i="9" s="1"/>
  <c r="H248" i="9"/>
  <c r="J188" i="9"/>
  <c r="J189" i="9" s="1"/>
  <c r="I188" i="9"/>
  <c r="I189" i="9" s="1"/>
  <c r="H188" i="9"/>
  <c r="H189" i="9" s="1"/>
  <c r="J128" i="9"/>
  <c r="J129" i="9" s="1"/>
  <c r="I128" i="9"/>
  <c r="I129" i="9" s="1"/>
  <c r="H128" i="9"/>
  <c r="H129" i="9" s="1"/>
  <c r="J68" i="9"/>
  <c r="J69" i="9" s="1"/>
  <c r="I68" i="9"/>
  <c r="I69" i="9" s="1"/>
  <c r="H68" i="9"/>
  <c r="H69" i="9" s="1"/>
  <c r="A13" i="9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1" i="9"/>
  <c r="A12" i="9" s="1"/>
  <c r="K189" i="9" l="1"/>
  <c r="K429" i="9"/>
  <c r="K669" i="9"/>
  <c r="K909" i="9"/>
  <c r="K1149" i="9"/>
  <c r="K1389" i="9"/>
  <c r="K69" i="9"/>
  <c r="K309" i="9"/>
  <c r="K549" i="9"/>
  <c r="K789" i="9"/>
  <c r="K1029" i="9"/>
  <c r="K1269" i="9"/>
  <c r="K129" i="9"/>
  <c r="K249" i="9"/>
  <c r="K609" i="9"/>
  <c r="K729" i="9"/>
  <c r="K849" i="9"/>
  <c r="K969" i="9"/>
  <c r="K1089" i="9"/>
  <c r="K1329" i="9"/>
  <c r="K1451" i="9"/>
  <c r="K369" i="9"/>
  <c r="K489" i="9"/>
  <c r="K1209" i="9"/>
  <c r="K1449" i="9"/>
  <c r="J1448" i="8"/>
  <c r="J1449" i="8" s="1"/>
  <c r="H1448" i="8"/>
  <c r="H1449" i="8" s="1"/>
  <c r="J1388" i="8"/>
  <c r="J1389" i="8" s="1"/>
  <c r="H1388" i="8"/>
  <c r="H1389" i="8" s="1"/>
  <c r="J1328" i="8"/>
  <c r="J1329" i="8" s="1"/>
  <c r="H1328" i="8"/>
  <c r="H1329" i="8" s="1"/>
  <c r="J1268" i="8"/>
  <c r="J1269" i="8" s="1"/>
  <c r="H1268" i="8"/>
  <c r="H1269" i="8" s="1"/>
  <c r="J1208" i="8"/>
  <c r="J1209" i="8" s="1"/>
  <c r="H1208" i="8"/>
  <c r="H1209" i="8" s="1"/>
  <c r="J1148" i="8"/>
  <c r="J1149" i="8" s="1"/>
  <c r="H1148" i="8"/>
  <c r="H1149" i="8" s="1"/>
  <c r="J1088" i="8"/>
  <c r="J1089" i="8" s="1"/>
  <c r="H1088" i="8"/>
  <c r="H1089" i="8" s="1"/>
  <c r="J1028" i="8"/>
  <c r="J1029" i="8" s="1"/>
  <c r="H1028" i="8"/>
  <c r="H1029" i="8" s="1"/>
  <c r="J968" i="8"/>
  <c r="J969" i="8" s="1"/>
  <c r="H968" i="8"/>
  <c r="H969" i="8" s="1"/>
  <c r="J908" i="8"/>
  <c r="J909" i="8" s="1"/>
  <c r="H908" i="8"/>
  <c r="H909" i="8" s="1"/>
  <c r="J848" i="8"/>
  <c r="J849" i="8" s="1"/>
  <c r="H848" i="8"/>
  <c r="H849" i="8" s="1"/>
  <c r="J788" i="8"/>
  <c r="J789" i="8" s="1"/>
  <c r="H788" i="8"/>
  <c r="H789" i="8" s="1"/>
  <c r="J728" i="8"/>
  <c r="J729" i="8" s="1"/>
  <c r="H728" i="8"/>
  <c r="H729" i="8" s="1"/>
  <c r="J668" i="8"/>
  <c r="J669" i="8" s="1"/>
  <c r="H668" i="8"/>
  <c r="H669" i="8" s="1"/>
  <c r="J608" i="8"/>
  <c r="J609" i="8" s="1"/>
  <c r="H608" i="8"/>
  <c r="H609" i="8" s="1"/>
  <c r="J548" i="8"/>
  <c r="J549" i="8" s="1"/>
  <c r="H548" i="8"/>
  <c r="H549" i="8" s="1"/>
  <c r="J488" i="8"/>
  <c r="J489" i="8" s="1"/>
  <c r="H488" i="8"/>
  <c r="H489" i="8" s="1"/>
  <c r="J428" i="8"/>
  <c r="J429" i="8" s="1"/>
  <c r="H428" i="8"/>
  <c r="H429" i="8" s="1"/>
  <c r="J368" i="8"/>
  <c r="J369" i="8" s="1"/>
  <c r="H368" i="8"/>
  <c r="H369" i="8" s="1"/>
  <c r="J308" i="8"/>
  <c r="J309" i="8" s="1"/>
  <c r="H308" i="8"/>
  <c r="H309" i="8" s="1"/>
  <c r="J68" i="8"/>
  <c r="J69" i="8" s="1"/>
  <c r="I68" i="8"/>
  <c r="I69" i="8" s="1"/>
  <c r="H68" i="8"/>
  <c r="H69" i="8" s="1"/>
  <c r="J128" i="8"/>
  <c r="J129" i="8" s="1"/>
  <c r="I128" i="8"/>
  <c r="I129" i="8" s="1"/>
  <c r="H128" i="8"/>
  <c r="H129" i="8" s="1"/>
  <c r="J188" i="8"/>
  <c r="J189" i="8" s="1"/>
  <c r="I188" i="8"/>
  <c r="I189" i="8" s="1"/>
  <c r="H188" i="8"/>
  <c r="H189" i="8" s="1"/>
  <c r="J1450" i="8"/>
  <c r="J1451" i="8" s="1"/>
  <c r="H1450" i="8"/>
  <c r="H1451" i="8" s="1"/>
  <c r="I1448" i="8"/>
  <c r="I1449" i="8" s="1"/>
  <c r="I1388" i="8"/>
  <c r="I1389" i="8" s="1"/>
  <c r="I1328" i="8"/>
  <c r="I1329" i="8" s="1"/>
  <c r="I1268" i="8"/>
  <c r="I1269" i="8" s="1"/>
  <c r="I1208" i="8"/>
  <c r="I1209" i="8" s="1"/>
  <c r="I1148" i="8"/>
  <c r="I1149" i="8" s="1"/>
  <c r="I1088" i="8"/>
  <c r="I1089" i="8" s="1"/>
  <c r="I1028" i="8"/>
  <c r="I1029" i="8" s="1"/>
  <c r="I968" i="8"/>
  <c r="I969" i="8" s="1"/>
  <c r="I908" i="8"/>
  <c r="I909" i="8" s="1"/>
  <c r="I848" i="8"/>
  <c r="I849" i="8" s="1"/>
  <c r="I788" i="8"/>
  <c r="I789" i="8" s="1"/>
  <c r="I728" i="8"/>
  <c r="I729" i="8" s="1"/>
  <c r="I668" i="8"/>
  <c r="I669" i="8" s="1"/>
  <c r="I608" i="8"/>
  <c r="I609" i="8" s="1"/>
  <c r="I548" i="8"/>
  <c r="I549" i="8" s="1"/>
  <c r="I488" i="8"/>
  <c r="I489" i="8" s="1"/>
  <c r="I428" i="8"/>
  <c r="I429" i="8" s="1"/>
  <c r="J248" i="8"/>
  <c r="J249" i="8" s="1"/>
  <c r="I248" i="8"/>
  <c r="I249" i="8" s="1"/>
  <c r="H248" i="8"/>
  <c r="H249" i="8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I1450" i="8" l="1"/>
  <c r="I1451" i="8" s="1"/>
  <c r="K1451" i="8" s="1"/>
  <c r="I368" i="8"/>
  <c r="I369" i="8" s="1"/>
  <c r="K549" i="8"/>
  <c r="K669" i="8"/>
  <c r="K789" i="8"/>
  <c r="K909" i="8"/>
  <c r="K1029" i="8"/>
  <c r="K1149" i="8"/>
  <c r="K1269" i="8"/>
  <c r="K189" i="8"/>
  <c r="K69" i="8"/>
  <c r="I308" i="8"/>
  <c r="I309" i="8" s="1"/>
  <c r="K369" i="8"/>
  <c r="K489" i="8"/>
  <c r="K609" i="8"/>
  <c r="K729" i="8"/>
  <c r="K849" i="8"/>
  <c r="K969" i="8"/>
  <c r="K1089" i="8"/>
  <c r="K1209" i="8"/>
  <c r="K1329" i="8"/>
  <c r="K1449" i="8"/>
  <c r="K129" i="8"/>
  <c r="K309" i="8"/>
  <c r="K429" i="8"/>
  <c r="K1389" i="8"/>
  <c r="K249" i="8"/>
  <c r="BO16" i="7"/>
  <c r="BP16" i="7"/>
  <c r="BO17" i="7"/>
  <c r="BP17" i="7"/>
  <c r="BO18" i="7"/>
  <c r="BP18" i="7"/>
  <c r="BO19" i="7"/>
  <c r="BP19" i="7"/>
  <c r="BO20" i="7"/>
  <c r="BP20" i="7"/>
  <c r="BO21" i="7"/>
  <c r="BP21" i="7"/>
  <c r="BO22" i="7"/>
  <c r="BP22" i="7"/>
  <c r="BO23" i="7"/>
  <c r="BP23" i="7"/>
  <c r="BO24" i="7"/>
  <c r="BP24" i="7"/>
  <c r="BO25" i="7"/>
  <c r="BP25" i="7"/>
  <c r="BO26" i="7"/>
  <c r="BP26" i="7"/>
  <c r="BO27" i="7"/>
  <c r="BP27" i="7"/>
  <c r="BO28" i="7"/>
  <c r="BP28" i="7"/>
  <c r="BO29" i="7"/>
  <c r="BP29" i="7"/>
  <c r="BO30" i="7"/>
  <c r="BP30" i="7"/>
  <c r="BO31" i="7"/>
  <c r="BP31" i="7"/>
  <c r="BO32" i="7"/>
  <c r="BP32" i="7"/>
  <c r="BO33" i="7"/>
  <c r="BP33" i="7"/>
  <c r="BO34" i="7"/>
  <c r="BP34" i="7"/>
  <c r="BO35" i="7"/>
  <c r="BP35" i="7"/>
  <c r="BO36" i="7"/>
  <c r="BP36" i="7"/>
  <c r="BO37" i="7"/>
  <c r="BP37" i="7"/>
  <c r="BO38" i="7"/>
  <c r="BP38" i="7"/>
  <c r="BO39" i="7"/>
  <c r="BP39" i="7"/>
  <c r="BO40" i="7"/>
  <c r="BP40" i="7"/>
  <c r="BO41" i="7"/>
  <c r="BP41" i="7"/>
  <c r="BO42" i="7"/>
  <c r="BP42" i="7"/>
  <c r="BO43" i="7"/>
  <c r="BP43" i="7"/>
  <c r="BO44" i="7"/>
  <c r="BP44" i="7"/>
  <c r="BO45" i="7"/>
  <c r="BP45" i="7"/>
  <c r="BO46" i="7"/>
  <c r="BP46" i="7"/>
  <c r="BO47" i="7"/>
  <c r="BP47" i="7"/>
  <c r="BO48" i="7"/>
  <c r="BP48" i="7"/>
  <c r="BO49" i="7"/>
  <c r="BP49" i="7"/>
  <c r="BO50" i="7"/>
  <c r="BP50" i="7"/>
  <c r="BO51" i="7"/>
  <c r="BP51" i="7"/>
  <c r="BO52" i="7"/>
  <c r="BP52" i="7"/>
  <c r="BO53" i="7"/>
  <c r="BP53" i="7"/>
  <c r="BO54" i="7"/>
  <c r="BP54" i="7"/>
  <c r="BO55" i="7"/>
  <c r="BP55" i="7"/>
  <c r="BO56" i="7"/>
  <c r="BP56" i="7"/>
  <c r="BO57" i="7"/>
  <c r="BP57" i="7"/>
  <c r="BO58" i="7"/>
  <c r="BP58" i="7"/>
  <c r="BO59" i="7"/>
  <c r="BP59" i="7"/>
  <c r="BO60" i="7"/>
  <c r="BP60" i="7"/>
  <c r="BO61" i="7"/>
  <c r="BP61" i="7"/>
  <c r="BO62" i="7"/>
  <c r="BP62" i="7"/>
  <c r="BO63" i="7"/>
  <c r="BP63" i="7"/>
  <c r="BO64" i="7"/>
  <c r="BP64" i="7"/>
  <c r="BO65" i="7"/>
  <c r="BP65" i="7"/>
  <c r="BO66" i="7"/>
  <c r="BP66" i="7"/>
  <c r="BO67" i="7"/>
  <c r="BP67" i="7"/>
  <c r="BO68" i="7"/>
  <c r="BP68" i="7"/>
  <c r="BO69" i="7"/>
  <c r="BP69" i="7"/>
  <c r="BO70" i="7"/>
  <c r="BP70" i="7"/>
  <c r="BO71" i="7"/>
  <c r="BP71" i="7"/>
  <c r="BO72" i="7"/>
  <c r="BP72" i="7"/>
  <c r="BO73" i="7"/>
  <c r="BP73" i="7"/>
  <c r="BO74" i="7"/>
  <c r="BP74" i="7"/>
  <c r="BO75" i="7"/>
  <c r="BP75" i="7"/>
  <c r="BO76" i="7"/>
  <c r="BP76" i="7"/>
  <c r="BO77" i="7"/>
  <c r="BP77" i="7"/>
  <c r="BO78" i="7"/>
  <c r="BP78" i="7"/>
  <c r="BO79" i="7"/>
  <c r="BP79" i="7"/>
  <c r="BO80" i="7"/>
  <c r="BP80" i="7"/>
  <c r="BO81" i="7"/>
  <c r="BP81" i="7"/>
  <c r="BO82" i="7"/>
  <c r="BP82" i="7"/>
  <c r="BO83" i="7"/>
  <c r="BP83" i="7"/>
  <c r="BO84" i="7"/>
  <c r="BP84" i="7"/>
  <c r="BO85" i="7"/>
  <c r="BP85" i="7"/>
  <c r="BO86" i="7"/>
  <c r="BP86" i="7"/>
  <c r="BO87" i="7"/>
  <c r="BP87" i="7"/>
  <c r="BO88" i="7"/>
  <c r="BP88" i="7"/>
  <c r="BO89" i="7"/>
  <c r="BP89" i="7"/>
  <c r="BO90" i="7"/>
  <c r="BP90" i="7"/>
  <c r="BO91" i="7"/>
  <c r="BP91" i="7"/>
  <c r="BO92" i="7"/>
  <c r="BP92" i="7"/>
  <c r="BO93" i="7"/>
  <c r="BP93" i="7"/>
  <c r="BO94" i="7"/>
  <c r="BP94" i="7"/>
  <c r="BO95" i="7"/>
  <c r="BP95" i="7"/>
  <c r="BO96" i="7"/>
  <c r="BP96" i="7"/>
  <c r="BO97" i="7"/>
  <c r="BP97" i="7"/>
  <c r="BO98" i="7"/>
  <c r="BP98" i="7"/>
  <c r="BO99" i="7"/>
  <c r="BP99" i="7"/>
  <c r="BO100" i="7"/>
  <c r="BP100" i="7"/>
  <c r="BO101" i="7"/>
  <c r="BP101" i="7"/>
  <c r="BO102" i="7"/>
  <c r="BP102" i="7"/>
  <c r="BO103" i="7"/>
  <c r="BP103" i="7"/>
  <c r="BO104" i="7"/>
  <c r="BP104" i="7"/>
  <c r="BO105" i="7"/>
  <c r="BP105" i="7"/>
  <c r="BO106" i="7"/>
  <c r="BP106" i="7"/>
  <c r="BO107" i="7"/>
  <c r="BP107" i="7"/>
  <c r="BO108" i="7"/>
  <c r="BP108" i="7"/>
  <c r="BO109" i="7"/>
  <c r="BP109" i="7"/>
  <c r="BO110" i="7"/>
  <c r="BP110" i="7"/>
  <c r="BO111" i="7"/>
  <c r="BP111" i="7"/>
  <c r="BO112" i="7"/>
  <c r="BP112" i="7"/>
  <c r="BO113" i="7"/>
  <c r="BP113" i="7"/>
  <c r="BO114" i="7"/>
  <c r="BP114" i="7"/>
  <c r="BO115" i="7"/>
  <c r="BP115" i="7"/>
  <c r="BO116" i="7"/>
  <c r="BP116" i="7"/>
  <c r="BO117" i="7"/>
  <c r="BP117" i="7"/>
  <c r="BO118" i="7"/>
  <c r="BP118" i="7"/>
  <c r="BO119" i="7"/>
  <c r="BP119" i="7"/>
  <c r="BO120" i="7"/>
  <c r="BP120" i="7"/>
  <c r="BO121" i="7"/>
  <c r="BP121" i="7"/>
  <c r="BO122" i="7"/>
  <c r="BP122" i="7"/>
  <c r="BO123" i="7"/>
  <c r="BP123" i="7"/>
  <c r="BO124" i="7"/>
  <c r="BP124" i="7"/>
  <c r="BO125" i="7"/>
  <c r="BP125" i="7"/>
  <c r="BO126" i="7"/>
  <c r="BP126" i="7"/>
  <c r="BO127" i="7"/>
  <c r="BP127" i="7"/>
  <c r="BO128" i="7"/>
  <c r="BP128" i="7"/>
  <c r="BO129" i="7"/>
  <c r="BP129" i="7"/>
  <c r="BO130" i="7"/>
  <c r="BP130" i="7"/>
  <c r="BO131" i="7"/>
  <c r="BP131" i="7"/>
  <c r="BO132" i="7"/>
  <c r="BP132" i="7"/>
  <c r="BO133" i="7"/>
  <c r="BP133" i="7"/>
  <c r="BO134" i="7"/>
  <c r="BP134" i="7"/>
  <c r="BO135" i="7"/>
  <c r="BP135" i="7"/>
  <c r="BO136" i="7"/>
  <c r="BP136" i="7"/>
  <c r="BO137" i="7"/>
  <c r="BP137" i="7"/>
  <c r="BO138" i="7"/>
  <c r="BP138" i="7"/>
  <c r="BO139" i="7"/>
  <c r="BP139" i="7"/>
  <c r="BO140" i="7"/>
  <c r="BP140" i="7"/>
  <c r="BO141" i="7"/>
  <c r="BP141" i="7"/>
  <c r="BO142" i="7"/>
  <c r="BP142" i="7"/>
  <c r="BO143" i="7"/>
  <c r="BP143" i="7"/>
  <c r="BO144" i="7"/>
  <c r="BP144" i="7"/>
  <c r="BO145" i="7"/>
  <c r="BP145" i="7"/>
  <c r="BO146" i="7"/>
  <c r="BP146" i="7"/>
  <c r="BO147" i="7"/>
  <c r="BP147" i="7"/>
  <c r="BO148" i="7"/>
  <c r="BP148" i="7"/>
  <c r="BO149" i="7"/>
  <c r="BP149" i="7"/>
  <c r="BO150" i="7"/>
  <c r="BP150" i="7"/>
  <c r="BO151" i="7"/>
  <c r="BP151" i="7"/>
  <c r="BO152" i="7"/>
  <c r="BP152" i="7"/>
  <c r="BO153" i="7"/>
  <c r="BP153" i="7"/>
  <c r="BO154" i="7"/>
  <c r="BP154" i="7"/>
  <c r="BO155" i="7"/>
  <c r="BP155" i="7"/>
  <c r="BO156" i="7"/>
  <c r="BP156" i="7"/>
  <c r="BO157" i="7"/>
  <c r="BP157" i="7"/>
  <c r="BO158" i="7"/>
  <c r="BP158" i="7"/>
  <c r="BO159" i="7"/>
  <c r="BP159" i="7"/>
  <c r="BO160" i="7"/>
  <c r="BP160" i="7"/>
  <c r="BO161" i="7"/>
  <c r="BP161" i="7"/>
  <c r="BO162" i="7"/>
  <c r="BP162" i="7"/>
  <c r="BO163" i="7"/>
  <c r="BP163" i="7"/>
  <c r="BO164" i="7"/>
  <c r="BP164" i="7"/>
  <c r="BO165" i="7"/>
  <c r="BP165" i="7"/>
  <c r="BO166" i="7"/>
  <c r="BP166" i="7"/>
  <c r="BO167" i="7"/>
  <c r="BP167" i="7"/>
  <c r="BO168" i="7"/>
  <c r="BP168" i="7"/>
  <c r="BO169" i="7"/>
  <c r="BP169" i="7"/>
  <c r="BO170" i="7"/>
  <c r="BP170" i="7"/>
  <c r="BO171" i="7"/>
  <c r="BP171" i="7"/>
  <c r="BO172" i="7"/>
  <c r="BP172" i="7"/>
  <c r="BO173" i="7"/>
  <c r="BP173" i="7"/>
  <c r="BO174" i="7"/>
  <c r="BP174" i="7"/>
  <c r="BO175" i="7"/>
  <c r="BP175" i="7"/>
  <c r="BO176" i="7"/>
  <c r="BP176" i="7"/>
  <c r="BO177" i="7"/>
  <c r="BP177" i="7"/>
  <c r="BO178" i="7"/>
  <c r="BP178" i="7"/>
  <c r="BO179" i="7"/>
  <c r="BP179" i="7"/>
  <c r="BO180" i="7"/>
  <c r="BP180" i="7"/>
  <c r="BO181" i="7"/>
  <c r="BP181" i="7"/>
  <c r="BO182" i="7"/>
  <c r="BP182" i="7"/>
  <c r="BO183" i="7"/>
  <c r="BP183" i="7"/>
  <c r="BO184" i="7"/>
  <c r="BP184" i="7"/>
  <c r="BO185" i="7"/>
  <c r="BP185" i="7"/>
  <c r="BO186" i="7"/>
  <c r="BP186" i="7"/>
  <c r="BO187" i="7"/>
  <c r="BP187" i="7"/>
  <c r="BO188" i="7"/>
  <c r="BP188" i="7"/>
  <c r="BO189" i="7"/>
  <c r="BP189" i="7"/>
  <c r="BO190" i="7"/>
  <c r="BP190" i="7"/>
  <c r="BO191" i="7"/>
  <c r="BP191" i="7"/>
  <c r="BO192" i="7"/>
  <c r="BP192" i="7"/>
  <c r="BO193" i="7"/>
  <c r="BP193" i="7"/>
  <c r="BO194" i="7"/>
  <c r="BP194" i="7"/>
  <c r="BO195" i="7"/>
  <c r="BP195" i="7"/>
  <c r="BO196" i="7"/>
  <c r="BP196" i="7"/>
  <c r="BO197" i="7"/>
  <c r="BP197" i="7"/>
  <c r="BO198" i="7"/>
  <c r="BP198" i="7"/>
  <c r="BP15" i="7"/>
  <c r="BO15" i="7"/>
  <c r="BM16" i="7"/>
  <c r="BN16" i="7"/>
  <c r="BM17" i="7"/>
  <c r="BN17" i="7"/>
  <c r="BM18" i="7"/>
  <c r="BN18" i="7"/>
  <c r="BM19" i="7"/>
  <c r="BN19" i="7"/>
  <c r="BM20" i="7"/>
  <c r="BN20" i="7"/>
  <c r="BM21" i="7"/>
  <c r="BN21" i="7"/>
  <c r="BM22" i="7"/>
  <c r="BN22" i="7"/>
  <c r="BM23" i="7"/>
  <c r="BN23" i="7"/>
  <c r="BM24" i="7"/>
  <c r="BN24" i="7"/>
  <c r="BM25" i="7"/>
  <c r="BN25" i="7"/>
  <c r="BM26" i="7"/>
  <c r="BN26" i="7"/>
  <c r="BM27" i="7"/>
  <c r="BN27" i="7"/>
  <c r="BM28" i="7"/>
  <c r="BN28" i="7"/>
  <c r="BM29" i="7"/>
  <c r="BN29" i="7"/>
  <c r="BM30" i="7"/>
  <c r="BN30" i="7"/>
  <c r="BM31" i="7"/>
  <c r="BN31" i="7"/>
  <c r="BM32" i="7"/>
  <c r="BN32" i="7"/>
  <c r="BM33" i="7"/>
  <c r="BN33" i="7"/>
  <c r="BM34" i="7"/>
  <c r="BN34" i="7"/>
  <c r="BM35" i="7"/>
  <c r="BN35" i="7"/>
  <c r="BM36" i="7"/>
  <c r="BN36" i="7"/>
  <c r="BM37" i="7"/>
  <c r="BN37" i="7"/>
  <c r="BM38" i="7"/>
  <c r="BN38" i="7"/>
  <c r="BM39" i="7"/>
  <c r="BN39" i="7"/>
  <c r="BM40" i="7"/>
  <c r="BN40" i="7"/>
  <c r="BM41" i="7"/>
  <c r="BN41" i="7"/>
  <c r="BM42" i="7"/>
  <c r="BN42" i="7"/>
  <c r="BM43" i="7"/>
  <c r="BN43" i="7"/>
  <c r="BM44" i="7"/>
  <c r="BN44" i="7"/>
  <c r="BM45" i="7"/>
  <c r="BN45" i="7"/>
  <c r="BM46" i="7"/>
  <c r="BN46" i="7"/>
  <c r="BM47" i="7"/>
  <c r="BN47" i="7"/>
  <c r="BM48" i="7"/>
  <c r="BN48" i="7"/>
  <c r="BM49" i="7"/>
  <c r="BN49" i="7"/>
  <c r="BM50" i="7"/>
  <c r="BN50" i="7"/>
  <c r="BM51" i="7"/>
  <c r="BN51" i="7"/>
  <c r="BM52" i="7"/>
  <c r="BN52" i="7"/>
  <c r="BM53" i="7"/>
  <c r="BN53" i="7"/>
  <c r="BM54" i="7"/>
  <c r="BN54" i="7"/>
  <c r="BM55" i="7"/>
  <c r="BN55" i="7"/>
  <c r="BM56" i="7"/>
  <c r="BN56" i="7"/>
  <c r="BM57" i="7"/>
  <c r="BN57" i="7"/>
  <c r="BM58" i="7"/>
  <c r="BN58" i="7"/>
  <c r="BM59" i="7"/>
  <c r="BN59" i="7"/>
  <c r="BM60" i="7"/>
  <c r="BN60" i="7"/>
  <c r="BM61" i="7"/>
  <c r="BN61" i="7"/>
  <c r="BM62" i="7"/>
  <c r="BN62" i="7"/>
  <c r="BM63" i="7"/>
  <c r="BN63" i="7"/>
  <c r="BM64" i="7"/>
  <c r="BN64" i="7"/>
  <c r="BM65" i="7"/>
  <c r="BN65" i="7"/>
  <c r="BM66" i="7"/>
  <c r="BN66" i="7"/>
  <c r="BM67" i="7"/>
  <c r="BN67" i="7"/>
  <c r="BM68" i="7"/>
  <c r="BN68" i="7"/>
  <c r="BM69" i="7"/>
  <c r="BN69" i="7"/>
  <c r="BM70" i="7"/>
  <c r="BN70" i="7"/>
  <c r="BM71" i="7"/>
  <c r="BN71" i="7"/>
  <c r="BM72" i="7"/>
  <c r="BN72" i="7"/>
  <c r="BM73" i="7"/>
  <c r="BN73" i="7"/>
  <c r="BM74" i="7"/>
  <c r="BN74" i="7"/>
  <c r="BM75" i="7"/>
  <c r="BN75" i="7"/>
  <c r="BM76" i="7"/>
  <c r="BN76" i="7"/>
  <c r="BM77" i="7"/>
  <c r="BN77" i="7"/>
  <c r="BM78" i="7"/>
  <c r="BN78" i="7"/>
  <c r="BM79" i="7"/>
  <c r="BN79" i="7"/>
  <c r="BM80" i="7"/>
  <c r="BN80" i="7"/>
  <c r="BM81" i="7"/>
  <c r="BN81" i="7"/>
  <c r="BM82" i="7"/>
  <c r="BN82" i="7"/>
  <c r="BM83" i="7"/>
  <c r="BN83" i="7"/>
  <c r="BM84" i="7"/>
  <c r="BN84" i="7"/>
  <c r="BM85" i="7"/>
  <c r="BN85" i="7"/>
  <c r="BM86" i="7"/>
  <c r="BN86" i="7"/>
  <c r="BM87" i="7"/>
  <c r="BN87" i="7"/>
  <c r="BM88" i="7"/>
  <c r="BN88" i="7"/>
  <c r="BM89" i="7"/>
  <c r="BN89" i="7"/>
  <c r="BM90" i="7"/>
  <c r="BN90" i="7"/>
  <c r="BM91" i="7"/>
  <c r="BN91" i="7"/>
  <c r="BM92" i="7"/>
  <c r="BN92" i="7"/>
  <c r="BM93" i="7"/>
  <c r="BN93" i="7"/>
  <c r="BM94" i="7"/>
  <c r="BN94" i="7"/>
  <c r="BM95" i="7"/>
  <c r="BN95" i="7"/>
  <c r="BM96" i="7"/>
  <c r="BN96" i="7"/>
  <c r="BM97" i="7"/>
  <c r="BN97" i="7"/>
  <c r="BM98" i="7"/>
  <c r="BN98" i="7"/>
  <c r="BM99" i="7"/>
  <c r="BN99" i="7"/>
  <c r="BM100" i="7"/>
  <c r="BN100" i="7"/>
  <c r="BM101" i="7"/>
  <c r="BN101" i="7"/>
  <c r="BM102" i="7"/>
  <c r="BN102" i="7"/>
  <c r="BM103" i="7"/>
  <c r="BN103" i="7"/>
  <c r="BM104" i="7"/>
  <c r="BN104" i="7"/>
  <c r="BM105" i="7"/>
  <c r="BN105" i="7"/>
  <c r="BM106" i="7"/>
  <c r="BN106" i="7"/>
  <c r="BM107" i="7"/>
  <c r="BN107" i="7"/>
  <c r="BM108" i="7"/>
  <c r="BN108" i="7"/>
  <c r="BM109" i="7"/>
  <c r="BN109" i="7"/>
  <c r="BM110" i="7"/>
  <c r="BN110" i="7"/>
  <c r="BM111" i="7"/>
  <c r="BN111" i="7"/>
  <c r="BM112" i="7"/>
  <c r="BN112" i="7"/>
  <c r="BM113" i="7"/>
  <c r="BN113" i="7"/>
  <c r="BM114" i="7"/>
  <c r="BN114" i="7"/>
  <c r="BM115" i="7"/>
  <c r="BN115" i="7"/>
  <c r="BM116" i="7"/>
  <c r="BN116" i="7"/>
  <c r="BM117" i="7"/>
  <c r="BN117" i="7"/>
  <c r="BM118" i="7"/>
  <c r="BN118" i="7"/>
  <c r="BM119" i="7"/>
  <c r="BN119" i="7"/>
  <c r="BM120" i="7"/>
  <c r="BN120" i="7"/>
  <c r="BM121" i="7"/>
  <c r="BN121" i="7"/>
  <c r="BM122" i="7"/>
  <c r="BN122" i="7"/>
  <c r="BM123" i="7"/>
  <c r="BN123" i="7"/>
  <c r="BM124" i="7"/>
  <c r="BN124" i="7"/>
  <c r="BM125" i="7"/>
  <c r="BN125" i="7"/>
  <c r="BM126" i="7"/>
  <c r="BN126" i="7"/>
  <c r="BM127" i="7"/>
  <c r="BN127" i="7"/>
  <c r="BM128" i="7"/>
  <c r="BN128" i="7"/>
  <c r="BM129" i="7"/>
  <c r="BN129" i="7"/>
  <c r="BM130" i="7"/>
  <c r="BN130" i="7"/>
  <c r="BM131" i="7"/>
  <c r="BN131" i="7"/>
  <c r="BM132" i="7"/>
  <c r="BN132" i="7"/>
  <c r="BM133" i="7"/>
  <c r="BN133" i="7"/>
  <c r="BM134" i="7"/>
  <c r="BN134" i="7"/>
  <c r="BM135" i="7"/>
  <c r="BN135" i="7"/>
  <c r="BM136" i="7"/>
  <c r="BN136" i="7"/>
  <c r="BM137" i="7"/>
  <c r="BN137" i="7"/>
  <c r="BM138" i="7"/>
  <c r="BN138" i="7"/>
  <c r="BM139" i="7"/>
  <c r="BN139" i="7"/>
  <c r="BM140" i="7"/>
  <c r="BN140" i="7"/>
  <c r="BM141" i="7"/>
  <c r="BN141" i="7"/>
  <c r="BM142" i="7"/>
  <c r="BN142" i="7"/>
  <c r="BM143" i="7"/>
  <c r="BN143" i="7"/>
  <c r="BM144" i="7"/>
  <c r="BN144" i="7"/>
  <c r="BM145" i="7"/>
  <c r="BN145" i="7"/>
  <c r="BM146" i="7"/>
  <c r="BN146" i="7"/>
  <c r="BM147" i="7"/>
  <c r="BN147" i="7"/>
  <c r="BM148" i="7"/>
  <c r="BN148" i="7"/>
  <c r="BM149" i="7"/>
  <c r="BN149" i="7"/>
  <c r="BM150" i="7"/>
  <c r="BN150" i="7"/>
  <c r="BM151" i="7"/>
  <c r="BN151" i="7"/>
  <c r="BM152" i="7"/>
  <c r="BN152" i="7"/>
  <c r="BM153" i="7"/>
  <c r="BN153" i="7"/>
  <c r="BM154" i="7"/>
  <c r="BN154" i="7"/>
  <c r="BM155" i="7"/>
  <c r="BN155" i="7"/>
  <c r="BM156" i="7"/>
  <c r="BN156" i="7"/>
  <c r="BM157" i="7"/>
  <c r="BN157" i="7"/>
  <c r="BM158" i="7"/>
  <c r="BN158" i="7"/>
  <c r="BM159" i="7"/>
  <c r="BN159" i="7"/>
  <c r="BM160" i="7"/>
  <c r="BN160" i="7"/>
  <c r="BM161" i="7"/>
  <c r="BN161" i="7"/>
  <c r="BM162" i="7"/>
  <c r="BN162" i="7"/>
  <c r="BM163" i="7"/>
  <c r="BN163" i="7"/>
  <c r="BM164" i="7"/>
  <c r="BN164" i="7"/>
  <c r="BM165" i="7"/>
  <c r="BN165" i="7"/>
  <c r="BM166" i="7"/>
  <c r="BN166" i="7"/>
  <c r="BM167" i="7"/>
  <c r="BN167" i="7"/>
  <c r="BM168" i="7"/>
  <c r="BN168" i="7"/>
  <c r="BM169" i="7"/>
  <c r="BN169" i="7"/>
  <c r="BM170" i="7"/>
  <c r="BN170" i="7"/>
  <c r="BM171" i="7"/>
  <c r="BN171" i="7"/>
  <c r="BM172" i="7"/>
  <c r="BN172" i="7"/>
  <c r="BM173" i="7"/>
  <c r="BN173" i="7"/>
  <c r="BM174" i="7"/>
  <c r="BN174" i="7"/>
  <c r="BM175" i="7"/>
  <c r="BN175" i="7"/>
  <c r="BM176" i="7"/>
  <c r="BN176" i="7"/>
  <c r="BM177" i="7"/>
  <c r="BN177" i="7"/>
  <c r="BM178" i="7"/>
  <c r="BN178" i="7"/>
  <c r="BM179" i="7"/>
  <c r="BN179" i="7"/>
  <c r="BM180" i="7"/>
  <c r="BN180" i="7"/>
  <c r="BM181" i="7"/>
  <c r="BN181" i="7"/>
  <c r="BM182" i="7"/>
  <c r="BN182" i="7"/>
  <c r="BM183" i="7"/>
  <c r="BN183" i="7"/>
  <c r="BM184" i="7"/>
  <c r="BN184" i="7"/>
  <c r="BM185" i="7"/>
  <c r="BN185" i="7"/>
  <c r="BM186" i="7"/>
  <c r="BN186" i="7"/>
  <c r="BM187" i="7"/>
  <c r="BN187" i="7"/>
  <c r="BM188" i="7"/>
  <c r="BN188" i="7"/>
  <c r="BM189" i="7"/>
  <c r="BN189" i="7"/>
  <c r="BM190" i="7"/>
  <c r="BN190" i="7"/>
  <c r="BM191" i="7"/>
  <c r="BN191" i="7"/>
  <c r="BM192" i="7"/>
  <c r="BN192" i="7"/>
  <c r="BM193" i="7"/>
  <c r="BN193" i="7"/>
  <c r="BM194" i="7"/>
  <c r="BN194" i="7"/>
  <c r="BM195" i="7"/>
  <c r="BN195" i="7"/>
  <c r="BM196" i="7"/>
  <c r="BN196" i="7"/>
  <c r="BM197" i="7"/>
  <c r="BN197" i="7"/>
  <c r="BM198" i="7"/>
  <c r="BN198" i="7"/>
  <c r="BN15" i="7"/>
  <c r="BM15" i="7"/>
  <c r="BK16" i="7"/>
  <c r="BL16" i="7"/>
  <c r="BK17" i="7"/>
  <c r="BL17" i="7"/>
  <c r="BK18" i="7"/>
  <c r="BL18" i="7"/>
  <c r="BK19" i="7"/>
  <c r="BL19" i="7"/>
  <c r="BK20" i="7"/>
  <c r="BL20" i="7"/>
  <c r="BK21" i="7"/>
  <c r="BL21" i="7"/>
  <c r="BK22" i="7"/>
  <c r="BL22" i="7"/>
  <c r="BK23" i="7"/>
  <c r="BL23" i="7"/>
  <c r="BK24" i="7"/>
  <c r="BL24" i="7"/>
  <c r="BK25" i="7"/>
  <c r="BL25" i="7"/>
  <c r="BK26" i="7"/>
  <c r="BL26" i="7"/>
  <c r="BK27" i="7"/>
  <c r="BL27" i="7"/>
  <c r="BK28" i="7"/>
  <c r="BL28" i="7"/>
  <c r="BK29" i="7"/>
  <c r="BL29" i="7"/>
  <c r="BK30" i="7"/>
  <c r="BL30" i="7"/>
  <c r="BK31" i="7"/>
  <c r="BL31" i="7"/>
  <c r="BK32" i="7"/>
  <c r="BL32" i="7"/>
  <c r="BK33" i="7"/>
  <c r="BL33" i="7"/>
  <c r="BK34" i="7"/>
  <c r="BL34" i="7"/>
  <c r="BK35" i="7"/>
  <c r="BL35" i="7"/>
  <c r="BK36" i="7"/>
  <c r="BL36" i="7"/>
  <c r="BK37" i="7"/>
  <c r="BL37" i="7"/>
  <c r="BK38" i="7"/>
  <c r="BL38" i="7"/>
  <c r="BK39" i="7"/>
  <c r="BL39" i="7"/>
  <c r="BK40" i="7"/>
  <c r="BL40" i="7"/>
  <c r="BK41" i="7"/>
  <c r="BL41" i="7"/>
  <c r="BK42" i="7"/>
  <c r="BL42" i="7"/>
  <c r="BK43" i="7"/>
  <c r="BL43" i="7"/>
  <c r="BK44" i="7"/>
  <c r="BL44" i="7"/>
  <c r="BK45" i="7"/>
  <c r="BL45" i="7"/>
  <c r="BK46" i="7"/>
  <c r="BL46" i="7"/>
  <c r="BK47" i="7"/>
  <c r="BL47" i="7"/>
  <c r="BK48" i="7"/>
  <c r="BL48" i="7"/>
  <c r="BK49" i="7"/>
  <c r="BL49" i="7"/>
  <c r="BK50" i="7"/>
  <c r="BL50" i="7"/>
  <c r="BK51" i="7"/>
  <c r="BL51" i="7"/>
  <c r="BK52" i="7"/>
  <c r="BL52" i="7"/>
  <c r="BK53" i="7"/>
  <c r="BL53" i="7"/>
  <c r="BK54" i="7"/>
  <c r="BL54" i="7"/>
  <c r="BK55" i="7"/>
  <c r="BL55" i="7"/>
  <c r="BK56" i="7"/>
  <c r="BL56" i="7"/>
  <c r="BK57" i="7"/>
  <c r="BL57" i="7"/>
  <c r="BK58" i="7"/>
  <c r="BL58" i="7"/>
  <c r="BK59" i="7"/>
  <c r="BL59" i="7"/>
  <c r="BK60" i="7"/>
  <c r="BL60" i="7"/>
  <c r="BK61" i="7"/>
  <c r="BL61" i="7"/>
  <c r="BK62" i="7"/>
  <c r="BL62" i="7"/>
  <c r="BK63" i="7"/>
  <c r="BL63" i="7"/>
  <c r="BK64" i="7"/>
  <c r="BL64" i="7"/>
  <c r="BK65" i="7"/>
  <c r="BL65" i="7"/>
  <c r="BK66" i="7"/>
  <c r="BL66" i="7"/>
  <c r="BK67" i="7"/>
  <c r="BL67" i="7"/>
  <c r="BK68" i="7"/>
  <c r="BL68" i="7"/>
  <c r="BK69" i="7"/>
  <c r="BL69" i="7"/>
  <c r="BK70" i="7"/>
  <c r="BL70" i="7"/>
  <c r="BK71" i="7"/>
  <c r="BL71" i="7"/>
  <c r="BK72" i="7"/>
  <c r="BL72" i="7"/>
  <c r="BK73" i="7"/>
  <c r="BL73" i="7"/>
  <c r="BK74" i="7"/>
  <c r="BL74" i="7"/>
  <c r="BK75" i="7"/>
  <c r="BL75" i="7"/>
  <c r="BK76" i="7"/>
  <c r="BL76" i="7"/>
  <c r="BK77" i="7"/>
  <c r="BL77" i="7"/>
  <c r="BK78" i="7"/>
  <c r="BL78" i="7"/>
  <c r="BK79" i="7"/>
  <c r="BL79" i="7"/>
  <c r="BK80" i="7"/>
  <c r="BL80" i="7"/>
  <c r="BK81" i="7"/>
  <c r="BL81" i="7"/>
  <c r="BK82" i="7"/>
  <c r="BL82" i="7"/>
  <c r="BK83" i="7"/>
  <c r="BL83" i="7"/>
  <c r="BK84" i="7"/>
  <c r="BL84" i="7"/>
  <c r="BK85" i="7"/>
  <c r="BL85" i="7"/>
  <c r="BK86" i="7"/>
  <c r="BL86" i="7"/>
  <c r="BK87" i="7"/>
  <c r="BL87" i="7"/>
  <c r="BK88" i="7"/>
  <c r="BL88" i="7"/>
  <c r="BK89" i="7"/>
  <c r="BL89" i="7"/>
  <c r="BK90" i="7"/>
  <c r="BL90" i="7"/>
  <c r="BK91" i="7"/>
  <c r="BL91" i="7"/>
  <c r="BK92" i="7"/>
  <c r="BL92" i="7"/>
  <c r="BK93" i="7"/>
  <c r="BL93" i="7"/>
  <c r="BK94" i="7"/>
  <c r="BL94" i="7"/>
  <c r="BK95" i="7"/>
  <c r="BL95" i="7"/>
  <c r="BK96" i="7"/>
  <c r="BL96" i="7"/>
  <c r="BK97" i="7"/>
  <c r="BL97" i="7"/>
  <c r="BK98" i="7"/>
  <c r="BL98" i="7"/>
  <c r="BK99" i="7"/>
  <c r="BL99" i="7"/>
  <c r="BK100" i="7"/>
  <c r="BL100" i="7"/>
  <c r="BK101" i="7"/>
  <c r="BL101" i="7"/>
  <c r="BK102" i="7"/>
  <c r="BL102" i="7"/>
  <c r="BK103" i="7"/>
  <c r="BL103" i="7"/>
  <c r="BK104" i="7"/>
  <c r="BL104" i="7"/>
  <c r="BK105" i="7"/>
  <c r="BL105" i="7"/>
  <c r="BK106" i="7"/>
  <c r="BL106" i="7"/>
  <c r="BK107" i="7"/>
  <c r="BL107" i="7"/>
  <c r="BK108" i="7"/>
  <c r="BL108" i="7"/>
  <c r="BK109" i="7"/>
  <c r="BL109" i="7"/>
  <c r="BK110" i="7"/>
  <c r="BL110" i="7"/>
  <c r="BK111" i="7"/>
  <c r="BL111" i="7"/>
  <c r="BK112" i="7"/>
  <c r="BL112" i="7"/>
  <c r="BK113" i="7"/>
  <c r="BL113" i="7"/>
  <c r="BK114" i="7"/>
  <c r="BL114" i="7"/>
  <c r="BK115" i="7"/>
  <c r="BL115" i="7"/>
  <c r="BK116" i="7"/>
  <c r="BL116" i="7"/>
  <c r="BK117" i="7"/>
  <c r="BL117" i="7"/>
  <c r="BK118" i="7"/>
  <c r="BL118" i="7"/>
  <c r="BK119" i="7"/>
  <c r="BL119" i="7"/>
  <c r="BK120" i="7"/>
  <c r="BL120" i="7"/>
  <c r="BK121" i="7"/>
  <c r="BL121" i="7"/>
  <c r="BK122" i="7"/>
  <c r="BL122" i="7"/>
  <c r="BK123" i="7"/>
  <c r="BL123" i="7"/>
  <c r="BK124" i="7"/>
  <c r="BL124" i="7"/>
  <c r="BK125" i="7"/>
  <c r="BL125" i="7"/>
  <c r="BK126" i="7"/>
  <c r="BL126" i="7"/>
  <c r="BK127" i="7"/>
  <c r="BL127" i="7"/>
  <c r="BK128" i="7"/>
  <c r="BL128" i="7"/>
  <c r="BK129" i="7"/>
  <c r="BL129" i="7"/>
  <c r="BK130" i="7"/>
  <c r="BL130" i="7"/>
  <c r="BK131" i="7"/>
  <c r="BL131" i="7"/>
  <c r="BK132" i="7"/>
  <c r="BL132" i="7"/>
  <c r="BK133" i="7"/>
  <c r="BL133" i="7"/>
  <c r="BK134" i="7"/>
  <c r="BL134" i="7"/>
  <c r="BK135" i="7"/>
  <c r="BL135" i="7"/>
  <c r="BK136" i="7"/>
  <c r="BL136" i="7"/>
  <c r="BK137" i="7"/>
  <c r="BL137" i="7"/>
  <c r="BK138" i="7"/>
  <c r="BL138" i="7"/>
  <c r="BK139" i="7"/>
  <c r="BL139" i="7"/>
  <c r="BK140" i="7"/>
  <c r="BL140" i="7"/>
  <c r="BK141" i="7"/>
  <c r="BL141" i="7"/>
  <c r="BK142" i="7"/>
  <c r="BL142" i="7"/>
  <c r="BK143" i="7"/>
  <c r="BL143" i="7"/>
  <c r="BK144" i="7"/>
  <c r="BL144" i="7"/>
  <c r="BK145" i="7"/>
  <c r="BL145" i="7"/>
  <c r="BK146" i="7"/>
  <c r="BL146" i="7"/>
  <c r="BK147" i="7"/>
  <c r="BL147" i="7"/>
  <c r="BK148" i="7"/>
  <c r="BL148" i="7"/>
  <c r="BK149" i="7"/>
  <c r="BL149" i="7"/>
  <c r="BK150" i="7"/>
  <c r="BL150" i="7"/>
  <c r="BK151" i="7"/>
  <c r="BL151" i="7"/>
  <c r="BK152" i="7"/>
  <c r="BL152" i="7"/>
  <c r="BK153" i="7"/>
  <c r="BL153" i="7"/>
  <c r="BK154" i="7"/>
  <c r="BL154" i="7"/>
  <c r="BK155" i="7"/>
  <c r="BL155" i="7"/>
  <c r="BK156" i="7"/>
  <c r="BL156" i="7"/>
  <c r="BK157" i="7"/>
  <c r="BL157" i="7"/>
  <c r="BK158" i="7"/>
  <c r="BL158" i="7"/>
  <c r="BK159" i="7"/>
  <c r="BL159" i="7"/>
  <c r="BK160" i="7"/>
  <c r="BL160" i="7"/>
  <c r="BK161" i="7"/>
  <c r="BL161" i="7"/>
  <c r="BK162" i="7"/>
  <c r="BL162" i="7"/>
  <c r="BK163" i="7"/>
  <c r="BL163" i="7"/>
  <c r="BK164" i="7"/>
  <c r="BL164" i="7"/>
  <c r="BK165" i="7"/>
  <c r="BL165" i="7"/>
  <c r="BK166" i="7"/>
  <c r="BL166" i="7"/>
  <c r="BK167" i="7"/>
  <c r="BL167" i="7"/>
  <c r="BK168" i="7"/>
  <c r="BL168" i="7"/>
  <c r="BK169" i="7"/>
  <c r="BL169" i="7"/>
  <c r="BK170" i="7"/>
  <c r="BL170" i="7"/>
  <c r="BK171" i="7"/>
  <c r="BL171" i="7"/>
  <c r="BK172" i="7"/>
  <c r="BL172" i="7"/>
  <c r="BK173" i="7"/>
  <c r="BL173" i="7"/>
  <c r="BK174" i="7"/>
  <c r="BL174" i="7"/>
  <c r="BK175" i="7"/>
  <c r="BL175" i="7"/>
  <c r="BK176" i="7"/>
  <c r="BL176" i="7"/>
  <c r="BK177" i="7"/>
  <c r="BL177" i="7"/>
  <c r="BK178" i="7"/>
  <c r="BL178" i="7"/>
  <c r="BK179" i="7"/>
  <c r="BL179" i="7"/>
  <c r="BK180" i="7"/>
  <c r="BL180" i="7"/>
  <c r="BK181" i="7"/>
  <c r="BL181" i="7"/>
  <c r="BK182" i="7"/>
  <c r="BL182" i="7"/>
  <c r="BK183" i="7"/>
  <c r="BL183" i="7"/>
  <c r="BK184" i="7"/>
  <c r="BL184" i="7"/>
  <c r="BK185" i="7"/>
  <c r="BL185" i="7"/>
  <c r="BK186" i="7"/>
  <c r="BL186" i="7"/>
  <c r="BK187" i="7"/>
  <c r="BL187" i="7"/>
  <c r="BK188" i="7"/>
  <c r="BL188" i="7"/>
  <c r="BK189" i="7"/>
  <c r="BL189" i="7"/>
  <c r="BK190" i="7"/>
  <c r="BL190" i="7"/>
  <c r="BK191" i="7"/>
  <c r="BL191" i="7"/>
  <c r="BK192" i="7"/>
  <c r="BL192" i="7"/>
  <c r="BK193" i="7"/>
  <c r="BL193" i="7"/>
  <c r="BK194" i="7"/>
  <c r="BL194" i="7"/>
  <c r="BK195" i="7"/>
  <c r="BL195" i="7"/>
  <c r="BK196" i="7"/>
  <c r="BL196" i="7"/>
  <c r="BK197" i="7"/>
  <c r="BL197" i="7"/>
  <c r="BK198" i="7"/>
  <c r="BL198" i="7"/>
  <c r="BL15" i="7"/>
  <c r="BK15" i="7"/>
  <c r="BI16" i="7"/>
  <c r="BJ16" i="7"/>
  <c r="BI17" i="7"/>
  <c r="BJ17" i="7"/>
  <c r="BI18" i="7"/>
  <c r="BJ18" i="7"/>
  <c r="BI19" i="7"/>
  <c r="BJ19" i="7"/>
  <c r="BI20" i="7"/>
  <c r="BJ20" i="7"/>
  <c r="BI21" i="7"/>
  <c r="BJ21" i="7"/>
  <c r="BI22" i="7"/>
  <c r="BJ22" i="7"/>
  <c r="BI23" i="7"/>
  <c r="BJ23" i="7"/>
  <c r="BI24" i="7"/>
  <c r="BJ24" i="7"/>
  <c r="BI25" i="7"/>
  <c r="BJ25" i="7"/>
  <c r="BI26" i="7"/>
  <c r="BJ26" i="7"/>
  <c r="BI27" i="7"/>
  <c r="BJ27" i="7"/>
  <c r="BI28" i="7"/>
  <c r="BJ28" i="7"/>
  <c r="BI29" i="7"/>
  <c r="BJ29" i="7"/>
  <c r="BI30" i="7"/>
  <c r="BJ30" i="7"/>
  <c r="BI31" i="7"/>
  <c r="BJ31" i="7"/>
  <c r="BI32" i="7"/>
  <c r="BJ32" i="7"/>
  <c r="BI33" i="7"/>
  <c r="BJ33" i="7"/>
  <c r="BI34" i="7"/>
  <c r="BJ34" i="7"/>
  <c r="BI35" i="7"/>
  <c r="BJ35" i="7"/>
  <c r="BI36" i="7"/>
  <c r="BJ36" i="7"/>
  <c r="BI37" i="7"/>
  <c r="BJ37" i="7"/>
  <c r="BI38" i="7"/>
  <c r="BJ38" i="7"/>
  <c r="BI39" i="7"/>
  <c r="BJ39" i="7"/>
  <c r="BI40" i="7"/>
  <c r="BJ40" i="7"/>
  <c r="BI41" i="7"/>
  <c r="BJ41" i="7"/>
  <c r="BI42" i="7"/>
  <c r="BJ42" i="7"/>
  <c r="BI43" i="7"/>
  <c r="BJ43" i="7"/>
  <c r="BI44" i="7"/>
  <c r="BJ44" i="7"/>
  <c r="BI45" i="7"/>
  <c r="BJ45" i="7"/>
  <c r="BI46" i="7"/>
  <c r="BJ46" i="7"/>
  <c r="BI47" i="7"/>
  <c r="BJ47" i="7"/>
  <c r="BI48" i="7"/>
  <c r="BJ48" i="7"/>
  <c r="BI49" i="7"/>
  <c r="BJ49" i="7"/>
  <c r="BI50" i="7"/>
  <c r="BJ50" i="7"/>
  <c r="BI51" i="7"/>
  <c r="BJ51" i="7"/>
  <c r="BI52" i="7"/>
  <c r="BJ52" i="7"/>
  <c r="BI53" i="7"/>
  <c r="BJ53" i="7"/>
  <c r="BI54" i="7"/>
  <c r="BJ54" i="7"/>
  <c r="BI55" i="7"/>
  <c r="BJ55" i="7"/>
  <c r="BI56" i="7"/>
  <c r="BJ56" i="7"/>
  <c r="BI57" i="7"/>
  <c r="BJ57" i="7"/>
  <c r="BI58" i="7"/>
  <c r="BJ58" i="7"/>
  <c r="BI59" i="7"/>
  <c r="BJ59" i="7"/>
  <c r="BI60" i="7"/>
  <c r="BJ60" i="7"/>
  <c r="BI61" i="7"/>
  <c r="BJ61" i="7"/>
  <c r="BI62" i="7"/>
  <c r="BJ62" i="7"/>
  <c r="BI63" i="7"/>
  <c r="BJ63" i="7"/>
  <c r="BI64" i="7"/>
  <c r="BJ64" i="7"/>
  <c r="BI65" i="7"/>
  <c r="BJ65" i="7"/>
  <c r="BI66" i="7"/>
  <c r="BJ66" i="7"/>
  <c r="BI67" i="7"/>
  <c r="BJ67" i="7"/>
  <c r="BI68" i="7"/>
  <c r="BJ68" i="7"/>
  <c r="BI69" i="7"/>
  <c r="BJ69" i="7"/>
  <c r="BI70" i="7"/>
  <c r="BJ70" i="7"/>
  <c r="BI71" i="7"/>
  <c r="BJ71" i="7"/>
  <c r="BI72" i="7"/>
  <c r="BJ72" i="7"/>
  <c r="BI73" i="7"/>
  <c r="BJ73" i="7"/>
  <c r="BI74" i="7"/>
  <c r="BJ74" i="7"/>
  <c r="BI75" i="7"/>
  <c r="BJ75" i="7"/>
  <c r="BI76" i="7"/>
  <c r="BJ76" i="7"/>
  <c r="BI77" i="7"/>
  <c r="BJ77" i="7"/>
  <c r="BI78" i="7"/>
  <c r="BJ78" i="7"/>
  <c r="BI79" i="7"/>
  <c r="BJ79" i="7"/>
  <c r="BI80" i="7"/>
  <c r="BJ80" i="7"/>
  <c r="BI81" i="7"/>
  <c r="BJ81" i="7"/>
  <c r="BI82" i="7"/>
  <c r="BJ82" i="7"/>
  <c r="BI83" i="7"/>
  <c r="BJ83" i="7"/>
  <c r="BI84" i="7"/>
  <c r="BJ84" i="7"/>
  <c r="BI85" i="7"/>
  <c r="BJ85" i="7"/>
  <c r="BI86" i="7"/>
  <c r="BJ86" i="7"/>
  <c r="BI87" i="7"/>
  <c r="BJ87" i="7"/>
  <c r="BI88" i="7"/>
  <c r="BJ88" i="7"/>
  <c r="BI89" i="7"/>
  <c r="BJ89" i="7"/>
  <c r="BI90" i="7"/>
  <c r="BJ90" i="7"/>
  <c r="BI91" i="7"/>
  <c r="BJ91" i="7"/>
  <c r="BI92" i="7"/>
  <c r="BJ92" i="7"/>
  <c r="BI93" i="7"/>
  <c r="BJ93" i="7"/>
  <c r="BI94" i="7"/>
  <c r="BJ94" i="7"/>
  <c r="BI95" i="7"/>
  <c r="BJ95" i="7"/>
  <c r="BI96" i="7"/>
  <c r="BJ96" i="7"/>
  <c r="BI97" i="7"/>
  <c r="BJ97" i="7"/>
  <c r="BI98" i="7"/>
  <c r="BJ98" i="7"/>
  <c r="BI99" i="7"/>
  <c r="BJ99" i="7"/>
  <c r="BI100" i="7"/>
  <c r="BJ100" i="7"/>
  <c r="BI101" i="7"/>
  <c r="BJ101" i="7"/>
  <c r="BI102" i="7"/>
  <c r="BJ102" i="7"/>
  <c r="BI103" i="7"/>
  <c r="BJ103" i="7"/>
  <c r="BI104" i="7"/>
  <c r="BJ104" i="7"/>
  <c r="BI105" i="7"/>
  <c r="BJ105" i="7"/>
  <c r="BI106" i="7"/>
  <c r="BJ106" i="7"/>
  <c r="BI107" i="7"/>
  <c r="BJ107" i="7"/>
  <c r="BI108" i="7"/>
  <c r="BJ108" i="7"/>
  <c r="BI109" i="7"/>
  <c r="BJ109" i="7"/>
  <c r="BI110" i="7"/>
  <c r="BJ110" i="7"/>
  <c r="BI111" i="7"/>
  <c r="BJ111" i="7"/>
  <c r="BI112" i="7"/>
  <c r="BJ112" i="7"/>
  <c r="BI113" i="7"/>
  <c r="BJ113" i="7"/>
  <c r="BI114" i="7"/>
  <c r="BJ114" i="7"/>
  <c r="BI115" i="7"/>
  <c r="BJ115" i="7"/>
  <c r="BI116" i="7"/>
  <c r="BJ116" i="7"/>
  <c r="BI117" i="7"/>
  <c r="BJ117" i="7"/>
  <c r="BI118" i="7"/>
  <c r="BJ118" i="7"/>
  <c r="BI119" i="7"/>
  <c r="BJ119" i="7"/>
  <c r="BI120" i="7"/>
  <c r="BJ120" i="7"/>
  <c r="BI121" i="7"/>
  <c r="BJ121" i="7"/>
  <c r="BI122" i="7"/>
  <c r="BJ122" i="7"/>
  <c r="BI123" i="7"/>
  <c r="BJ123" i="7"/>
  <c r="BI124" i="7"/>
  <c r="BJ124" i="7"/>
  <c r="BI125" i="7"/>
  <c r="BJ125" i="7"/>
  <c r="BI126" i="7"/>
  <c r="BJ126" i="7"/>
  <c r="BI127" i="7"/>
  <c r="BJ127" i="7"/>
  <c r="BI128" i="7"/>
  <c r="BJ128" i="7"/>
  <c r="BI129" i="7"/>
  <c r="BJ129" i="7"/>
  <c r="BI130" i="7"/>
  <c r="BJ130" i="7"/>
  <c r="BI131" i="7"/>
  <c r="BJ131" i="7"/>
  <c r="BI132" i="7"/>
  <c r="BJ132" i="7"/>
  <c r="BI133" i="7"/>
  <c r="BJ133" i="7"/>
  <c r="BI134" i="7"/>
  <c r="BJ134" i="7"/>
  <c r="BI135" i="7"/>
  <c r="BJ135" i="7"/>
  <c r="BI136" i="7"/>
  <c r="BJ136" i="7"/>
  <c r="BI137" i="7"/>
  <c r="BJ137" i="7"/>
  <c r="BI138" i="7"/>
  <c r="BJ138" i="7"/>
  <c r="BI139" i="7"/>
  <c r="BJ139" i="7"/>
  <c r="BI140" i="7"/>
  <c r="BJ140" i="7"/>
  <c r="BI141" i="7"/>
  <c r="BJ141" i="7"/>
  <c r="BI142" i="7"/>
  <c r="BJ142" i="7"/>
  <c r="BI143" i="7"/>
  <c r="BJ143" i="7"/>
  <c r="BI144" i="7"/>
  <c r="BJ144" i="7"/>
  <c r="BI145" i="7"/>
  <c r="BJ145" i="7"/>
  <c r="BI146" i="7"/>
  <c r="BJ146" i="7"/>
  <c r="BI147" i="7"/>
  <c r="BJ147" i="7"/>
  <c r="BI148" i="7"/>
  <c r="BJ148" i="7"/>
  <c r="BI149" i="7"/>
  <c r="BJ149" i="7"/>
  <c r="BI150" i="7"/>
  <c r="BJ150" i="7"/>
  <c r="BI151" i="7"/>
  <c r="BJ151" i="7"/>
  <c r="BI152" i="7"/>
  <c r="BJ152" i="7"/>
  <c r="BI153" i="7"/>
  <c r="BJ153" i="7"/>
  <c r="BI154" i="7"/>
  <c r="BJ154" i="7"/>
  <c r="BI155" i="7"/>
  <c r="BJ155" i="7"/>
  <c r="BI156" i="7"/>
  <c r="BJ156" i="7"/>
  <c r="BI157" i="7"/>
  <c r="BJ157" i="7"/>
  <c r="BI158" i="7"/>
  <c r="BJ158" i="7"/>
  <c r="BI159" i="7"/>
  <c r="BJ159" i="7"/>
  <c r="BI160" i="7"/>
  <c r="BJ160" i="7"/>
  <c r="BI161" i="7"/>
  <c r="BJ161" i="7"/>
  <c r="BI162" i="7"/>
  <c r="BJ162" i="7"/>
  <c r="BI163" i="7"/>
  <c r="BJ163" i="7"/>
  <c r="BI164" i="7"/>
  <c r="BJ164" i="7"/>
  <c r="BI165" i="7"/>
  <c r="BJ165" i="7"/>
  <c r="BI166" i="7"/>
  <c r="BJ166" i="7"/>
  <c r="BI167" i="7"/>
  <c r="BJ167" i="7"/>
  <c r="BI168" i="7"/>
  <c r="BJ168" i="7"/>
  <c r="BI169" i="7"/>
  <c r="BJ169" i="7"/>
  <c r="BI170" i="7"/>
  <c r="BJ170" i="7"/>
  <c r="BI171" i="7"/>
  <c r="BJ171" i="7"/>
  <c r="BI172" i="7"/>
  <c r="BJ172" i="7"/>
  <c r="BI173" i="7"/>
  <c r="BJ173" i="7"/>
  <c r="BI174" i="7"/>
  <c r="BJ174" i="7"/>
  <c r="BI175" i="7"/>
  <c r="BJ175" i="7"/>
  <c r="BI176" i="7"/>
  <c r="BJ176" i="7"/>
  <c r="BI177" i="7"/>
  <c r="BJ177" i="7"/>
  <c r="BI178" i="7"/>
  <c r="BJ178" i="7"/>
  <c r="BI179" i="7"/>
  <c r="BJ179" i="7"/>
  <c r="BI180" i="7"/>
  <c r="BJ180" i="7"/>
  <c r="BI181" i="7"/>
  <c r="BJ181" i="7"/>
  <c r="BI182" i="7"/>
  <c r="BJ182" i="7"/>
  <c r="BI183" i="7"/>
  <c r="BJ183" i="7"/>
  <c r="BI184" i="7"/>
  <c r="BJ184" i="7"/>
  <c r="BI185" i="7"/>
  <c r="BJ185" i="7"/>
  <c r="BI186" i="7"/>
  <c r="BJ186" i="7"/>
  <c r="BI187" i="7"/>
  <c r="BJ187" i="7"/>
  <c r="BI188" i="7"/>
  <c r="BJ188" i="7"/>
  <c r="BI189" i="7"/>
  <c r="BJ189" i="7"/>
  <c r="BI190" i="7"/>
  <c r="BJ190" i="7"/>
  <c r="BI191" i="7"/>
  <c r="BJ191" i="7"/>
  <c r="BI192" i="7"/>
  <c r="BJ192" i="7"/>
  <c r="BI193" i="7"/>
  <c r="BJ193" i="7"/>
  <c r="BI194" i="7"/>
  <c r="BJ194" i="7"/>
  <c r="BI195" i="7"/>
  <c r="BJ195" i="7"/>
  <c r="BI196" i="7"/>
  <c r="BJ196" i="7"/>
  <c r="BI197" i="7"/>
  <c r="BJ197" i="7"/>
  <c r="BI198" i="7"/>
  <c r="BJ198" i="7"/>
  <c r="BJ15" i="7"/>
  <c r="BI15" i="7"/>
  <c r="BG100" i="7" l="1"/>
  <c r="BH100" i="7"/>
  <c r="BG102" i="7"/>
  <c r="BH102" i="7"/>
  <c r="BG108" i="7"/>
  <c r="BH108" i="7"/>
  <c r="BG109" i="7"/>
  <c r="BH109" i="7"/>
  <c r="BG110" i="7"/>
  <c r="BH110" i="7"/>
  <c r="BG114" i="7"/>
  <c r="BH114" i="7"/>
  <c r="BG117" i="7"/>
  <c r="BH117" i="7"/>
  <c r="BG118" i="7"/>
  <c r="BH118" i="7"/>
  <c r="BG119" i="7"/>
  <c r="BH119" i="7"/>
  <c r="BG120" i="7"/>
  <c r="BH120" i="7"/>
  <c r="BG121" i="7"/>
  <c r="BH121" i="7"/>
  <c r="BG122" i="7"/>
  <c r="BH122" i="7"/>
  <c r="BG123" i="7"/>
  <c r="BH123" i="7"/>
  <c r="BG124" i="7"/>
  <c r="BH124" i="7"/>
  <c r="BG125" i="7"/>
  <c r="BH125" i="7"/>
  <c r="BG126" i="7"/>
  <c r="BH126" i="7"/>
  <c r="BG127" i="7"/>
  <c r="BH127" i="7"/>
  <c r="BG128" i="7"/>
  <c r="BH128" i="7"/>
  <c r="BG129" i="7"/>
  <c r="BH129" i="7"/>
  <c r="BG130" i="7"/>
  <c r="BH130" i="7"/>
  <c r="BG131" i="7"/>
  <c r="BH131" i="7"/>
  <c r="BG132" i="7"/>
  <c r="BH132" i="7"/>
  <c r="BG133" i="7"/>
  <c r="BH133" i="7"/>
  <c r="BG134" i="7"/>
  <c r="BH134" i="7"/>
  <c r="BG135" i="7"/>
  <c r="BH135" i="7"/>
  <c r="BG136" i="7"/>
  <c r="BH136" i="7"/>
  <c r="BG137" i="7"/>
  <c r="BH137" i="7"/>
  <c r="BG138" i="7"/>
  <c r="BH138" i="7"/>
  <c r="BG139" i="7"/>
  <c r="BH139" i="7"/>
  <c r="BG140" i="7"/>
  <c r="BH140" i="7"/>
  <c r="BG141" i="7"/>
  <c r="BH141" i="7"/>
  <c r="BG142" i="7"/>
  <c r="BH142" i="7"/>
  <c r="BG143" i="7"/>
  <c r="BH143" i="7"/>
  <c r="BG144" i="7"/>
  <c r="BH144" i="7"/>
  <c r="BG145" i="7"/>
  <c r="BH145" i="7"/>
  <c r="BG147" i="7"/>
  <c r="BH147" i="7"/>
  <c r="BG149" i="7"/>
  <c r="BH149" i="7"/>
  <c r="BG150" i="7"/>
  <c r="BH150" i="7"/>
  <c r="BG151" i="7"/>
  <c r="BH151" i="7"/>
  <c r="BG152" i="7"/>
  <c r="BH152" i="7"/>
  <c r="BG155" i="7"/>
  <c r="BH155" i="7"/>
  <c r="BG156" i="7"/>
  <c r="BH156" i="7"/>
  <c r="BG157" i="7"/>
  <c r="BH157" i="7"/>
  <c r="BG158" i="7"/>
  <c r="BH158" i="7"/>
  <c r="BG165" i="7"/>
  <c r="BH165" i="7"/>
  <c r="BG166" i="7"/>
  <c r="BH166" i="7"/>
  <c r="BG167" i="7"/>
  <c r="BH167" i="7"/>
  <c r="BG168" i="7"/>
  <c r="BH168" i="7"/>
  <c r="BG169" i="7"/>
  <c r="BH169" i="7"/>
  <c r="BG170" i="7"/>
  <c r="BH170" i="7"/>
  <c r="BG171" i="7"/>
  <c r="BH171" i="7"/>
  <c r="BG172" i="7"/>
  <c r="BH172" i="7"/>
  <c r="BG173" i="7"/>
  <c r="BH173" i="7"/>
  <c r="BG174" i="7"/>
  <c r="BH174" i="7"/>
  <c r="BG175" i="7"/>
  <c r="BH175" i="7"/>
  <c r="BG176" i="7"/>
  <c r="BH176" i="7"/>
  <c r="BG177" i="7"/>
  <c r="BH177" i="7"/>
  <c r="BG178" i="7"/>
  <c r="BH178" i="7"/>
  <c r="BG180" i="7"/>
  <c r="BH180" i="7"/>
  <c r="BG181" i="7"/>
  <c r="BH181" i="7"/>
  <c r="BG182" i="7"/>
  <c r="BH182" i="7"/>
  <c r="BG183" i="7"/>
  <c r="BH183" i="7"/>
  <c r="BG184" i="7"/>
  <c r="BH184" i="7"/>
  <c r="BG185" i="7"/>
  <c r="BH185" i="7"/>
  <c r="BG186" i="7"/>
  <c r="BH186" i="7"/>
  <c r="BG187" i="7"/>
  <c r="BH187" i="7"/>
  <c r="BG188" i="7"/>
  <c r="BH188" i="7"/>
  <c r="BG189" i="7"/>
  <c r="BH189" i="7"/>
  <c r="BG190" i="7"/>
  <c r="BH190" i="7"/>
  <c r="BG191" i="7"/>
  <c r="BH191" i="7"/>
  <c r="BG192" i="7"/>
  <c r="BH192" i="7"/>
  <c r="BG194" i="7"/>
  <c r="BH194" i="7"/>
  <c r="BG195" i="7"/>
  <c r="BH195" i="7"/>
  <c r="BG196" i="7"/>
  <c r="BH196" i="7"/>
  <c r="BG197" i="7"/>
  <c r="BH197" i="7"/>
  <c r="BG198" i="7"/>
  <c r="BH198" i="7"/>
  <c r="BH16" i="7"/>
  <c r="BH17" i="7"/>
  <c r="BH18" i="7"/>
  <c r="BH19" i="7"/>
  <c r="BH20" i="7"/>
  <c r="BH21" i="7"/>
  <c r="BH22" i="7"/>
  <c r="BH23" i="7"/>
  <c r="BH24" i="7"/>
  <c r="BH25" i="7"/>
  <c r="BH26" i="7"/>
  <c r="BH28" i="7"/>
  <c r="BH29" i="7"/>
  <c r="BH30" i="7"/>
  <c r="BH31" i="7"/>
  <c r="BH32" i="7"/>
  <c r="BH33" i="7"/>
  <c r="BH34" i="7"/>
  <c r="BH35" i="7"/>
  <c r="BH36" i="7"/>
  <c r="BH37" i="7"/>
  <c r="BH38" i="7"/>
  <c r="BH39" i="7"/>
  <c r="BH40" i="7"/>
  <c r="BH41" i="7"/>
  <c r="BH42" i="7"/>
  <c r="BH44" i="7"/>
  <c r="BH45" i="7"/>
  <c r="BH46" i="7"/>
  <c r="BH50" i="7"/>
  <c r="BH51" i="7"/>
  <c r="BH52" i="7"/>
  <c r="BH53" i="7"/>
  <c r="BH54" i="7"/>
  <c r="BH55" i="7"/>
  <c r="BH56" i="7"/>
  <c r="BH57" i="7"/>
  <c r="BH58" i="7"/>
  <c r="BH59" i="7"/>
  <c r="BH60" i="7"/>
  <c r="BH61" i="7"/>
  <c r="BH63" i="7"/>
  <c r="BH65" i="7"/>
  <c r="BH66" i="7"/>
  <c r="BH67" i="7"/>
  <c r="BH69" i="7"/>
  <c r="BH71" i="7"/>
  <c r="BH72" i="7"/>
  <c r="BH73" i="7"/>
  <c r="BH74" i="7"/>
  <c r="BH75" i="7"/>
  <c r="BH76" i="7"/>
  <c r="BH77" i="7"/>
  <c r="BH78" i="7"/>
  <c r="BH79" i="7"/>
  <c r="BH80" i="7"/>
  <c r="BH81" i="7"/>
  <c r="BH82" i="7"/>
  <c r="BH83" i="7"/>
  <c r="BH84" i="7"/>
  <c r="BH85" i="7"/>
  <c r="BH86" i="7"/>
  <c r="BH87" i="7"/>
  <c r="BH88" i="7"/>
  <c r="BH89" i="7"/>
  <c r="BH90" i="7"/>
  <c r="BH91" i="7"/>
  <c r="BH92" i="7"/>
  <c r="BH93" i="7"/>
  <c r="BH94" i="7"/>
  <c r="BH95" i="7"/>
  <c r="BH96" i="7"/>
  <c r="BH97" i="7"/>
  <c r="BH98" i="7"/>
  <c r="BH99" i="7"/>
  <c r="BH15" i="7"/>
  <c r="BG16" i="7"/>
  <c r="BG17" i="7"/>
  <c r="BG18" i="7"/>
  <c r="BG19" i="7"/>
  <c r="BG20" i="7"/>
  <c r="BG21" i="7"/>
  <c r="BG22" i="7"/>
  <c r="BG23" i="7"/>
  <c r="BG24" i="7"/>
  <c r="BG25" i="7"/>
  <c r="BG26" i="7"/>
  <c r="BG28" i="7"/>
  <c r="BG29" i="7"/>
  <c r="BG30" i="7"/>
  <c r="BG31" i="7"/>
  <c r="BG32" i="7"/>
  <c r="BG33" i="7"/>
  <c r="BG34" i="7"/>
  <c r="BG35" i="7"/>
  <c r="BG36" i="7"/>
  <c r="BG37" i="7"/>
  <c r="BG38" i="7"/>
  <c r="BG39" i="7"/>
  <c r="BG40" i="7"/>
  <c r="BG41" i="7"/>
  <c r="BG42" i="7"/>
  <c r="BG44" i="7"/>
  <c r="BG45" i="7"/>
  <c r="BG46" i="7"/>
  <c r="BG50" i="7"/>
  <c r="BG51" i="7"/>
  <c r="BG52" i="7"/>
  <c r="BG53" i="7"/>
  <c r="BG54" i="7"/>
  <c r="BG55" i="7"/>
  <c r="BG56" i="7"/>
  <c r="BG57" i="7"/>
  <c r="BG58" i="7"/>
  <c r="BG59" i="7"/>
  <c r="BG60" i="7"/>
  <c r="BG61" i="7"/>
  <c r="BG63" i="7"/>
  <c r="BG65" i="7"/>
  <c r="BG66" i="7"/>
  <c r="BG67" i="7"/>
  <c r="BG69" i="7"/>
  <c r="BG71" i="7"/>
  <c r="BG72" i="7"/>
  <c r="BG73" i="7"/>
  <c r="BG74" i="7"/>
  <c r="BG75" i="7"/>
  <c r="BG76" i="7"/>
  <c r="BG77" i="7"/>
  <c r="BG78" i="7"/>
  <c r="BG79" i="7"/>
  <c r="BG80" i="7"/>
  <c r="BG81" i="7"/>
  <c r="BG82" i="7"/>
  <c r="BG83" i="7"/>
  <c r="BG84" i="7"/>
  <c r="BG85" i="7"/>
  <c r="BG86" i="7"/>
  <c r="BG87" i="7"/>
  <c r="BG88" i="7"/>
  <c r="BG89" i="7"/>
  <c r="BG90" i="7"/>
  <c r="BG91" i="7"/>
  <c r="BG92" i="7"/>
  <c r="BG93" i="7"/>
  <c r="BG94" i="7"/>
  <c r="BG95" i="7"/>
  <c r="BG96" i="7"/>
  <c r="BG97" i="7"/>
  <c r="BG98" i="7"/>
  <c r="BG99" i="7"/>
  <c r="BG15" i="7"/>
  <c r="T190" i="7" l="1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X149" i="7" l="1"/>
  <c r="AW149" i="7"/>
  <c r="AV148" i="7"/>
  <c r="AU148" i="7"/>
  <c r="AT148" i="7"/>
  <c r="AR148" i="7"/>
  <c r="AX147" i="7"/>
  <c r="AW147" i="7"/>
  <c r="AV147" i="7"/>
  <c r="AT146" i="7"/>
  <c r="AS146" i="7"/>
  <c r="AX145" i="7"/>
  <c r="AW145" i="7"/>
  <c r="AV145" i="7"/>
  <c r="AU145" i="7"/>
  <c r="AT144" i="7"/>
  <c r="AS144" i="7"/>
  <c r="AX160" i="7"/>
  <c r="AW160" i="7"/>
  <c r="AV160" i="7"/>
  <c r="AU160" i="7"/>
  <c r="AT159" i="7"/>
  <c r="AR159" i="7"/>
  <c r="AX158" i="7"/>
  <c r="AW158" i="7"/>
  <c r="AV158" i="7"/>
  <c r="AU158" i="7"/>
  <c r="AT157" i="7"/>
  <c r="AR157" i="7"/>
  <c r="AX156" i="7"/>
  <c r="AW156" i="7"/>
  <c r="AV156" i="7"/>
  <c r="AU156" i="7"/>
  <c r="AQ156" i="7"/>
  <c r="AT155" i="7"/>
  <c r="AP155" i="7"/>
  <c r="AW154" i="7"/>
  <c r="AU154" i="7"/>
  <c r="AQ154" i="7"/>
  <c r="AT153" i="7"/>
  <c r="AR153" i="7"/>
  <c r="AW152" i="7"/>
  <c r="AU152" i="7"/>
  <c r="AT151" i="7"/>
  <c r="AP151" i="7"/>
  <c r="AT165" i="7"/>
  <c r="AR165" i="7"/>
  <c r="AW164" i="7"/>
  <c r="AU164" i="7"/>
  <c r="AT163" i="7"/>
  <c r="AR163" i="7"/>
  <c r="AW162" i="7"/>
  <c r="AU162" i="7"/>
  <c r="AT161" i="7"/>
  <c r="AR161" i="7"/>
  <c r="AX173" i="7"/>
  <c r="AW173" i="7"/>
  <c r="AV173" i="7"/>
  <c r="AU173" i="7"/>
  <c r="AT172" i="7"/>
  <c r="AS172" i="7"/>
  <c r="AX171" i="7"/>
  <c r="AW171" i="7"/>
  <c r="AV171" i="7"/>
  <c r="AU171" i="7"/>
  <c r="AN171" i="7"/>
  <c r="AW170" i="7"/>
  <c r="AU170" i="7"/>
  <c r="AT170" i="7"/>
  <c r="AS170" i="7"/>
  <c r="AO170" i="7"/>
  <c r="AX169" i="7"/>
  <c r="AW169" i="7"/>
  <c r="AV169" i="7"/>
  <c r="AU169" i="7"/>
  <c r="AR169" i="7"/>
  <c r="AT169" i="7"/>
  <c r="AN169" i="7"/>
  <c r="AW168" i="7"/>
  <c r="AU168" i="7"/>
  <c r="AT168" i="7"/>
  <c r="AS168" i="7"/>
  <c r="AO168" i="7"/>
  <c r="AX167" i="7"/>
  <c r="AW167" i="7"/>
  <c r="AV167" i="7"/>
  <c r="AU167" i="7"/>
  <c r="AR167" i="7"/>
  <c r="AT167" i="7"/>
  <c r="AN167" i="7"/>
  <c r="AT182" i="7"/>
  <c r="AR182" i="7"/>
  <c r="AX181" i="7"/>
  <c r="AW181" i="7"/>
  <c r="AV181" i="7"/>
  <c r="AU181" i="7"/>
  <c r="AT180" i="7"/>
  <c r="AW179" i="7"/>
  <c r="AU179" i="7"/>
  <c r="AT178" i="7"/>
  <c r="AW177" i="7"/>
  <c r="AU177" i="7"/>
  <c r="AT176" i="7"/>
  <c r="AW175" i="7"/>
  <c r="AU175" i="7"/>
  <c r="AX188" i="7"/>
  <c r="AW188" i="7"/>
  <c r="AV188" i="7"/>
  <c r="AU188" i="7"/>
  <c r="AT187" i="7"/>
  <c r="AR187" i="7"/>
  <c r="AX186" i="7"/>
  <c r="AW186" i="7"/>
  <c r="AV186" i="7"/>
  <c r="AU186" i="7"/>
  <c r="AT185" i="7"/>
  <c r="AP185" i="7"/>
  <c r="AW184" i="7"/>
  <c r="AU184" i="7"/>
  <c r="AQ184" i="7"/>
  <c r="AT183" i="7"/>
  <c r="AR183" i="7"/>
  <c r="AX189" i="7"/>
  <c r="AW189" i="7"/>
  <c r="AV189" i="7"/>
  <c r="AU189" i="7"/>
  <c r="AR189" i="7"/>
  <c r="AT189" i="7"/>
  <c r="AT198" i="7"/>
  <c r="AS198" i="7"/>
  <c r="AX197" i="7"/>
  <c r="AW197" i="7"/>
  <c r="AV197" i="7"/>
  <c r="AU197" i="7"/>
  <c r="AT196" i="7"/>
  <c r="AS196" i="7"/>
  <c r="AX195" i="7"/>
  <c r="AW195" i="7"/>
  <c r="AV195" i="7"/>
  <c r="AU195" i="7"/>
  <c r="AT194" i="7"/>
  <c r="AS194" i="7"/>
  <c r="AX193" i="7"/>
  <c r="AW193" i="7"/>
  <c r="AV193" i="7"/>
  <c r="AU193" i="7"/>
  <c r="AT192" i="7"/>
  <c r="AS192" i="7"/>
  <c r="AX191" i="7"/>
  <c r="AW191" i="7"/>
  <c r="AV191" i="7"/>
  <c r="AU191" i="7"/>
  <c r="AT190" i="7"/>
  <c r="AS190" i="7"/>
  <c r="AX143" i="7"/>
  <c r="AW143" i="7"/>
  <c r="AV143" i="7"/>
  <c r="AU143" i="7"/>
  <c r="AT142" i="7"/>
  <c r="AS142" i="7"/>
  <c r="AX141" i="7"/>
  <c r="AW141" i="7"/>
  <c r="AV141" i="7"/>
  <c r="AS140" i="7"/>
  <c r="AX139" i="7"/>
  <c r="AV139" i="7"/>
  <c r="AS150" i="7"/>
  <c r="AO160" i="7"/>
  <c r="AY142" i="7"/>
  <c r="AZ141" i="7"/>
  <c r="AY140" i="7"/>
  <c r="AZ139" i="7"/>
  <c r="AY146" i="7"/>
  <c r="AY145" i="7"/>
  <c r="AY144" i="7"/>
  <c r="AT143" i="7"/>
  <c r="AR143" i="7"/>
  <c r="AN143" i="7"/>
  <c r="AX142" i="7"/>
  <c r="AW142" i="7"/>
  <c r="AV142" i="7"/>
  <c r="AU142" i="7"/>
  <c r="AO142" i="7"/>
  <c r="AU141" i="7"/>
  <c r="AT141" i="7"/>
  <c r="AR141" i="7"/>
  <c r="AO141" i="7"/>
  <c r="AN141" i="7"/>
  <c r="AX140" i="7"/>
  <c r="AW140" i="7"/>
  <c r="AV140" i="7"/>
  <c r="AU140" i="7"/>
  <c r="AR140" i="7"/>
  <c r="AT140" i="7"/>
  <c r="AO140" i="7"/>
  <c r="AN140" i="7"/>
  <c r="AW139" i="7"/>
  <c r="AU139" i="7"/>
  <c r="AT139" i="7"/>
  <c r="AR139" i="7"/>
  <c r="AO139" i="7"/>
  <c r="AN139" i="7"/>
  <c r="AX150" i="7"/>
  <c r="AW150" i="7"/>
  <c r="AS149" i="7"/>
  <c r="AX148" i="7"/>
  <c r="AW148" i="7"/>
  <c r="AZ148" i="7"/>
  <c r="AR147" i="7"/>
  <c r="AX146" i="7"/>
  <c r="AW146" i="7"/>
  <c r="AV146" i="7"/>
  <c r="AU146" i="7"/>
  <c r="AO146" i="7"/>
  <c r="AT145" i="7"/>
  <c r="AR145" i="7"/>
  <c r="AN145" i="7"/>
  <c r="AX144" i="7"/>
  <c r="AW144" i="7"/>
  <c r="AV144" i="7"/>
  <c r="AU144" i="7"/>
  <c r="AO144" i="7"/>
  <c r="AT160" i="7"/>
  <c r="AS160" i="7"/>
  <c r="AY160" i="7"/>
  <c r="AX159" i="7"/>
  <c r="AW159" i="7"/>
  <c r="AV159" i="7"/>
  <c r="AU159" i="7"/>
  <c r="AZ159" i="7"/>
  <c r="AT158" i="7"/>
  <c r="AS158" i="7"/>
  <c r="AY158" i="7"/>
  <c r="AX157" i="7"/>
  <c r="AW157" i="7"/>
  <c r="AV157" i="7"/>
  <c r="AU157" i="7"/>
  <c r="AZ157" i="7"/>
  <c r="AT156" i="7"/>
  <c r="AR156" i="7"/>
  <c r="AX155" i="7"/>
  <c r="AW155" i="7"/>
  <c r="AV155" i="7"/>
  <c r="AU155" i="7"/>
  <c r="AT154" i="7"/>
  <c r="AR154" i="7"/>
  <c r="AX153" i="7"/>
  <c r="AW153" i="7"/>
  <c r="AV153" i="7"/>
  <c r="AU153" i="7"/>
  <c r="AT152" i="7"/>
  <c r="AR152" i="7"/>
  <c r="AX151" i="7"/>
  <c r="AW151" i="7"/>
  <c r="AV151" i="7"/>
  <c r="AU151" i="7"/>
  <c r="AT166" i="7"/>
  <c r="AX165" i="7"/>
  <c r="AW165" i="7"/>
  <c r="AV165" i="7"/>
  <c r="AU165" i="7"/>
  <c r="AS165" i="7"/>
  <c r="AX164" i="7"/>
  <c r="AV164" i="7"/>
  <c r="AT164" i="7"/>
  <c r="AX163" i="7"/>
  <c r="AW163" i="7"/>
  <c r="AV163" i="7"/>
  <c r="AU163" i="7"/>
  <c r="AS163" i="7"/>
  <c r="AX162" i="7"/>
  <c r="AV162" i="7"/>
  <c r="AT162" i="7"/>
  <c r="AR162" i="7"/>
  <c r="AZ162" i="7"/>
  <c r="AN162" i="7"/>
  <c r="AX161" i="7"/>
  <c r="AW161" i="7"/>
  <c r="AV161" i="7"/>
  <c r="AU161" i="7"/>
  <c r="AS161" i="7"/>
  <c r="AO161" i="7"/>
  <c r="AY161" i="7"/>
  <c r="AT173" i="7"/>
  <c r="AR173" i="7"/>
  <c r="AN173" i="7"/>
  <c r="AX172" i="7"/>
  <c r="AW172" i="7"/>
  <c r="AV172" i="7"/>
  <c r="AU172" i="7"/>
  <c r="AO172" i="7"/>
  <c r="AT171" i="7"/>
  <c r="AR171" i="7"/>
  <c r="AY171" i="7"/>
  <c r="AX170" i="7"/>
  <c r="AV170" i="7"/>
  <c r="AZ170" i="7"/>
  <c r="AS169" i="7"/>
  <c r="AY169" i="7"/>
  <c r="AX168" i="7"/>
  <c r="AV168" i="7"/>
  <c r="AZ168" i="7"/>
  <c r="AS167" i="7"/>
  <c r="AY167" i="7"/>
  <c r="AX182" i="7"/>
  <c r="AW182" i="7"/>
  <c r="AV182" i="7"/>
  <c r="AU182" i="7"/>
  <c r="AZ182" i="7"/>
  <c r="AT181" i="7"/>
  <c r="AS181" i="7"/>
  <c r="AY181" i="7"/>
  <c r="AX180" i="7"/>
  <c r="AZ143" i="7"/>
  <c r="AN148" i="7"/>
  <c r="AZ145" i="7"/>
  <c r="AZ144" i="7"/>
  <c r="AN159" i="7"/>
  <c r="AO158" i="7"/>
  <c r="AN157" i="7"/>
  <c r="AN153" i="7"/>
  <c r="AO152" i="7"/>
  <c r="AN165" i="7"/>
  <c r="AO164" i="7"/>
  <c r="AN163" i="7"/>
  <c r="AO162" i="7"/>
  <c r="AN161" i="7"/>
  <c r="AZ173" i="7"/>
  <c r="AY172" i="7"/>
  <c r="AZ171" i="7"/>
  <c r="AY170" i="7"/>
  <c r="AZ169" i="7"/>
  <c r="AY168" i="7"/>
  <c r="AZ167" i="7"/>
  <c r="AN182" i="7"/>
  <c r="AO181" i="7"/>
  <c r="AW180" i="7"/>
  <c r="AV180" i="7"/>
  <c r="AU180" i="7"/>
  <c r="AT179" i="7"/>
  <c r="AR179" i="7"/>
  <c r="AY179" i="7"/>
  <c r="AX178" i="7"/>
  <c r="AW178" i="7"/>
  <c r="AV178" i="7"/>
  <c r="AU178" i="7"/>
  <c r="AZ178" i="7"/>
  <c r="AT177" i="7"/>
  <c r="AR177" i="7"/>
  <c r="AX176" i="7"/>
  <c r="AW176" i="7"/>
  <c r="AV176" i="7"/>
  <c r="AU176" i="7"/>
  <c r="AT175" i="7"/>
  <c r="AR175" i="7"/>
  <c r="AY175" i="7"/>
  <c r="AX174" i="7"/>
  <c r="AW174" i="7"/>
  <c r="AV174" i="7"/>
  <c r="AU174" i="7"/>
  <c r="AT174" i="7"/>
  <c r="AZ174" i="7"/>
  <c r="AT188" i="7"/>
  <c r="AS188" i="7"/>
  <c r="AY188" i="7"/>
  <c r="AX187" i="7"/>
  <c r="AW187" i="7"/>
  <c r="AV187" i="7"/>
  <c r="AU187" i="7"/>
  <c r="AZ187" i="7"/>
  <c r="AT186" i="7"/>
  <c r="AS186" i="7"/>
  <c r="AY186" i="7"/>
  <c r="AX185" i="7"/>
  <c r="AW185" i="7"/>
  <c r="AV185" i="7"/>
  <c r="AU185" i="7"/>
  <c r="AT184" i="7"/>
  <c r="AR184" i="7"/>
  <c r="AX183" i="7"/>
  <c r="AW183" i="7"/>
  <c r="AV183" i="7"/>
  <c r="AU183" i="7"/>
  <c r="AN183" i="7"/>
  <c r="AX198" i="7"/>
  <c r="AW198" i="7"/>
  <c r="AV198" i="7"/>
  <c r="AU198" i="7"/>
  <c r="AO198" i="7"/>
  <c r="AT197" i="7"/>
  <c r="AR197" i="7"/>
  <c r="AN197" i="7"/>
  <c r="AX196" i="7"/>
  <c r="AW196" i="7"/>
  <c r="AV196" i="7"/>
  <c r="AU196" i="7"/>
  <c r="AO196" i="7"/>
  <c r="AT195" i="7"/>
  <c r="AR195" i="7"/>
  <c r="AN195" i="7"/>
  <c r="AX194" i="7"/>
  <c r="AW194" i="7"/>
  <c r="AV194" i="7"/>
  <c r="AU194" i="7"/>
  <c r="AO194" i="7"/>
  <c r="AT193" i="7"/>
  <c r="AR193" i="7"/>
  <c r="AN193" i="7"/>
  <c r="AX192" i="7"/>
  <c r="AW192" i="7"/>
  <c r="AV192" i="7"/>
  <c r="AU192" i="7"/>
  <c r="AO192" i="7"/>
  <c r="AT191" i="7"/>
  <c r="AR191" i="7"/>
  <c r="AN191" i="7"/>
  <c r="AX190" i="7"/>
  <c r="AW190" i="7"/>
  <c r="AV190" i="7"/>
  <c r="AU190" i="7"/>
  <c r="AO190" i="7"/>
  <c r="AO188" i="7"/>
  <c r="AN187" i="7"/>
  <c r="AO186" i="7"/>
  <c r="AY198" i="7"/>
  <c r="AZ197" i="7"/>
  <c r="AY196" i="7"/>
  <c r="AZ195" i="7"/>
  <c r="AY194" i="7"/>
  <c r="AZ193" i="7"/>
  <c r="AY192" i="7"/>
  <c r="AZ191" i="7"/>
  <c r="AY190" i="7"/>
  <c r="AY143" i="7"/>
  <c r="AS143" i="7"/>
  <c r="AQ143" i="7"/>
  <c r="AO143" i="7"/>
  <c r="AZ142" i="7"/>
  <c r="AR142" i="7"/>
  <c r="AP142" i="7"/>
  <c r="AN142" i="7"/>
  <c r="AY141" i="7"/>
  <c r="AS141" i="7"/>
  <c r="AQ141" i="7"/>
  <c r="AZ140" i="7"/>
  <c r="AP140" i="7"/>
  <c r="AY139" i="7"/>
  <c r="AS139" i="7"/>
  <c r="AQ139" i="7"/>
  <c r="AN150" i="7"/>
  <c r="AO149" i="7"/>
  <c r="AO147" i="7"/>
  <c r="AR150" i="7"/>
  <c r="AR149" i="7"/>
  <c r="AY148" i="7"/>
  <c r="AS148" i="7"/>
  <c r="AQ148" i="7"/>
  <c r="AO148" i="7"/>
  <c r="AS147" i="7"/>
  <c r="AZ146" i="7"/>
  <c r="AR146" i="7"/>
  <c r="AP146" i="7"/>
  <c r="AN146" i="7"/>
  <c r="AS145" i="7"/>
  <c r="AQ145" i="7"/>
  <c r="AO145" i="7"/>
  <c r="AR144" i="7"/>
  <c r="AP144" i="7"/>
  <c r="AN144" i="7"/>
  <c r="AN156" i="7"/>
  <c r="AP156" i="7"/>
  <c r="AO155" i="7"/>
  <c r="AQ155" i="7"/>
  <c r="AN154" i="7"/>
  <c r="AP154" i="7"/>
  <c r="AO153" i="7"/>
  <c r="AQ153" i="7"/>
  <c r="AN152" i="7"/>
  <c r="AP152" i="7"/>
  <c r="AO151" i="7"/>
  <c r="AQ151" i="7"/>
  <c r="AZ160" i="7"/>
  <c r="AR160" i="7"/>
  <c r="AP160" i="7"/>
  <c r="AN160" i="7"/>
  <c r="AY159" i="7"/>
  <c r="AS159" i="7"/>
  <c r="AQ159" i="7"/>
  <c r="AO159" i="7"/>
  <c r="AZ158" i="7"/>
  <c r="AR158" i="7"/>
  <c r="AP158" i="7"/>
  <c r="AN158" i="7"/>
  <c r="AY157" i="7"/>
  <c r="AS157" i="7"/>
  <c r="AQ157" i="7"/>
  <c r="AO157" i="7"/>
  <c r="AZ156" i="7"/>
  <c r="AS156" i="7"/>
  <c r="AO156" i="7"/>
  <c r="AY154" i="7"/>
  <c r="AZ153" i="7"/>
  <c r="AS152" i="7"/>
  <c r="AR166" i="7"/>
  <c r="AS166" i="7"/>
  <c r="AZ166" i="7"/>
  <c r="AN166" i="7"/>
  <c r="AP166" i="7"/>
  <c r="AY166" i="7"/>
  <c r="AO165" i="7"/>
  <c r="AQ165" i="7"/>
  <c r="AZ165" i="7"/>
  <c r="AY165" i="7"/>
  <c r="AR164" i="7"/>
  <c r="AS164" i="7"/>
  <c r="AZ164" i="7"/>
  <c r="AN164" i="7"/>
  <c r="AP164" i="7"/>
  <c r="AY164" i="7"/>
  <c r="AO163" i="7"/>
  <c r="AQ163" i="7"/>
  <c r="AZ163" i="7"/>
  <c r="AY163" i="7"/>
  <c r="AP143" i="7"/>
  <c r="AQ142" i="7"/>
  <c r="AP141" i="7"/>
  <c r="AQ140" i="7"/>
  <c r="AP139" i="7"/>
  <c r="AZ150" i="7"/>
  <c r="AY149" i="7"/>
  <c r="AY147" i="7"/>
  <c r="AP148" i="7"/>
  <c r="AQ146" i="7"/>
  <c r="AP145" i="7"/>
  <c r="AQ144" i="7"/>
  <c r="AS155" i="7"/>
  <c r="AY155" i="7"/>
  <c r="AX154" i="7"/>
  <c r="AV154" i="7"/>
  <c r="AZ154" i="7"/>
  <c r="AS153" i="7"/>
  <c r="AY153" i="7"/>
  <c r="AX152" i="7"/>
  <c r="AV152" i="7"/>
  <c r="AZ152" i="7"/>
  <c r="AS151" i="7"/>
  <c r="AY151" i="7"/>
  <c r="AQ160" i="7"/>
  <c r="AP159" i="7"/>
  <c r="AQ158" i="7"/>
  <c r="AP157" i="7"/>
  <c r="AY156" i="7"/>
  <c r="AZ155" i="7"/>
  <c r="AR155" i="7"/>
  <c r="AN155" i="7"/>
  <c r="AS154" i="7"/>
  <c r="AO154" i="7"/>
  <c r="AP153" i="7"/>
  <c r="AY152" i="7"/>
  <c r="AQ152" i="7"/>
  <c r="AZ151" i="7"/>
  <c r="AR151" i="7"/>
  <c r="AN151" i="7"/>
  <c r="AX166" i="7"/>
  <c r="AW166" i="7"/>
  <c r="AV166" i="7"/>
  <c r="AU166" i="7"/>
  <c r="AO166" i="7"/>
  <c r="AQ166" i="7"/>
  <c r="AP165" i="7"/>
  <c r="AQ164" i="7"/>
  <c r="AP163" i="7"/>
  <c r="AY162" i="7"/>
  <c r="AS162" i="7"/>
  <c r="AQ162" i="7"/>
  <c r="AZ161" i="7"/>
  <c r="AP161" i="7"/>
  <c r="AY173" i="7"/>
  <c r="AS173" i="7"/>
  <c r="AQ173" i="7"/>
  <c r="AO173" i="7"/>
  <c r="AZ172" i="7"/>
  <c r="AR172" i="7"/>
  <c r="AP172" i="7"/>
  <c r="AN172" i="7"/>
  <c r="AS171" i="7"/>
  <c r="AQ171" i="7"/>
  <c r="AO171" i="7"/>
  <c r="AR170" i="7"/>
  <c r="AP170" i="7"/>
  <c r="AN170" i="7"/>
  <c r="AQ169" i="7"/>
  <c r="AO169" i="7"/>
  <c r="AR168" i="7"/>
  <c r="AP168" i="7"/>
  <c r="AN168" i="7"/>
  <c r="AQ167" i="7"/>
  <c r="AO167" i="7"/>
  <c r="AS180" i="7"/>
  <c r="AY180" i="7"/>
  <c r="AX179" i="7"/>
  <c r="AV179" i="7"/>
  <c r="AZ179" i="7"/>
  <c r="AS178" i="7"/>
  <c r="AY178" i="7"/>
  <c r="AX177" i="7"/>
  <c r="AV177" i="7"/>
  <c r="AZ177" i="7"/>
  <c r="AS176" i="7"/>
  <c r="AY176" i="7"/>
  <c r="AX175" i="7"/>
  <c r="AV175" i="7"/>
  <c r="AZ175" i="7"/>
  <c r="AS174" i="7"/>
  <c r="AR174" i="7"/>
  <c r="AY174" i="7"/>
  <c r="AN174" i="7"/>
  <c r="AP174" i="7"/>
  <c r="AY182" i="7"/>
  <c r="AS182" i="7"/>
  <c r="AQ182" i="7"/>
  <c r="AO182" i="7"/>
  <c r="AZ181" i="7"/>
  <c r="AR181" i="7"/>
  <c r="AP181" i="7"/>
  <c r="AN181" i="7"/>
  <c r="AP180" i="7"/>
  <c r="AQ179" i="7"/>
  <c r="AR178" i="7"/>
  <c r="AN178" i="7"/>
  <c r="AS177" i="7"/>
  <c r="AO177" i="7"/>
  <c r="AP176" i="7"/>
  <c r="AQ175" i="7"/>
  <c r="AP162" i="7"/>
  <c r="AQ161" i="7"/>
  <c r="AP173" i="7"/>
  <c r="AQ172" i="7"/>
  <c r="AP171" i="7"/>
  <c r="AQ170" i="7"/>
  <c r="AP169" i="7"/>
  <c r="AQ168" i="7"/>
  <c r="AP167" i="7"/>
  <c r="AO180" i="7"/>
  <c r="AQ180" i="7"/>
  <c r="AN179" i="7"/>
  <c r="AP179" i="7"/>
  <c r="AO178" i="7"/>
  <c r="AQ178" i="7"/>
  <c r="AN177" i="7"/>
  <c r="AP177" i="7"/>
  <c r="AO176" i="7"/>
  <c r="AQ176" i="7"/>
  <c r="AN175" i="7"/>
  <c r="AP175" i="7"/>
  <c r="AO174" i="7"/>
  <c r="AQ174" i="7"/>
  <c r="AP182" i="7"/>
  <c r="AQ181" i="7"/>
  <c r="AZ180" i="7"/>
  <c r="AR180" i="7"/>
  <c r="AN180" i="7"/>
  <c r="AS179" i="7"/>
  <c r="AO179" i="7"/>
  <c r="AP178" i="7"/>
  <c r="AY177" i="7"/>
  <c r="AQ177" i="7"/>
  <c r="AZ176" i="7"/>
  <c r="AR176" i="7"/>
  <c r="AN176" i="7"/>
  <c r="AS175" i="7"/>
  <c r="AO175" i="7"/>
  <c r="AO185" i="7"/>
  <c r="AQ185" i="7"/>
  <c r="AN184" i="7"/>
  <c r="AP184" i="7"/>
  <c r="AO183" i="7"/>
  <c r="AQ183" i="7"/>
  <c r="AZ188" i="7"/>
  <c r="AR188" i="7"/>
  <c r="AP188" i="7"/>
  <c r="AN188" i="7"/>
  <c r="AY187" i="7"/>
  <c r="AS187" i="7"/>
  <c r="AQ187" i="7"/>
  <c r="AO187" i="7"/>
  <c r="AZ186" i="7"/>
  <c r="AR186" i="7"/>
  <c r="AP186" i="7"/>
  <c r="AN186" i="7"/>
  <c r="AY184" i="7"/>
  <c r="AZ183" i="7"/>
  <c r="AO189" i="7"/>
  <c r="AQ189" i="7"/>
  <c r="AN189" i="7"/>
  <c r="AP189" i="7"/>
  <c r="AZ189" i="7"/>
  <c r="AS185" i="7"/>
  <c r="AY185" i="7"/>
  <c r="AX184" i="7"/>
  <c r="AV184" i="7"/>
  <c r="AZ184" i="7"/>
  <c r="AS183" i="7"/>
  <c r="AY183" i="7"/>
  <c r="AQ188" i="7"/>
  <c r="AP187" i="7"/>
  <c r="AQ186" i="7"/>
  <c r="AZ185" i="7"/>
  <c r="AR185" i="7"/>
  <c r="AN185" i="7"/>
  <c r="AS184" i="7"/>
  <c r="AO184" i="7"/>
  <c r="AP183" i="7"/>
  <c r="AS189" i="7"/>
  <c r="AY189" i="7"/>
  <c r="AZ198" i="7"/>
  <c r="AR198" i="7"/>
  <c r="AP198" i="7"/>
  <c r="AN198" i="7"/>
  <c r="AY197" i="7"/>
  <c r="AS197" i="7"/>
  <c r="AQ197" i="7"/>
  <c r="AO197" i="7"/>
  <c r="AZ196" i="7"/>
  <c r="AR196" i="7"/>
  <c r="AP196" i="7"/>
  <c r="AN196" i="7"/>
  <c r="AY195" i="7"/>
  <c r="AS195" i="7"/>
  <c r="AQ195" i="7"/>
  <c r="AO195" i="7"/>
  <c r="AZ194" i="7"/>
  <c r="AR194" i="7"/>
  <c r="AP194" i="7"/>
  <c r="AN194" i="7"/>
  <c r="AY193" i="7"/>
  <c r="AS193" i="7"/>
  <c r="AQ193" i="7"/>
  <c r="AO193" i="7"/>
  <c r="AZ192" i="7"/>
  <c r="AR192" i="7"/>
  <c r="AP192" i="7"/>
  <c r="AN192" i="7"/>
  <c r="AY191" i="7"/>
  <c r="AS191" i="7"/>
  <c r="AQ191" i="7"/>
  <c r="AO191" i="7"/>
  <c r="AZ190" i="7"/>
  <c r="AR190" i="7"/>
  <c r="AP190" i="7"/>
  <c r="AN190" i="7"/>
  <c r="AQ198" i="7"/>
  <c r="AP197" i="7"/>
  <c r="AQ196" i="7"/>
  <c r="AP195" i="7"/>
  <c r="AQ194" i="7"/>
  <c r="AP193" i="7"/>
  <c r="AQ192" i="7"/>
  <c r="AP191" i="7"/>
  <c r="AQ190" i="7"/>
  <c r="AU147" i="7"/>
  <c r="AZ147" i="7"/>
  <c r="AT147" i="7"/>
  <c r="AP147" i="7"/>
  <c r="AN147" i="7"/>
  <c r="AQ147" i="7"/>
  <c r="AV149" i="7"/>
  <c r="AU149" i="7"/>
  <c r="AZ149" i="7"/>
  <c r="AT149" i="7"/>
  <c r="AP149" i="7"/>
  <c r="AN149" i="7"/>
  <c r="AQ149" i="7"/>
  <c r="AV150" i="7"/>
  <c r="AU150" i="7"/>
  <c r="AY150" i="7"/>
  <c r="AQ150" i="7"/>
  <c r="AO150" i="7"/>
  <c r="AT150" i="7"/>
  <c r="AP150" i="7"/>
  <c r="AK16" i="7"/>
  <c r="AL16" i="7"/>
  <c r="AK17" i="7"/>
  <c r="AL17" i="7"/>
  <c r="AK18" i="7"/>
  <c r="AL18" i="7"/>
  <c r="AK19" i="7"/>
  <c r="AL19" i="7"/>
  <c r="AK20" i="7"/>
  <c r="AL20" i="7"/>
  <c r="AK21" i="7"/>
  <c r="AL21" i="7"/>
  <c r="AK22" i="7"/>
  <c r="AL22" i="7"/>
  <c r="AK23" i="7"/>
  <c r="AL23" i="7"/>
  <c r="AK24" i="7"/>
  <c r="AL24" i="7"/>
  <c r="AK25" i="7"/>
  <c r="AL25" i="7"/>
  <c r="AK26" i="7"/>
  <c r="AL26" i="7"/>
  <c r="AK27" i="7"/>
  <c r="AL27" i="7"/>
  <c r="AK28" i="7"/>
  <c r="AL28" i="7"/>
  <c r="AK29" i="7"/>
  <c r="AL29" i="7"/>
  <c r="AK30" i="7"/>
  <c r="AL30" i="7"/>
  <c r="AK31" i="7"/>
  <c r="AL31" i="7"/>
  <c r="AK32" i="7"/>
  <c r="AL32" i="7"/>
  <c r="AK33" i="7"/>
  <c r="AL33" i="7"/>
  <c r="AK34" i="7"/>
  <c r="AL34" i="7"/>
  <c r="AK35" i="7"/>
  <c r="AL35" i="7"/>
  <c r="AK36" i="7"/>
  <c r="AL36" i="7"/>
  <c r="AK37" i="7"/>
  <c r="AL37" i="7"/>
  <c r="AK38" i="7"/>
  <c r="AL38" i="7"/>
  <c r="AK39" i="7"/>
  <c r="AL39" i="7"/>
  <c r="AK40" i="7"/>
  <c r="AL40" i="7"/>
  <c r="AK41" i="7"/>
  <c r="AL41" i="7"/>
  <c r="AK42" i="7"/>
  <c r="AL42" i="7"/>
  <c r="AK43" i="7"/>
  <c r="AL43" i="7"/>
  <c r="AK44" i="7"/>
  <c r="AL44" i="7"/>
  <c r="AK45" i="7"/>
  <c r="AL45" i="7"/>
  <c r="AK46" i="7"/>
  <c r="AL46" i="7"/>
  <c r="AK47" i="7"/>
  <c r="AL47" i="7"/>
  <c r="AK48" i="7"/>
  <c r="AL48" i="7"/>
  <c r="AK49" i="7"/>
  <c r="AL49" i="7"/>
  <c r="AK50" i="7"/>
  <c r="AL50" i="7"/>
  <c r="AK51" i="7"/>
  <c r="AL51" i="7"/>
  <c r="AK52" i="7"/>
  <c r="AL52" i="7"/>
  <c r="AK53" i="7"/>
  <c r="AL53" i="7"/>
  <c r="AK54" i="7"/>
  <c r="AL54" i="7"/>
  <c r="AK55" i="7"/>
  <c r="AL55" i="7"/>
  <c r="AK56" i="7"/>
  <c r="AL56" i="7"/>
  <c r="AK57" i="7"/>
  <c r="AL57" i="7"/>
  <c r="AK58" i="7"/>
  <c r="AL58" i="7"/>
  <c r="AK59" i="7"/>
  <c r="AL59" i="7"/>
  <c r="AK60" i="7"/>
  <c r="AL60" i="7"/>
  <c r="AK61" i="7"/>
  <c r="AL61" i="7"/>
  <c r="AK62" i="7"/>
  <c r="AL62" i="7"/>
  <c r="AK63" i="7"/>
  <c r="AL63" i="7"/>
  <c r="AK64" i="7"/>
  <c r="AL64" i="7"/>
  <c r="AK65" i="7"/>
  <c r="AL65" i="7"/>
  <c r="AK66" i="7"/>
  <c r="AL66" i="7"/>
  <c r="AK67" i="7"/>
  <c r="AL67" i="7"/>
  <c r="AK68" i="7"/>
  <c r="AL68" i="7"/>
  <c r="AK69" i="7"/>
  <c r="AL69" i="7"/>
  <c r="AK70" i="7"/>
  <c r="AL70" i="7"/>
  <c r="AK71" i="7"/>
  <c r="AL71" i="7"/>
  <c r="AK72" i="7"/>
  <c r="AL72" i="7"/>
  <c r="AK73" i="7"/>
  <c r="AL73" i="7"/>
  <c r="AK74" i="7"/>
  <c r="AL74" i="7"/>
  <c r="AK75" i="7"/>
  <c r="AL75" i="7"/>
  <c r="AK76" i="7"/>
  <c r="AL76" i="7"/>
  <c r="AK77" i="7"/>
  <c r="AL77" i="7"/>
  <c r="AK78" i="7"/>
  <c r="AL78" i="7"/>
  <c r="AK79" i="7"/>
  <c r="AL79" i="7"/>
  <c r="AK80" i="7"/>
  <c r="AL80" i="7"/>
  <c r="AK81" i="7"/>
  <c r="AL81" i="7"/>
  <c r="AK82" i="7"/>
  <c r="AL82" i="7"/>
  <c r="AK83" i="7"/>
  <c r="AL83" i="7"/>
  <c r="AK84" i="7"/>
  <c r="AL84" i="7"/>
  <c r="AK85" i="7"/>
  <c r="AL85" i="7"/>
  <c r="AK86" i="7"/>
  <c r="AL86" i="7"/>
  <c r="AK87" i="7"/>
  <c r="AL87" i="7"/>
  <c r="AK88" i="7"/>
  <c r="AL88" i="7"/>
  <c r="AK89" i="7"/>
  <c r="AL89" i="7"/>
  <c r="AK90" i="7"/>
  <c r="AL90" i="7"/>
  <c r="AK91" i="7"/>
  <c r="AL91" i="7"/>
  <c r="AK92" i="7"/>
  <c r="AL92" i="7"/>
  <c r="AK93" i="7"/>
  <c r="AL93" i="7"/>
  <c r="AK94" i="7"/>
  <c r="AL94" i="7"/>
  <c r="AK95" i="7"/>
  <c r="AL95" i="7"/>
  <c r="AK96" i="7"/>
  <c r="AL96" i="7"/>
  <c r="AK97" i="7"/>
  <c r="AL97" i="7"/>
  <c r="AK98" i="7"/>
  <c r="AL98" i="7"/>
  <c r="AK99" i="7"/>
  <c r="AL99" i="7"/>
  <c r="AK100" i="7"/>
  <c r="AL100" i="7"/>
  <c r="AK101" i="7"/>
  <c r="AL101" i="7"/>
  <c r="AK102" i="7"/>
  <c r="AL102" i="7"/>
  <c r="AK103" i="7"/>
  <c r="AL103" i="7"/>
  <c r="AK104" i="7"/>
  <c r="AL104" i="7"/>
  <c r="AK105" i="7"/>
  <c r="AL105" i="7"/>
  <c r="AK106" i="7"/>
  <c r="AL106" i="7"/>
  <c r="AK107" i="7"/>
  <c r="AL107" i="7"/>
  <c r="AK108" i="7"/>
  <c r="AL108" i="7"/>
  <c r="AK109" i="7"/>
  <c r="AL109" i="7"/>
  <c r="AK110" i="7"/>
  <c r="AL110" i="7"/>
  <c r="AK111" i="7"/>
  <c r="AL111" i="7"/>
  <c r="AK112" i="7"/>
  <c r="AL112" i="7"/>
  <c r="AK113" i="7"/>
  <c r="AL113" i="7"/>
  <c r="AK114" i="7"/>
  <c r="AL114" i="7"/>
  <c r="AK115" i="7"/>
  <c r="AL115" i="7"/>
  <c r="AK116" i="7"/>
  <c r="AL116" i="7"/>
  <c r="AK117" i="7"/>
  <c r="AL117" i="7"/>
  <c r="AK118" i="7"/>
  <c r="AL118" i="7"/>
  <c r="AK119" i="7"/>
  <c r="AL119" i="7"/>
  <c r="AK120" i="7"/>
  <c r="AL120" i="7"/>
  <c r="AK121" i="7"/>
  <c r="AL121" i="7"/>
  <c r="AK122" i="7"/>
  <c r="AL122" i="7"/>
  <c r="AK123" i="7"/>
  <c r="AL123" i="7"/>
  <c r="AK124" i="7"/>
  <c r="AL124" i="7"/>
  <c r="AK125" i="7"/>
  <c r="AL125" i="7"/>
  <c r="AK126" i="7"/>
  <c r="AL126" i="7"/>
  <c r="AK127" i="7"/>
  <c r="AL127" i="7"/>
  <c r="AK128" i="7"/>
  <c r="AL128" i="7"/>
  <c r="AK129" i="7"/>
  <c r="AL129" i="7"/>
  <c r="AK130" i="7"/>
  <c r="AL130" i="7"/>
  <c r="AK131" i="7"/>
  <c r="AL131" i="7"/>
  <c r="AK132" i="7"/>
  <c r="AL132" i="7"/>
  <c r="AK133" i="7"/>
  <c r="AL133" i="7"/>
  <c r="AK134" i="7"/>
  <c r="AL134" i="7"/>
  <c r="AK135" i="7"/>
  <c r="AL135" i="7"/>
  <c r="AK136" i="7"/>
  <c r="AL136" i="7"/>
  <c r="AK137" i="7"/>
  <c r="AL137" i="7"/>
  <c r="AK138" i="7"/>
  <c r="AL138" i="7"/>
  <c r="AL15" i="7"/>
  <c r="AK15" i="7"/>
  <c r="BG193" i="7" l="1"/>
  <c r="BH193" i="7"/>
  <c r="BG179" i="7"/>
  <c r="BH179" i="7"/>
  <c r="BG164" i="7"/>
  <c r="BH164" i="7"/>
  <c r="BG163" i="7"/>
  <c r="BH163" i="7"/>
  <c r="BG162" i="7"/>
  <c r="BH162" i="7"/>
  <c r="BG161" i="7"/>
  <c r="BH161" i="7"/>
  <c r="BG160" i="7"/>
  <c r="BH160" i="7"/>
  <c r="BG159" i="7"/>
  <c r="BH159" i="7"/>
  <c r="BG154" i="7"/>
  <c r="BH154" i="7"/>
  <c r="BG153" i="7"/>
  <c r="BH153" i="7"/>
  <c r="BG148" i="7"/>
  <c r="BH148" i="7"/>
  <c r="BG146" i="7"/>
  <c r="BH146" i="7"/>
  <c r="BC150" i="7"/>
  <c r="BD150" i="7"/>
  <c r="BE149" i="7"/>
  <c r="BF149" i="7"/>
  <c r="BC147" i="7"/>
  <c r="BD147" i="7"/>
  <c r="BD190" i="7"/>
  <c r="BC190" i="7"/>
  <c r="BD192" i="7"/>
  <c r="BC192" i="7"/>
  <c r="BD194" i="7"/>
  <c r="BC194" i="7"/>
  <c r="BD196" i="7"/>
  <c r="BC196" i="7"/>
  <c r="BD198" i="7"/>
  <c r="BC198" i="7"/>
  <c r="BE185" i="7"/>
  <c r="BF185" i="7"/>
  <c r="BC187" i="7"/>
  <c r="BD187" i="7"/>
  <c r="BC189" i="7"/>
  <c r="BD189" i="7"/>
  <c r="BE186" i="7"/>
  <c r="BF186" i="7"/>
  <c r="BE188" i="7"/>
  <c r="BF188" i="7"/>
  <c r="BC184" i="7"/>
  <c r="BD184" i="7"/>
  <c r="BE176" i="7"/>
  <c r="BF176" i="7"/>
  <c r="BE180" i="7"/>
  <c r="BF180" i="7"/>
  <c r="BC182" i="7"/>
  <c r="BD182" i="7"/>
  <c r="BE175" i="7"/>
  <c r="BF175" i="7"/>
  <c r="BE177" i="7"/>
  <c r="BF177" i="7"/>
  <c r="BE179" i="7"/>
  <c r="BF179" i="7"/>
  <c r="BE178" i="7"/>
  <c r="BF178" i="7"/>
  <c r="BE181" i="7"/>
  <c r="BF181" i="7"/>
  <c r="BC174" i="7"/>
  <c r="BD174" i="7"/>
  <c r="BE168" i="7"/>
  <c r="BF168" i="7"/>
  <c r="BC170" i="7"/>
  <c r="BD170" i="7"/>
  <c r="BC172" i="7"/>
  <c r="BD172" i="7"/>
  <c r="BC163" i="7"/>
  <c r="BD163" i="7"/>
  <c r="BC165" i="7"/>
  <c r="BD165" i="7"/>
  <c r="BC153" i="7"/>
  <c r="BD153" i="7"/>
  <c r="BC145" i="7"/>
  <c r="BD145" i="7"/>
  <c r="BC148" i="7"/>
  <c r="BD148" i="7"/>
  <c r="BC139" i="7"/>
  <c r="BD139" i="7"/>
  <c r="BC141" i="7"/>
  <c r="BD141" i="7"/>
  <c r="BC143" i="7"/>
  <c r="BD143" i="7"/>
  <c r="BC164" i="7"/>
  <c r="BD164" i="7"/>
  <c r="BC166" i="7"/>
  <c r="BD166" i="7"/>
  <c r="BC158" i="7"/>
  <c r="BD158" i="7"/>
  <c r="BC160" i="7"/>
  <c r="BD160" i="7"/>
  <c r="BE152" i="7"/>
  <c r="BF152" i="7"/>
  <c r="BE154" i="7"/>
  <c r="BF154" i="7"/>
  <c r="BE156" i="7"/>
  <c r="BF156" i="7"/>
  <c r="BC144" i="7"/>
  <c r="BD144" i="7"/>
  <c r="BC146" i="7"/>
  <c r="BD146" i="7"/>
  <c r="BE150" i="7"/>
  <c r="BF150" i="7"/>
  <c r="BC140" i="7"/>
  <c r="BD140" i="7"/>
  <c r="BC142" i="7"/>
  <c r="BD142" i="7"/>
  <c r="BF191" i="7"/>
  <c r="BE191" i="7"/>
  <c r="BF193" i="7"/>
  <c r="BE193" i="7"/>
  <c r="BF195" i="7"/>
  <c r="BE195" i="7"/>
  <c r="BF197" i="7"/>
  <c r="BE197" i="7"/>
  <c r="BE183" i="7"/>
  <c r="BF183" i="7"/>
  <c r="BE157" i="7"/>
  <c r="BF157" i="7"/>
  <c r="BE159" i="7"/>
  <c r="BF159" i="7"/>
  <c r="BE173" i="7"/>
  <c r="BF173" i="7"/>
  <c r="BE162" i="7"/>
  <c r="BF162" i="7"/>
  <c r="BE139" i="7"/>
  <c r="BF139" i="7"/>
  <c r="BE140" i="7"/>
  <c r="BF140" i="7"/>
  <c r="BE141" i="7"/>
  <c r="BF141" i="7"/>
  <c r="BE143" i="7"/>
  <c r="BF143" i="7"/>
  <c r="BE167" i="7"/>
  <c r="BF167" i="7"/>
  <c r="BE169" i="7"/>
  <c r="BF169" i="7"/>
  <c r="BE171" i="7"/>
  <c r="BF171" i="7"/>
  <c r="BC155" i="7"/>
  <c r="BD155" i="7"/>
  <c r="BC149" i="7"/>
  <c r="BD149" i="7"/>
  <c r="BE147" i="7"/>
  <c r="BF147" i="7"/>
  <c r="BD191" i="7"/>
  <c r="BC191" i="7"/>
  <c r="BD193" i="7"/>
  <c r="BC193" i="7"/>
  <c r="BD195" i="7"/>
  <c r="BC195" i="7"/>
  <c r="BD197" i="7"/>
  <c r="BC197" i="7"/>
  <c r="BF190" i="7"/>
  <c r="BE190" i="7"/>
  <c r="BF192" i="7"/>
  <c r="BE192" i="7"/>
  <c r="BF194" i="7"/>
  <c r="BE194" i="7"/>
  <c r="BF196" i="7"/>
  <c r="BE196" i="7"/>
  <c r="BF198" i="7"/>
  <c r="BE198" i="7"/>
  <c r="BC183" i="7"/>
  <c r="BD183" i="7"/>
  <c r="BE189" i="7"/>
  <c r="BF189" i="7"/>
  <c r="BC186" i="7"/>
  <c r="BD186" i="7"/>
  <c r="BC188" i="7"/>
  <c r="BD188" i="7"/>
  <c r="BE184" i="7"/>
  <c r="BF184" i="7"/>
  <c r="BC178" i="7"/>
  <c r="BD178" i="7"/>
  <c r="BC175" i="7"/>
  <c r="BD175" i="7"/>
  <c r="BC177" i="7"/>
  <c r="BD177" i="7"/>
  <c r="BC179" i="7"/>
  <c r="BD179" i="7"/>
  <c r="BC167" i="7"/>
  <c r="BD167" i="7"/>
  <c r="BC169" i="7"/>
  <c r="BD169" i="7"/>
  <c r="BC171" i="7"/>
  <c r="BD171" i="7"/>
  <c r="BC173" i="7"/>
  <c r="BD173" i="7"/>
  <c r="BC162" i="7"/>
  <c r="BD162" i="7"/>
  <c r="BC176" i="7"/>
  <c r="BD176" i="7"/>
  <c r="BC180" i="7"/>
  <c r="BD180" i="7"/>
  <c r="BC181" i="7"/>
  <c r="BD181" i="7"/>
  <c r="BE174" i="7"/>
  <c r="BF174" i="7"/>
  <c r="BC168" i="7"/>
  <c r="BD168" i="7"/>
  <c r="BE170" i="7"/>
  <c r="BF170" i="7"/>
  <c r="BE172" i="7"/>
  <c r="BF172" i="7"/>
  <c r="BC161" i="7"/>
  <c r="BD161" i="7"/>
  <c r="BE151" i="7"/>
  <c r="BF151" i="7"/>
  <c r="BE155" i="7"/>
  <c r="BF155" i="7"/>
  <c r="BC157" i="7"/>
  <c r="BD157" i="7"/>
  <c r="BC159" i="7"/>
  <c r="BD159" i="7"/>
  <c r="BE164" i="7"/>
  <c r="BF164" i="7"/>
  <c r="BE166" i="7"/>
  <c r="BF166" i="7"/>
  <c r="BE158" i="7"/>
  <c r="BF158" i="7"/>
  <c r="BE160" i="7"/>
  <c r="BF160" i="7"/>
  <c r="BC152" i="7"/>
  <c r="BD152" i="7"/>
  <c r="BC154" i="7"/>
  <c r="BD154" i="7"/>
  <c r="BC156" i="7"/>
  <c r="BD156" i="7"/>
  <c r="BE144" i="7"/>
  <c r="BF144" i="7"/>
  <c r="BE146" i="7"/>
  <c r="BF146" i="7"/>
  <c r="BE142" i="7"/>
  <c r="BF142" i="7"/>
  <c r="BE187" i="7"/>
  <c r="BF187" i="7"/>
  <c r="BE182" i="7"/>
  <c r="BF182" i="7"/>
  <c r="BE161" i="7"/>
  <c r="BF161" i="7"/>
  <c r="BE163" i="7"/>
  <c r="BF163" i="7"/>
  <c r="BE165" i="7"/>
  <c r="BF165" i="7"/>
  <c r="BE153" i="7"/>
  <c r="BF153" i="7"/>
  <c r="BE148" i="7"/>
  <c r="BF148" i="7"/>
  <c r="BE145" i="7"/>
  <c r="BF145" i="7"/>
  <c r="BC185" i="7"/>
  <c r="BD185" i="7"/>
  <c r="BC151" i="7"/>
  <c r="BD151" i="7"/>
  <c r="T136" i="7"/>
  <c r="U136" i="7"/>
  <c r="V136" i="7"/>
  <c r="W136" i="7"/>
  <c r="X136" i="7"/>
  <c r="Y136" i="7"/>
  <c r="Z136" i="7"/>
  <c r="AA136" i="7"/>
  <c r="AB136" i="7"/>
  <c r="AT136" i="7" s="1"/>
  <c r="AC136" i="7"/>
  <c r="AD136" i="7"/>
  <c r="AE136" i="7"/>
  <c r="AF136" i="7"/>
  <c r="AG136" i="7"/>
  <c r="AH136" i="7"/>
  <c r="AI136" i="7"/>
  <c r="AJ136" i="7"/>
  <c r="T137" i="7"/>
  <c r="U137" i="7"/>
  <c r="V137" i="7"/>
  <c r="W137" i="7"/>
  <c r="AZ137" i="7" s="1"/>
  <c r="X137" i="7"/>
  <c r="Y137" i="7"/>
  <c r="Z137" i="7"/>
  <c r="AA137" i="7"/>
  <c r="AB137" i="7"/>
  <c r="AC137" i="7"/>
  <c r="AD137" i="7"/>
  <c r="AE137" i="7"/>
  <c r="AF137" i="7"/>
  <c r="AG137" i="7"/>
  <c r="AW137" i="7" s="1"/>
  <c r="AH137" i="7"/>
  <c r="AI137" i="7"/>
  <c r="AX137" i="7" s="1"/>
  <c r="AJ137" i="7"/>
  <c r="T138" i="7"/>
  <c r="U138" i="7"/>
  <c r="V138" i="7"/>
  <c r="W138" i="7"/>
  <c r="X138" i="7"/>
  <c r="Y138" i="7"/>
  <c r="Z138" i="7"/>
  <c r="AS138" i="7" s="1"/>
  <c r="AA138" i="7"/>
  <c r="AB138" i="7"/>
  <c r="AT138" i="7" s="1"/>
  <c r="AC138" i="7"/>
  <c r="AD138" i="7"/>
  <c r="AE138" i="7"/>
  <c r="AF138" i="7"/>
  <c r="AG138" i="7"/>
  <c r="AH138" i="7"/>
  <c r="AI138" i="7"/>
  <c r="AJ138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T134" i="7"/>
  <c r="U134" i="7"/>
  <c r="V134" i="7"/>
  <c r="W134" i="7"/>
  <c r="X134" i="7"/>
  <c r="Y134" i="7"/>
  <c r="Z134" i="7"/>
  <c r="AS134" i="7" s="1"/>
  <c r="AA134" i="7"/>
  <c r="AB134" i="7"/>
  <c r="AC134" i="7"/>
  <c r="AD134" i="7"/>
  <c r="AE134" i="7"/>
  <c r="AF134" i="7"/>
  <c r="AG134" i="7"/>
  <c r="AH134" i="7"/>
  <c r="AI134" i="7"/>
  <c r="AJ134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T130" i="7"/>
  <c r="U130" i="7"/>
  <c r="V130" i="7"/>
  <c r="W130" i="7"/>
  <c r="X130" i="7"/>
  <c r="AO130" i="7" s="1"/>
  <c r="Y130" i="7"/>
  <c r="Z130" i="7"/>
  <c r="AA130" i="7"/>
  <c r="AB130" i="7"/>
  <c r="AT130" i="7" s="1"/>
  <c r="AC130" i="7"/>
  <c r="AD130" i="7"/>
  <c r="AE130" i="7"/>
  <c r="AF130" i="7"/>
  <c r="AG130" i="7"/>
  <c r="AH130" i="7"/>
  <c r="AI130" i="7"/>
  <c r="AJ130" i="7"/>
  <c r="T131" i="7"/>
  <c r="U131" i="7"/>
  <c r="AN131" i="7" s="1"/>
  <c r="V131" i="7"/>
  <c r="W131" i="7"/>
  <c r="AZ131" i="7" s="1"/>
  <c r="X131" i="7"/>
  <c r="Y131" i="7"/>
  <c r="AT131" i="7" s="1"/>
  <c r="Z131" i="7"/>
  <c r="AA131" i="7"/>
  <c r="AR131" i="7" s="1"/>
  <c r="AB131" i="7"/>
  <c r="AC131" i="7"/>
  <c r="AD131" i="7"/>
  <c r="AE131" i="7"/>
  <c r="AF131" i="7"/>
  <c r="AG131" i="7"/>
  <c r="AW131" i="7" s="1"/>
  <c r="AH131" i="7"/>
  <c r="AI131" i="7"/>
  <c r="AX131" i="7" s="1"/>
  <c r="AJ131" i="7"/>
  <c r="T132" i="7"/>
  <c r="U132" i="7"/>
  <c r="V132" i="7"/>
  <c r="W132" i="7"/>
  <c r="X132" i="7"/>
  <c r="AO132" i="7" s="1"/>
  <c r="Y132" i="7"/>
  <c r="Z132" i="7"/>
  <c r="AS132" i="7" s="1"/>
  <c r="AA132" i="7"/>
  <c r="AB132" i="7"/>
  <c r="AT132" i="7" s="1"/>
  <c r="AC132" i="7"/>
  <c r="AD132" i="7"/>
  <c r="AE132" i="7"/>
  <c r="AF132" i="7"/>
  <c r="AG132" i="7"/>
  <c r="AH132" i="7"/>
  <c r="AI132" i="7"/>
  <c r="AJ132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T128" i="7"/>
  <c r="U128" i="7"/>
  <c r="V128" i="7"/>
  <c r="W128" i="7"/>
  <c r="X128" i="7"/>
  <c r="Y128" i="7"/>
  <c r="Z128" i="7"/>
  <c r="AS128" i="7" s="1"/>
  <c r="AA128" i="7"/>
  <c r="AB128" i="7"/>
  <c r="AC128" i="7"/>
  <c r="AD128" i="7"/>
  <c r="AE128" i="7"/>
  <c r="AF128" i="7"/>
  <c r="AG128" i="7"/>
  <c r="AH128" i="7"/>
  <c r="AI128" i="7"/>
  <c r="AJ128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T124" i="7"/>
  <c r="U124" i="7"/>
  <c r="V124" i="7"/>
  <c r="W124" i="7"/>
  <c r="X124" i="7"/>
  <c r="AO124" i="7" s="1"/>
  <c r="Y124" i="7"/>
  <c r="Z124" i="7"/>
  <c r="AS124" i="7" s="1"/>
  <c r="AA124" i="7"/>
  <c r="AB124" i="7"/>
  <c r="AT124" i="7" s="1"/>
  <c r="AC124" i="7"/>
  <c r="AD124" i="7"/>
  <c r="AE124" i="7"/>
  <c r="AF124" i="7"/>
  <c r="AG124" i="7"/>
  <c r="AH124" i="7"/>
  <c r="AI124" i="7"/>
  <c r="AJ124" i="7"/>
  <c r="T125" i="7"/>
  <c r="U125" i="7"/>
  <c r="AN125" i="7" s="1"/>
  <c r="V125" i="7"/>
  <c r="W125" i="7"/>
  <c r="AZ125" i="7" s="1"/>
  <c r="X125" i="7"/>
  <c r="Y125" i="7"/>
  <c r="AT125" i="7" s="1"/>
  <c r="Z125" i="7"/>
  <c r="AA125" i="7"/>
  <c r="AR125" i="7" s="1"/>
  <c r="AB125" i="7"/>
  <c r="AC125" i="7"/>
  <c r="AD125" i="7"/>
  <c r="AE125" i="7"/>
  <c r="AF125" i="7"/>
  <c r="AG125" i="7"/>
  <c r="AW125" i="7" s="1"/>
  <c r="AH125" i="7"/>
  <c r="AI125" i="7"/>
  <c r="AX125" i="7" s="1"/>
  <c r="AJ125" i="7"/>
  <c r="T126" i="7"/>
  <c r="AY126" i="7" s="1"/>
  <c r="U126" i="7"/>
  <c r="V126" i="7"/>
  <c r="W126" i="7"/>
  <c r="X126" i="7"/>
  <c r="AO126" i="7" s="1"/>
  <c r="Y126" i="7"/>
  <c r="Z126" i="7"/>
  <c r="AS126" i="7" s="1"/>
  <c r="AA126" i="7"/>
  <c r="AB126" i="7"/>
  <c r="AT126" i="7" s="1"/>
  <c r="AC126" i="7"/>
  <c r="AD126" i="7"/>
  <c r="AE126" i="7"/>
  <c r="AF126" i="7"/>
  <c r="AG126" i="7"/>
  <c r="AH126" i="7"/>
  <c r="AI126" i="7"/>
  <c r="AJ126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T122" i="7"/>
  <c r="U122" i="7"/>
  <c r="V122" i="7"/>
  <c r="W122" i="7"/>
  <c r="X122" i="7"/>
  <c r="Y122" i="7"/>
  <c r="Z122" i="7"/>
  <c r="AS122" i="7" s="1"/>
  <c r="AA122" i="7"/>
  <c r="AB122" i="7"/>
  <c r="AC122" i="7"/>
  <c r="AD122" i="7"/>
  <c r="AE122" i="7"/>
  <c r="AF122" i="7"/>
  <c r="AG122" i="7"/>
  <c r="AH122" i="7"/>
  <c r="AI122" i="7"/>
  <c r="AJ122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T120" i="7"/>
  <c r="AY120" i="7" s="1"/>
  <c r="U120" i="7"/>
  <c r="V120" i="7"/>
  <c r="W120" i="7"/>
  <c r="X120" i="7"/>
  <c r="AO120" i="7" s="1"/>
  <c r="Y120" i="7"/>
  <c r="Z120" i="7"/>
  <c r="AA120" i="7"/>
  <c r="AB120" i="7"/>
  <c r="AT120" i="7" s="1"/>
  <c r="AC120" i="7"/>
  <c r="AD120" i="7"/>
  <c r="AE120" i="7"/>
  <c r="AF120" i="7"/>
  <c r="AG120" i="7"/>
  <c r="AH120" i="7"/>
  <c r="AI120" i="7"/>
  <c r="AJ120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T118" i="7"/>
  <c r="U118" i="7"/>
  <c r="V118" i="7"/>
  <c r="W118" i="7"/>
  <c r="X118" i="7"/>
  <c r="AO118" i="7" s="1"/>
  <c r="Y118" i="7"/>
  <c r="Z118" i="7"/>
  <c r="AS118" i="7" s="1"/>
  <c r="AA118" i="7"/>
  <c r="AB118" i="7"/>
  <c r="AT118" i="7" s="1"/>
  <c r="AC118" i="7"/>
  <c r="AD118" i="7"/>
  <c r="AE118" i="7"/>
  <c r="AF118" i="7"/>
  <c r="AG118" i="7"/>
  <c r="AH118" i="7"/>
  <c r="AI118" i="7"/>
  <c r="AJ118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T114" i="7"/>
  <c r="U114" i="7"/>
  <c r="V114" i="7"/>
  <c r="W114" i="7"/>
  <c r="X114" i="7"/>
  <c r="Y114" i="7"/>
  <c r="Z114" i="7"/>
  <c r="AR114" i="7" s="1"/>
  <c r="AA114" i="7"/>
  <c r="AB114" i="7"/>
  <c r="AC114" i="7"/>
  <c r="AD114" i="7"/>
  <c r="AE114" i="7"/>
  <c r="AF114" i="7"/>
  <c r="AG114" i="7"/>
  <c r="AH114" i="7"/>
  <c r="AI114" i="7"/>
  <c r="AJ114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T116" i="7"/>
  <c r="U116" i="7"/>
  <c r="V116" i="7"/>
  <c r="W116" i="7"/>
  <c r="X116" i="7"/>
  <c r="Y116" i="7"/>
  <c r="Z116" i="7"/>
  <c r="AR116" i="7" s="1"/>
  <c r="AA116" i="7"/>
  <c r="AB116" i="7"/>
  <c r="AC116" i="7"/>
  <c r="AD116" i="7"/>
  <c r="AE116" i="7"/>
  <c r="AF116" i="7"/>
  <c r="AG116" i="7"/>
  <c r="AH116" i="7"/>
  <c r="AI116" i="7"/>
  <c r="AJ116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T108" i="7"/>
  <c r="U108" i="7"/>
  <c r="V108" i="7"/>
  <c r="W108" i="7"/>
  <c r="X108" i="7"/>
  <c r="AQ108" i="7" s="1"/>
  <c r="Y108" i="7"/>
  <c r="Z108" i="7"/>
  <c r="AR108" i="7" s="1"/>
  <c r="AA108" i="7"/>
  <c r="AB108" i="7"/>
  <c r="AC108" i="7"/>
  <c r="AD108" i="7"/>
  <c r="AE108" i="7"/>
  <c r="AF108" i="7"/>
  <c r="AG108" i="7"/>
  <c r="AH108" i="7"/>
  <c r="AI108" i="7"/>
  <c r="AJ108" i="7"/>
  <c r="T109" i="7"/>
  <c r="U109" i="7"/>
  <c r="V109" i="7"/>
  <c r="W109" i="7"/>
  <c r="X109" i="7"/>
  <c r="Y109" i="7"/>
  <c r="Z109" i="7"/>
  <c r="AA109" i="7"/>
  <c r="AS109" i="7" s="1"/>
  <c r="AB109" i="7"/>
  <c r="AC109" i="7"/>
  <c r="AD109" i="7"/>
  <c r="AE109" i="7"/>
  <c r="AF109" i="7"/>
  <c r="AG109" i="7"/>
  <c r="AH109" i="7"/>
  <c r="AI109" i="7"/>
  <c r="AJ109" i="7"/>
  <c r="T110" i="7"/>
  <c r="U110" i="7"/>
  <c r="V110" i="7"/>
  <c r="W110" i="7"/>
  <c r="X110" i="7"/>
  <c r="Y110" i="7"/>
  <c r="Z110" i="7"/>
  <c r="AR110" i="7" s="1"/>
  <c r="AA110" i="7"/>
  <c r="AB110" i="7"/>
  <c r="AT110" i="7" s="1"/>
  <c r="AC110" i="7"/>
  <c r="AD110" i="7"/>
  <c r="AE110" i="7"/>
  <c r="AF110" i="7"/>
  <c r="AG110" i="7"/>
  <c r="AH110" i="7"/>
  <c r="AI110" i="7"/>
  <c r="AJ110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R111" i="7" l="1"/>
  <c r="AY124" i="7"/>
  <c r="AY132" i="7"/>
  <c r="AY130" i="7"/>
  <c r="AY138" i="7"/>
  <c r="AV137" i="7"/>
  <c r="AU137" i="7"/>
  <c r="AS136" i="7"/>
  <c r="AY136" i="7"/>
  <c r="AV131" i="7"/>
  <c r="AU131" i="7"/>
  <c r="AV125" i="7"/>
  <c r="AU125" i="7"/>
  <c r="AS130" i="7"/>
  <c r="AY118" i="7"/>
  <c r="AS120" i="7"/>
  <c r="AO109" i="7"/>
  <c r="AR100" i="7"/>
  <c r="AR103" i="7"/>
  <c r="AR101" i="7"/>
  <c r="AX104" i="7"/>
  <c r="AW104" i="7"/>
  <c r="AV104" i="7"/>
  <c r="AU104" i="7"/>
  <c r="AS104" i="7"/>
  <c r="AZ104" i="7"/>
  <c r="AX100" i="7"/>
  <c r="AW100" i="7"/>
  <c r="AV100" i="7"/>
  <c r="AU100" i="7"/>
  <c r="AS100" i="7"/>
  <c r="AT99" i="7"/>
  <c r="AY99" i="7"/>
  <c r="AX103" i="7"/>
  <c r="AW103" i="7"/>
  <c r="AV103" i="7"/>
  <c r="AU103" i="7"/>
  <c r="AS103" i="7"/>
  <c r="AP103" i="7"/>
  <c r="AT102" i="7"/>
  <c r="AS102" i="7"/>
  <c r="AY102" i="7"/>
  <c r="AX101" i="7"/>
  <c r="AW101" i="7"/>
  <c r="AV101" i="7"/>
  <c r="AU101" i="7"/>
  <c r="AS101" i="7"/>
  <c r="AP101" i="7"/>
  <c r="AT104" i="7"/>
  <c r="AR104" i="7"/>
  <c r="AT106" i="7"/>
  <c r="AR106" i="7"/>
  <c r="AO106" i="7"/>
  <c r="AX105" i="7"/>
  <c r="AW105" i="7"/>
  <c r="AV105" i="7"/>
  <c r="AU105" i="7"/>
  <c r="AS105" i="7"/>
  <c r="AZ105" i="7"/>
  <c r="AT107" i="7"/>
  <c r="AS107" i="7"/>
  <c r="AN107" i="7"/>
  <c r="AY107" i="7"/>
  <c r="AX110" i="7"/>
  <c r="AW110" i="7"/>
  <c r="AV110" i="7"/>
  <c r="AU110" i="7"/>
  <c r="AS110" i="7"/>
  <c r="AZ110" i="7"/>
  <c r="AT109" i="7"/>
  <c r="AR109" i="7"/>
  <c r="AQ109" i="7"/>
  <c r="AX108" i="7"/>
  <c r="AW108" i="7"/>
  <c r="AV108" i="7"/>
  <c r="AU108" i="7"/>
  <c r="AS108" i="7"/>
  <c r="AT108" i="7"/>
  <c r="AZ108" i="7"/>
  <c r="AQ110" i="7"/>
  <c r="AT113" i="7"/>
  <c r="AS113" i="7"/>
  <c r="AY113" i="7"/>
  <c r="AX112" i="7"/>
  <c r="AW112" i="7"/>
  <c r="AV112" i="7"/>
  <c r="AU112" i="7"/>
  <c r="AR112" i="7"/>
  <c r="AT112" i="7"/>
  <c r="AN112" i="7"/>
  <c r="AT111" i="7"/>
  <c r="AS111" i="7"/>
  <c r="AY111" i="7"/>
  <c r="AN111" i="7"/>
  <c r="AX116" i="7"/>
  <c r="AW116" i="7"/>
  <c r="AV116" i="7"/>
  <c r="AU116" i="7"/>
  <c r="AS116" i="7"/>
  <c r="AT116" i="7"/>
  <c r="AZ116" i="7"/>
  <c r="AT115" i="7"/>
  <c r="AS115" i="7"/>
  <c r="AO115" i="7"/>
  <c r="AY115" i="7"/>
  <c r="AX114" i="7"/>
  <c r="AW114" i="7"/>
  <c r="AV114" i="7"/>
  <c r="AU114" i="7"/>
  <c r="AS114" i="7"/>
  <c r="AT114" i="7"/>
  <c r="AZ114" i="7"/>
  <c r="AT117" i="7"/>
  <c r="AS117" i="7"/>
  <c r="AO117" i="7"/>
  <c r="AY117" i="7"/>
  <c r="AT119" i="7"/>
  <c r="AS119" i="7"/>
  <c r="AO119" i="7"/>
  <c r="AY119" i="7"/>
  <c r="AT123" i="7"/>
  <c r="AS123" i="7"/>
  <c r="AO123" i="7"/>
  <c r="AY123" i="7"/>
  <c r="AX122" i="7"/>
  <c r="AW122" i="7"/>
  <c r="AV122" i="7"/>
  <c r="AU122" i="7"/>
  <c r="AR122" i="7"/>
  <c r="AT122" i="7"/>
  <c r="AZ122" i="7"/>
  <c r="AN122" i="7"/>
  <c r="AT121" i="7"/>
  <c r="AS121" i="7"/>
  <c r="AO121" i="7"/>
  <c r="AY121" i="7"/>
  <c r="AS125" i="7"/>
  <c r="AT129" i="7"/>
  <c r="AS129" i="7"/>
  <c r="AO129" i="7"/>
  <c r="AY129" i="7"/>
  <c r="AX128" i="7"/>
  <c r="AW128" i="7"/>
  <c r="AV128" i="7"/>
  <c r="AU128" i="7"/>
  <c r="AR128" i="7"/>
  <c r="AT128" i="7"/>
  <c r="AZ128" i="7"/>
  <c r="AN128" i="7"/>
  <c r="AT127" i="7"/>
  <c r="AS127" i="7"/>
  <c r="AO127" i="7"/>
  <c r="AY127" i="7"/>
  <c r="AS131" i="7"/>
  <c r="AT135" i="7"/>
  <c r="AS135" i="7"/>
  <c r="AY135" i="7"/>
  <c r="AX134" i="7"/>
  <c r="AW134" i="7"/>
  <c r="AV134" i="7"/>
  <c r="AU134" i="7"/>
  <c r="AR134" i="7"/>
  <c r="AT134" i="7"/>
  <c r="AZ134" i="7"/>
  <c r="AN134" i="7"/>
  <c r="AT133" i="7"/>
  <c r="AS133" i="7"/>
  <c r="AO133" i="7"/>
  <c r="AY133" i="7"/>
  <c r="AT137" i="7"/>
  <c r="AR137" i="7"/>
  <c r="AQ104" i="7"/>
  <c r="AZ100" i="7"/>
  <c r="AO100" i="7"/>
  <c r="AQ100" i="7"/>
  <c r="AZ103" i="7"/>
  <c r="AO103" i="7"/>
  <c r="AQ103" i="7"/>
  <c r="AZ101" i="7"/>
  <c r="AO101" i="7"/>
  <c r="AQ101" i="7"/>
  <c r="AT100" i="7"/>
  <c r="AY100" i="7"/>
  <c r="AX99" i="7"/>
  <c r="AW99" i="7"/>
  <c r="AV99" i="7"/>
  <c r="AU99" i="7"/>
  <c r="AS99" i="7"/>
  <c r="AZ99" i="7"/>
  <c r="AO99" i="7"/>
  <c r="AQ99" i="7"/>
  <c r="AT103" i="7"/>
  <c r="AY103" i="7"/>
  <c r="AX102" i="7"/>
  <c r="AW102" i="7"/>
  <c r="AV102" i="7"/>
  <c r="AU102" i="7"/>
  <c r="AZ102" i="7"/>
  <c r="AO102" i="7"/>
  <c r="AQ102" i="7"/>
  <c r="AT101" i="7"/>
  <c r="AY101" i="7"/>
  <c r="AR102" i="7"/>
  <c r="AN103" i="7"/>
  <c r="AN102" i="7"/>
  <c r="AN101" i="7"/>
  <c r="AN100" i="7"/>
  <c r="AN99" i="7"/>
  <c r="AO104" i="7"/>
  <c r="AT105" i="7"/>
  <c r="AR105" i="7"/>
  <c r="AQ106" i="7"/>
  <c r="AO105" i="7"/>
  <c r="AR107" i="7"/>
  <c r="AY109" i="7"/>
  <c r="AN109" i="7"/>
  <c r="AP109" i="7"/>
  <c r="AO110" i="7"/>
  <c r="AO108" i="7"/>
  <c r="AS112" i="7"/>
  <c r="AR113" i="7"/>
  <c r="AN113" i="7"/>
  <c r="AP112" i="7"/>
  <c r="AP102" i="7"/>
  <c r="AP100" i="7"/>
  <c r="AP99" i="7"/>
  <c r="AY106" i="7"/>
  <c r="AN106" i="7"/>
  <c r="AP106" i="7"/>
  <c r="AS106" i="7"/>
  <c r="AQ105" i="7"/>
  <c r="AP107" i="7"/>
  <c r="AZ112" i="7"/>
  <c r="AO112" i="7"/>
  <c r="AQ112" i="7"/>
  <c r="AP113" i="7"/>
  <c r="AP111" i="7"/>
  <c r="AY104" i="7"/>
  <c r="AP104" i="7"/>
  <c r="AN104" i="7"/>
  <c r="AX106" i="7"/>
  <c r="AW106" i="7"/>
  <c r="AV106" i="7"/>
  <c r="AU106" i="7"/>
  <c r="AZ106" i="7"/>
  <c r="AY105" i="7"/>
  <c r="AP105" i="7"/>
  <c r="AN105" i="7"/>
  <c r="AX107" i="7"/>
  <c r="AW107" i="7"/>
  <c r="AV107" i="7"/>
  <c r="AU107" i="7"/>
  <c r="AZ107" i="7"/>
  <c r="AQ107" i="7"/>
  <c r="AO107" i="7"/>
  <c r="AY110" i="7"/>
  <c r="AX109" i="7"/>
  <c r="AW109" i="7"/>
  <c r="AV109" i="7"/>
  <c r="AU109" i="7"/>
  <c r="AZ109" i="7"/>
  <c r="AY108" i="7"/>
  <c r="AP110" i="7"/>
  <c r="AN110" i="7"/>
  <c r="AP108" i="7"/>
  <c r="AN108" i="7"/>
  <c r="AX113" i="7"/>
  <c r="AW113" i="7"/>
  <c r="AV113" i="7"/>
  <c r="AU113" i="7"/>
  <c r="AZ113" i="7"/>
  <c r="AY112" i="7"/>
  <c r="AX111" i="7"/>
  <c r="AW111" i="7"/>
  <c r="AV111" i="7"/>
  <c r="AU111" i="7"/>
  <c r="AZ111" i="7"/>
  <c r="AQ113" i="7"/>
  <c r="AO113" i="7"/>
  <c r="AQ111" i="7"/>
  <c r="AO111" i="7"/>
  <c r="AY116" i="7"/>
  <c r="AX115" i="7"/>
  <c r="AW115" i="7"/>
  <c r="AV115" i="7"/>
  <c r="AU115" i="7"/>
  <c r="AZ115" i="7"/>
  <c r="AY114" i="7"/>
  <c r="AP116" i="7"/>
  <c r="AN116" i="7"/>
  <c r="AR115" i="7"/>
  <c r="AP115" i="7"/>
  <c r="AN115" i="7"/>
  <c r="AP114" i="7"/>
  <c r="AN114" i="7"/>
  <c r="AX117" i="7"/>
  <c r="AW117" i="7"/>
  <c r="AV117" i="7"/>
  <c r="AU117" i="7"/>
  <c r="AZ117" i="7"/>
  <c r="AR117" i="7"/>
  <c r="AP117" i="7"/>
  <c r="AN117" i="7"/>
  <c r="AX118" i="7"/>
  <c r="AW118" i="7"/>
  <c r="AV118" i="7"/>
  <c r="AU118" i="7"/>
  <c r="AZ118" i="7"/>
  <c r="AR118" i="7"/>
  <c r="AP118" i="7"/>
  <c r="AN118" i="7"/>
  <c r="AX119" i="7"/>
  <c r="AW119" i="7"/>
  <c r="AV119" i="7"/>
  <c r="AU119" i="7"/>
  <c r="AZ119" i="7"/>
  <c r="AR119" i="7"/>
  <c r="AP119" i="7"/>
  <c r="AN119" i="7"/>
  <c r="AX120" i="7"/>
  <c r="AW120" i="7"/>
  <c r="AV120" i="7"/>
  <c r="AU120" i="7"/>
  <c r="AZ120" i="7"/>
  <c r="AR120" i="7"/>
  <c r="AP120" i="7"/>
  <c r="AN120" i="7"/>
  <c r="AX123" i="7"/>
  <c r="AW123" i="7"/>
  <c r="AV123" i="7"/>
  <c r="AU123" i="7"/>
  <c r="AZ123" i="7"/>
  <c r="AY122" i="7"/>
  <c r="AX121" i="7"/>
  <c r="AW121" i="7"/>
  <c r="AV121" i="7"/>
  <c r="AU121" i="7"/>
  <c r="AZ121" i="7"/>
  <c r="AR123" i="7"/>
  <c r="AP123" i="7"/>
  <c r="AN123" i="7"/>
  <c r="AQ122" i="7"/>
  <c r="AO122" i="7"/>
  <c r="AR121" i="7"/>
  <c r="AP121" i="7"/>
  <c r="AN121" i="7"/>
  <c r="AX126" i="7"/>
  <c r="AW126" i="7"/>
  <c r="AV126" i="7"/>
  <c r="AU126" i="7"/>
  <c r="AZ126" i="7"/>
  <c r="AY125" i="7"/>
  <c r="BE125" i="7" s="1"/>
  <c r="AX124" i="7"/>
  <c r="AW124" i="7"/>
  <c r="AV124" i="7"/>
  <c r="AU124" i="7"/>
  <c r="AZ124" i="7"/>
  <c r="AR126" i="7"/>
  <c r="AP126" i="7"/>
  <c r="AN126" i="7"/>
  <c r="AQ125" i="7"/>
  <c r="AO125" i="7"/>
  <c r="AR124" i="7"/>
  <c r="AP124" i="7"/>
  <c r="AN124" i="7"/>
  <c r="AX129" i="7"/>
  <c r="AW129" i="7"/>
  <c r="AV129" i="7"/>
  <c r="AU129" i="7"/>
  <c r="AZ129" i="7"/>
  <c r="AY128" i="7"/>
  <c r="AX127" i="7"/>
  <c r="AW127" i="7"/>
  <c r="AV127" i="7"/>
  <c r="AU127" i="7"/>
  <c r="AZ127" i="7"/>
  <c r="AR129" i="7"/>
  <c r="AP129" i="7"/>
  <c r="AN129" i="7"/>
  <c r="AQ128" i="7"/>
  <c r="AO128" i="7"/>
  <c r="AR127" i="7"/>
  <c r="AP127" i="7"/>
  <c r="AN127" i="7"/>
  <c r="AX132" i="7"/>
  <c r="AW132" i="7"/>
  <c r="AV132" i="7"/>
  <c r="AU132" i="7"/>
  <c r="AZ132" i="7"/>
  <c r="AY131" i="7"/>
  <c r="BE131" i="7" s="1"/>
  <c r="AX130" i="7"/>
  <c r="AW130" i="7"/>
  <c r="AV130" i="7"/>
  <c r="AU130" i="7"/>
  <c r="AZ130" i="7"/>
  <c r="AR132" i="7"/>
  <c r="AP132" i="7"/>
  <c r="AN132" i="7"/>
  <c r="AQ131" i="7"/>
  <c r="AO131" i="7"/>
  <c r="AR130" i="7"/>
  <c r="AP130" i="7"/>
  <c r="AN130" i="7"/>
  <c r="AX135" i="7"/>
  <c r="AW135" i="7"/>
  <c r="AV135" i="7"/>
  <c r="AU135" i="7"/>
  <c r="AZ135" i="7"/>
  <c r="AY134" i="7"/>
  <c r="AX133" i="7"/>
  <c r="AW133" i="7"/>
  <c r="AV133" i="7"/>
  <c r="AU133" i="7"/>
  <c r="AZ133" i="7"/>
  <c r="AR135" i="7"/>
  <c r="AP135" i="7"/>
  <c r="AN135" i="7"/>
  <c r="AQ134" i="7"/>
  <c r="AO134" i="7"/>
  <c r="AR133" i="7"/>
  <c r="AP133" i="7"/>
  <c r="AN133" i="7"/>
  <c r="AX138" i="7"/>
  <c r="AW138" i="7"/>
  <c r="AV138" i="7"/>
  <c r="AU138" i="7"/>
  <c r="AZ138" i="7"/>
  <c r="AY137" i="7"/>
  <c r="AX136" i="7"/>
  <c r="AW136" i="7"/>
  <c r="AV136" i="7"/>
  <c r="AU136" i="7"/>
  <c r="AZ136" i="7"/>
  <c r="AR138" i="7"/>
  <c r="AP138" i="7"/>
  <c r="AN138" i="7"/>
  <c r="AS137" i="7"/>
  <c r="AQ137" i="7"/>
  <c r="AO137" i="7"/>
  <c r="AR136" i="7"/>
  <c r="AP136" i="7"/>
  <c r="AN136" i="7"/>
  <c r="AQ116" i="7"/>
  <c r="AO116" i="7"/>
  <c r="AQ115" i="7"/>
  <c r="AQ114" i="7"/>
  <c r="AO114" i="7"/>
  <c r="AQ117" i="7"/>
  <c r="AQ118" i="7"/>
  <c r="AQ119" i="7"/>
  <c r="AQ120" i="7"/>
  <c r="AQ123" i="7"/>
  <c r="AP122" i="7"/>
  <c r="AQ121" i="7"/>
  <c r="AQ126" i="7"/>
  <c r="AP125" i="7"/>
  <c r="AQ124" i="7"/>
  <c r="AQ129" i="7"/>
  <c r="AP128" i="7"/>
  <c r="AQ127" i="7"/>
  <c r="AQ132" i="7"/>
  <c r="AP131" i="7"/>
  <c r="AQ130" i="7"/>
  <c r="AQ135" i="7"/>
  <c r="AO135" i="7"/>
  <c r="AP134" i="7"/>
  <c r="AQ133" i="7"/>
  <c r="AQ138" i="7"/>
  <c r="AO138" i="7"/>
  <c r="AP137" i="7"/>
  <c r="AN137" i="7"/>
  <c r="AQ136" i="7"/>
  <c r="AO136" i="7"/>
  <c r="AR99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T85" i="7"/>
  <c r="U85" i="7"/>
  <c r="V85" i="7"/>
  <c r="W85" i="7"/>
  <c r="X85" i="7"/>
  <c r="Y85" i="7"/>
  <c r="Z85" i="7"/>
  <c r="AA85" i="7"/>
  <c r="AB85" i="7"/>
  <c r="AT85" i="7" s="1"/>
  <c r="AC85" i="7"/>
  <c r="AD85" i="7"/>
  <c r="AE85" i="7"/>
  <c r="AF85" i="7"/>
  <c r="AG85" i="7"/>
  <c r="AH85" i="7"/>
  <c r="AI85" i="7"/>
  <c r="AJ85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W86" i="7" s="1"/>
  <c r="AH86" i="7"/>
  <c r="AI86" i="7"/>
  <c r="AX86" i="7" s="1"/>
  <c r="AJ86" i="7"/>
  <c r="T87" i="7"/>
  <c r="AY87" i="7" s="1"/>
  <c r="U87" i="7"/>
  <c r="V87" i="7"/>
  <c r="W87" i="7"/>
  <c r="X87" i="7"/>
  <c r="Y87" i="7"/>
  <c r="Z87" i="7"/>
  <c r="AA87" i="7"/>
  <c r="AB87" i="7"/>
  <c r="AT87" i="7" s="1"/>
  <c r="AC87" i="7"/>
  <c r="AD87" i="7"/>
  <c r="AE87" i="7"/>
  <c r="AF87" i="7"/>
  <c r="AG87" i="7"/>
  <c r="AH87" i="7"/>
  <c r="AI87" i="7"/>
  <c r="AJ87" i="7"/>
  <c r="T88" i="7"/>
  <c r="U88" i="7"/>
  <c r="AN88" i="7" s="1"/>
  <c r="V88" i="7"/>
  <c r="W88" i="7"/>
  <c r="AZ88" i="7" s="1"/>
  <c r="X88" i="7"/>
  <c r="Y88" i="7"/>
  <c r="Z88" i="7"/>
  <c r="AA88" i="7"/>
  <c r="AB88" i="7"/>
  <c r="AC88" i="7"/>
  <c r="AD88" i="7"/>
  <c r="AE88" i="7"/>
  <c r="AF88" i="7"/>
  <c r="AG88" i="7"/>
  <c r="AW88" i="7" s="1"/>
  <c r="AH88" i="7"/>
  <c r="AI88" i="7"/>
  <c r="AX88" i="7" s="1"/>
  <c r="AJ88" i="7"/>
  <c r="T89" i="7"/>
  <c r="AY89" i="7" s="1"/>
  <c r="U89" i="7"/>
  <c r="V89" i="7"/>
  <c r="W89" i="7"/>
  <c r="X89" i="7"/>
  <c r="Y89" i="7"/>
  <c r="Z89" i="7"/>
  <c r="AA89" i="7"/>
  <c r="AB89" i="7"/>
  <c r="AT89" i="7" s="1"/>
  <c r="AC89" i="7"/>
  <c r="AD89" i="7"/>
  <c r="AE89" i="7"/>
  <c r="AF89" i="7"/>
  <c r="AG89" i="7"/>
  <c r="AH89" i="7"/>
  <c r="AI89" i="7"/>
  <c r="AJ89" i="7"/>
  <c r="T72" i="7"/>
  <c r="U72" i="7"/>
  <c r="V72" i="7"/>
  <c r="W72" i="7"/>
  <c r="AZ72" i="7" s="1"/>
  <c r="X72" i="7"/>
  <c r="Y72" i="7"/>
  <c r="Z72" i="7"/>
  <c r="AA72" i="7"/>
  <c r="AB72" i="7"/>
  <c r="AC72" i="7"/>
  <c r="AD72" i="7"/>
  <c r="AE72" i="7"/>
  <c r="AF72" i="7"/>
  <c r="AG72" i="7"/>
  <c r="AW72" i="7" s="1"/>
  <c r="AH72" i="7"/>
  <c r="AI72" i="7"/>
  <c r="AX72" i="7" s="1"/>
  <c r="AJ72" i="7"/>
  <c r="T73" i="7"/>
  <c r="AY73" i="7" s="1"/>
  <c r="U73" i="7"/>
  <c r="V73" i="7"/>
  <c r="W73" i="7"/>
  <c r="X73" i="7"/>
  <c r="AO73" i="7" s="1"/>
  <c r="Y73" i="7"/>
  <c r="Z73" i="7"/>
  <c r="AA73" i="7"/>
  <c r="AB73" i="7"/>
  <c r="AT73" i="7" s="1"/>
  <c r="AC73" i="7"/>
  <c r="AD73" i="7"/>
  <c r="AE73" i="7"/>
  <c r="AF73" i="7"/>
  <c r="AG73" i="7"/>
  <c r="AH73" i="7"/>
  <c r="AI73" i="7"/>
  <c r="AJ73" i="7"/>
  <c r="T74" i="7"/>
  <c r="U74" i="7"/>
  <c r="V74" i="7"/>
  <c r="W74" i="7"/>
  <c r="AZ74" i="7" s="1"/>
  <c r="X74" i="7"/>
  <c r="Y74" i="7"/>
  <c r="Z74" i="7"/>
  <c r="AA74" i="7"/>
  <c r="AB74" i="7"/>
  <c r="AC74" i="7"/>
  <c r="AD74" i="7"/>
  <c r="AE74" i="7"/>
  <c r="AF74" i="7"/>
  <c r="AG74" i="7"/>
  <c r="AW74" i="7" s="1"/>
  <c r="AH74" i="7"/>
  <c r="AI74" i="7"/>
  <c r="AX74" i="7" s="1"/>
  <c r="AJ74" i="7"/>
  <c r="T75" i="7"/>
  <c r="AY75" i="7" s="1"/>
  <c r="U75" i="7"/>
  <c r="V75" i="7"/>
  <c r="W75" i="7"/>
  <c r="X75" i="7"/>
  <c r="AO75" i="7" s="1"/>
  <c r="Y75" i="7"/>
  <c r="Z75" i="7"/>
  <c r="AA75" i="7"/>
  <c r="AB75" i="7"/>
  <c r="AT75" i="7" s="1"/>
  <c r="AC75" i="7"/>
  <c r="AD75" i="7"/>
  <c r="AE75" i="7"/>
  <c r="AF75" i="7"/>
  <c r="AG75" i="7"/>
  <c r="AH75" i="7"/>
  <c r="AI75" i="7"/>
  <c r="AJ75" i="7"/>
  <c r="T76" i="7"/>
  <c r="U76" i="7"/>
  <c r="V76" i="7"/>
  <c r="W76" i="7"/>
  <c r="AZ76" i="7" s="1"/>
  <c r="X76" i="7"/>
  <c r="Y76" i="7"/>
  <c r="Z76" i="7"/>
  <c r="AA76" i="7"/>
  <c r="AB76" i="7"/>
  <c r="AC76" i="7"/>
  <c r="AD76" i="7"/>
  <c r="AE76" i="7"/>
  <c r="AF76" i="7"/>
  <c r="AG76" i="7"/>
  <c r="AW76" i="7" s="1"/>
  <c r="AH76" i="7"/>
  <c r="AI76" i="7"/>
  <c r="AX76" i="7" s="1"/>
  <c r="AJ76" i="7"/>
  <c r="T77" i="7"/>
  <c r="AY77" i="7" s="1"/>
  <c r="U77" i="7"/>
  <c r="V77" i="7"/>
  <c r="W77" i="7"/>
  <c r="X77" i="7"/>
  <c r="AO77" i="7" s="1"/>
  <c r="Y77" i="7"/>
  <c r="Z77" i="7"/>
  <c r="AA77" i="7"/>
  <c r="AB77" i="7"/>
  <c r="AT77" i="7" s="1"/>
  <c r="AC77" i="7"/>
  <c r="AD77" i="7"/>
  <c r="AE77" i="7"/>
  <c r="AF77" i="7"/>
  <c r="AG77" i="7"/>
  <c r="AH77" i="7"/>
  <c r="AI77" i="7"/>
  <c r="AJ77" i="7"/>
  <c r="T78" i="7"/>
  <c r="U78" i="7"/>
  <c r="V78" i="7"/>
  <c r="W78" i="7"/>
  <c r="AZ78" i="7" s="1"/>
  <c r="X78" i="7"/>
  <c r="Y78" i="7"/>
  <c r="Z78" i="7"/>
  <c r="AA78" i="7"/>
  <c r="AB78" i="7"/>
  <c r="AC78" i="7"/>
  <c r="AD78" i="7"/>
  <c r="AE78" i="7"/>
  <c r="AF78" i="7"/>
  <c r="AG78" i="7"/>
  <c r="AW78" i="7" s="1"/>
  <c r="AH78" i="7"/>
  <c r="AI78" i="7"/>
  <c r="AX78" i="7" s="1"/>
  <c r="AJ78" i="7"/>
  <c r="T79" i="7"/>
  <c r="AY79" i="7" s="1"/>
  <c r="U79" i="7"/>
  <c r="V79" i="7"/>
  <c r="W79" i="7"/>
  <c r="X79" i="7"/>
  <c r="AO79" i="7" s="1"/>
  <c r="Y79" i="7"/>
  <c r="Z79" i="7"/>
  <c r="AA79" i="7"/>
  <c r="AB79" i="7"/>
  <c r="AT79" i="7" s="1"/>
  <c r="AC79" i="7"/>
  <c r="AD79" i="7"/>
  <c r="AE79" i="7"/>
  <c r="AF79" i="7"/>
  <c r="AG79" i="7"/>
  <c r="AH79" i="7"/>
  <c r="AI79" i="7"/>
  <c r="AJ79" i="7"/>
  <c r="T80" i="7"/>
  <c r="U80" i="7"/>
  <c r="AN80" i="7" s="1"/>
  <c r="V80" i="7"/>
  <c r="W80" i="7"/>
  <c r="AZ80" i="7" s="1"/>
  <c r="X80" i="7"/>
  <c r="Y80" i="7"/>
  <c r="Z80" i="7"/>
  <c r="AA80" i="7"/>
  <c r="AB80" i="7"/>
  <c r="AC80" i="7"/>
  <c r="AD80" i="7"/>
  <c r="AE80" i="7"/>
  <c r="AF80" i="7"/>
  <c r="AG80" i="7"/>
  <c r="AW80" i="7" s="1"/>
  <c r="AH80" i="7"/>
  <c r="AI80" i="7"/>
  <c r="AX80" i="7" s="1"/>
  <c r="AJ80" i="7"/>
  <c r="T66" i="7"/>
  <c r="AY66" i="7" s="1"/>
  <c r="U66" i="7"/>
  <c r="V66" i="7"/>
  <c r="W66" i="7"/>
  <c r="X66" i="7"/>
  <c r="Y66" i="7"/>
  <c r="Z66" i="7"/>
  <c r="AA66" i="7"/>
  <c r="AB66" i="7"/>
  <c r="AT66" i="7" s="1"/>
  <c r="AC66" i="7"/>
  <c r="AD66" i="7"/>
  <c r="AE66" i="7"/>
  <c r="AF66" i="7"/>
  <c r="AG66" i="7"/>
  <c r="AH66" i="7"/>
  <c r="AI66" i="7"/>
  <c r="AJ66" i="7"/>
  <c r="T67" i="7"/>
  <c r="U67" i="7"/>
  <c r="AN67" i="7" s="1"/>
  <c r="V67" i="7"/>
  <c r="W67" i="7"/>
  <c r="AZ67" i="7" s="1"/>
  <c r="X67" i="7"/>
  <c r="Y67" i="7"/>
  <c r="Z67" i="7"/>
  <c r="AA67" i="7"/>
  <c r="AB67" i="7"/>
  <c r="AC67" i="7"/>
  <c r="AD67" i="7"/>
  <c r="AE67" i="7"/>
  <c r="AF67" i="7"/>
  <c r="AG67" i="7"/>
  <c r="AW67" i="7" s="1"/>
  <c r="AH67" i="7"/>
  <c r="AI67" i="7"/>
  <c r="AX67" i="7" s="1"/>
  <c r="AJ67" i="7"/>
  <c r="T68" i="7"/>
  <c r="U68" i="7"/>
  <c r="V68" i="7"/>
  <c r="W68" i="7"/>
  <c r="X68" i="7"/>
  <c r="Y68" i="7"/>
  <c r="Z68" i="7"/>
  <c r="AA68" i="7"/>
  <c r="AB68" i="7"/>
  <c r="AT68" i="7" s="1"/>
  <c r="AC68" i="7"/>
  <c r="AD68" i="7"/>
  <c r="AE68" i="7"/>
  <c r="AF68" i="7"/>
  <c r="AG68" i="7"/>
  <c r="AH68" i="7"/>
  <c r="AI68" i="7"/>
  <c r="AJ68" i="7"/>
  <c r="T69" i="7"/>
  <c r="U69" i="7"/>
  <c r="AN69" i="7" s="1"/>
  <c r="V69" i="7"/>
  <c r="W69" i="7"/>
  <c r="AZ69" i="7" s="1"/>
  <c r="X69" i="7"/>
  <c r="Y69" i="7"/>
  <c r="Z69" i="7"/>
  <c r="AA69" i="7"/>
  <c r="AB69" i="7"/>
  <c r="AC69" i="7"/>
  <c r="AD69" i="7"/>
  <c r="AE69" i="7"/>
  <c r="AF69" i="7"/>
  <c r="AG69" i="7"/>
  <c r="AW69" i="7" s="1"/>
  <c r="AH69" i="7"/>
  <c r="AI69" i="7"/>
  <c r="AX69" i="7" s="1"/>
  <c r="AJ69" i="7"/>
  <c r="T70" i="7"/>
  <c r="U70" i="7"/>
  <c r="V70" i="7"/>
  <c r="W70" i="7"/>
  <c r="X70" i="7"/>
  <c r="Y70" i="7"/>
  <c r="Z70" i="7"/>
  <c r="AA70" i="7"/>
  <c r="AB70" i="7"/>
  <c r="AT70" i="7" s="1"/>
  <c r="AC70" i="7"/>
  <c r="AD70" i="7"/>
  <c r="AE70" i="7"/>
  <c r="AF70" i="7"/>
  <c r="AG70" i="7"/>
  <c r="AH70" i="7"/>
  <c r="AI70" i="7"/>
  <c r="AJ70" i="7"/>
  <c r="T71" i="7"/>
  <c r="U71" i="7"/>
  <c r="AN71" i="7" s="1"/>
  <c r="V71" i="7"/>
  <c r="W71" i="7"/>
  <c r="AZ71" i="7" s="1"/>
  <c r="X71" i="7"/>
  <c r="Y71" i="7"/>
  <c r="Z71" i="7"/>
  <c r="AA71" i="7"/>
  <c r="AB71" i="7"/>
  <c r="AC71" i="7"/>
  <c r="AU71" i="7" s="1"/>
  <c r="AD71" i="7"/>
  <c r="AE71" i="7"/>
  <c r="AV71" i="7" s="1"/>
  <c r="AF71" i="7"/>
  <c r="AG71" i="7"/>
  <c r="AW71" i="7" s="1"/>
  <c r="AH71" i="7"/>
  <c r="AI71" i="7"/>
  <c r="AX71" i="7" s="1"/>
  <c r="AJ71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T51" i="7"/>
  <c r="AY51" i="7" s="1"/>
  <c r="U51" i="7"/>
  <c r="V51" i="7"/>
  <c r="AN51" i="7" s="1"/>
  <c r="W51" i="7"/>
  <c r="X51" i="7"/>
  <c r="Y51" i="7"/>
  <c r="Z51" i="7"/>
  <c r="AA51" i="7"/>
  <c r="AB51" i="7"/>
  <c r="AT51" i="7" s="1"/>
  <c r="AC51" i="7"/>
  <c r="AD51" i="7"/>
  <c r="AE51" i="7"/>
  <c r="AF51" i="7"/>
  <c r="AG51" i="7"/>
  <c r="AH51" i="7"/>
  <c r="AI51" i="7"/>
  <c r="AJ51" i="7"/>
  <c r="T50" i="7"/>
  <c r="U50" i="7"/>
  <c r="V50" i="7"/>
  <c r="W50" i="7"/>
  <c r="AZ50" i="7" s="1"/>
  <c r="X50" i="7"/>
  <c r="Y50" i="7"/>
  <c r="Z50" i="7"/>
  <c r="AA50" i="7"/>
  <c r="AB50" i="7"/>
  <c r="AC50" i="7"/>
  <c r="AD50" i="7"/>
  <c r="AE50" i="7"/>
  <c r="AF50" i="7"/>
  <c r="AG50" i="7"/>
  <c r="AW50" i="7" s="1"/>
  <c r="AH50" i="7"/>
  <c r="AI50" i="7"/>
  <c r="AX50" i="7" s="1"/>
  <c r="AJ50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15" i="7"/>
  <c r="AA16" i="7"/>
  <c r="AB16" i="7"/>
  <c r="AA17" i="7"/>
  <c r="AB17" i="7"/>
  <c r="AA18" i="7"/>
  <c r="AB18" i="7"/>
  <c r="AA19" i="7"/>
  <c r="AB19" i="7"/>
  <c r="AA20" i="7"/>
  <c r="AB20" i="7"/>
  <c r="AA21" i="7"/>
  <c r="AB21" i="7"/>
  <c r="AA22" i="7"/>
  <c r="AB22" i="7"/>
  <c r="AA23" i="7"/>
  <c r="AB23" i="7"/>
  <c r="AA24" i="7"/>
  <c r="AB24" i="7"/>
  <c r="AA25" i="7"/>
  <c r="AB25" i="7"/>
  <c r="AA26" i="7"/>
  <c r="AB26" i="7"/>
  <c r="AA27" i="7"/>
  <c r="AB27" i="7"/>
  <c r="AA28" i="7"/>
  <c r="AB28" i="7"/>
  <c r="AA29" i="7"/>
  <c r="AB29" i="7"/>
  <c r="AA30" i="7"/>
  <c r="AB30" i="7"/>
  <c r="AA31" i="7"/>
  <c r="AB31" i="7"/>
  <c r="AA32" i="7"/>
  <c r="AB32" i="7"/>
  <c r="AA33" i="7"/>
  <c r="AB33" i="7"/>
  <c r="AA34" i="7"/>
  <c r="AB34" i="7"/>
  <c r="AA35" i="7"/>
  <c r="AB35" i="7"/>
  <c r="AA36" i="7"/>
  <c r="AB36" i="7"/>
  <c r="AA37" i="7"/>
  <c r="AB37" i="7"/>
  <c r="AA38" i="7"/>
  <c r="AB38" i="7"/>
  <c r="AA39" i="7"/>
  <c r="AB39" i="7"/>
  <c r="AA40" i="7"/>
  <c r="AB40" i="7"/>
  <c r="AA41" i="7"/>
  <c r="AB41" i="7"/>
  <c r="AA42" i="7"/>
  <c r="AB42" i="7"/>
  <c r="AA43" i="7"/>
  <c r="AB43" i="7"/>
  <c r="AA44" i="7"/>
  <c r="AB44" i="7"/>
  <c r="AA45" i="7"/>
  <c r="AB45" i="7"/>
  <c r="AA46" i="7"/>
  <c r="AB46" i="7"/>
  <c r="AA47" i="7"/>
  <c r="AB47" i="7"/>
  <c r="AA48" i="7"/>
  <c r="AB48" i="7"/>
  <c r="AA49" i="7"/>
  <c r="AB49" i="7"/>
  <c r="AB15" i="7"/>
  <c r="AA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15" i="7"/>
  <c r="T42" i="7"/>
  <c r="AY42" i="7" s="1"/>
  <c r="U42" i="7"/>
  <c r="V42" i="7"/>
  <c r="AN42" i="7" s="1"/>
  <c r="W42" i="7"/>
  <c r="X42" i="7"/>
  <c r="Z42" i="7"/>
  <c r="AC42" i="7"/>
  <c r="AU42" i="7" s="1"/>
  <c r="AE42" i="7"/>
  <c r="AF42" i="7"/>
  <c r="AG42" i="7"/>
  <c r="AH42" i="7"/>
  <c r="AI42" i="7"/>
  <c r="AJ42" i="7"/>
  <c r="T43" i="7"/>
  <c r="U43" i="7"/>
  <c r="AP43" i="7" s="1"/>
  <c r="V43" i="7"/>
  <c r="W43" i="7"/>
  <c r="AZ43" i="7" s="1"/>
  <c r="X43" i="7"/>
  <c r="Z43" i="7"/>
  <c r="AC43" i="7"/>
  <c r="AU43" i="7" s="1"/>
  <c r="AE43" i="7"/>
  <c r="AF43" i="7"/>
  <c r="AG43" i="7"/>
  <c r="AH43" i="7"/>
  <c r="AI43" i="7"/>
  <c r="AJ43" i="7"/>
  <c r="T44" i="7"/>
  <c r="U44" i="7"/>
  <c r="V44" i="7"/>
  <c r="W44" i="7"/>
  <c r="X44" i="7"/>
  <c r="Z44" i="7"/>
  <c r="AC44" i="7"/>
  <c r="AE44" i="7"/>
  <c r="AF44" i="7"/>
  <c r="AG44" i="7"/>
  <c r="AH44" i="7"/>
  <c r="AI44" i="7"/>
  <c r="AJ44" i="7"/>
  <c r="T45" i="7"/>
  <c r="U45" i="7"/>
  <c r="V45" i="7"/>
  <c r="W45" i="7"/>
  <c r="X45" i="7"/>
  <c r="Z45" i="7"/>
  <c r="AC45" i="7"/>
  <c r="AU45" i="7" s="1"/>
  <c r="AE45" i="7"/>
  <c r="AF45" i="7"/>
  <c r="AG45" i="7"/>
  <c r="AW45" i="7" s="1"/>
  <c r="AH45" i="7"/>
  <c r="AI45" i="7"/>
  <c r="AX45" i="7" s="1"/>
  <c r="AJ45" i="7"/>
  <c r="T46" i="7"/>
  <c r="AY46" i="7" s="1"/>
  <c r="U46" i="7"/>
  <c r="V46" i="7"/>
  <c r="AN46" i="7" s="1"/>
  <c r="W46" i="7"/>
  <c r="X46" i="7"/>
  <c r="Z46" i="7"/>
  <c r="AC46" i="7"/>
  <c r="AU46" i="7" s="1"/>
  <c r="AE46" i="7"/>
  <c r="AF46" i="7"/>
  <c r="AG46" i="7"/>
  <c r="AH46" i="7"/>
  <c r="AI46" i="7"/>
  <c r="AJ46" i="7"/>
  <c r="T47" i="7"/>
  <c r="U47" i="7"/>
  <c r="AP47" i="7" s="1"/>
  <c r="V47" i="7"/>
  <c r="W47" i="7"/>
  <c r="AZ47" i="7" s="1"/>
  <c r="X47" i="7"/>
  <c r="Z47" i="7"/>
  <c r="AC47" i="7"/>
  <c r="AU47" i="7" s="1"/>
  <c r="AE47" i="7"/>
  <c r="AF47" i="7"/>
  <c r="AG47" i="7"/>
  <c r="AH47" i="7"/>
  <c r="AI47" i="7"/>
  <c r="AJ47" i="7"/>
  <c r="T48" i="7"/>
  <c r="U48" i="7"/>
  <c r="V48" i="7"/>
  <c r="W48" i="7"/>
  <c r="X48" i="7"/>
  <c r="Z48" i="7"/>
  <c r="AC48" i="7"/>
  <c r="AE48" i="7"/>
  <c r="AF48" i="7"/>
  <c r="AG48" i="7"/>
  <c r="AH48" i="7"/>
  <c r="AI48" i="7"/>
  <c r="AJ48" i="7"/>
  <c r="T49" i="7"/>
  <c r="U49" i="7"/>
  <c r="V49" i="7"/>
  <c r="W49" i="7"/>
  <c r="X49" i="7"/>
  <c r="Z49" i="7"/>
  <c r="AC49" i="7"/>
  <c r="AU49" i="7" s="1"/>
  <c r="AE49" i="7"/>
  <c r="AF49" i="7"/>
  <c r="AG49" i="7"/>
  <c r="AH49" i="7"/>
  <c r="AI49" i="7"/>
  <c r="AJ49" i="7"/>
  <c r="T36" i="7"/>
  <c r="U36" i="7"/>
  <c r="V36" i="7"/>
  <c r="W36" i="7"/>
  <c r="X36" i="7"/>
  <c r="Z36" i="7"/>
  <c r="AC36" i="7"/>
  <c r="AE36" i="7"/>
  <c r="AF36" i="7"/>
  <c r="AG36" i="7"/>
  <c r="AH36" i="7"/>
  <c r="AI36" i="7"/>
  <c r="AJ36" i="7"/>
  <c r="T37" i="7"/>
  <c r="U37" i="7"/>
  <c r="V37" i="7"/>
  <c r="W37" i="7"/>
  <c r="X37" i="7"/>
  <c r="Z37" i="7"/>
  <c r="AC37" i="7"/>
  <c r="AU37" i="7" s="1"/>
  <c r="AE37" i="7"/>
  <c r="AF37" i="7"/>
  <c r="AG37" i="7"/>
  <c r="AH37" i="7"/>
  <c r="AI37" i="7"/>
  <c r="AJ37" i="7"/>
  <c r="T38" i="7"/>
  <c r="U38" i="7"/>
  <c r="V38" i="7"/>
  <c r="W38" i="7"/>
  <c r="X38" i="7"/>
  <c r="Z38" i="7"/>
  <c r="AC38" i="7"/>
  <c r="AE38" i="7"/>
  <c r="AF38" i="7"/>
  <c r="AG38" i="7"/>
  <c r="AH38" i="7"/>
  <c r="AI38" i="7"/>
  <c r="AJ38" i="7"/>
  <c r="T39" i="7"/>
  <c r="U39" i="7"/>
  <c r="V39" i="7"/>
  <c r="W39" i="7"/>
  <c r="X39" i="7"/>
  <c r="Z39" i="7"/>
  <c r="AC39" i="7"/>
  <c r="AU39" i="7" s="1"/>
  <c r="AE39" i="7"/>
  <c r="AF39" i="7"/>
  <c r="AG39" i="7"/>
  <c r="AH39" i="7"/>
  <c r="AI39" i="7"/>
  <c r="AJ39" i="7"/>
  <c r="T40" i="7"/>
  <c r="U40" i="7"/>
  <c r="V40" i="7"/>
  <c r="W40" i="7"/>
  <c r="X40" i="7"/>
  <c r="Z40" i="7"/>
  <c r="AC40" i="7"/>
  <c r="AE40" i="7"/>
  <c r="AF40" i="7"/>
  <c r="AG40" i="7"/>
  <c r="AH40" i="7"/>
  <c r="AI40" i="7"/>
  <c r="AJ40" i="7"/>
  <c r="T41" i="7"/>
  <c r="U41" i="7"/>
  <c r="V41" i="7"/>
  <c r="W41" i="7"/>
  <c r="X41" i="7"/>
  <c r="Z41" i="7"/>
  <c r="AC41" i="7"/>
  <c r="AU41" i="7" s="1"/>
  <c r="AE41" i="7"/>
  <c r="AF41" i="7"/>
  <c r="AG41" i="7"/>
  <c r="AH41" i="7"/>
  <c r="AI41" i="7"/>
  <c r="AJ41" i="7"/>
  <c r="T30" i="7"/>
  <c r="U30" i="7"/>
  <c r="V30" i="7"/>
  <c r="W30" i="7"/>
  <c r="X30" i="7"/>
  <c r="Z30" i="7"/>
  <c r="AC30" i="7"/>
  <c r="AE30" i="7"/>
  <c r="AF30" i="7"/>
  <c r="AG30" i="7"/>
  <c r="AH30" i="7"/>
  <c r="AI30" i="7"/>
  <c r="AJ30" i="7"/>
  <c r="T31" i="7"/>
  <c r="U31" i="7"/>
  <c r="V31" i="7"/>
  <c r="W31" i="7"/>
  <c r="X31" i="7"/>
  <c r="Z31" i="7"/>
  <c r="AC31" i="7"/>
  <c r="AU31" i="7" s="1"/>
  <c r="AE31" i="7"/>
  <c r="AF31" i="7"/>
  <c r="AG31" i="7"/>
  <c r="AH31" i="7"/>
  <c r="AI31" i="7"/>
  <c r="AJ31" i="7"/>
  <c r="T32" i="7"/>
  <c r="U32" i="7"/>
  <c r="V32" i="7"/>
  <c r="W32" i="7"/>
  <c r="X32" i="7"/>
  <c r="Z32" i="7"/>
  <c r="AC32" i="7"/>
  <c r="AE32" i="7"/>
  <c r="AF32" i="7"/>
  <c r="AG32" i="7"/>
  <c r="AH32" i="7"/>
  <c r="AI32" i="7"/>
  <c r="AJ32" i="7"/>
  <c r="T33" i="7"/>
  <c r="U33" i="7"/>
  <c r="V33" i="7"/>
  <c r="W33" i="7"/>
  <c r="X33" i="7"/>
  <c r="Z33" i="7"/>
  <c r="AC33" i="7"/>
  <c r="AU33" i="7" s="1"/>
  <c r="AE33" i="7"/>
  <c r="AF33" i="7"/>
  <c r="AG33" i="7"/>
  <c r="AH33" i="7"/>
  <c r="AI33" i="7"/>
  <c r="AJ33" i="7"/>
  <c r="T34" i="7"/>
  <c r="U34" i="7"/>
  <c r="V34" i="7"/>
  <c r="W34" i="7"/>
  <c r="X34" i="7"/>
  <c r="Z34" i="7"/>
  <c r="AC34" i="7"/>
  <c r="AE34" i="7"/>
  <c r="AF34" i="7"/>
  <c r="AG34" i="7"/>
  <c r="AH34" i="7"/>
  <c r="AI34" i="7"/>
  <c r="AJ34" i="7"/>
  <c r="T35" i="7"/>
  <c r="U35" i="7"/>
  <c r="V35" i="7"/>
  <c r="W35" i="7"/>
  <c r="X35" i="7"/>
  <c r="Z35" i="7"/>
  <c r="AC35" i="7"/>
  <c r="AU35" i="7" s="1"/>
  <c r="AE35" i="7"/>
  <c r="AF35" i="7"/>
  <c r="AG35" i="7"/>
  <c r="AH35" i="7"/>
  <c r="AI35" i="7"/>
  <c r="AJ35" i="7"/>
  <c r="T23" i="7"/>
  <c r="U23" i="7"/>
  <c r="V23" i="7"/>
  <c r="W23" i="7"/>
  <c r="X23" i="7"/>
  <c r="Z23" i="7"/>
  <c r="AC23" i="7"/>
  <c r="AU23" i="7" s="1"/>
  <c r="AE23" i="7"/>
  <c r="AF23" i="7"/>
  <c r="AG23" i="7"/>
  <c r="AH23" i="7"/>
  <c r="AI23" i="7"/>
  <c r="AJ23" i="7"/>
  <c r="T24" i="7"/>
  <c r="U24" i="7"/>
  <c r="V24" i="7"/>
  <c r="W24" i="7"/>
  <c r="X24" i="7"/>
  <c r="Z24" i="7"/>
  <c r="AC24" i="7"/>
  <c r="AE24" i="7"/>
  <c r="AF24" i="7"/>
  <c r="AG24" i="7"/>
  <c r="AH24" i="7"/>
  <c r="AI24" i="7"/>
  <c r="AJ24" i="7"/>
  <c r="T25" i="7"/>
  <c r="U25" i="7"/>
  <c r="V25" i="7"/>
  <c r="W25" i="7"/>
  <c r="X25" i="7"/>
  <c r="Z25" i="7"/>
  <c r="AC25" i="7"/>
  <c r="AU25" i="7" s="1"/>
  <c r="AE25" i="7"/>
  <c r="AF25" i="7"/>
  <c r="AG25" i="7"/>
  <c r="AH25" i="7"/>
  <c r="AI25" i="7"/>
  <c r="AJ25" i="7"/>
  <c r="T26" i="7"/>
  <c r="U26" i="7"/>
  <c r="V26" i="7"/>
  <c r="W26" i="7"/>
  <c r="X26" i="7"/>
  <c r="Z26" i="7"/>
  <c r="AC26" i="7"/>
  <c r="AE26" i="7"/>
  <c r="AF26" i="7"/>
  <c r="AG26" i="7"/>
  <c r="AH26" i="7"/>
  <c r="AI26" i="7"/>
  <c r="AJ26" i="7"/>
  <c r="T27" i="7"/>
  <c r="U27" i="7"/>
  <c r="V27" i="7"/>
  <c r="W27" i="7"/>
  <c r="X27" i="7"/>
  <c r="Z27" i="7"/>
  <c r="AC27" i="7"/>
  <c r="AU27" i="7" s="1"/>
  <c r="AE27" i="7"/>
  <c r="AF27" i="7"/>
  <c r="AG27" i="7"/>
  <c r="AH27" i="7"/>
  <c r="AI27" i="7"/>
  <c r="AJ27" i="7"/>
  <c r="T28" i="7"/>
  <c r="U28" i="7"/>
  <c r="V28" i="7"/>
  <c r="W28" i="7"/>
  <c r="X28" i="7"/>
  <c r="Z28" i="7"/>
  <c r="AC28" i="7"/>
  <c r="AE28" i="7"/>
  <c r="AF28" i="7"/>
  <c r="AG28" i="7"/>
  <c r="AH28" i="7"/>
  <c r="AI28" i="7"/>
  <c r="AJ28" i="7"/>
  <c r="T29" i="7"/>
  <c r="U29" i="7"/>
  <c r="V29" i="7"/>
  <c r="W29" i="7"/>
  <c r="X29" i="7"/>
  <c r="Z29" i="7"/>
  <c r="AC29" i="7"/>
  <c r="AU29" i="7" s="1"/>
  <c r="AE29" i="7"/>
  <c r="AF29" i="7"/>
  <c r="AG29" i="7"/>
  <c r="AH29" i="7"/>
  <c r="AI29" i="7"/>
  <c r="AJ29" i="7"/>
  <c r="T19" i="7"/>
  <c r="U19" i="7"/>
  <c r="V19" i="7"/>
  <c r="W19" i="7"/>
  <c r="X19" i="7"/>
  <c r="Z19" i="7"/>
  <c r="AC19" i="7"/>
  <c r="AU19" i="7" s="1"/>
  <c r="AE19" i="7"/>
  <c r="AF19" i="7"/>
  <c r="AG19" i="7"/>
  <c r="AH19" i="7"/>
  <c r="AI19" i="7"/>
  <c r="AJ19" i="7"/>
  <c r="T20" i="7"/>
  <c r="U20" i="7"/>
  <c r="V20" i="7"/>
  <c r="W20" i="7"/>
  <c r="X20" i="7"/>
  <c r="Z20" i="7"/>
  <c r="AC20" i="7"/>
  <c r="AE20" i="7"/>
  <c r="AF20" i="7"/>
  <c r="AG20" i="7"/>
  <c r="AH20" i="7"/>
  <c r="AI20" i="7"/>
  <c r="AJ20" i="7"/>
  <c r="T21" i="7"/>
  <c r="U21" i="7"/>
  <c r="V21" i="7"/>
  <c r="W21" i="7"/>
  <c r="X21" i="7"/>
  <c r="Z21" i="7"/>
  <c r="AC21" i="7"/>
  <c r="AU21" i="7" s="1"/>
  <c r="AE21" i="7"/>
  <c r="AF21" i="7"/>
  <c r="AG21" i="7"/>
  <c r="AH21" i="7"/>
  <c r="AI21" i="7"/>
  <c r="AJ21" i="7"/>
  <c r="T22" i="7"/>
  <c r="U22" i="7"/>
  <c r="V22" i="7"/>
  <c r="W22" i="7"/>
  <c r="X22" i="7"/>
  <c r="Z22" i="7"/>
  <c r="AC22" i="7"/>
  <c r="AE22" i="7"/>
  <c r="AF22" i="7"/>
  <c r="AG22" i="7"/>
  <c r="AH22" i="7"/>
  <c r="AI22" i="7"/>
  <c r="AJ22" i="7"/>
  <c r="T16" i="7"/>
  <c r="U16" i="7"/>
  <c r="V16" i="7"/>
  <c r="W16" i="7"/>
  <c r="X16" i="7"/>
  <c r="Z16" i="7"/>
  <c r="AC16" i="7"/>
  <c r="AU16" i="7" s="1"/>
  <c r="AE16" i="7"/>
  <c r="AF16" i="7"/>
  <c r="AG16" i="7"/>
  <c r="AH16" i="7"/>
  <c r="AI16" i="7"/>
  <c r="AJ16" i="7"/>
  <c r="T17" i="7"/>
  <c r="U17" i="7"/>
  <c r="V17" i="7"/>
  <c r="W17" i="7"/>
  <c r="X17" i="7"/>
  <c r="Z17" i="7"/>
  <c r="AC17" i="7"/>
  <c r="AU17" i="7" s="1"/>
  <c r="AE17" i="7"/>
  <c r="AF17" i="7"/>
  <c r="AG17" i="7"/>
  <c r="AH17" i="7"/>
  <c r="AI17" i="7"/>
  <c r="AJ17" i="7"/>
  <c r="T18" i="7"/>
  <c r="U18" i="7"/>
  <c r="V18" i="7"/>
  <c r="W18" i="7"/>
  <c r="X18" i="7"/>
  <c r="Z18" i="7"/>
  <c r="AC18" i="7"/>
  <c r="AU18" i="7" s="1"/>
  <c r="AE18" i="7"/>
  <c r="AF18" i="7"/>
  <c r="AG18" i="7"/>
  <c r="AH18" i="7"/>
  <c r="AI18" i="7"/>
  <c r="AJ18" i="7"/>
  <c r="AJ15" i="7"/>
  <c r="AI15" i="7"/>
  <c r="AH15" i="7"/>
  <c r="AG15" i="7"/>
  <c r="AF15" i="7"/>
  <c r="AE15" i="7"/>
  <c r="AC15" i="7"/>
  <c r="Z15" i="7"/>
  <c r="X15" i="7"/>
  <c r="W15" i="7"/>
  <c r="V15" i="7"/>
  <c r="U15" i="7"/>
  <c r="T15" i="7"/>
  <c r="AY15" i="7" s="1"/>
  <c r="A16" i="7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BG116" i="7" l="1"/>
  <c r="BH116" i="7"/>
  <c r="BG115" i="7"/>
  <c r="BH115" i="7"/>
  <c r="BG113" i="7"/>
  <c r="BH113" i="7"/>
  <c r="BG112" i="7"/>
  <c r="BH112" i="7"/>
  <c r="BG111" i="7"/>
  <c r="BH111" i="7"/>
  <c r="BG107" i="7"/>
  <c r="BH107" i="7"/>
  <c r="BG106" i="7"/>
  <c r="BH106" i="7"/>
  <c r="BG105" i="7"/>
  <c r="BH105" i="7"/>
  <c r="BG104" i="7"/>
  <c r="BH104" i="7"/>
  <c r="BG103" i="7"/>
  <c r="BH103" i="7"/>
  <c r="BG101" i="7"/>
  <c r="BH101" i="7"/>
  <c r="AY70" i="7"/>
  <c r="BE46" i="7"/>
  <c r="BF46" i="7"/>
  <c r="BE137" i="7"/>
  <c r="BF137" i="7"/>
  <c r="BC128" i="7"/>
  <c r="BD128" i="7"/>
  <c r="BC122" i="7"/>
  <c r="BD122" i="7"/>
  <c r="BC136" i="7"/>
  <c r="BD136" i="7"/>
  <c r="BC138" i="7"/>
  <c r="BD138" i="7"/>
  <c r="BC133" i="7"/>
  <c r="BD133" i="7"/>
  <c r="BE135" i="7"/>
  <c r="BF135" i="7"/>
  <c r="BE130" i="7"/>
  <c r="BF130" i="7"/>
  <c r="BC132" i="7"/>
  <c r="BD132" i="7"/>
  <c r="BC127" i="7"/>
  <c r="BD127" i="7"/>
  <c r="BE129" i="7"/>
  <c r="BF129" i="7"/>
  <c r="BE124" i="7"/>
  <c r="BF124" i="7"/>
  <c r="BC126" i="7"/>
  <c r="BD126" i="7"/>
  <c r="BD121" i="7"/>
  <c r="BC121" i="7"/>
  <c r="BE123" i="7"/>
  <c r="BF123" i="7"/>
  <c r="BF120" i="7"/>
  <c r="BE120" i="7"/>
  <c r="BF119" i="7"/>
  <c r="BE119" i="7"/>
  <c r="BF118" i="7"/>
  <c r="BE118" i="7"/>
  <c r="BF117" i="7"/>
  <c r="BE117" i="7"/>
  <c r="BF114" i="7"/>
  <c r="BE114" i="7"/>
  <c r="BF115" i="7"/>
  <c r="BE115" i="7"/>
  <c r="BD116" i="7"/>
  <c r="BC116" i="7"/>
  <c r="BD108" i="7"/>
  <c r="BC108" i="7"/>
  <c r="BD110" i="7"/>
  <c r="BC110" i="7"/>
  <c r="BD105" i="7"/>
  <c r="BC105" i="7"/>
  <c r="BD104" i="7"/>
  <c r="BC104" i="7"/>
  <c r="BD111" i="7"/>
  <c r="BC111" i="7"/>
  <c r="BD106" i="7"/>
  <c r="BC106" i="7"/>
  <c r="BD100" i="7"/>
  <c r="BC100" i="7"/>
  <c r="BD112" i="7"/>
  <c r="BC112" i="7"/>
  <c r="BD109" i="7"/>
  <c r="BC109" i="7"/>
  <c r="BF100" i="7"/>
  <c r="BE100" i="7"/>
  <c r="BF102" i="7"/>
  <c r="BE102" i="7"/>
  <c r="BE134" i="7"/>
  <c r="BF134" i="7"/>
  <c r="BE128" i="7"/>
  <c r="BF128" i="7"/>
  <c r="BD103" i="7"/>
  <c r="BC103" i="7"/>
  <c r="BF131" i="7"/>
  <c r="BF125" i="7"/>
  <c r="BE42" i="7"/>
  <c r="BF42" i="7"/>
  <c r="BE51" i="7"/>
  <c r="BF51" i="7"/>
  <c r="BC137" i="7"/>
  <c r="BD137" i="7"/>
  <c r="BC134" i="7"/>
  <c r="BD134" i="7"/>
  <c r="BC131" i="7"/>
  <c r="BD131" i="7"/>
  <c r="BC125" i="7"/>
  <c r="BD125" i="7"/>
  <c r="BE136" i="7"/>
  <c r="BF136" i="7"/>
  <c r="BE138" i="7"/>
  <c r="BF138" i="7"/>
  <c r="BE133" i="7"/>
  <c r="BF133" i="7"/>
  <c r="BC135" i="7"/>
  <c r="BD135" i="7"/>
  <c r="BC130" i="7"/>
  <c r="BD130" i="7"/>
  <c r="BE132" i="7"/>
  <c r="BF132" i="7"/>
  <c r="BE127" i="7"/>
  <c r="BF127" i="7"/>
  <c r="BC129" i="7"/>
  <c r="BD129" i="7"/>
  <c r="BC124" i="7"/>
  <c r="BD124" i="7"/>
  <c r="BE126" i="7"/>
  <c r="BF126" i="7"/>
  <c r="BF121" i="7"/>
  <c r="BE121" i="7"/>
  <c r="BC123" i="7"/>
  <c r="BD123" i="7"/>
  <c r="BD120" i="7"/>
  <c r="BC120" i="7"/>
  <c r="BD119" i="7"/>
  <c r="BC119" i="7"/>
  <c r="BD118" i="7"/>
  <c r="BC118" i="7"/>
  <c r="BD117" i="7"/>
  <c r="BC117" i="7"/>
  <c r="BD114" i="7"/>
  <c r="BC114" i="7"/>
  <c r="BD115" i="7"/>
  <c r="BC115" i="7"/>
  <c r="BF116" i="7"/>
  <c r="BE116" i="7"/>
  <c r="BF108" i="7"/>
  <c r="BE108" i="7"/>
  <c r="BF110" i="7"/>
  <c r="BE110" i="7"/>
  <c r="BF105" i="7"/>
  <c r="BE105" i="7"/>
  <c r="BF104" i="7"/>
  <c r="BE104" i="7"/>
  <c r="BD113" i="7"/>
  <c r="BC113" i="7"/>
  <c r="BD107" i="7"/>
  <c r="BC107" i="7"/>
  <c r="BF106" i="7"/>
  <c r="BE106" i="7"/>
  <c r="BD99" i="7"/>
  <c r="BC99" i="7"/>
  <c r="BD102" i="7"/>
  <c r="BC102" i="7"/>
  <c r="BF113" i="7"/>
  <c r="BE113" i="7"/>
  <c r="BF109" i="7"/>
  <c r="BE109" i="7"/>
  <c r="BF99" i="7"/>
  <c r="BE99" i="7"/>
  <c r="BF101" i="7"/>
  <c r="BE101" i="7"/>
  <c r="BF103" i="7"/>
  <c r="BE103" i="7"/>
  <c r="BE122" i="7"/>
  <c r="BF122" i="7"/>
  <c r="BF111" i="7"/>
  <c r="BE111" i="7"/>
  <c r="BF112" i="7"/>
  <c r="BE112" i="7"/>
  <c r="BF107" i="7"/>
  <c r="BE107" i="7"/>
  <c r="BD101" i="7"/>
  <c r="BC101" i="7"/>
  <c r="AV88" i="7"/>
  <c r="AU88" i="7"/>
  <c r="AV86" i="7"/>
  <c r="AU86" i="7"/>
  <c r="AV80" i="7"/>
  <c r="AU80" i="7"/>
  <c r="AV78" i="7"/>
  <c r="AU78" i="7"/>
  <c r="AV76" i="7"/>
  <c r="AU76" i="7"/>
  <c r="AV74" i="7"/>
  <c r="AU74" i="7"/>
  <c r="AV72" i="7"/>
  <c r="AU72" i="7"/>
  <c r="AV69" i="7"/>
  <c r="AU69" i="7"/>
  <c r="AV67" i="7"/>
  <c r="AU67" i="7"/>
  <c r="AV50" i="7"/>
  <c r="AU50" i="7"/>
  <c r="AV45" i="7"/>
  <c r="AZ86" i="7"/>
  <c r="AN86" i="7"/>
  <c r="AY85" i="7"/>
  <c r="AX84" i="7"/>
  <c r="AW84" i="7"/>
  <c r="AV84" i="7"/>
  <c r="AU84" i="7"/>
  <c r="AZ84" i="7"/>
  <c r="AN84" i="7"/>
  <c r="AT83" i="7"/>
  <c r="AY83" i="7"/>
  <c r="AX82" i="7"/>
  <c r="AW82" i="7"/>
  <c r="AV82" i="7"/>
  <c r="AU82" i="7"/>
  <c r="AZ82" i="7"/>
  <c r="AN82" i="7"/>
  <c r="AT81" i="7"/>
  <c r="AY81" i="7"/>
  <c r="AX98" i="7"/>
  <c r="AW98" i="7"/>
  <c r="AV98" i="7"/>
  <c r="AU98" i="7"/>
  <c r="AZ98" i="7"/>
  <c r="AT97" i="7"/>
  <c r="AQ15" i="7"/>
  <c r="AU28" i="7"/>
  <c r="AU26" i="7"/>
  <c r="AU24" i="7"/>
  <c r="AT48" i="7"/>
  <c r="AT44" i="7"/>
  <c r="AT40" i="7"/>
  <c r="AT38" i="7"/>
  <c r="AT36" i="7"/>
  <c r="AT34" i="7"/>
  <c r="AT32" i="7"/>
  <c r="AT30" i="7"/>
  <c r="AT22" i="7"/>
  <c r="AT20" i="7"/>
  <c r="AV15" i="7"/>
  <c r="AW15" i="7"/>
  <c r="AX15" i="7"/>
  <c r="AY18" i="7"/>
  <c r="AX17" i="7"/>
  <c r="AW17" i="7"/>
  <c r="AV17" i="7"/>
  <c r="AZ17" i="7"/>
  <c r="AP17" i="7"/>
  <c r="AY16" i="7"/>
  <c r="AX22" i="7"/>
  <c r="AW22" i="7"/>
  <c r="AV22" i="7"/>
  <c r="AZ22" i="7"/>
  <c r="AN22" i="7"/>
  <c r="AY21" i="7"/>
  <c r="AX20" i="7"/>
  <c r="AW20" i="7"/>
  <c r="AV20" i="7"/>
  <c r="AZ20" i="7"/>
  <c r="AP20" i="7"/>
  <c r="AY19" i="7"/>
  <c r="AX29" i="7"/>
  <c r="AW29" i="7"/>
  <c r="AV29" i="7"/>
  <c r="AZ29" i="7"/>
  <c r="AN29" i="7"/>
  <c r="AO28" i="7"/>
  <c r="AY28" i="7"/>
  <c r="AX27" i="7"/>
  <c r="AW27" i="7"/>
  <c r="AV27" i="7"/>
  <c r="AZ27" i="7"/>
  <c r="AP27" i="7"/>
  <c r="AO26" i="7"/>
  <c r="AY26" i="7"/>
  <c r="AX25" i="7"/>
  <c r="AW25" i="7"/>
  <c r="AV25" i="7"/>
  <c r="AZ25" i="7"/>
  <c r="AP25" i="7"/>
  <c r="AO24" i="7"/>
  <c r="AY24" i="7"/>
  <c r="AX23" i="7"/>
  <c r="AW23" i="7"/>
  <c r="AV23" i="7"/>
  <c r="AZ23" i="7"/>
  <c r="AP23" i="7"/>
  <c r="AO35" i="7"/>
  <c r="AY35" i="7"/>
  <c r="AX34" i="7"/>
  <c r="AW34" i="7"/>
  <c r="AV34" i="7"/>
  <c r="AZ34" i="7"/>
  <c r="AP34" i="7"/>
  <c r="AO33" i="7"/>
  <c r="AY33" i="7"/>
  <c r="AX32" i="7"/>
  <c r="AW32" i="7"/>
  <c r="AV32" i="7"/>
  <c r="AZ32" i="7"/>
  <c r="AP32" i="7"/>
  <c r="AO31" i="7"/>
  <c r="AY31" i="7"/>
  <c r="AX30" i="7"/>
  <c r="AW30" i="7"/>
  <c r="AV30" i="7"/>
  <c r="AZ30" i="7"/>
  <c r="AP30" i="7"/>
  <c r="AO41" i="7"/>
  <c r="AY41" i="7"/>
  <c r="AX40" i="7"/>
  <c r="AW40" i="7"/>
  <c r="AV40" i="7"/>
  <c r="AZ40" i="7"/>
  <c r="AP40" i="7"/>
  <c r="AY97" i="7"/>
  <c r="AX96" i="7"/>
  <c r="AW96" i="7"/>
  <c r="AV96" i="7"/>
  <c r="AU96" i="7"/>
  <c r="AZ96" i="7"/>
  <c r="AT95" i="7"/>
  <c r="AY95" i="7"/>
  <c r="AX94" i="7"/>
  <c r="AW94" i="7"/>
  <c r="AV94" i="7"/>
  <c r="AU94" i="7"/>
  <c r="AZ94" i="7"/>
  <c r="AT93" i="7"/>
  <c r="AY93" i="7"/>
  <c r="AX92" i="7"/>
  <c r="AW92" i="7"/>
  <c r="AV92" i="7"/>
  <c r="AU92" i="7"/>
  <c r="AZ92" i="7"/>
  <c r="AT91" i="7"/>
  <c r="AY91" i="7"/>
  <c r="AX90" i="7"/>
  <c r="AW90" i="7"/>
  <c r="AV90" i="7"/>
  <c r="AU90" i="7"/>
  <c r="AZ90" i="7"/>
  <c r="AO39" i="7"/>
  <c r="AY39" i="7"/>
  <c r="AX38" i="7"/>
  <c r="AW38" i="7"/>
  <c r="AV38" i="7"/>
  <c r="AZ38" i="7"/>
  <c r="AP38" i="7"/>
  <c r="AO37" i="7"/>
  <c r="AY37" i="7"/>
  <c r="AX36" i="7"/>
  <c r="AW36" i="7"/>
  <c r="AV36" i="7"/>
  <c r="AZ36" i="7"/>
  <c r="AP36" i="7"/>
  <c r="AY49" i="7"/>
  <c r="AX48" i="7"/>
  <c r="AW48" i="7"/>
  <c r="AV48" i="7"/>
  <c r="AZ48" i="7"/>
  <c r="AO45" i="7"/>
  <c r="AN45" i="7"/>
  <c r="AY45" i="7"/>
  <c r="AX44" i="7"/>
  <c r="AW44" i="7"/>
  <c r="AV44" i="7"/>
  <c r="AZ44" i="7"/>
  <c r="AP44" i="7"/>
  <c r="AT52" i="7"/>
  <c r="AY52" i="7"/>
  <c r="AX53" i="7"/>
  <c r="AW53" i="7"/>
  <c r="AV53" i="7"/>
  <c r="AU53" i="7"/>
  <c r="AZ53" i="7"/>
  <c r="AT59" i="7"/>
  <c r="AO59" i="7"/>
  <c r="AY59" i="7"/>
  <c r="AX58" i="7"/>
  <c r="AW58" i="7"/>
  <c r="AV58" i="7"/>
  <c r="AU58" i="7"/>
  <c r="AZ58" i="7"/>
  <c r="AT57" i="7"/>
  <c r="AO57" i="7"/>
  <c r="AY57" i="7"/>
  <c r="AX56" i="7"/>
  <c r="AW56" i="7"/>
  <c r="AV56" i="7"/>
  <c r="AU56" i="7"/>
  <c r="AZ56" i="7"/>
  <c r="AT55" i="7"/>
  <c r="AO55" i="7"/>
  <c r="AY55" i="7"/>
  <c r="AX54" i="7"/>
  <c r="AW54" i="7"/>
  <c r="AV54" i="7"/>
  <c r="AU54" i="7"/>
  <c r="AZ54" i="7"/>
  <c r="AT65" i="7"/>
  <c r="AO65" i="7"/>
  <c r="AY65" i="7"/>
  <c r="AX64" i="7"/>
  <c r="AW64" i="7"/>
  <c r="AV64" i="7"/>
  <c r="AU64" i="7"/>
  <c r="AZ64" i="7"/>
  <c r="AN64" i="7"/>
  <c r="AT63" i="7"/>
  <c r="AO63" i="7"/>
  <c r="AY63" i="7"/>
  <c r="AX62" i="7"/>
  <c r="AW62" i="7"/>
  <c r="AV62" i="7"/>
  <c r="AU62" i="7"/>
  <c r="AZ62" i="7"/>
  <c r="AN62" i="7"/>
  <c r="AT61" i="7"/>
  <c r="AO61" i="7"/>
  <c r="AY61" i="7"/>
  <c r="AX60" i="7"/>
  <c r="AW60" i="7"/>
  <c r="AV60" i="7"/>
  <c r="AU60" i="7"/>
  <c r="AZ60" i="7"/>
  <c r="AN60" i="7"/>
  <c r="AS17" i="7"/>
  <c r="AR17" i="7"/>
  <c r="AS20" i="7"/>
  <c r="AR20" i="7"/>
  <c r="AS27" i="7"/>
  <c r="AR27" i="7"/>
  <c r="AS25" i="7"/>
  <c r="AR25" i="7"/>
  <c r="AS23" i="7"/>
  <c r="AR23" i="7"/>
  <c r="AO27" i="7"/>
  <c r="AO25" i="7"/>
  <c r="AS32" i="7"/>
  <c r="AR32" i="7"/>
  <c r="AS30" i="7"/>
  <c r="AR30" i="7"/>
  <c r="AO32" i="7"/>
  <c r="AO30" i="7"/>
  <c r="AO40" i="7"/>
  <c r="AO38" i="7"/>
  <c r="AS45" i="7"/>
  <c r="AR45" i="7"/>
  <c r="AT46" i="7"/>
  <c r="AT45" i="7"/>
  <c r="AT43" i="7"/>
  <c r="AT39" i="7"/>
  <c r="AT33" i="7"/>
  <c r="AT28" i="7"/>
  <c r="AT26" i="7"/>
  <c r="AT24" i="7"/>
  <c r="AZ15" i="7"/>
  <c r="AO15" i="7"/>
  <c r="AU15" i="7"/>
  <c r="AX18" i="7"/>
  <c r="AW18" i="7"/>
  <c r="AV18" i="7"/>
  <c r="AS18" i="7"/>
  <c r="AR18" i="7"/>
  <c r="AZ18" i="7"/>
  <c r="AY17" i="7"/>
  <c r="AX16" i="7"/>
  <c r="AW16" i="7"/>
  <c r="AV16" i="7"/>
  <c r="AS16" i="7"/>
  <c r="AR16" i="7"/>
  <c r="AZ16" i="7"/>
  <c r="AO17" i="7"/>
  <c r="AO16" i="7"/>
  <c r="AU22" i="7"/>
  <c r="AO22" i="7"/>
  <c r="AY22" i="7"/>
  <c r="AX21" i="7"/>
  <c r="AW21" i="7"/>
  <c r="AV21" i="7"/>
  <c r="AS21" i="7"/>
  <c r="AR21" i="7"/>
  <c r="AZ21" i="7"/>
  <c r="AU20" i="7"/>
  <c r="AY20" i="7"/>
  <c r="AX19" i="7"/>
  <c r="AW19" i="7"/>
  <c r="AV19" i="7"/>
  <c r="AS19" i="7"/>
  <c r="AR19" i="7"/>
  <c r="AZ19" i="7"/>
  <c r="AO21" i="7"/>
  <c r="AO20" i="7"/>
  <c r="AO19" i="7"/>
  <c r="AO29" i="7"/>
  <c r="AY29" i="7"/>
  <c r="AX28" i="7"/>
  <c r="AW28" i="7"/>
  <c r="AV28" i="7"/>
  <c r="AS28" i="7"/>
  <c r="AR28" i="7"/>
  <c r="AZ28" i="7"/>
  <c r="AY27" i="7"/>
  <c r="AX26" i="7"/>
  <c r="AW26" i="7"/>
  <c r="AV26" i="7"/>
  <c r="AS26" i="7"/>
  <c r="AR26" i="7"/>
  <c r="AZ26" i="7"/>
  <c r="AY25" i="7"/>
  <c r="AX24" i="7"/>
  <c r="AW24" i="7"/>
  <c r="AV24" i="7"/>
  <c r="AS24" i="7"/>
  <c r="AR24" i="7"/>
  <c r="AZ24" i="7"/>
  <c r="AY23" i="7"/>
  <c r="AN28" i="7"/>
  <c r="AN27" i="7"/>
  <c r="AN26" i="7"/>
  <c r="AN25" i="7"/>
  <c r="AN24" i="7"/>
  <c r="AN23" i="7"/>
  <c r="AX35" i="7"/>
  <c r="AW35" i="7"/>
  <c r="AV35" i="7"/>
  <c r="AS35" i="7"/>
  <c r="AR35" i="7"/>
  <c r="AZ35" i="7"/>
  <c r="AU34" i="7"/>
  <c r="AY34" i="7"/>
  <c r="AX33" i="7"/>
  <c r="AW33" i="7"/>
  <c r="AV33" i="7"/>
  <c r="AS33" i="7"/>
  <c r="AR33" i="7"/>
  <c r="AZ33" i="7"/>
  <c r="AU32" i="7"/>
  <c r="AY32" i="7"/>
  <c r="AX31" i="7"/>
  <c r="AW31" i="7"/>
  <c r="AV31" i="7"/>
  <c r="AS31" i="7"/>
  <c r="AR31" i="7"/>
  <c r="AZ31" i="7"/>
  <c r="AU30" i="7"/>
  <c r="AY30" i="7"/>
  <c r="AN35" i="7"/>
  <c r="AN34" i="7"/>
  <c r="AN33" i="7"/>
  <c r="AN32" i="7"/>
  <c r="AN31" i="7"/>
  <c r="AN30" i="7"/>
  <c r="AX41" i="7"/>
  <c r="AW41" i="7"/>
  <c r="AV41" i="7"/>
  <c r="AS41" i="7"/>
  <c r="AR41" i="7"/>
  <c r="AZ41" i="7"/>
  <c r="AU40" i="7"/>
  <c r="AY40" i="7"/>
  <c r="AX39" i="7"/>
  <c r="AW39" i="7"/>
  <c r="AV39" i="7"/>
  <c r="AS39" i="7"/>
  <c r="AR39" i="7"/>
  <c r="AZ39" i="7"/>
  <c r="AU38" i="7"/>
  <c r="AY38" i="7"/>
  <c r="AX37" i="7"/>
  <c r="AW37" i="7"/>
  <c r="AV37" i="7"/>
  <c r="AS37" i="7"/>
  <c r="AR37" i="7"/>
  <c r="AZ37" i="7"/>
  <c r="AU36" i="7"/>
  <c r="AY36" i="7"/>
  <c r="AN41" i="7"/>
  <c r="AN40" i="7"/>
  <c r="AN39" i="7"/>
  <c r="AN38" i="7"/>
  <c r="AN37" i="7"/>
  <c r="AN36" i="7"/>
  <c r="AX49" i="7"/>
  <c r="AW49" i="7"/>
  <c r="AV49" i="7"/>
  <c r="AS49" i="7"/>
  <c r="AR49" i="7"/>
  <c r="AZ49" i="7"/>
  <c r="AU48" i="7"/>
  <c r="AP48" i="7"/>
  <c r="AY48" i="7"/>
  <c r="AX47" i="7"/>
  <c r="AW47" i="7"/>
  <c r="AV47" i="7"/>
  <c r="AS47" i="7"/>
  <c r="AR47" i="7"/>
  <c r="AN47" i="7"/>
  <c r="AY47" i="7"/>
  <c r="AX46" i="7"/>
  <c r="AW46" i="7"/>
  <c r="AV46" i="7"/>
  <c r="AS46" i="7"/>
  <c r="AR46" i="7"/>
  <c r="AZ46" i="7"/>
  <c r="AZ45" i="7"/>
  <c r="AU44" i="7"/>
  <c r="AN44" i="7"/>
  <c r="AY44" i="7"/>
  <c r="AX43" i="7"/>
  <c r="AW43" i="7"/>
  <c r="AV43" i="7"/>
  <c r="AS43" i="7"/>
  <c r="AR43" i="7"/>
  <c r="AN43" i="7"/>
  <c r="AY43" i="7"/>
  <c r="BC43" i="7" s="1"/>
  <c r="AX42" i="7"/>
  <c r="AW42" i="7"/>
  <c r="AV42" i="7"/>
  <c r="AS42" i="7"/>
  <c r="AR42" i="7"/>
  <c r="AZ42" i="7"/>
  <c r="AT15" i="7"/>
  <c r="AP15" i="7"/>
  <c r="AQ21" i="7"/>
  <c r="AQ20" i="7"/>
  <c r="AQ19" i="7"/>
  <c r="AQ18" i="7"/>
  <c r="AQ17" i="7"/>
  <c r="AQ16" i="7"/>
  <c r="AQ39" i="7"/>
  <c r="AQ38" i="7"/>
  <c r="AQ37" i="7"/>
  <c r="AQ36" i="7"/>
  <c r="AQ35" i="7"/>
  <c r="AQ34" i="7"/>
  <c r="AQ33" i="7"/>
  <c r="AQ32" i="7"/>
  <c r="AQ31" i="7"/>
  <c r="AQ30" i="7"/>
  <c r="AQ29" i="7"/>
  <c r="AQ28" i="7"/>
  <c r="AQ27" i="7"/>
  <c r="AQ26" i="7"/>
  <c r="AQ25" i="7"/>
  <c r="AQ24" i="7"/>
  <c r="AQ23" i="7"/>
  <c r="AQ22" i="7"/>
  <c r="AQ47" i="7"/>
  <c r="AQ46" i="7"/>
  <c r="AQ45" i="7"/>
  <c r="AQ44" i="7"/>
  <c r="AQ43" i="7"/>
  <c r="AQ42" i="7"/>
  <c r="AQ41" i="7"/>
  <c r="AQ40" i="7"/>
  <c r="AT50" i="7"/>
  <c r="AS50" i="7"/>
  <c r="AR50" i="7"/>
  <c r="AY50" i="7"/>
  <c r="AP50" i="7"/>
  <c r="AN50" i="7"/>
  <c r="AX51" i="7"/>
  <c r="AW51" i="7"/>
  <c r="AV51" i="7"/>
  <c r="AU51" i="7"/>
  <c r="AO51" i="7"/>
  <c r="AZ51" i="7"/>
  <c r="AP51" i="7"/>
  <c r="AX52" i="7"/>
  <c r="AW52" i="7"/>
  <c r="AV52" i="7"/>
  <c r="AU52" i="7"/>
  <c r="AZ52" i="7"/>
  <c r="AQ52" i="7"/>
  <c r="AO52" i="7"/>
  <c r="AT53" i="7"/>
  <c r="AS53" i="7"/>
  <c r="AR53" i="7"/>
  <c r="AY53" i="7"/>
  <c r="AP53" i="7"/>
  <c r="AN53" i="7"/>
  <c r="AX59" i="7"/>
  <c r="AW59" i="7"/>
  <c r="AV59" i="7"/>
  <c r="AU59" i="7"/>
  <c r="AZ59" i="7"/>
  <c r="AT58" i="7"/>
  <c r="AS58" i="7"/>
  <c r="AR58" i="7"/>
  <c r="AY58" i="7"/>
  <c r="AX57" i="7"/>
  <c r="AW57" i="7"/>
  <c r="AV57" i="7"/>
  <c r="AU57" i="7"/>
  <c r="AZ57" i="7"/>
  <c r="AT56" i="7"/>
  <c r="AS56" i="7"/>
  <c r="AR56" i="7"/>
  <c r="AY56" i="7"/>
  <c r="AX55" i="7"/>
  <c r="AW55" i="7"/>
  <c r="AV55" i="7"/>
  <c r="AU55" i="7"/>
  <c r="AZ55" i="7"/>
  <c r="AT54" i="7"/>
  <c r="AS54" i="7"/>
  <c r="AR54" i="7"/>
  <c r="AY54" i="7"/>
  <c r="AP59" i="7"/>
  <c r="AN59" i="7"/>
  <c r="AP58" i="7"/>
  <c r="AN58" i="7"/>
  <c r="AP57" i="7"/>
  <c r="AN57" i="7"/>
  <c r="AP56" i="7"/>
  <c r="AN56" i="7"/>
  <c r="AP55" i="7"/>
  <c r="AN55" i="7"/>
  <c r="AP54" i="7"/>
  <c r="AN54" i="7"/>
  <c r="AX65" i="7"/>
  <c r="AW65" i="7"/>
  <c r="AV65" i="7"/>
  <c r="AU65" i="7"/>
  <c r="AZ65" i="7"/>
  <c r="AT64" i="7"/>
  <c r="AS64" i="7"/>
  <c r="AR64" i="7"/>
  <c r="AO64" i="7"/>
  <c r="AY64" i="7"/>
  <c r="AX63" i="7"/>
  <c r="AW63" i="7"/>
  <c r="AV63" i="7"/>
  <c r="AU63" i="7"/>
  <c r="AZ63" i="7"/>
  <c r="AT62" i="7"/>
  <c r="AS62" i="7"/>
  <c r="AR62" i="7"/>
  <c r="AO62" i="7"/>
  <c r="AY62" i="7"/>
  <c r="AX61" i="7"/>
  <c r="AW61" i="7"/>
  <c r="AV61" i="7"/>
  <c r="AU61" i="7"/>
  <c r="AZ61" i="7"/>
  <c r="AT60" i="7"/>
  <c r="AS60" i="7"/>
  <c r="AR60" i="7"/>
  <c r="AO60" i="7"/>
  <c r="AY60" i="7"/>
  <c r="AP65" i="7"/>
  <c r="AN65" i="7"/>
  <c r="AP63" i="7"/>
  <c r="AN63" i="7"/>
  <c r="AP61" i="7"/>
  <c r="AN61" i="7"/>
  <c r="AT71" i="7"/>
  <c r="AS71" i="7"/>
  <c r="AR71" i="7"/>
  <c r="AY71" i="7"/>
  <c r="BE71" i="7" s="1"/>
  <c r="AX70" i="7"/>
  <c r="AW70" i="7"/>
  <c r="AV70" i="7"/>
  <c r="AU70" i="7"/>
  <c r="AZ70" i="7"/>
  <c r="AT69" i="7"/>
  <c r="AS69" i="7"/>
  <c r="AR69" i="7"/>
  <c r="AY69" i="7"/>
  <c r="BE69" i="7" s="1"/>
  <c r="AX68" i="7"/>
  <c r="AW68" i="7"/>
  <c r="AV68" i="7"/>
  <c r="AU68" i="7"/>
  <c r="AO68" i="7"/>
  <c r="AZ68" i="7"/>
  <c r="AT67" i="7"/>
  <c r="AS67" i="7"/>
  <c r="AR67" i="7"/>
  <c r="AY67" i="7"/>
  <c r="BE67" i="7" s="1"/>
  <c r="AX66" i="7"/>
  <c r="AW66" i="7"/>
  <c r="AV66" i="7"/>
  <c r="AU66" i="7"/>
  <c r="AZ66" i="7"/>
  <c r="AQ71" i="7"/>
  <c r="AO71" i="7"/>
  <c r="AQ70" i="7"/>
  <c r="AO70" i="7"/>
  <c r="AQ69" i="7"/>
  <c r="AO69" i="7"/>
  <c r="AQ67" i="7"/>
  <c r="AO67" i="7"/>
  <c r="AQ66" i="7"/>
  <c r="AO66" i="7"/>
  <c r="AT80" i="7"/>
  <c r="AS80" i="7"/>
  <c r="AR80" i="7"/>
  <c r="AO80" i="7"/>
  <c r="AY80" i="7"/>
  <c r="BE80" i="7" s="1"/>
  <c r="AX79" i="7"/>
  <c r="AW79" i="7"/>
  <c r="AV79" i="7"/>
  <c r="AU79" i="7"/>
  <c r="AZ79" i="7"/>
  <c r="AT78" i="7"/>
  <c r="AS78" i="7"/>
  <c r="AR78" i="7"/>
  <c r="AY78" i="7"/>
  <c r="AX77" i="7"/>
  <c r="AW77" i="7"/>
  <c r="AV77" i="7"/>
  <c r="AU77" i="7"/>
  <c r="AZ77" i="7"/>
  <c r="AT76" i="7"/>
  <c r="AS76" i="7"/>
  <c r="AR76" i="7"/>
  <c r="AY76" i="7"/>
  <c r="AX75" i="7"/>
  <c r="AW75" i="7"/>
  <c r="AV75" i="7"/>
  <c r="AU75" i="7"/>
  <c r="AZ75" i="7"/>
  <c r="AT74" i="7"/>
  <c r="AS74" i="7"/>
  <c r="AR74" i="7"/>
  <c r="AY74" i="7"/>
  <c r="AX73" i="7"/>
  <c r="AW73" i="7"/>
  <c r="AV73" i="7"/>
  <c r="AU73" i="7"/>
  <c r="AZ73" i="7"/>
  <c r="AT72" i="7"/>
  <c r="AS72" i="7"/>
  <c r="AR72" i="7"/>
  <c r="AY72" i="7"/>
  <c r="AP79" i="7"/>
  <c r="AN79" i="7"/>
  <c r="AP78" i="7"/>
  <c r="AN78" i="7"/>
  <c r="AP77" i="7"/>
  <c r="AN77" i="7"/>
  <c r="AP76" i="7"/>
  <c r="AN76" i="7"/>
  <c r="AP75" i="7"/>
  <c r="AN75" i="7"/>
  <c r="AP74" i="7"/>
  <c r="AN74" i="7"/>
  <c r="AP73" i="7"/>
  <c r="AN73" i="7"/>
  <c r="AP72" i="7"/>
  <c r="AN72" i="7"/>
  <c r="AX89" i="7"/>
  <c r="AW89" i="7"/>
  <c r="AV89" i="7"/>
  <c r="AU89" i="7"/>
  <c r="AZ89" i="7"/>
  <c r="AT88" i="7"/>
  <c r="AS88" i="7"/>
  <c r="AR88" i="7"/>
  <c r="AY88" i="7"/>
  <c r="BE88" i="7" s="1"/>
  <c r="AX87" i="7"/>
  <c r="AW87" i="7"/>
  <c r="AV87" i="7"/>
  <c r="AU87" i="7"/>
  <c r="AZ87" i="7"/>
  <c r="AT86" i="7"/>
  <c r="AS86" i="7"/>
  <c r="AR86" i="7"/>
  <c r="AY86" i="7"/>
  <c r="AX85" i="7"/>
  <c r="AW85" i="7"/>
  <c r="AV85" i="7"/>
  <c r="AU85" i="7"/>
  <c r="AZ85" i="7"/>
  <c r="AT84" i="7"/>
  <c r="AS84" i="7"/>
  <c r="AR84" i="7"/>
  <c r="AY84" i="7"/>
  <c r="AX83" i="7"/>
  <c r="AW83" i="7"/>
  <c r="AV83" i="7"/>
  <c r="AU83" i="7"/>
  <c r="AZ83" i="7"/>
  <c r="AT82" i="7"/>
  <c r="AS82" i="7"/>
  <c r="AR82" i="7"/>
  <c r="AY82" i="7"/>
  <c r="AX81" i="7"/>
  <c r="AW81" i="7"/>
  <c r="AV81" i="7"/>
  <c r="AU81" i="7"/>
  <c r="AZ81" i="7"/>
  <c r="AQ89" i="7"/>
  <c r="AO89" i="7"/>
  <c r="AQ88" i="7"/>
  <c r="AO88" i="7"/>
  <c r="AQ87" i="7"/>
  <c r="AO87" i="7"/>
  <c r="AQ86" i="7"/>
  <c r="AO86" i="7"/>
  <c r="AQ85" i="7"/>
  <c r="AO85" i="7"/>
  <c r="AQ84" i="7"/>
  <c r="AO84" i="7"/>
  <c r="AQ83" i="7"/>
  <c r="AO83" i="7"/>
  <c r="AQ82" i="7"/>
  <c r="AO82" i="7"/>
  <c r="AQ81" i="7"/>
  <c r="AO81" i="7"/>
  <c r="AT98" i="7"/>
  <c r="AR98" i="7"/>
  <c r="AS98" i="7"/>
  <c r="AO98" i="7"/>
  <c r="AY98" i="7"/>
  <c r="AX97" i="7"/>
  <c r="AW97" i="7"/>
  <c r="AV97" i="7"/>
  <c r="AU97" i="7"/>
  <c r="AZ97" i="7"/>
  <c r="AN97" i="7"/>
  <c r="AT96" i="7"/>
  <c r="AS96" i="7"/>
  <c r="AR96" i="7"/>
  <c r="AO96" i="7"/>
  <c r="AY96" i="7"/>
  <c r="AX95" i="7"/>
  <c r="AW95" i="7"/>
  <c r="AV95" i="7"/>
  <c r="AU95" i="7"/>
  <c r="AZ95" i="7"/>
  <c r="AN95" i="7"/>
  <c r="AT94" i="7"/>
  <c r="AS94" i="7"/>
  <c r="AR94" i="7"/>
  <c r="AO94" i="7"/>
  <c r="AY94" i="7"/>
  <c r="AX93" i="7"/>
  <c r="AW93" i="7"/>
  <c r="AV93" i="7"/>
  <c r="AU93" i="7"/>
  <c r="AZ93" i="7"/>
  <c r="AN93" i="7"/>
  <c r="AT92" i="7"/>
  <c r="AS92" i="7"/>
  <c r="AR92" i="7"/>
  <c r="AO92" i="7"/>
  <c r="AY92" i="7"/>
  <c r="AX91" i="7"/>
  <c r="AW91" i="7"/>
  <c r="AV91" i="7"/>
  <c r="AU91" i="7"/>
  <c r="AZ91" i="7"/>
  <c r="AN91" i="7"/>
  <c r="AT90" i="7"/>
  <c r="AS90" i="7"/>
  <c r="AR90" i="7"/>
  <c r="AO90" i="7"/>
  <c r="AY90" i="7"/>
  <c r="AN15" i="7"/>
  <c r="AS15" i="7"/>
  <c r="AR15" i="7"/>
  <c r="AN17" i="7"/>
  <c r="AN16" i="7"/>
  <c r="AS22" i="7"/>
  <c r="AR22" i="7"/>
  <c r="AN21" i="7"/>
  <c r="AN20" i="7"/>
  <c r="AN19" i="7"/>
  <c r="AS29" i="7"/>
  <c r="AR29" i="7"/>
  <c r="AO23" i="7"/>
  <c r="AS34" i="7"/>
  <c r="AR34" i="7"/>
  <c r="AO34" i="7"/>
  <c r="AS40" i="7"/>
  <c r="AR40" i="7"/>
  <c r="AS38" i="7"/>
  <c r="AR38" i="7"/>
  <c r="AS36" i="7"/>
  <c r="AR36" i="7"/>
  <c r="AO36" i="7"/>
  <c r="AS48" i="7"/>
  <c r="AR48" i="7"/>
  <c r="AO47" i="7"/>
  <c r="AS44" i="7"/>
  <c r="AR44" i="7"/>
  <c r="AO43" i="7"/>
  <c r="AT49" i="7"/>
  <c r="AT47" i="7"/>
  <c r="AT42" i="7"/>
  <c r="AT41" i="7"/>
  <c r="AT37" i="7"/>
  <c r="AT35" i="7"/>
  <c r="AT31" i="7"/>
  <c r="AT29" i="7"/>
  <c r="AT27" i="7"/>
  <c r="AT25" i="7"/>
  <c r="AT23" i="7"/>
  <c r="AT21" i="7"/>
  <c r="AT19" i="7"/>
  <c r="AT18" i="7"/>
  <c r="AT17" i="7"/>
  <c r="AT16" i="7"/>
  <c r="AP21" i="7"/>
  <c r="AP19" i="7"/>
  <c r="AP18" i="7"/>
  <c r="AP16" i="7"/>
  <c r="AP39" i="7"/>
  <c r="AP37" i="7"/>
  <c r="AP35" i="7"/>
  <c r="AP33" i="7"/>
  <c r="AP31" i="7"/>
  <c r="AP29" i="7"/>
  <c r="AP28" i="7"/>
  <c r="AP26" i="7"/>
  <c r="AP24" i="7"/>
  <c r="AP22" i="7"/>
  <c r="AP46" i="7"/>
  <c r="AP45" i="7"/>
  <c r="AP42" i="7"/>
  <c r="AP41" i="7"/>
  <c r="AQ50" i="7"/>
  <c r="AO50" i="7"/>
  <c r="AS51" i="7"/>
  <c r="AR51" i="7"/>
  <c r="AS52" i="7"/>
  <c r="AR52" i="7"/>
  <c r="AP52" i="7"/>
  <c r="AN52" i="7"/>
  <c r="AQ53" i="7"/>
  <c r="AO53" i="7"/>
  <c r="AS59" i="7"/>
  <c r="AR59" i="7"/>
  <c r="AS57" i="7"/>
  <c r="AR57" i="7"/>
  <c r="AS55" i="7"/>
  <c r="AR55" i="7"/>
  <c r="AQ59" i="7"/>
  <c r="AQ58" i="7"/>
  <c r="AO58" i="7"/>
  <c r="AQ57" i="7"/>
  <c r="AQ56" i="7"/>
  <c r="AO56" i="7"/>
  <c r="AQ55" i="7"/>
  <c r="AQ54" i="7"/>
  <c r="AO54" i="7"/>
  <c r="AS65" i="7"/>
  <c r="AR65" i="7"/>
  <c r="AS63" i="7"/>
  <c r="AR63" i="7"/>
  <c r="AS61" i="7"/>
  <c r="AR61" i="7"/>
  <c r="AQ65" i="7"/>
  <c r="AQ63" i="7"/>
  <c r="AQ61" i="7"/>
  <c r="AP60" i="7"/>
  <c r="AS70" i="7"/>
  <c r="AR70" i="7"/>
  <c r="AS68" i="7"/>
  <c r="AR68" i="7"/>
  <c r="AN68" i="7"/>
  <c r="AY68" i="7"/>
  <c r="AS66" i="7"/>
  <c r="AR66" i="7"/>
  <c r="AP71" i="7"/>
  <c r="AP70" i="7"/>
  <c r="AN70" i="7"/>
  <c r="AP69" i="7"/>
  <c r="AP67" i="7"/>
  <c r="AP66" i="7"/>
  <c r="AN66" i="7"/>
  <c r="AS79" i="7"/>
  <c r="AR79" i="7"/>
  <c r="AS77" i="7"/>
  <c r="AR77" i="7"/>
  <c r="AS75" i="7"/>
  <c r="AR75" i="7"/>
  <c r="AS73" i="7"/>
  <c r="AR73" i="7"/>
  <c r="AQ79" i="7"/>
  <c r="AQ78" i="7"/>
  <c r="AO78" i="7"/>
  <c r="AQ77" i="7"/>
  <c r="AQ76" i="7"/>
  <c r="AO76" i="7"/>
  <c r="AQ75" i="7"/>
  <c r="AQ74" i="7"/>
  <c r="AO74" i="7"/>
  <c r="AQ73" i="7"/>
  <c r="AQ72" i="7"/>
  <c r="AO72" i="7"/>
  <c r="AS89" i="7"/>
  <c r="AR89" i="7"/>
  <c r="AS87" i="7"/>
  <c r="AR87" i="7"/>
  <c r="AS85" i="7"/>
  <c r="AR85" i="7"/>
  <c r="AS83" i="7"/>
  <c r="AR83" i="7"/>
  <c r="AS81" i="7"/>
  <c r="AR81" i="7"/>
  <c r="AP89" i="7"/>
  <c r="AN89" i="7"/>
  <c r="AP88" i="7"/>
  <c r="AP87" i="7"/>
  <c r="AN87" i="7"/>
  <c r="AP86" i="7"/>
  <c r="AP85" i="7"/>
  <c r="AN85" i="7"/>
  <c r="AP84" i="7"/>
  <c r="AP83" i="7"/>
  <c r="AN83" i="7"/>
  <c r="AP82" i="7"/>
  <c r="AP81" i="7"/>
  <c r="AN81" i="7"/>
  <c r="AS97" i="7"/>
  <c r="AR97" i="7"/>
  <c r="AS95" i="7"/>
  <c r="AR95" i="7"/>
  <c r="AS93" i="7"/>
  <c r="AR93" i="7"/>
  <c r="AS91" i="7"/>
  <c r="AR91" i="7"/>
  <c r="AN98" i="7"/>
  <c r="AO97" i="7"/>
  <c r="AN96" i="7"/>
  <c r="AO95" i="7"/>
  <c r="AN94" i="7"/>
  <c r="AO93" i="7"/>
  <c r="AN92" i="7"/>
  <c r="AO91" i="7"/>
  <c r="AN90" i="7"/>
  <c r="AP98" i="7"/>
  <c r="AP97" i="7"/>
  <c r="AP96" i="7"/>
  <c r="AP95" i="7"/>
  <c r="AP94" i="7"/>
  <c r="AP93" i="7"/>
  <c r="AP92" i="7"/>
  <c r="AP91" i="7"/>
  <c r="AP90" i="7"/>
  <c r="AQ98" i="7"/>
  <c r="AQ97" i="7"/>
  <c r="AQ96" i="7"/>
  <c r="AQ95" i="7"/>
  <c r="AQ94" i="7"/>
  <c r="AQ93" i="7"/>
  <c r="AQ92" i="7"/>
  <c r="AQ91" i="7"/>
  <c r="AQ90" i="7"/>
  <c r="AQ80" i="7"/>
  <c r="AP80" i="7"/>
  <c r="AQ68" i="7"/>
  <c r="AP68" i="7"/>
  <c r="AP64" i="7"/>
  <c r="AQ64" i="7"/>
  <c r="AP62" i="7"/>
  <c r="AQ62" i="7"/>
  <c r="AQ60" i="7"/>
  <c r="AQ51" i="7"/>
  <c r="AP49" i="7"/>
  <c r="AQ49" i="7"/>
  <c r="AO49" i="7"/>
  <c r="AN49" i="7"/>
  <c r="AQ48" i="7"/>
  <c r="AO48" i="7"/>
  <c r="AN48" i="7"/>
  <c r="AO42" i="7"/>
  <c r="AO44" i="7"/>
  <c r="AO46" i="7"/>
  <c r="AO18" i="7"/>
  <c r="AN18" i="7"/>
  <c r="BH70" i="7" l="1"/>
  <c r="BG70" i="7"/>
  <c r="BG68" i="7"/>
  <c r="BH68" i="7"/>
  <c r="BH64" i="7"/>
  <c r="BG64" i="7"/>
  <c r="BG62" i="7"/>
  <c r="BH62" i="7"/>
  <c r="BG49" i="7"/>
  <c r="BH49" i="7"/>
  <c r="BG48" i="7"/>
  <c r="BH48" i="7"/>
  <c r="BG47" i="7"/>
  <c r="BH47" i="7"/>
  <c r="BC47" i="7"/>
  <c r="BH43" i="7"/>
  <c r="BG43" i="7"/>
  <c r="BG27" i="7"/>
  <c r="BH27" i="7"/>
  <c r="BC49" i="7"/>
  <c r="BD49" i="7"/>
  <c r="BF18" i="7"/>
  <c r="BE18" i="7"/>
  <c r="BE49" i="7"/>
  <c r="BF49" i="7"/>
  <c r="BC68" i="7"/>
  <c r="BD68" i="7"/>
  <c r="BC80" i="7"/>
  <c r="BD80" i="7"/>
  <c r="BD91" i="7"/>
  <c r="BC91" i="7"/>
  <c r="BD93" i="7"/>
  <c r="BC93" i="7"/>
  <c r="BD95" i="7"/>
  <c r="BC95" i="7"/>
  <c r="BD97" i="7"/>
  <c r="BC97" i="7"/>
  <c r="BF90" i="7"/>
  <c r="BE90" i="7"/>
  <c r="BF92" i="7"/>
  <c r="BE92" i="7"/>
  <c r="BF94" i="7"/>
  <c r="BE94" i="7"/>
  <c r="BF96" i="7"/>
  <c r="BE96" i="7"/>
  <c r="BF98" i="7"/>
  <c r="BE98" i="7"/>
  <c r="BC81" i="7"/>
  <c r="BD81" i="7"/>
  <c r="BE83" i="7"/>
  <c r="BF83" i="7"/>
  <c r="BC84" i="7"/>
  <c r="BD84" i="7"/>
  <c r="BC85" i="7"/>
  <c r="BD85" i="7"/>
  <c r="BE87" i="7"/>
  <c r="BF87" i="7"/>
  <c r="BC88" i="7"/>
  <c r="BD88" i="7"/>
  <c r="BC89" i="7"/>
  <c r="BD89" i="7"/>
  <c r="BC66" i="7"/>
  <c r="BD66" i="7"/>
  <c r="BC69" i="7"/>
  <c r="BD69" i="7"/>
  <c r="BC70" i="7"/>
  <c r="BD70" i="7"/>
  <c r="BC60" i="7"/>
  <c r="BD60" i="7"/>
  <c r="BC52" i="7"/>
  <c r="BD52" i="7"/>
  <c r="BC42" i="7"/>
  <c r="BD42" i="7"/>
  <c r="BC46" i="7"/>
  <c r="BD46" i="7"/>
  <c r="BD24" i="7"/>
  <c r="BC24" i="7"/>
  <c r="BD28" i="7"/>
  <c r="BC28" i="7"/>
  <c r="BD31" i="7"/>
  <c r="BC31" i="7"/>
  <c r="BD35" i="7"/>
  <c r="BC35" i="7"/>
  <c r="BC39" i="7"/>
  <c r="BD39" i="7"/>
  <c r="BD18" i="7"/>
  <c r="BC18" i="7"/>
  <c r="BD21" i="7"/>
  <c r="BC21" i="7"/>
  <c r="BF19" i="7"/>
  <c r="BE19" i="7"/>
  <c r="BF21" i="7"/>
  <c r="BE21" i="7"/>
  <c r="BF17" i="7"/>
  <c r="BE17" i="7"/>
  <c r="BF93" i="7"/>
  <c r="BE93" i="7"/>
  <c r="BF97" i="7"/>
  <c r="BE97" i="7"/>
  <c r="BE72" i="7"/>
  <c r="BF72" i="7"/>
  <c r="BE73" i="7"/>
  <c r="BF73" i="7"/>
  <c r="BE74" i="7"/>
  <c r="BF74" i="7"/>
  <c r="BE75" i="7"/>
  <c r="BF75" i="7"/>
  <c r="BE76" i="7"/>
  <c r="BF76" i="7"/>
  <c r="BE77" i="7"/>
  <c r="BF77" i="7"/>
  <c r="BE78" i="7"/>
  <c r="BF78" i="7"/>
  <c r="BE79" i="7"/>
  <c r="BF79" i="7"/>
  <c r="BC61" i="7"/>
  <c r="BD61" i="7"/>
  <c r="BC63" i="7"/>
  <c r="BD63" i="7"/>
  <c r="BC65" i="7"/>
  <c r="BD65" i="7"/>
  <c r="BC54" i="7"/>
  <c r="BD54" i="7"/>
  <c r="BC55" i="7"/>
  <c r="BD55" i="7"/>
  <c r="BC56" i="7"/>
  <c r="BD56" i="7"/>
  <c r="BC57" i="7"/>
  <c r="BD57" i="7"/>
  <c r="BC58" i="7"/>
  <c r="BD58" i="7"/>
  <c r="BC59" i="7"/>
  <c r="BD59" i="7"/>
  <c r="BE53" i="7"/>
  <c r="BF53" i="7"/>
  <c r="BE50" i="7"/>
  <c r="BF50" i="7"/>
  <c r="BD15" i="7"/>
  <c r="BC15" i="7"/>
  <c r="BE44" i="7"/>
  <c r="BF44" i="7"/>
  <c r="BE47" i="7"/>
  <c r="BF47" i="7"/>
  <c r="BF37" i="7"/>
  <c r="BE37" i="7"/>
  <c r="BE39" i="7"/>
  <c r="BF39" i="7"/>
  <c r="BE41" i="7"/>
  <c r="BF41" i="7"/>
  <c r="BF31" i="7"/>
  <c r="BE31" i="7"/>
  <c r="BF33" i="7"/>
  <c r="BE33" i="7"/>
  <c r="BF35" i="7"/>
  <c r="BE35" i="7"/>
  <c r="BF24" i="7"/>
  <c r="BE24" i="7"/>
  <c r="BF26" i="7"/>
  <c r="BE26" i="7"/>
  <c r="BF28" i="7"/>
  <c r="BE28" i="7"/>
  <c r="BE60" i="7"/>
  <c r="BF60" i="7"/>
  <c r="BE64" i="7"/>
  <c r="BF64" i="7"/>
  <c r="BC44" i="7"/>
  <c r="BD44" i="7"/>
  <c r="BE45" i="7"/>
  <c r="BF45" i="7"/>
  <c r="BC38" i="7"/>
  <c r="BD38" i="7"/>
  <c r="BC40" i="7"/>
  <c r="BD40" i="7"/>
  <c r="BD32" i="7"/>
  <c r="BC32" i="7"/>
  <c r="BD23" i="7"/>
  <c r="BC23" i="7"/>
  <c r="BD27" i="7"/>
  <c r="BC27" i="7"/>
  <c r="BE82" i="7"/>
  <c r="BF82" i="7"/>
  <c r="BE84" i="7"/>
  <c r="BF84" i="7"/>
  <c r="BF88" i="7"/>
  <c r="BF80" i="7"/>
  <c r="BF67" i="7"/>
  <c r="BF69" i="7"/>
  <c r="BF71" i="7"/>
  <c r="BD47" i="7"/>
  <c r="BD43" i="7"/>
  <c r="BE48" i="7"/>
  <c r="BF48" i="7"/>
  <c r="BC62" i="7"/>
  <c r="BD62" i="7"/>
  <c r="BC64" i="7"/>
  <c r="BD64" i="7"/>
  <c r="BC90" i="7"/>
  <c r="BD90" i="7"/>
  <c r="BD92" i="7"/>
  <c r="BC92" i="7"/>
  <c r="BD94" i="7"/>
  <c r="BC94" i="7"/>
  <c r="BD96" i="7"/>
  <c r="BC96" i="7"/>
  <c r="BD98" i="7"/>
  <c r="BC98" i="7"/>
  <c r="BE81" i="7"/>
  <c r="BF81" i="7"/>
  <c r="BC82" i="7"/>
  <c r="BD82" i="7"/>
  <c r="BC83" i="7"/>
  <c r="BD83" i="7"/>
  <c r="BE85" i="7"/>
  <c r="BF85" i="7"/>
  <c r="BC86" i="7"/>
  <c r="BD86" i="7"/>
  <c r="BC87" i="7"/>
  <c r="BD87" i="7"/>
  <c r="BE89" i="7"/>
  <c r="BF89" i="7"/>
  <c r="BE66" i="7"/>
  <c r="BF66" i="7"/>
  <c r="BC67" i="7"/>
  <c r="BD67" i="7"/>
  <c r="BE70" i="7"/>
  <c r="BF70" i="7"/>
  <c r="BC71" i="7"/>
  <c r="BD71" i="7"/>
  <c r="BE68" i="7"/>
  <c r="BF68" i="7"/>
  <c r="BE52" i="7"/>
  <c r="BF52" i="7"/>
  <c r="BC41" i="7"/>
  <c r="BD41" i="7"/>
  <c r="BC45" i="7"/>
  <c r="BD45" i="7"/>
  <c r="BD22" i="7"/>
  <c r="BC22" i="7"/>
  <c r="BD26" i="7"/>
  <c r="BC26" i="7"/>
  <c r="BD29" i="7"/>
  <c r="BC29" i="7"/>
  <c r="BD33" i="7"/>
  <c r="BC33" i="7"/>
  <c r="BD37" i="7"/>
  <c r="BC37" i="7"/>
  <c r="BD16" i="7"/>
  <c r="BC16" i="7"/>
  <c r="BD19" i="7"/>
  <c r="BC19" i="7"/>
  <c r="BF20" i="7"/>
  <c r="BE20" i="7"/>
  <c r="BF16" i="7"/>
  <c r="BE16" i="7"/>
  <c r="BF15" i="7"/>
  <c r="BE15" i="7"/>
  <c r="BF91" i="7"/>
  <c r="BE91" i="7"/>
  <c r="BF95" i="7"/>
  <c r="BE95" i="7"/>
  <c r="BC72" i="7"/>
  <c r="BD72" i="7"/>
  <c r="BC73" i="7"/>
  <c r="BD73" i="7"/>
  <c r="BC74" i="7"/>
  <c r="BD74" i="7"/>
  <c r="BC75" i="7"/>
  <c r="BD75" i="7"/>
  <c r="BC76" i="7"/>
  <c r="BD76" i="7"/>
  <c r="BC77" i="7"/>
  <c r="BD77" i="7"/>
  <c r="BC78" i="7"/>
  <c r="BD78" i="7"/>
  <c r="BC79" i="7"/>
  <c r="BD79" i="7"/>
  <c r="BE61" i="7"/>
  <c r="BF61" i="7"/>
  <c r="BE63" i="7"/>
  <c r="BF63" i="7"/>
  <c r="BE65" i="7"/>
  <c r="BF65" i="7"/>
  <c r="BE54" i="7"/>
  <c r="BF54" i="7"/>
  <c r="BE55" i="7"/>
  <c r="BF55" i="7"/>
  <c r="BE56" i="7"/>
  <c r="BF56" i="7"/>
  <c r="BE57" i="7"/>
  <c r="BF57" i="7"/>
  <c r="BE58" i="7"/>
  <c r="BF58" i="7"/>
  <c r="BE59" i="7"/>
  <c r="BF59" i="7"/>
  <c r="BC53" i="7"/>
  <c r="BD53" i="7"/>
  <c r="BC51" i="7"/>
  <c r="BD51" i="7"/>
  <c r="BC50" i="7"/>
  <c r="BD50" i="7"/>
  <c r="BE43" i="7"/>
  <c r="BF43" i="7"/>
  <c r="BC48" i="7"/>
  <c r="BD48" i="7"/>
  <c r="BF36" i="7"/>
  <c r="BE36" i="7"/>
  <c r="BE38" i="7"/>
  <c r="BF38" i="7"/>
  <c r="BE40" i="7"/>
  <c r="BF40" i="7"/>
  <c r="BF30" i="7"/>
  <c r="BE30" i="7"/>
  <c r="BF32" i="7"/>
  <c r="BE32" i="7"/>
  <c r="BF34" i="7"/>
  <c r="BE34" i="7"/>
  <c r="BF23" i="7"/>
  <c r="BE23" i="7"/>
  <c r="BF25" i="7"/>
  <c r="BE25" i="7"/>
  <c r="BF27" i="7"/>
  <c r="BE27" i="7"/>
  <c r="BE62" i="7"/>
  <c r="BF62" i="7"/>
  <c r="BD36" i="7"/>
  <c r="BC36" i="7"/>
  <c r="BD30" i="7"/>
  <c r="BC30" i="7"/>
  <c r="BD34" i="7"/>
  <c r="BC34" i="7"/>
  <c r="BD25" i="7"/>
  <c r="BC25" i="7"/>
  <c r="BF29" i="7"/>
  <c r="BE29" i="7"/>
  <c r="BD20" i="7"/>
  <c r="BC20" i="7"/>
  <c r="BF22" i="7"/>
  <c r="BE22" i="7"/>
  <c r="BD17" i="7"/>
  <c r="BC17" i="7"/>
  <c r="BE86" i="7"/>
  <c r="BF86" i="7"/>
  <c r="A10" i="5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10" i="4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51" i="4" s="1"/>
  <c r="A43" i="5" l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2" i="4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207" i="3"/>
  <c r="A208" i="3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178" i="3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146" i="3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29" i="3"/>
  <c r="A130" i="3" s="1"/>
  <c r="A131" i="3" s="1"/>
  <c r="A132" i="3" s="1"/>
  <c r="A133" i="3" s="1"/>
  <c r="A134" i="3" s="1"/>
  <c r="A135" i="3" s="1"/>
  <c r="A107" i="3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75" i="3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59" i="5" l="1"/>
  <c r="A60" i="5" s="1"/>
  <c r="A61" i="5" s="1"/>
  <c r="A62" i="5" s="1"/>
  <c r="A63" i="5" s="1"/>
  <c r="A64" i="5" s="1"/>
  <c r="A65" i="5" s="1"/>
  <c r="A66" i="5" s="1"/>
  <c r="A67" i="5" s="1"/>
  <c r="A68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81" i="4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13" i="3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12" i="3"/>
  <c r="A323" i="2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21" i="2"/>
  <c r="A322" i="2" s="1"/>
  <c r="A299" i="2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283" i="2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48" i="2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46" i="2"/>
  <c r="A247" i="2" s="1"/>
  <c r="A211" i="2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09" i="2"/>
  <c r="A210" i="2" s="1"/>
  <c r="A185" i="2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83" i="2"/>
  <c r="A184" i="2" s="1"/>
  <c r="A164" i="2"/>
  <c r="A165" i="2" s="1"/>
  <c r="A166" i="2" s="1"/>
  <c r="A167" i="2" s="1"/>
  <c r="A168" i="2" s="1"/>
  <c r="A169" i="2" s="1"/>
  <c r="A170" i="2" s="1"/>
  <c r="A171" i="2" s="1"/>
  <c r="A172" i="2" s="1"/>
  <c r="A136" i="2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34" i="2"/>
  <c r="A135" i="2" s="1"/>
  <c r="A102" i="2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00" i="2"/>
  <c r="A101" i="2" s="1"/>
  <c r="A51" i="2"/>
  <c r="A52" i="2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50" i="2"/>
  <c r="A49" i="2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12" i="2"/>
  <c r="A93" i="5" l="1"/>
  <c r="A94" i="5" s="1"/>
  <c r="A95" i="5" s="1"/>
  <c r="A96" i="5" s="1"/>
  <c r="A97" i="5" s="1"/>
  <c r="A98" i="5" s="1"/>
  <c r="A99" i="5" s="1"/>
  <c r="A100" i="5" s="1"/>
  <c r="A101" i="5" s="1"/>
  <c r="A102" i="5" s="1"/>
  <c r="A96" i="4"/>
  <c r="A97" i="4" s="1"/>
  <c r="A111" i="5" l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98" i="4"/>
  <c r="A99" i="4" s="1"/>
  <c r="A100" i="4" s="1"/>
  <c r="A101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51" i="5" l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43" i="4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</calcChain>
</file>

<file path=xl/sharedStrings.xml><?xml version="1.0" encoding="utf-8"?>
<sst xmlns="http://schemas.openxmlformats.org/spreadsheetml/2006/main" count="4178" uniqueCount="186">
  <si>
    <t>DUA-54</t>
  </si>
  <si>
    <t>Zeile</t>
  </si>
  <si>
    <t>Parameter</t>
  </si>
  <si>
    <t>maxZeitVerzug</t>
  </si>
  <si>
    <t>Minute</t>
  </si>
  <si>
    <t>Eingangsdaten</t>
  </si>
  <si>
    <t>T</t>
  </si>
  <si>
    <t>Zeit</t>
  </si>
  <si>
    <t>Wert</t>
  </si>
  <si>
    <t>°C</t>
  </si>
  <si>
    <t>Soll erwartet</t>
  </si>
  <si>
    <t>Status Erfassung nicht erfasst</t>
  </si>
  <si>
    <t>Sekunden</t>
  </si>
  <si>
    <t>Nein</t>
  </si>
  <si>
    <t>Ja</t>
  </si>
  <si>
    <t>DUA-56</t>
  </si>
  <si>
    <t>Niederschlagsintensität</t>
  </si>
  <si>
    <t>mm/h</t>
  </si>
  <si>
    <t>Operator</t>
  </si>
  <si>
    <t>NImaxZeit</t>
  </si>
  <si>
    <t>&gt;</t>
  </si>
  <si>
    <t>Minuten</t>
  </si>
  <si>
    <t>Status</t>
  </si>
  <si>
    <t>Erfassung</t>
  </si>
  <si>
    <t>Güte</t>
  </si>
  <si>
    <t>Implausibel</t>
  </si>
  <si>
    <t>Bemerkung</t>
  </si>
  <si>
    <t>DUA-54, Ze. 8</t>
  </si>
  <si>
    <t>MWE</t>
  </si>
  <si>
    <t>Wasserfilmdicke</t>
  </si>
  <si>
    <t>WFDgrenz</t>
  </si>
  <si>
    <t>NIgrenz</t>
  </si>
  <si>
    <t>WFDmaxZeit</t>
  </si>
  <si>
    <t>mm</t>
  </si>
  <si>
    <t>Lufttemperatur</t>
  </si>
  <si>
    <t>ImmerWahr</t>
  </si>
  <si>
    <t>LTgrenz</t>
  </si>
  <si>
    <t>LTmaxZeit</t>
  </si>
  <si>
    <t>° C</t>
  </si>
  <si>
    <t>DUA-56 (Temperaturen)</t>
  </si>
  <si>
    <t>Relative Luftfeuchte</t>
  </si>
  <si>
    <t>&lt;</t>
  </si>
  <si>
    <t>%</t>
  </si>
  <si>
    <t>RLFgrenz</t>
  </si>
  <si>
    <t>RLFmaxZeit</t>
  </si>
  <si>
    <t>Sichtweite</t>
  </si>
  <si>
    <t>SWgrenz</t>
  </si>
  <si>
    <t>SWmaxZeit</t>
  </si>
  <si>
    <t>m</t>
  </si>
  <si>
    <t>% rF</t>
  </si>
  <si>
    <t>Helligkeit</t>
  </si>
  <si>
    <t>HKgrenz</t>
  </si>
  <si>
    <t>HKmaxZeit</t>
  </si>
  <si>
    <t>Lx</t>
  </si>
  <si>
    <t>Restsalz</t>
  </si>
  <si>
    <t>RSgrenz</t>
  </si>
  <si>
    <t>RSmaxZeit</t>
  </si>
  <si>
    <t>Windgeschwindigkeit Mittel</t>
  </si>
  <si>
    <t>WGMgrenz</t>
  </si>
  <si>
    <t>WGMmaxZeit</t>
  </si>
  <si>
    <t>m/s</t>
  </si>
  <si>
    <t>Windgeschwindigkeit Spitze</t>
  </si>
  <si>
    <t>WGSgrenz</t>
  </si>
  <si>
    <t>WGSmaxZeit</t>
  </si>
  <si>
    <t>Windrichtung</t>
  </si>
  <si>
    <t>WRgrenz</t>
  </si>
  <si>
    <t>WRmaxZeit</t>
  </si>
  <si>
    <t>°</t>
  </si>
  <si>
    <t>Temperatur in Tiefe 1</t>
  </si>
  <si>
    <t>TT1grenz</t>
  </si>
  <si>
    <t>TT1maxZeit</t>
  </si>
  <si>
    <t>Temperatur in Tiefe 3</t>
  </si>
  <si>
    <t>TT3maxZeit</t>
  </si>
  <si>
    <t>Gefriertemperatur</t>
  </si>
  <si>
    <t>&lt;=</t>
  </si>
  <si>
    <t>GTgrenz</t>
  </si>
  <si>
    <t>GTmaxZeit</t>
  </si>
  <si>
    <t>Taupunkttemperatur</t>
  </si>
  <si>
    <t>TPTgrenz</t>
  </si>
  <si>
    <t>TPTmaxZeit</t>
  </si>
  <si>
    <t>Fahrbahnoberflächentemperatur</t>
  </si>
  <si>
    <t>NSArt</t>
  </si>
  <si>
    <t>FBTgrenz</t>
  </si>
  <si>
    <t>FBTmaxZeit</t>
  </si>
  <si>
    <t>DUA-57</t>
  </si>
  <si>
    <t>WFDmaxDiff</t>
  </si>
  <si>
    <t>DUA-56, Ze. 39</t>
  </si>
  <si>
    <t>RLFmaxDiff</t>
  </si>
  <si>
    <t>DUA-56, Ze. 83</t>
  </si>
  <si>
    <t>DUA-56, Ze. 84</t>
  </si>
  <si>
    <t>HKmaxDiff</t>
  </si>
  <si>
    <t>DUA-56, Ze. 138</t>
  </si>
  <si>
    <t>WGMmaxDiff</t>
  </si>
  <si>
    <t>WGSmaxDiff</t>
  </si>
  <si>
    <t>DUA-56, Ze. 190</t>
  </si>
  <si>
    <t>DUA-57 (Temperaturen)</t>
  </si>
  <si>
    <t>LTmaxDiff</t>
  </si>
  <si>
    <t>DUA-56 T, Ze. 14</t>
  </si>
  <si>
    <t>TT1maxDiff</t>
  </si>
  <si>
    <t>TT3maxDiff</t>
  </si>
  <si>
    <t>TT3grenz</t>
  </si>
  <si>
    <t>TPTmaxDiff</t>
  </si>
  <si>
    <t>FBTmaxDiff</t>
  </si>
  <si>
    <t>DUA-56 T, Ze. 109</t>
  </si>
  <si>
    <t>DUA-56 T, Ze. 136</t>
  </si>
  <si>
    <t>NI</t>
  </si>
  <si>
    <t>NS</t>
  </si>
  <si>
    <t>-</t>
  </si>
  <si>
    <t>WFD</t>
  </si>
  <si>
    <t>FBZ</t>
  </si>
  <si>
    <t>LT</t>
  </si>
  <si>
    <t>RLF</t>
  </si>
  <si>
    <t>SW</t>
  </si>
  <si>
    <t>P1</t>
  </si>
  <si>
    <t>NS = Regen</t>
  </si>
  <si>
    <t>NS = kein Niederschlag</t>
  </si>
  <si>
    <t>Keine RLF-Sensordaten</t>
  </si>
  <si>
    <t>Trocken &lt;= RLF &lt;= Nass</t>
  </si>
  <si>
    <t>P2</t>
  </si>
  <si>
    <t>P3</t>
  </si>
  <si>
    <t>P4</t>
  </si>
  <si>
    <t>NS = Niederschlag</t>
  </si>
  <si>
    <t>min</t>
  </si>
  <si>
    <t>P5</t>
  </si>
  <si>
    <t>NIgrenzNS</t>
  </si>
  <si>
    <t>NIgrenzWFD</t>
  </si>
  <si>
    <t>WFDgrenzTrocken</t>
  </si>
  <si>
    <t>LTgrenzRegen</t>
  </si>
  <si>
    <t>LTgrenzSchnee</t>
  </si>
  <si>
    <t>RLFgrenzTrocken</t>
  </si>
  <si>
    <t>RLFgrenzNass</t>
  </si>
  <si>
    <t>NI &gt; NIgrenzNS</t>
  </si>
  <si>
    <t>RLF &gt; RLFgrenzNass</t>
  </si>
  <si>
    <t>NI = 0,0</t>
  </si>
  <si>
    <t>RLF &lt; RLFgrenzTrocken</t>
  </si>
  <si>
    <t>NI &gt; NIgrenzWFD</t>
  </si>
  <si>
    <t>WFD &lt;= WFDgrenzTrocken</t>
  </si>
  <si>
    <t>LT &lt; LTgrenzRegen</t>
  </si>
  <si>
    <t>NS = Schnee</t>
  </si>
  <si>
    <t>LT &gt; LTgrenzSchnee</t>
  </si>
  <si>
    <t>WFD &gt; 0,0</t>
  </si>
  <si>
    <t>FBZ = Trocken</t>
  </si>
  <si>
    <t>WFD = 0,0</t>
  </si>
  <si>
    <t>FBZ = Nass</t>
  </si>
  <si>
    <t>SW &lt;= SWgrenz</t>
  </si>
  <si>
    <t>P6</t>
  </si>
  <si>
    <t>P7</t>
  </si>
  <si>
    <t>P8</t>
  </si>
  <si>
    <t>P9</t>
  </si>
  <si>
    <t>P10</t>
  </si>
  <si>
    <t>P11</t>
  </si>
  <si>
    <t>P12</t>
  </si>
  <si>
    <t>P13</t>
  </si>
  <si>
    <t>DUA-78, -66 (-63 - -68)</t>
  </si>
  <si>
    <t>Vergleichsintervall</t>
  </si>
  <si>
    <t>h</t>
  </si>
  <si>
    <t>maxAusfallzeit</t>
  </si>
  <si>
    <t>maxAbweichung</t>
  </si>
  <si>
    <t>W 04 S</t>
  </si>
  <si>
    <t>W 06 S</t>
  </si>
  <si>
    <t>W 07 S</t>
  </si>
  <si>
    <t>Vergleichswerte</t>
  </si>
  <si>
    <t>Ausfallzeiten</t>
  </si>
  <si>
    <t>Abweichung</t>
  </si>
  <si>
    <t xml:space="preserve"> </t>
  </si>
  <si>
    <t>DUA-78, -66 (-63 - -68) - Ergänzung</t>
  </si>
  <si>
    <t>Betriebsmeldung 2</t>
  </si>
  <si>
    <t>Betriebsmeldung 1</t>
  </si>
  <si>
    <t>DUA-58, -59</t>
  </si>
  <si>
    <t>DUA-84, -85</t>
  </si>
  <si>
    <t>SWmax</t>
  </si>
  <si>
    <t>Betriebsmeldung</t>
  </si>
  <si>
    <t>Fall 1: Messwertüberschreitung (SetzeMinMax)</t>
  </si>
  <si>
    <t>Impl.</t>
  </si>
  <si>
    <t>Fall 2: Wertebereichsverletzung (Nur Prüfung)</t>
  </si>
  <si>
    <t>Fall 3: Keine Prüfung</t>
  </si>
  <si>
    <t>WMLog</t>
  </si>
  <si>
    <t>Eingang</t>
  </si>
  <si>
    <t>Intervall</t>
  </si>
  <si>
    <t>Gerade noch pünktlich</t>
  </si>
  <si>
    <t>Zu spät, wird verworfen</t>
  </si>
  <si>
    <t>Viel zu spät, wird verworfen</t>
  </si>
  <si>
    <t>Fehlt, wird aufgefüllt</t>
  </si>
  <si>
    <t>DUA-84, -85 (Temperaturen)</t>
  </si>
  <si>
    <t>FBTmin</t>
  </si>
  <si>
    <t>FBTmax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</si>
</sst>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\ %"/>
    <numFmt numFmtId="165" formatCode="0.0"/>
    <numFmt numFmtId="166" formatCode="0.00;\-0"/>
    <numFmt numFmtId="167" formatCode="0.0;\-0"/>
    <numFmt numFmtId="168" formatCode="d/m/yy\ h:mm;@"/>
    <numFmt numFmtId="169" formatCode="dd/mm/yy\ hh:mm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0" fontId="0" fillId="0" borderId="0" xfId="0" quotePrefix="1"/>
    <xf numFmtId="0" fontId="0" fillId="0" borderId="0" xfId="0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textRotation="90"/>
    </xf>
    <xf numFmtId="168" fontId="0" fillId="0" borderId="0" xfId="0" applyNumberFormat="1"/>
    <xf numFmtId="169" fontId="0" fillId="0" borderId="0" xfId="0" applyNumberFormat="1"/>
    <xf numFmtId="0" fontId="4" fillId="0" borderId="1" xfId="0" applyFont="1" applyBorder="1"/>
    <xf numFmtId="0" fontId="3" fillId="0" borderId="0" xfId="0" applyFont="1" applyAlignment="1">
      <alignment horizontal="center" textRotation="90"/>
    </xf>
  </cellXfs>
  <cellStyles count="1">
    <cellStyle name="Standard" xfId="0" builtinId="0"/>
  </cellStyles>
  <dxfs count="416"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numFmt numFmtId="0" formatCode="General"/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indexed="43"/>
        </patternFill>
      </fill>
    </dxf>
    <dxf>
      <fill>
        <patternFill>
          <bgColor theme="9" tint="0.39994506668294322"/>
        </patternFill>
      </fill>
    </dxf>
    <dxf>
      <fill>
        <patternFill>
          <bgColor indexed="4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x14ac:dyDescent="0.2"/>
  <cols>
    <col min="1" max="1" width="7.7109375" style="1" customWidth="1"/>
    <col min="2" max="2" width="8.7109375" customWidth="1"/>
    <col min="3" max="3" width="8.7109375" style="8" customWidth="1"/>
    <col min="4" max="5" width="6.7109375" customWidth="1"/>
    <col min="7" max="7" width="8.7109375" customWidth="1"/>
    <col min="8" max="9" width="7.7109375" customWidth="1"/>
    <col min="11" max="11" width="5.7109375" customWidth="1"/>
  </cols>
  <sheetData>
    <row r="1" spans="1:14" x14ac:dyDescent="0.2">
      <c r="B1" t="s">
        <v>0</v>
      </c>
    </row>
    <row r="2" spans="1:14" x14ac:dyDescent="0.2">
      <c r="B2" t="s">
        <v>2</v>
      </c>
    </row>
    <row r="3" spans="1:14" x14ac:dyDescent="0.2">
      <c r="B3" t="s">
        <v>3</v>
      </c>
      <c r="E3">
        <v>40</v>
      </c>
      <c r="F3" t="s">
        <v>12</v>
      </c>
    </row>
    <row r="4" spans="1:14" x14ac:dyDescent="0.2">
      <c r="A4" s="1" t="s">
        <v>1</v>
      </c>
      <c r="B4" s="3" t="s">
        <v>5</v>
      </c>
      <c r="C4" s="3"/>
      <c r="G4" s="3" t="s">
        <v>10</v>
      </c>
    </row>
    <row r="5" spans="1:14" x14ac:dyDescent="0.2">
      <c r="B5" t="s">
        <v>7</v>
      </c>
      <c r="D5" t="s">
        <v>6</v>
      </c>
      <c r="E5" t="s">
        <v>8</v>
      </c>
      <c r="G5" t="s">
        <v>7</v>
      </c>
      <c r="H5" t="s">
        <v>6</v>
      </c>
      <c r="I5" t="s">
        <v>8</v>
      </c>
      <c r="K5" t="s">
        <v>11</v>
      </c>
      <c r="N5" t="s">
        <v>26</v>
      </c>
    </row>
    <row r="6" spans="1:14" x14ac:dyDescent="0.2">
      <c r="B6" t="s">
        <v>177</v>
      </c>
      <c r="C6" s="8" t="s">
        <v>178</v>
      </c>
      <c r="D6" t="s">
        <v>4</v>
      </c>
      <c r="E6" t="s">
        <v>9</v>
      </c>
      <c r="H6" t="s">
        <v>4</v>
      </c>
      <c r="I6" t="s">
        <v>9</v>
      </c>
    </row>
    <row r="7" spans="1:14" x14ac:dyDescent="0.2">
      <c r="A7" s="1">
        <v>1</v>
      </c>
      <c r="B7" s="2">
        <v>0.60072916666666665</v>
      </c>
      <c r="C7" s="2">
        <v>0.60069444444444442</v>
      </c>
      <c r="D7">
        <v>1</v>
      </c>
      <c r="E7">
        <v>6.9</v>
      </c>
      <c r="G7" s="2">
        <v>0.60069444444444442</v>
      </c>
      <c r="H7">
        <v>1</v>
      </c>
      <c r="I7">
        <v>6.9</v>
      </c>
      <c r="K7" t="s">
        <v>13</v>
      </c>
    </row>
    <row r="8" spans="1:14" x14ac:dyDescent="0.2">
      <c r="A8" s="1">
        <v>2</v>
      </c>
      <c r="B8" s="2">
        <v>0.60143518518518524</v>
      </c>
      <c r="C8" s="2">
        <v>0.60138888888888886</v>
      </c>
      <c r="D8">
        <v>1</v>
      </c>
      <c r="E8">
        <v>6.8</v>
      </c>
      <c r="G8" s="2">
        <v>0.60138888888888886</v>
      </c>
      <c r="H8">
        <v>1</v>
      </c>
      <c r="I8">
        <v>6.8</v>
      </c>
      <c r="K8" t="s">
        <v>13</v>
      </c>
    </row>
    <row r="9" spans="1:14" x14ac:dyDescent="0.2">
      <c r="A9" s="1">
        <v>3</v>
      </c>
      <c r="B9" s="2">
        <v>0.60210648148148149</v>
      </c>
      <c r="C9" s="2">
        <v>0.6020833333333333</v>
      </c>
      <c r="D9">
        <v>1</v>
      </c>
      <c r="E9">
        <v>-1003</v>
      </c>
      <c r="G9" s="2">
        <v>0.6020833333333333</v>
      </c>
      <c r="H9">
        <v>1</v>
      </c>
      <c r="I9">
        <v>-1003</v>
      </c>
      <c r="K9" t="s">
        <v>13</v>
      </c>
    </row>
    <row r="10" spans="1:14" x14ac:dyDescent="0.2">
      <c r="A10" s="1">
        <v>4</v>
      </c>
      <c r="B10" s="2">
        <v>0.60277777777777775</v>
      </c>
      <c r="C10" s="2">
        <v>0.60277777777777775</v>
      </c>
      <c r="D10">
        <v>1</v>
      </c>
      <c r="E10">
        <v>6.7</v>
      </c>
      <c r="G10" s="2">
        <v>0.60277777777777775</v>
      </c>
      <c r="H10">
        <v>1</v>
      </c>
      <c r="I10">
        <v>6.7</v>
      </c>
      <c r="K10" t="s">
        <v>13</v>
      </c>
    </row>
    <row r="11" spans="1:14" x14ac:dyDescent="0.2">
      <c r="A11" s="1">
        <v>5</v>
      </c>
      <c r="B11" s="2">
        <v>0.60371527777777778</v>
      </c>
      <c r="C11" s="2">
        <v>0.60347222222222219</v>
      </c>
      <c r="D11">
        <v>1</v>
      </c>
      <c r="E11">
        <v>6.6</v>
      </c>
      <c r="G11" s="2">
        <v>0.60347222222222219</v>
      </c>
      <c r="H11">
        <v>1</v>
      </c>
      <c r="I11">
        <v>6.6</v>
      </c>
      <c r="K11" t="s">
        <v>13</v>
      </c>
    </row>
    <row r="12" spans="1:14" x14ac:dyDescent="0.2">
      <c r="A12" s="1">
        <v>6</v>
      </c>
      <c r="B12" s="2">
        <v>0.60462962962962963</v>
      </c>
      <c r="C12" s="2">
        <v>0.60416666666666663</v>
      </c>
      <c r="D12">
        <v>1</v>
      </c>
      <c r="E12">
        <v>6.7</v>
      </c>
      <c r="G12" s="2">
        <v>0.60416666666666663</v>
      </c>
      <c r="H12">
        <v>1</v>
      </c>
      <c r="I12">
        <v>6.7</v>
      </c>
      <c r="K12" t="s">
        <v>13</v>
      </c>
      <c r="N12" t="s">
        <v>179</v>
      </c>
    </row>
    <row r="13" spans="1:14" x14ac:dyDescent="0.2">
      <c r="A13" s="1">
        <v>7</v>
      </c>
      <c r="B13" s="2">
        <v>0.60497685185185179</v>
      </c>
      <c r="C13" s="2">
        <v>0.60486111111111118</v>
      </c>
      <c r="D13">
        <v>1</v>
      </c>
      <c r="E13">
        <v>6.7</v>
      </c>
      <c r="G13" s="2">
        <v>0.60486111111111118</v>
      </c>
      <c r="H13">
        <v>1</v>
      </c>
      <c r="I13">
        <v>6.7</v>
      </c>
      <c r="K13" t="s">
        <v>13</v>
      </c>
    </row>
    <row r="14" spans="1:14" x14ac:dyDescent="0.2">
      <c r="A14" s="1">
        <v>8</v>
      </c>
      <c r="B14" s="2">
        <v>0.60606481481481478</v>
      </c>
      <c r="C14" s="2">
        <v>0.60555555555555551</v>
      </c>
      <c r="D14">
        <v>1</v>
      </c>
      <c r="E14">
        <v>6.6</v>
      </c>
      <c r="G14" s="2">
        <v>0.60555555555555551</v>
      </c>
      <c r="H14">
        <v>1</v>
      </c>
      <c r="I14">
        <v>-1001</v>
      </c>
      <c r="K14" t="s">
        <v>14</v>
      </c>
      <c r="N14" t="s">
        <v>180</v>
      </c>
    </row>
    <row r="15" spans="1:14" x14ac:dyDescent="0.2">
      <c r="A15" s="1">
        <v>9</v>
      </c>
      <c r="B15" s="2">
        <v>0.60628472222222218</v>
      </c>
      <c r="C15" s="2">
        <v>0.60625000000000007</v>
      </c>
      <c r="D15">
        <v>1</v>
      </c>
      <c r="E15">
        <v>6.6</v>
      </c>
      <c r="G15" s="2">
        <v>0.60625000000000007</v>
      </c>
      <c r="H15" s="8">
        <v>1</v>
      </c>
      <c r="I15" s="8">
        <v>6.6</v>
      </c>
      <c r="J15" s="8"/>
      <c r="K15" s="8" t="s">
        <v>13</v>
      </c>
    </row>
    <row r="16" spans="1:14" x14ac:dyDescent="0.2">
      <c r="A16" s="1">
        <v>10</v>
      </c>
      <c r="B16" s="2">
        <v>0.60695601851851855</v>
      </c>
      <c r="C16" s="2">
        <v>0.6069444444444444</v>
      </c>
      <c r="D16">
        <v>1</v>
      </c>
      <c r="E16">
        <v>6.6</v>
      </c>
      <c r="G16" s="2">
        <v>0.6069444444444444</v>
      </c>
      <c r="H16">
        <v>1</v>
      </c>
      <c r="I16">
        <v>6.6</v>
      </c>
      <c r="K16" t="s">
        <v>13</v>
      </c>
    </row>
    <row r="17" spans="1:14" x14ac:dyDescent="0.2">
      <c r="A17" s="1">
        <v>11</v>
      </c>
      <c r="B17" s="2">
        <v>0.60835648148148147</v>
      </c>
      <c r="C17" s="2">
        <v>0.60833333333333328</v>
      </c>
      <c r="D17">
        <v>1</v>
      </c>
      <c r="E17">
        <v>6.5</v>
      </c>
      <c r="G17" s="2">
        <v>0.60763888888888895</v>
      </c>
      <c r="H17">
        <v>1</v>
      </c>
      <c r="I17">
        <v>-1001</v>
      </c>
      <c r="K17" t="s">
        <v>14</v>
      </c>
      <c r="N17" t="s">
        <v>182</v>
      </c>
    </row>
    <row r="18" spans="1:14" x14ac:dyDescent="0.2">
      <c r="A18" s="1">
        <v>12</v>
      </c>
      <c r="B18" s="2">
        <v>0.60906249999999995</v>
      </c>
      <c r="C18" s="2">
        <v>0.60902777777777783</v>
      </c>
      <c r="D18">
        <v>1</v>
      </c>
      <c r="E18">
        <v>6.4</v>
      </c>
      <c r="G18" s="2">
        <v>0.60833333333333328</v>
      </c>
      <c r="H18">
        <v>1</v>
      </c>
      <c r="I18">
        <v>6.5</v>
      </c>
      <c r="K18" t="s">
        <v>13</v>
      </c>
    </row>
    <row r="19" spans="1:14" x14ac:dyDescent="0.2">
      <c r="A19" s="1">
        <v>13</v>
      </c>
      <c r="B19" s="2">
        <v>0.60908564814814814</v>
      </c>
      <c r="C19" s="2">
        <v>0.60763888888888895</v>
      </c>
      <c r="D19">
        <v>1</v>
      </c>
      <c r="E19">
        <v>6.9</v>
      </c>
      <c r="G19" s="2">
        <v>0.60902777777777783</v>
      </c>
      <c r="H19">
        <v>1</v>
      </c>
      <c r="I19">
        <v>6.4</v>
      </c>
      <c r="K19" t="s">
        <v>13</v>
      </c>
      <c r="N19" t="s">
        <v>181</v>
      </c>
    </row>
    <row r="20" spans="1:14" x14ac:dyDescent="0.2">
      <c r="A20" s="1">
        <v>14</v>
      </c>
      <c r="B20" s="2">
        <v>0.60973379629629632</v>
      </c>
      <c r="C20" s="2">
        <v>0.60972222222222217</v>
      </c>
      <c r="D20">
        <v>1</v>
      </c>
      <c r="E20">
        <v>6.4</v>
      </c>
      <c r="G20" s="2">
        <v>0.60972222222222217</v>
      </c>
      <c r="H20">
        <v>1</v>
      </c>
      <c r="I20">
        <v>6.4</v>
      </c>
      <c r="K20" t="s">
        <v>13</v>
      </c>
    </row>
    <row r="21" spans="1:14" x14ac:dyDescent="0.2">
      <c r="A21" s="1">
        <v>15</v>
      </c>
      <c r="B21" s="2">
        <v>0.61182870370370368</v>
      </c>
      <c r="C21" s="2">
        <v>0.6118055555555556</v>
      </c>
      <c r="D21">
        <v>1</v>
      </c>
      <c r="E21">
        <v>6.2</v>
      </c>
      <c r="G21" s="2">
        <v>0.61041666666666672</v>
      </c>
      <c r="H21">
        <v>1</v>
      </c>
      <c r="I21">
        <v>-1001</v>
      </c>
      <c r="K21" t="s">
        <v>14</v>
      </c>
      <c r="N21" t="s">
        <v>182</v>
      </c>
    </row>
    <row r="22" spans="1:14" x14ac:dyDescent="0.2">
      <c r="G22" s="2">
        <v>0.61111111111111105</v>
      </c>
      <c r="H22">
        <v>1</v>
      </c>
      <c r="I22">
        <v>-1001</v>
      </c>
      <c r="K22" t="s">
        <v>14</v>
      </c>
      <c r="N22" t="s">
        <v>182</v>
      </c>
    </row>
    <row r="23" spans="1:14" x14ac:dyDescent="0.2">
      <c r="G23" s="2">
        <v>0.6118055555555556</v>
      </c>
      <c r="H23">
        <v>1</v>
      </c>
      <c r="I23">
        <v>6.2</v>
      </c>
      <c r="K23" t="s">
        <v>13</v>
      </c>
    </row>
  </sheetData>
  <conditionalFormatting sqref="K7:K23">
    <cfRule type="cellIs" dxfId="415" priority="1" operator="equal">
      <formula>"Ja"</formula>
    </cfRule>
  </conditionalFormatting>
  <conditionalFormatting sqref="I7:I23 E7:E23">
    <cfRule type="cellIs" dxfId="414" priority="2" operator="equal">
      <formula>-1003</formula>
    </cfRule>
    <cfRule type="cellIs" dxfId="413" priority="3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1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2.75" x14ac:dyDescent="0.2"/>
  <cols>
    <col min="1" max="1" width="7.7109375" style="8" customWidth="1"/>
    <col min="2" max="2" width="13.7109375" style="8" customWidth="1"/>
    <col min="3" max="3" width="6.7109375" style="10" customWidth="1"/>
    <col min="4" max="6" width="7.7109375" style="8" customWidth="1"/>
    <col min="7" max="7" width="5.7109375" style="8" customWidth="1"/>
    <col min="8" max="11" width="7.7109375" style="8" customWidth="1"/>
    <col min="12" max="12" width="5.7109375" style="8" customWidth="1"/>
    <col min="13" max="13" width="16.5703125" style="8" bestFit="1" customWidth="1"/>
    <col min="14" max="16384" width="11.42578125" style="8"/>
  </cols>
  <sheetData>
    <row r="1" spans="1:13" x14ac:dyDescent="0.2">
      <c r="B1" s="8" t="s">
        <v>165</v>
      </c>
      <c r="D1" s="4"/>
    </row>
    <row r="2" spans="1:13" ht="12.75" customHeight="1" x14ac:dyDescent="0.2">
      <c r="B2" s="8" t="s">
        <v>2</v>
      </c>
    </row>
    <row r="3" spans="1:13" x14ac:dyDescent="0.2">
      <c r="B3" s="8" t="s">
        <v>154</v>
      </c>
      <c r="D3" s="10">
        <v>1</v>
      </c>
      <c r="E3" s="8" t="s">
        <v>155</v>
      </c>
    </row>
    <row r="4" spans="1:13" x14ac:dyDescent="0.2">
      <c r="B4" s="8" t="s">
        <v>156</v>
      </c>
      <c r="D4" s="10">
        <v>60</v>
      </c>
      <c r="E4" s="9" t="s">
        <v>122</v>
      </c>
    </row>
    <row r="5" spans="1:13" x14ac:dyDescent="0.2">
      <c r="B5" s="8" t="s">
        <v>157</v>
      </c>
      <c r="D5" s="10">
        <v>1</v>
      </c>
      <c r="E5" s="9" t="s">
        <v>38</v>
      </c>
    </row>
    <row r="6" spans="1:13" x14ac:dyDescent="0.2">
      <c r="A6" s="8" t="s">
        <v>1</v>
      </c>
      <c r="B6" s="3" t="s">
        <v>5</v>
      </c>
    </row>
    <row r="7" spans="1:13" ht="12.75" customHeight="1" x14ac:dyDescent="0.2">
      <c r="D7" s="8" t="s">
        <v>158</v>
      </c>
      <c r="E7" s="8" t="s">
        <v>159</v>
      </c>
      <c r="F7" s="8" t="s">
        <v>160</v>
      </c>
    </row>
    <row r="8" spans="1:13" x14ac:dyDescent="0.2">
      <c r="B8" s="17" t="s">
        <v>7</v>
      </c>
      <c r="C8" s="8" t="s">
        <v>6</v>
      </c>
      <c r="D8" s="8" t="s">
        <v>8</v>
      </c>
      <c r="E8" s="8" t="s">
        <v>8</v>
      </c>
      <c r="F8" s="8" t="s">
        <v>8</v>
      </c>
      <c r="H8" s="8" t="s">
        <v>162</v>
      </c>
      <c r="M8" s="8" t="s">
        <v>26</v>
      </c>
    </row>
    <row r="9" spans="1:13" ht="12.75" customHeight="1" x14ac:dyDescent="0.2">
      <c r="C9" s="10" t="s">
        <v>4</v>
      </c>
      <c r="D9" s="8" t="s">
        <v>38</v>
      </c>
      <c r="E9" s="8" t="s">
        <v>38</v>
      </c>
      <c r="F9" s="8" t="s">
        <v>38</v>
      </c>
      <c r="H9" s="8" t="s">
        <v>161</v>
      </c>
      <c r="K9" s="8" t="s">
        <v>163</v>
      </c>
    </row>
    <row r="10" spans="1:13" x14ac:dyDescent="0.2">
      <c r="A10" s="8">
        <v>1</v>
      </c>
      <c r="B10" s="18">
        <v>42022</v>
      </c>
      <c r="C10" s="8">
        <v>1</v>
      </c>
      <c r="D10" s="8">
        <v>1</v>
      </c>
      <c r="E10" s="8">
        <v>1.4</v>
      </c>
      <c r="F10" s="8">
        <v>1.7</v>
      </c>
    </row>
    <row r="11" spans="1:13" x14ac:dyDescent="0.2">
      <c r="A11" s="8">
        <f t="shared" ref="A11:A74" si="0">A10+1</f>
        <v>2</v>
      </c>
      <c r="B11" s="18">
        <v>42022.000694444447</v>
      </c>
      <c r="C11" s="8">
        <v>1</v>
      </c>
      <c r="D11" s="8">
        <v>1.1000000000000001</v>
      </c>
      <c r="E11" s="8">
        <v>1.4000000000000001</v>
      </c>
      <c r="F11" s="8">
        <v>1.7</v>
      </c>
    </row>
    <row r="12" spans="1:13" x14ac:dyDescent="0.2">
      <c r="A12" s="8">
        <f t="shared" si="0"/>
        <v>3</v>
      </c>
      <c r="B12" s="18">
        <v>42022.001388888886</v>
      </c>
      <c r="C12" s="8">
        <v>1</v>
      </c>
      <c r="D12" s="8">
        <v>1.1000000000000001</v>
      </c>
      <c r="E12" s="8">
        <v>1.4000000000000001</v>
      </c>
      <c r="F12" s="8">
        <v>1.7</v>
      </c>
    </row>
    <row r="13" spans="1:13" x14ac:dyDescent="0.2">
      <c r="A13" s="8">
        <f t="shared" si="0"/>
        <v>4</v>
      </c>
      <c r="B13" s="18">
        <v>42022.002083333333</v>
      </c>
      <c r="C13" s="8">
        <v>1</v>
      </c>
      <c r="D13" s="8">
        <v>1.1000000000000001</v>
      </c>
      <c r="E13" s="8">
        <v>1.4000000000000001</v>
      </c>
      <c r="F13" s="8">
        <v>1.7</v>
      </c>
    </row>
    <row r="14" spans="1:13" x14ac:dyDescent="0.2">
      <c r="A14" s="8">
        <f t="shared" si="0"/>
        <v>5</v>
      </c>
      <c r="B14" s="18">
        <v>42022.00277777778</v>
      </c>
      <c r="C14" s="8">
        <v>1</v>
      </c>
      <c r="D14" s="8">
        <v>1.1000000000000001</v>
      </c>
      <c r="E14" s="8">
        <v>1.4000000000000001</v>
      </c>
      <c r="F14" s="8">
        <v>1.7</v>
      </c>
    </row>
    <row r="15" spans="1:13" x14ac:dyDescent="0.2">
      <c r="A15" s="8">
        <f t="shared" si="0"/>
        <v>6</v>
      </c>
      <c r="B15" s="18">
        <v>42022.003472222219</v>
      </c>
      <c r="C15" s="8">
        <v>1</v>
      </c>
      <c r="D15" s="8">
        <v>1.2</v>
      </c>
      <c r="E15" s="8">
        <v>1.5</v>
      </c>
      <c r="F15" s="8">
        <v>1.7</v>
      </c>
    </row>
    <row r="16" spans="1:13" x14ac:dyDescent="0.2">
      <c r="A16" s="8">
        <f t="shared" si="0"/>
        <v>7</v>
      </c>
      <c r="B16" s="18">
        <v>42022.004166666666</v>
      </c>
      <c r="C16" s="8">
        <v>1</v>
      </c>
      <c r="D16" s="8">
        <v>1.2</v>
      </c>
      <c r="E16" s="8">
        <v>1.5</v>
      </c>
      <c r="F16" s="8">
        <v>1.7</v>
      </c>
    </row>
    <row r="17" spans="1:6" x14ac:dyDescent="0.2">
      <c r="A17" s="8">
        <f t="shared" si="0"/>
        <v>8</v>
      </c>
      <c r="B17" s="18">
        <v>42022.004861111112</v>
      </c>
      <c r="C17" s="8">
        <v>1</v>
      </c>
      <c r="D17" s="8">
        <v>1.2</v>
      </c>
      <c r="E17" s="8">
        <v>1.5</v>
      </c>
      <c r="F17" s="8">
        <v>1.7</v>
      </c>
    </row>
    <row r="18" spans="1:6" x14ac:dyDescent="0.2">
      <c r="A18" s="8">
        <f t="shared" si="0"/>
        <v>9</v>
      </c>
      <c r="B18" s="18">
        <v>42022.005555555559</v>
      </c>
      <c r="C18" s="8">
        <v>1</v>
      </c>
      <c r="D18" s="8">
        <v>1.2</v>
      </c>
      <c r="E18" s="8">
        <v>1.5</v>
      </c>
      <c r="F18" s="8">
        <v>1.7</v>
      </c>
    </row>
    <row r="19" spans="1:6" x14ac:dyDescent="0.2">
      <c r="A19" s="8">
        <f t="shared" si="0"/>
        <v>10</v>
      </c>
      <c r="B19" s="18">
        <v>42022.006249999999</v>
      </c>
      <c r="C19" s="8">
        <v>1</v>
      </c>
      <c r="D19" s="8">
        <v>1.1000000000000001</v>
      </c>
      <c r="E19" s="8">
        <v>1.4000000000000001</v>
      </c>
      <c r="F19" s="8">
        <v>1.7</v>
      </c>
    </row>
    <row r="20" spans="1:6" x14ac:dyDescent="0.2">
      <c r="A20" s="8">
        <f t="shared" si="0"/>
        <v>11</v>
      </c>
      <c r="B20" s="18">
        <v>42022.006944444445</v>
      </c>
      <c r="C20" s="8">
        <v>1</v>
      </c>
      <c r="D20" s="8">
        <v>1.1000000000000001</v>
      </c>
      <c r="E20" s="8">
        <v>1.4000000000000001</v>
      </c>
      <c r="F20" s="8">
        <v>1.7</v>
      </c>
    </row>
    <row r="21" spans="1:6" x14ac:dyDescent="0.2">
      <c r="A21" s="8">
        <f t="shared" si="0"/>
        <v>12</v>
      </c>
      <c r="B21" s="18">
        <v>42022.007638888892</v>
      </c>
      <c r="C21" s="8">
        <v>1</v>
      </c>
      <c r="D21" s="8">
        <v>1.1000000000000001</v>
      </c>
      <c r="E21" s="8">
        <v>1.4000000000000001</v>
      </c>
      <c r="F21" s="8">
        <v>1.7</v>
      </c>
    </row>
    <row r="22" spans="1:6" x14ac:dyDescent="0.2">
      <c r="A22" s="8">
        <f t="shared" si="0"/>
        <v>13</v>
      </c>
      <c r="B22" s="18">
        <v>42022.008333333331</v>
      </c>
      <c r="C22" s="8">
        <v>1</v>
      </c>
      <c r="D22" s="8">
        <v>1.2</v>
      </c>
      <c r="E22" s="8">
        <v>1.5</v>
      </c>
      <c r="F22" s="8">
        <v>1.7</v>
      </c>
    </row>
    <row r="23" spans="1:6" x14ac:dyDescent="0.2">
      <c r="A23" s="8">
        <f t="shared" si="0"/>
        <v>14</v>
      </c>
      <c r="B23" s="18">
        <v>42022.009027777778</v>
      </c>
      <c r="C23" s="8">
        <v>1</v>
      </c>
      <c r="D23" s="8">
        <v>1.2</v>
      </c>
      <c r="E23" s="8">
        <v>1.5</v>
      </c>
      <c r="F23" s="8">
        <v>1.7</v>
      </c>
    </row>
    <row r="24" spans="1:6" x14ac:dyDescent="0.2">
      <c r="A24" s="8">
        <f t="shared" si="0"/>
        <v>15</v>
      </c>
      <c r="B24" s="18">
        <v>42022.009722222225</v>
      </c>
      <c r="C24" s="8">
        <v>1</v>
      </c>
      <c r="D24" s="8">
        <v>1.2</v>
      </c>
      <c r="E24" s="8">
        <v>1.5</v>
      </c>
      <c r="F24" s="8">
        <v>1.7</v>
      </c>
    </row>
    <row r="25" spans="1:6" x14ac:dyDescent="0.2">
      <c r="A25" s="8">
        <f t="shared" si="0"/>
        <v>16</v>
      </c>
      <c r="B25" s="18">
        <v>42022.010416666664</v>
      </c>
      <c r="C25" s="8">
        <v>1</v>
      </c>
      <c r="D25" s="8">
        <v>1.1000000000000001</v>
      </c>
      <c r="E25" s="8">
        <v>1.4000000000000001</v>
      </c>
      <c r="F25" s="8">
        <v>1.7</v>
      </c>
    </row>
    <row r="26" spans="1:6" x14ac:dyDescent="0.2">
      <c r="A26" s="8">
        <f t="shared" si="0"/>
        <v>17</v>
      </c>
      <c r="B26" s="18">
        <v>42022.011111111111</v>
      </c>
      <c r="C26" s="8">
        <v>1</v>
      </c>
      <c r="D26" s="8">
        <v>1.1000000000000001</v>
      </c>
      <c r="E26" s="8">
        <v>1.4000000000000001</v>
      </c>
      <c r="F26" s="8">
        <v>1.7</v>
      </c>
    </row>
    <row r="27" spans="1:6" x14ac:dyDescent="0.2">
      <c r="A27" s="8">
        <f t="shared" si="0"/>
        <v>18</v>
      </c>
      <c r="B27" s="18">
        <v>42022.011805555558</v>
      </c>
      <c r="C27" s="8">
        <v>1</v>
      </c>
      <c r="D27" s="8">
        <v>1.2</v>
      </c>
      <c r="E27" s="8">
        <v>1.5</v>
      </c>
      <c r="F27" s="8">
        <v>1.8</v>
      </c>
    </row>
    <row r="28" spans="1:6" x14ac:dyDescent="0.2">
      <c r="A28" s="8">
        <f t="shared" si="0"/>
        <v>19</v>
      </c>
      <c r="B28" s="18">
        <v>42022.012499999997</v>
      </c>
      <c r="C28" s="8">
        <v>1</v>
      </c>
      <c r="D28" s="8">
        <v>1.2</v>
      </c>
      <c r="E28" s="8">
        <v>1.5</v>
      </c>
      <c r="F28" s="8">
        <v>1.8</v>
      </c>
    </row>
    <row r="29" spans="1:6" x14ac:dyDescent="0.2">
      <c r="A29" s="8">
        <f t="shared" si="0"/>
        <v>20</v>
      </c>
      <c r="B29" s="18">
        <v>42022.013194444444</v>
      </c>
      <c r="C29" s="8">
        <v>1</v>
      </c>
      <c r="D29" s="8">
        <v>1.2</v>
      </c>
      <c r="E29" s="8">
        <v>1.5</v>
      </c>
      <c r="F29" s="8">
        <v>1.8</v>
      </c>
    </row>
    <row r="30" spans="1:6" x14ac:dyDescent="0.2">
      <c r="A30" s="8">
        <f t="shared" si="0"/>
        <v>21</v>
      </c>
      <c r="B30" s="18">
        <v>42022.013888888891</v>
      </c>
      <c r="C30" s="8">
        <v>1</v>
      </c>
      <c r="D30" s="8">
        <v>1.2</v>
      </c>
      <c r="E30" s="8">
        <v>1.5</v>
      </c>
      <c r="F30" s="8">
        <v>1.8</v>
      </c>
    </row>
    <row r="31" spans="1:6" x14ac:dyDescent="0.2">
      <c r="A31" s="8">
        <f t="shared" si="0"/>
        <v>22</v>
      </c>
      <c r="B31" s="18">
        <v>42022.01458333333</v>
      </c>
      <c r="C31" s="8">
        <v>1</v>
      </c>
      <c r="D31" s="8">
        <v>1.2</v>
      </c>
      <c r="E31" s="8">
        <v>1.5</v>
      </c>
      <c r="F31" s="8">
        <v>1.7</v>
      </c>
    </row>
    <row r="32" spans="1:6" x14ac:dyDescent="0.2">
      <c r="A32" s="8">
        <f t="shared" si="0"/>
        <v>23</v>
      </c>
      <c r="B32" s="18">
        <v>42022.015277777777</v>
      </c>
      <c r="C32" s="8">
        <v>1</v>
      </c>
      <c r="D32" s="8">
        <v>1.1000000000000001</v>
      </c>
      <c r="E32" s="8">
        <v>1.4000000000000001</v>
      </c>
      <c r="F32" s="8">
        <v>1.7</v>
      </c>
    </row>
    <row r="33" spans="1:6" x14ac:dyDescent="0.2">
      <c r="A33" s="8">
        <f t="shared" si="0"/>
        <v>24</v>
      </c>
      <c r="B33" s="18">
        <v>42022.015972222223</v>
      </c>
      <c r="C33" s="8">
        <v>1</v>
      </c>
      <c r="D33" s="8">
        <v>1.1000000000000001</v>
      </c>
      <c r="E33" s="8">
        <v>1.4000000000000001</v>
      </c>
      <c r="F33" s="8">
        <v>1.7</v>
      </c>
    </row>
    <row r="34" spans="1:6" x14ac:dyDescent="0.2">
      <c r="A34" s="8">
        <f t="shared" si="0"/>
        <v>25</v>
      </c>
      <c r="B34" s="18">
        <v>42022.01666666667</v>
      </c>
      <c r="C34" s="8">
        <v>1</v>
      </c>
      <c r="D34" s="8">
        <v>1.2</v>
      </c>
      <c r="E34" s="8">
        <v>1.5</v>
      </c>
      <c r="F34" s="8">
        <v>1.7</v>
      </c>
    </row>
    <row r="35" spans="1:6" x14ac:dyDescent="0.2">
      <c r="A35" s="8">
        <f t="shared" si="0"/>
        <v>26</v>
      </c>
      <c r="B35" s="18">
        <v>42022.017361111109</v>
      </c>
      <c r="C35" s="8">
        <v>1</v>
      </c>
      <c r="D35" s="8">
        <v>1.2</v>
      </c>
      <c r="E35" s="8">
        <v>1.5</v>
      </c>
      <c r="F35" s="8">
        <v>1.7</v>
      </c>
    </row>
    <row r="36" spans="1:6" x14ac:dyDescent="0.2">
      <c r="A36" s="8">
        <f t="shared" si="0"/>
        <v>27</v>
      </c>
      <c r="B36" s="18">
        <v>42022.018055555556</v>
      </c>
      <c r="C36" s="8">
        <v>1</v>
      </c>
      <c r="D36" s="8">
        <v>1.1000000000000001</v>
      </c>
      <c r="E36" s="8">
        <v>1.4000000000000001</v>
      </c>
      <c r="F36" s="8">
        <v>1.7</v>
      </c>
    </row>
    <row r="37" spans="1:6" x14ac:dyDescent="0.2">
      <c r="A37" s="8">
        <f t="shared" si="0"/>
        <v>28</v>
      </c>
      <c r="B37" s="18">
        <v>42022.018750000003</v>
      </c>
      <c r="C37" s="8">
        <v>1</v>
      </c>
      <c r="D37" s="8">
        <v>1.1000000000000001</v>
      </c>
      <c r="E37" s="8">
        <v>1.4000000000000001</v>
      </c>
      <c r="F37" s="8">
        <v>1.7</v>
      </c>
    </row>
    <row r="38" spans="1:6" x14ac:dyDescent="0.2">
      <c r="A38" s="8">
        <f t="shared" si="0"/>
        <v>29</v>
      </c>
      <c r="B38" s="18">
        <v>42022.019444444442</v>
      </c>
      <c r="C38" s="8">
        <v>1</v>
      </c>
      <c r="D38" s="8">
        <v>1.2</v>
      </c>
      <c r="E38" s="8">
        <v>1.5</v>
      </c>
      <c r="F38" s="8">
        <v>1.7</v>
      </c>
    </row>
    <row r="39" spans="1:6" x14ac:dyDescent="0.2">
      <c r="A39" s="8">
        <f t="shared" si="0"/>
        <v>30</v>
      </c>
      <c r="B39" s="18">
        <v>42022.020138888889</v>
      </c>
      <c r="C39" s="8">
        <v>1</v>
      </c>
      <c r="D39" s="8">
        <v>1.2</v>
      </c>
      <c r="E39" s="8">
        <v>1.5</v>
      </c>
      <c r="F39" s="8">
        <v>1.7</v>
      </c>
    </row>
    <row r="40" spans="1:6" x14ac:dyDescent="0.2">
      <c r="A40" s="8">
        <f t="shared" si="0"/>
        <v>31</v>
      </c>
      <c r="B40" s="18">
        <v>42022.020833333336</v>
      </c>
      <c r="C40" s="8">
        <v>1</v>
      </c>
      <c r="D40" s="8">
        <v>1.2</v>
      </c>
      <c r="E40" s="8">
        <v>1.5</v>
      </c>
      <c r="F40" s="8">
        <v>1.7</v>
      </c>
    </row>
    <row r="41" spans="1:6" x14ac:dyDescent="0.2">
      <c r="A41" s="8">
        <f t="shared" si="0"/>
        <v>32</v>
      </c>
      <c r="B41" s="18">
        <v>42022.021527777775</v>
      </c>
      <c r="C41" s="8">
        <v>1</v>
      </c>
      <c r="D41" s="8">
        <v>1.2</v>
      </c>
      <c r="E41" s="8">
        <v>1.5</v>
      </c>
      <c r="F41" s="8">
        <v>1.7</v>
      </c>
    </row>
    <row r="42" spans="1:6" x14ac:dyDescent="0.2">
      <c r="A42" s="8">
        <f t="shared" si="0"/>
        <v>33</v>
      </c>
      <c r="B42" s="18">
        <v>42022.022222222222</v>
      </c>
      <c r="C42" s="8">
        <v>1</v>
      </c>
      <c r="D42" s="8">
        <v>1.2</v>
      </c>
      <c r="E42" s="8">
        <v>1.5</v>
      </c>
      <c r="F42" s="8">
        <v>1.7</v>
      </c>
    </row>
    <row r="43" spans="1:6" x14ac:dyDescent="0.2">
      <c r="A43" s="8">
        <f t="shared" si="0"/>
        <v>34</v>
      </c>
      <c r="B43" s="18">
        <v>42022.022916666669</v>
      </c>
      <c r="C43" s="8">
        <v>1</v>
      </c>
      <c r="D43" s="8">
        <v>1.3</v>
      </c>
      <c r="E43" s="8">
        <v>1.5</v>
      </c>
      <c r="F43" s="8">
        <v>1.7</v>
      </c>
    </row>
    <row r="44" spans="1:6" x14ac:dyDescent="0.2">
      <c r="A44" s="8">
        <f t="shared" si="0"/>
        <v>35</v>
      </c>
      <c r="B44" s="18">
        <v>42022.023611111108</v>
      </c>
      <c r="C44" s="8">
        <v>1</v>
      </c>
      <c r="D44" s="8">
        <v>1.2</v>
      </c>
      <c r="E44" s="8">
        <v>1.5</v>
      </c>
      <c r="F44" s="8">
        <v>1.7</v>
      </c>
    </row>
    <row r="45" spans="1:6" x14ac:dyDescent="0.2">
      <c r="A45" s="8">
        <f t="shared" si="0"/>
        <v>36</v>
      </c>
      <c r="B45" s="18">
        <v>42022.024305555555</v>
      </c>
      <c r="C45" s="8">
        <v>1</v>
      </c>
      <c r="D45" s="8">
        <v>1.2</v>
      </c>
      <c r="E45" s="8">
        <v>1.5</v>
      </c>
      <c r="F45" s="8">
        <v>1.7</v>
      </c>
    </row>
    <row r="46" spans="1:6" x14ac:dyDescent="0.2">
      <c r="A46" s="8">
        <f t="shared" si="0"/>
        <v>37</v>
      </c>
      <c r="B46" s="18">
        <v>42022.025000000001</v>
      </c>
      <c r="C46" s="8">
        <v>1</v>
      </c>
      <c r="D46" s="8">
        <v>1.2</v>
      </c>
      <c r="E46" s="8">
        <v>1.5</v>
      </c>
      <c r="F46" s="8">
        <v>1.7</v>
      </c>
    </row>
    <row r="47" spans="1:6" x14ac:dyDescent="0.2">
      <c r="A47" s="8">
        <f t="shared" si="0"/>
        <v>38</v>
      </c>
      <c r="B47" s="18">
        <v>42022.025694444441</v>
      </c>
      <c r="C47" s="8">
        <v>1</v>
      </c>
      <c r="D47" s="8">
        <v>1.2</v>
      </c>
      <c r="E47" s="8">
        <v>1.4</v>
      </c>
      <c r="F47" s="8">
        <v>1.6</v>
      </c>
    </row>
    <row r="48" spans="1:6" x14ac:dyDescent="0.2">
      <c r="A48" s="8">
        <f t="shared" si="0"/>
        <v>39</v>
      </c>
      <c r="B48" s="18">
        <v>42022.026388888888</v>
      </c>
      <c r="C48" s="8">
        <v>1</v>
      </c>
      <c r="D48" s="8">
        <v>1.2</v>
      </c>
      <c r="E48" s="8">
        <v>1.5</v>
      </c>
      <c r="F48" s="8">
        <v>1.7</v>
      </c>
    </row>
    <row r="49" spans="1:6" x14ac:dyDescent="0.2">
      <c r="A49" s="8">
        <f t="shared" si="0"/>
        <v>40</v>
      </c>
      <c r="B49" s="18">
        <v>42022.027083333334</v>
      </c>
      <c r="C49" s="8">
        <v>1</v>
      </c>
      <c r="D49" s="8">
        <v>1.2</v>
      </c>
      <c r="E49" s="8">
        <v>1.5</v>
      </c>
      <c r="F49" s="8">
        <v>1.7</v>
      </c>
    </row>
    <row r="50" spans="1:6" x14ac:dyDescent="0.2">
      <c r="A50" s="8">
        <f t="shared" si="0"/>
        <v>41</v>
      </c>
      <c r="B50" s="18">
        <v>42022.027777777781</v>
      </c>
      <c r="C50" s="8">
        <v>1</v>
      </c>
      <c r="D50" s="8">
        <v>1.1000000000000001</v>
      </c>
      <c r="E50" s="8">
        <v>1.4000000000000001</v>
      </c>
      <c r="F50" s="8">
        <v>1.6</v>
      </c>
    </row>
    <row r="51" spans="1:6" x14ac:dyDescent="0.2">
      <c r="A51" s="8">
        <f t="shared" si="0"/>
        <v>42</v>
      </c>
      <c r="B51" s="18">
        <v>42022.02847222222</v>
      </c>
      <c r="C51" s="8">
        <v>1</v>
      </c>
      <c r="D51" s="8">
        <v>1.1000000000000001</v>
      </c>
      <c r="E51" s="8">
        <v>1.4000000000000001</v>
      </c>
      <c r="F51" s="8">
        <v>1.6</v>
      </c>
    </row>
    <row r="52" spans="1:6" x14ac:dyDescent="0.2">
      <c r="A52" s="8">
        <f t="shared" si="0"/>
        <v>43</v>
      </c>
      <c r="B52" s="18">
        <v>42022.029166666667</v>
      </c>
      <c r="C52" s="8">
        <v>1</v>
      </c>
      <c r="D52" s="8">
        <v>1.1000000000000001</v>
      </c>
      <c r="E52" s="8">
        <v>1.4000000000000001</v>
      </c>
      <c r="F52" s="8">
        <v>1.6</v>
      </c>
    </row>
    <row r="53" spans="1:6" x14ac:dyDescent="0.2">
      <c r="A53" s="8">
        <f t="shared" si="0"/>
        <v>44</v>
      </c>
      <c r="B53" s="18">
        <v>42022.029861111114</v>
      </c>
      <c r="C53" s="8">
        <v>1</v>
      </c>
      <c r="D53" s="8">
        <v>1</v>
      </c>
      <c r="E53" s="8">
        <v>1.3</v>
      </c>
      <c r="F53" s="8">
        <v>1.6</v>
      </c>
    </row>
    <row r="54" spans="1:6" x14ac:dyDescent="0.2">
      <c r="A54" s="8">
        <f t="shared" si="0"/>
        <v>45</v>
      </c>
      <c r="B54" s="18">
        <v>42022.030555555553</v>
      </c>
      <c r="C54" s="8">
        <v>1</v>
      </c>
      <c r="D54" s="8">
        <v>1</v>
      </c>
      <c r="E54" s="8">
        <v>1.3</v>
      </c>
      <c r="F54" s="8">
        <v>1.6</v>
      </c>
    </row>
    <row r="55" spans="1:6" x14ac:dyDescent="0.2">
      <c r="A55" s="8">
        <f t="shared" si="0"/>
        <v>46</v>
      </c>
      <c r="B55" s="18">
        <v>42022.03125</v>
      </c>
      <c r="C55" s="8">
        <v>1</v>
      </c>
      <c r="D55" s="8">
        <v>1</v>
      </c>
      <c r="E55" s="8">
        <v>1.3</v>
      </c>
      <c r="F55" s="8">
        <v>1.6</v>
      </c>
    </row>
    <row r="56" spans="1:6" x14ac:dyDescent="0.2">
      <c r="A56" s="8">
        <f t="shared" si="0"/>
        <v>47</v>
      </c>
      <c r="B56" s="18">
        <v>42022.031944444447</v>
      </c>
      <c r="C56" s="8">
        <v>1</v>
      </c>
      <c r="D56" s="8">
        <v>0.9</v>
      </c>
      <c r="E56" s="8">
        <v>1.3</v>
      </c>
      <c r="F56" s="8">
        <v>1.6</v>
      </c>
    </row>
    <row r="57" spans="1:6" x14ac:dyDescent="0.2">
      <c r="A57" s="8">
        <f t="shared" si="0"/>
        <v>48</v>
      </c>
      <c r="B57" s="18">
        <v>42022.032638888886</v>
      </c>
      <c r="C57" s="8">
        <v>1</v>
      </c>
      <c r="D57" s="8">
        <v>0.9</v>
      </c>
      <c r="E57" s="8">
        <v>1.2</v>
      </c>
      <c r="F57" s="8">
        <v>1.5</v>
      </c>
    </row>
    <row r="58" spans="1:6" x14ac:dyDescent="0.2">
      <c r="A58" s="8">
        <f t="shared" si="0"/>
        <v>49</v>
      </c>
      <c r="B58" s="18">
        <v>42022.033333333333</v>
      </c>
      <c r="C58" s="8">
        <v>1</v>
      </c>
      <c r="D58" s="8">
        <v>0.9</v>
      </c>
      <c r="E58" s="8">
        <v>1.2</v>
      </c>
      <c r="F58" s="8">
        <v>1.5</v>
      </c>
    </row>
    <row r="59" spans="1:6" x14ac:dyDescent="0.2">
      <c r="A59" s="8">
        <f t="shared" si="0"/>
        <v>50</v>
      </c>
      <c r="B59" s="18">
        <v>42022.03402777778</v>
      </c>
      <c r="C59" s="8">
        <v>1</v>
      </c>
      <c r="D59" s="8">
        <v>0.9</v>
      </c>
      <c r="E59" s="8">
        <v>1.2</v>
      </c>
      <c r="F59" s="8">
        <v>1.5</v>
      </c>
    </row>
    <row r="60" spans="1:6" x14ac:dyDescent="0.2">
      <c r="A60" s="8">
        <f t="shared" si="0"/>
        <v>51</v>
      </c>
      <c r="B60" s="18">
        <v>42022.034722222219</v>
      </c>
      <c r="C60" s="8">
        <v>1</v>
      </c>
      <c r="D60" s="8">
        <v>0.9</v>
      </c>
      <c r="E60" s="8">
        <v>1.2</v>
      </c>
      <c r="F60" s="8">
        <v>1.5</v>
      </c>
    </row>
    <row r="61" spans="1:6" x14ac:dyDescent="0.2">
      <c r="A61" s="8">
        <f t="shared" si="0"/>
        <v>52</v>
      </c>
      <c r="B61" s="18">
        <v>42022.035416666666</v>
      </c>
      <c r="C61" s="8">
        <v>1</v>
      </c>
      <c r="D61" s="8">
        <v>0.9</v>
      </c>
      <c r="E61" s="8">
        <v>1.2</v>
      </c>
      <c r="F61" s="8">
        <v>1.5</v>
      </c>
    </row>
    <row r="62" spans="1:6" x14ac:dyDescent="0.2">
      <c r="A62" s="8">
        <f t="shared" si="0"/>
        <v>53</v>
      </c>
      <c r="B62" s="18">
        <v>42022.036111111112</v>
      </c>
      <c r="C62" s="8">
        <v>1</v>
      </c>
      <c r="D62" s="8">
        <v>0.9</v>
      </c>
      <c r="E62" s="8">
        <v>1.2</v>
      </c>
      <c r="F62" s="8">
        <v>1.5</v>
      </c>
    </row>
    <row r="63" spans="1:6" x14ac:dyDescent="0.2">
      <c r="A63" s="8">
        <f t="shared" si="0"/>
        <v>54</v>
      </c>
      <c r="B63" s="18">
        <v>42022.036805555559</v>
      </c>
      <c r="C63" s="8">
        <v>1</v>
      </c>
      <c r="D63" s="8">
        <v>0.8</v>
      </c>
      <c r="E63" s="8">
        <v>1.3</v>
      </c>
      <c r="F63" s="8">
        <v>1.5</v>
      </c>
    </row>
    <row r="64" spans="1:6" x14ac:dyDescent="0.2">
      <c r="A64" s="8">
        <f t="shared" si="0"/>
        <v>55</v>
      </c>
      <c r="B64" s="18">
        <v>42022.037499999999</v>
      </c>
      <c r="C64" s="8">
        <v>1</v>
      </c>
      <c r="D64" s="8">
        <v>0.8</v>
      </c>
      <c r="E64" s="8">
        <v>1.3</v>
      </c>
      <c r="F64" s="8">
        <v>1.5</v>
      </c>
    </row>
    <row r="65" spans="1:11" x14ac:dyDescent="0.2">
      <c r="A65" s="8">
        <f t="shared" si="0"/>
        <v>56</v>
      </c>
      <c r="B65" s="18">
        <v>42022.038194444445</v>
      </c>
      <c r="C65" s="8">
        <v>1</v>
      </c>
      <c r="D65" s="8">
        <v>0.7</v>
      </c>
      <c r="E65" s="8">
        <v>1.1000000000000001</v>
      </c>
      <c r="F65" s="8">
        <v>1.4</v>
      </c>
    </row>
    <row r="66" spans="1:11" x14ac:dyDescent="0.2">
      <c r="A66" s="8">
        <f t="shared" si="0"/>
        <v>57</v>
      </c>
      <c r="B66" s="18">
        <v>42022.038888888892</v>
      </c>
      <c r="C66" s="8">
        <v>1</v>
      </c>
      <c r="D66" s="8">
        <v>0.7</v>
      </c>
      <c r="E66" s="8">
        <v>1.1000000000000001</v>
      </c>
      <c r="F66" s="8">
        <v>1.4</v>
      </c>
    </row>
    <row r="67" spans="1:11" x14ac:dyDescent="0.2">
      <c r="A67" s="8">
        <f t="shared" si="0"/>
        <v>58</v>
      </c>
      <c r="B67" s="18">
        <v>42022.039583333331</v>
      </c>
      <c r="C67" s="8">
        <v>1</v>
      </c>
      <c r="D67" s="8">
        <v>0.7</v>
      </c>
      <c r="E67" s="8">
        <v>1.1000000000000001</v>
      </c>
      <c r="F67" s="8">
        <v>1.4</v>
      </c>
    </row>
    <row r="68" spans="1:11" x14ac:dyDescent="0.2">
      <c r="A68" s="8">
        <f t="shared" si="0"/>
        <v>59</v>
      </c>
      <c r="B68" s="18">
        <v>42022.040277777778</v>
      </c>
      <c r="C68" s="8">
        <v>1</v>
      </c>
      <c r="D68" s="8">
        <v>0.7</v>
      </c>
      <c r="E68" s="8">
        <v>1.1000000000000001</v>
      </c>
      <c r="F68" s="8">
        <v>1.4</v>
      </c>
      <c r="H68" s="8">
        <f>COUNTIF(D10:D69,"&gt;-1000")</f>
        <v>60</v>
      </c>
      <c r="I68" s="8">
        <f t="shared" ref="I68:J68" si="1">COUNTIF(E10:E69,"&gt;-1000")</f>
        <v>60</v>
      </c>
      <c r="J68" s="8">
        <f t="shared" si="1"/>
        <v>60</v>
      </c>
    </row>
    <row r="69" spans="1:11" x14ac:dyDescent="0.2">
      <c r="A69" s="8">
        <f t="shared" si="0"/>
        <v>60</v>
      </c>
      <c r="B69" s="18">
        <v>42022.040972222225</v>
      </c>
      <c r="C69" s="8">
        <v>1</v>
      </c>
      <c r="D69" s="8">
        <v>0.5</v>
      </c>
      <c r="E69" s="8">
        <v>1</v>
      </c>
      <c r="F69" s="8">
        <v>1.4</v>
      </c>
      <c r="H69" s="8">
        <f>IF(H68&gt;=(60-$D$4),ROUND(SUMIF(D10:D69,"&gt;-1000")/H68,4),"----")</f>
        <v>1.0683</v>
      </c>
      <c r="I69" s="8">
        <f>IF(I68&gt;=(60-$D$4),ROUND(SUMIF(E10:E69,"&gt;-1000")/I68,4),"----")</f>
        <v>1.385</v>
      </c>
      <c r="J69" s="8">
        <f>IF(J68&gt;=(60-$D$4),ROUND(SUMIF(F10:F69,"&gt;-1000")/J68,4),"----")</f>
        <v>1.6416999999999999</v>
      </c>
      <c r="K69" s="8">
        <f>IF(AND(ISNUMBER(H69),ISNUMBER(I69),ISNUMBER(J69)),ABS(I69-(H69+J69)/2),"----")</f>
        <v>3.0000000000000027E-2</v>
      </c>
    </row>
    <row r="70" spans="1:11" x14ac:dyDescent="0.2">
      <c r="A70" s="8">
        <f t="shared" si="0"/>
        <v>61</v>
      </c>
      <c r="B70" s="18">
        <v>42022.041666666664</v>
      </c>
      <c r="C70" s="8">
        <v>1</v>
      </c>
      <c r="D70" s="8">
        <v>0.5</v>
      </c>
      <c r="E70" s="8">
        <v>1</v>
      </c>
      <c r="F70" s="8">
        <v>1.4</v>
      </c>
    </row>
    <row r="71" spans="1:11" x14ac:dyDescent="0.2">
      <c r="A71" s="8">
        <f t="shared" si="0"/>
        <v>62</v>
      </c>
      <c r="B71" s="18">
        <v>42022.042361111111</v>
      </c>
      <c r="C71" s="8">
        <v>1</v>
      </c>
      <c r="D71" s="8">
        <v>0.4</v>
      </c>
      <c r="E71" s="8">
        <v>1.1000000000000001</v>
      </c>
      <c r="F71" s="8">
        <v>1.4</v>
      </c>
    </row>
    <row r="72" spans="1:11" x14ac:dyDescent="0.2">
      <c r="A72" s="8">
        <f t="shared" si="0"/>
        <v>63</v>
      </c>
      <c r="B72" s="18">
        <v>42022.043055555558</v>
      </c>
      <c r="C72" s="8">
        <v>1</v>
      </c>
      <c r="D72" s="8">
        <v>0.4</v>
      </c>
      <c r="E72" s="8">
        <v>1.1000000000000001</v>
      </c>
      <c r="F72" s="8">
        <v>1.4</v>
      </c>
    </row>
    <row r="73" spans="1:11" x14ac:dyDescent="0.2">
      <c r="A73" s="8">
        <f t="shared" si="0"/>
        <v>64</v>
      </c>
      <c r="B73" s="18">
        <v>42022.043749999997</v>
      </c>
      <c r="C73" s="8">
        <v>1</v>
      </c>
      <c r="D73" s="8">
        <v>0.3</v>
      </c>
      <c r="E73" s="8">
        <v>1.1000000000000001</v>
      </c>
      <c r="F73" s="8">
        <v>1.4</v>
      </c>
    </row>
    <row r="74" spans="1:11" x14ac:dyDescent="0.2">
      <c r="A74" s="8">
        <f t="shared" si="0"/>
        <v>65</v>
      </c>
      <c r="B74" s="18">
        <v>42022.044444444444</v>
      </c>
      <c r="C74" s="8">
        <v>1</v>
      </c>
      <c r="D74" s="8">
        <v>0.3</v>
      </c>
      <c r="E74" s="8">
        <v>1.1000000000000001</v>
      </c>
      <c r="F74" s="8">
        <v>1.4</v>
      </c>
    </row>
    <row r="75" spans="1:11" x14ac:dyDescent="0.2">
      <c r="A75" s="8">
        <f t="shared" ref="A75:A138" si="2">A74+1</f>
        <v>66</v>
      </c>
      <c r="B75" s="18">
        <v>42022.045138888891</v>
      </c>
      <c r="C75" s="8">
        <v>1</v>
      </c>
      <c r="D75" s="8">
        <v>0.3</v>
      </c>
      <c r="E75" s="8">
        <v>1.1000000000000001</v>
      </c>
      <c r="F75" s="8">
        <v>1.3</v>
      </c>
    </row>
    <row r="76" spans="1:11" x14ac:dyDescent="0.2">
      <c r="A76" s="8">
        <f t="shared" si="2"/>
        <v>67</v>
      </c>
      <c r="B76" s="18">
        <v>42022.04583333333</v>
      </c>
      <c r="C76" s="8">
        <v>1</v>
      </c>
      <c r="D76" s="8">
        <v>0.4</v>
      </c>
      <c r="E76" s="8">
        <v>1.3</v>
      </c>
      <c r="F76" s="8">
        <v>1.3</v>
      </c>
    </row>
    <row r="77" spans="1:11" x14ac:dyDescent="0.2">
      <c r="A77" s="8">
        <f t="shared" si="2"/>
        <v>68</v>
      </c>
      <c r="B77" s="18">
        <v>42022.046527777777</v>
      </c>
      <c r="C77" s="8">
        <v>1</v>
      </c>
      <c r="D77" s="8">
        <v>0.4</v>
      </c>
      <c r="E77" s="8">
        <v>1.3</v>
      </c>
      <c r="F77" s="8">
        <v>1.3</v>
      </c>
    </row>
    <row r="78" spans="1:11" x14ac:dyDescent="0.2">
      <c r="A78" s="8">
        <f t="shared" si="2"/>
        <v>69</v>
      </c>
      <c r="B78" s="18">
        <v>42022.047222222223</v>
      </c>
      <c r="C78" s="8">
        <v>1</v>
      </c>
      <c r="D78" s="8">
        <v>0.4</v>
      </c>
      <c r="E78" s="8">
        <v>1.3</v>
      </c>
      <c r="F78" s="8">
        <v>1.3</v>
      </c>
    </row>
    <row r="79" spans="1:11" x14ac:dyDescent="0.2">
      <c r="A79" s="8">
        <f t="shared" si="2"/>
        <v>70</v>
      </c>
      <c r="B79" s="18">
        <v>42022.04791666667</v>
      </c>
      <c r="C79" s="8">
        <v>1</v>
      </c>
      <c r="D79" s="8">
        <v>0.4</v>
      </c>
      <c r="E79" s="8">
        <v>1.3</v>
      </c>
      <c r="F79" s="8">
        <v>1.3</v>
      </c>
    </row>
    <row r="80" spans="1:11" x14ac:dyDescent="0.2">
      <c r="A80" s="8">
        <f t="shared" si="2"/>
        <v>71</v>
      </c>
      <c r="B80" s="18">
        <v>42022.048611111109</v>
      </c>
      <c r="C80" s="8">
        <v>1</v>
      </c>
      <c r="D80" s="8">
        <v>0.5</v>
      </c>
      <c r="E80" s="8">
        <v>1.3</v>
      </c>
      <c r="F80" s="8">
        <v>1.3</v>
      </c>
    </row>
    <row r="81" spans="1:6" x14ac:dyDescent="0.2">
      <c r="A81" s="8">
        <f t="shared" si="2"/>
        <v>72</v>
      </c>
      <c r="B81" s="18">
        <v>42022.049305555556</v>
      </c>
      <c r="C81" s="8">
        <v>1</v>
      </c>
      <c r="D81" s="8">
        <v>0.5</v>
      </c>
      <c r="E81" s="8">
        <v>1.3</v>
      </c>
      <c r="F81" s="8">
        <v>1.3</v>
      </c>
    </row>
    <row r="82" spans="1:6" x14ac:dyDescent="0.2">
      <c r="A82" s="8">
        <f t="shared" si="2"/>
        <v>73</v>
      </c>
      <c r="B82" s="18">
        <v>42022.05</v>
      </c>
      <c r="C82" s="8">
        <v>1</v>
      </c>
      <c r="D82" s="8">
        <v>0.5</v>
      </c>
      <c r="E82" s="8">
        <v>1.5</v>
      </c>
      <c r="F82" s="8">
        <v>1.3</v>
      </c>
    </row>
    <row r="83" spans="1:6" x14ac:dyDescent="0.2">
      <c r="A83" s="8">
        <f t="shared" si="2"/>
        <v>74</v>
      </c>
      <c r="B83" s="18">
        <v>42022.050694444442</v>
      </c>
      <c r="C83" s="8">
        <v>1</v>
      </c>
      <c r="D83" s="8">
        <v>0.5</v>
      </c>
      <c r="E83" s="8">
        <v>1.5</v>
      </c>
      <c r="F83" s="8">
        <v>1.3</v>
      </c>
    </row>
    <row r="84" spans="1:6" x14ac:dyDescent="0.2">
      <c r="A84" s="8">
        <f t="shared" si="2"/>
        <v>75</v>
      </c>
      <c r="B84" s="18">
        <v>42022.051388888889</v>
      </c>
      <c r="C84" s="8">
        <v>1</v>
      </c>
      <c r="D84" s="8">
        <v>0.6</v>
      </c>
      <c r="E84" s="8">
        <v>1.5</v>
      </c>
      <c r="F84" s="8">
        <v>1.3</v>
      </c>
    </row>
    <row r="85" spans="1:6" x14ac:dyDescent="0.2">
      <c r="A85" s="8">
        <f t="shared" si="2"/>
        <v>76</v>
      </c>
      <c r="B85" s="18">
        <v>42022.052083333336</v>
      </c>
      <c r="C85" s="8">
        <v>1</v>
      </c>
      <c r="D85" s="8">
        <v>0.6</v>
      </c>
      <c r="E85" s="8">
        <v>1.5</v>
      </c>
      <c r="F85" s="8">
        <v>1.3</v>
      </c>
    </row>
    <row r="86" spans="1:6" x14ac:dyDescent="0.2">
      <c r="A86" s="8">
        <f t="shared" si="2"/>
        <v>77</v>
      </c>
      <c r="B86" s="18">
        <v>42022.052777777775</v>
      </c>
      <c r="C86" s="8">
        <v>1</v>
      </c>
      <c r="D86" s="8">
        <v>0.6</v>
      </c>
      <c r="E86" s="8">
        <v>1.5</v>
      </c>
      <c r="F86" s="8">
        <v>1.3</v>
      </c>
    </row>
    <row r="87" spans="1:6" x14ac:dyDescent="0.2">
      <c r="A87" s="8">
        <f t="shared" si="2"/>
        <v>78</v>
      </c>
      <c r="B87" s="18">
        <v>42022.053472222222</v>
      </c>
      <c r="C87" s="8">
        <v>1</v>
      </c>
      <c r="D87" s="8">
        <v>0.7</v>
      </c>
      <c r="E87" s="8">
        <v>1.5</v>
      </c>
      <c r="F87" s="8">
        <v>1.3</v>
      </c>
    </row>
    <row r="88" spans="1:6" x14ac:dyDescent="0.2">
      <c r="A88" s="8">
        <f t="shared" si="2"/>
        <v>79</v>
      </c>
      <c r="B88" s="18">
        <v>42022.054166666669</v>
      </c>
      <c r="C88" s="8">
        <v>1</v>
      </c>
      <c r="D88" s="8">
        <v>0.7</v>
      </c>
      <c r="E88" s="8">
        <v>1.8</v>
      </c>
      <c r="F88" s="8">
        <v>1.3</v>
      </c>
    </row>
    <row r="89" spans="1:6" x14ac:dyDescent="0.2">
      <c r="A89" s="8">
        <f t="shared" si="2"/>
        <v>80</v>
      </c>
      <c r="B89" s="18">
        <v>42022.054861111108</v>
      </c>
      <c r="C89" s="8">
        <v>1</v>
      </c>
      <c r="D89" s="8">
        <v>0.7</v>
      </c>
      <c r="E89" s="8">
        <v>1.8</v>
      </c>
      <c r="F89" s="8">
        <v>1.2</v>
      </c>
    </row>
    <row r="90" spans="1:6" x14ac:dyDescent="0.2">
      <c r="A90" s="8">
        <f t="shared" si="2"/>
        <v>81</v>
      </c>
      <c r="B90" s="18">
        <v>42022.055555555555</v>
      </c>
      <c r="C90" s="8">
        <v>1</v>
      </c>
      <c r="D90" s="8">
        <v>0.7</v>
      </c>
      <c r="E90" s="8">
        <v>1.8</v>
      </c>
      <c r="F90" s="8">
        <v>1.2</v>
      </c>
    </row>
    <row r="91" spans="1:6" x14ac:dyDescent="0.2">
      <c r="A91" s="8">
        <f t="shared" si="2"/>
        <v>82</v>
      </c>
      <c r="B91" s="18">
        <v>42022.056250000001</v>
      </c>
      <c r="C91" s="8">
        <v>1</v>
      </c>
      <c r="D91" s="8">
        <v>0.6</v>
      </c>
      <c r="E91" s="8">
        <v>1.8</v>
      </c>
      <c r="F91" s="8">
        <v>1.2</v>
      </c>
    </row>
    <row r="92" spans="1:6" x14ac:dyDescent="0.2">
      <c r="A92" s="8">
        <f t="shared" si="2"/>
        <v>83</v>
      </c>
      <c r="B92" s="18">
        <v>42022.056944444441</v>
      </c>
      <c r="C92" s="8">
        <v>1</v>
      </c>
      <c r="D92" s="8">
        <v>0.6</v>
      </c>
      <c r="E92" s="8">
        <v>1.8</v>
      </c>
      <c r="F92" s="8">
        <v>1.2</v>
      </c>
    </row>
    <row r="93" spans="1:6" x14ac:dyDescent="0.2">
      <c r="A93" s="8">
        <f t="shared" si="2"/>
        <v>84</v>
      </c>
      <c r="B93" s="18">
        <v>42022.057638888888</v>
      </c>
      <c r="C93" s="8">
        <v>1</v>
      </c>
      <c r="D93" s="8">
        <v>0.6</v>
      </c>
      <c r="E93" s="8">
        <v>1.8</v>
      </c>
      <c r="F93" s="8">
        <v>1.2</v>
      </c>
    </row>
    <row r="94" spans="1:6" x14ac:dyDescent="0.2">
      <c r="A94" s="8">
        <f t="shared" si="2"/>
        <v>85</v>
      </c>
      <c r="B94" s="18">
        <v>42022.058333333334</v>
      </c>
      <c r="C94" s="8">
        <v>1</v>
      </c>
      <c r="D94" s="8">
        <v>0.6</v>
      </c>
      <c r="E94" s="8">
        <v>1.8</v>
      </c>
      <c r="F94" s="8">
        <v>1.1000000000000001</v>
      </c>
    </row>
    <row r="95" spans="1:6" x14ac:dyDescent="0.2">
      <c r="A95" s="8">
        <f t="shared" si="2"/>
        <v>86</v>
      </c>
      <c r="B95" s="18">
        <v>42022.059027777781</v>
      </c>
      <c r="C95" s="8">
        <v>1</v>
      </c>
      <c r="D95" s="8">
        <v>0.6</v>
      </c>
      <c r="E95" s="8">
        <v>1.8</v>
      </c>
      <c r="F95" s="8">
        <v>1.1000000000000001</v>
      </c>
    </row>
    <row r="96" spans="1:6" x14ac:dyDescent="0.2">
      <c r="A96" s="8">
        <f t="shared" si="2"/>
        <v>87</v>
      </c>
      <c r="B96" s="18">
        <v>42022.05972222222</v>
      </c>
      <c r="C96" s="8">
        <v>1</v>
      </c>
      <c r="D96" s="8">
        <v>0.6</v>
      </c>
      <c r="E96" s="8">
        <v>2</v>
      </c>
      <c r="F96" s="8">
        <v>1.1000000000000001</v>
      </c>
    </row>
    <row r="97" spans="1:6" x14ac:dyDescent="0.2">
      <c r="A97" s="8">
        <f t="shared" si="2"/>
        <v>88</v>
      </c>
      <c r="B97" s="18">
        <v>42022.060416666667</v>
      </c>
      <c r="C97" s="8">
        <v>1</v>
      </c>
      <c r="D97" s="8">
        <v>0.6</v>
      </c>
      <c r="E97" s="8">
        <v>2</v>
      </c>
      <c r="F97" s="8">
        <v>1</v>
      </c>
    </row>
    <row r="98" spans="1:6" x14ac:dyDescent="0.2">
      <c r="A98" s="8">
        <f t="shared" si="2"/>
        <v>89</v>
      </c>
      <c r="B98" s="18">
        <v>42022.061111111114</v>
      </c>
      <c r="C98" s="8">
        <v>1</v>
      </c>
      <c r="D98" s="8">
        <v>0.7</v>
      </c>
      <c r="E98" s="8">
        <v>2</v>
      </c>
      <c r="F98" s="8">
        <v>1</v>
      </c>
    </row>
    <row r="99" spans="1:6" x14ac:dyDescent="0.2">
      <c r="A99" s="8">
        <f t="shared" si="2"/>
        <v>90</v>
      </c>
      <c r="B99" s="18">
        <v>42022.061805555553</v>
      </c>
      <c r="C99" s="8">
        <v>1</v>
      </c>
      <c r="D99" s="8">
        <v>0.7</v>
      </c>
      <c r="E99" s="8">
        <v>2</v>
      </c>
      <c r="F99" s="8">
        <v>1</v>
      </c>
    </row>
    <row r="100" spans="1:6" x14ac:dyDescent="0.2">
      <c r="A100" s="8">
        <f t="shared" si="2"/>
        <v>91</v>
      </c>
      <c r="B100" s="18">
        <v>42022.0625</v>
      </c>
      <c r="C100" s="8">
        <v>1</v>
      </c>
      <c r="D100" s="8">
        <v>0.7</v>
      </c>
      <c r="E100" s="8">
        <v>2</v>
      </c>
      <c r="F100" s="8">
        <v>1</v>
      </c>
    </row>
    <row r="101" spans="1:6" x14ac:dyDescent="0.2">
      <c r="A101" s="8">
        <f t="shared" si="2"/>
        <v>92</v>
      </c>
      <c r="B101" s="18">
        <v>42022.063194444447</v>
      </c>
      <c r="C101" s="8">
        <v>1</v>
      </c>
      <c r="D101" s="8">
        <v>0.7</v>
      </c>
      <c r="E101" s="8">
        <v>2</v>
      </c>
      <c r="F101" s="8">
        <v>1</v>
      </c>
    </row>
    <row r="102" spans="1:6" x14ac:dyDescent="0.2">
      <c r="A102" s="8">
        <f t="shared" si="2"/>
        <v>93</v>
      </c>
      <c r="B102" s="18">
        <v>42022.063888888886</v>
      </c>
      <c r="C102" s="8">
        <v>1</v>
      </c>
      <c r="D102" s="8">
        <v>0.7</v>
      </c>
      <c r="E102" s="8">
        <v>2</v>
      </c>
      <c r="F102" s="8">
        <v>0.9</v>
      </c>
    </row>
    <row r="103" spans="1:6" x14ac:dyDescent="0.2">
      <c r="A103" s="8">
        <f t="shared" si="2"/>
        <v>94</v>
      </c>
      <c r="B103" s="18">
        <v>42022.064583333333</v>
      </c>
      <c r="C103" s="8">
        <v>1</v>
      </c>
      <c r="D103" s="8">
        <v>0.7</v>
      </c>
      <c r="E103" s="8">
        <v>2</v>
      </c>
      <c r="F103" s="8">
        <v>0.9</v>
      </c>
    </row>
    <row r="104" spans="1:6" x14ac:dyDescent="0.2">
      <c r="A104" s="8">
        <f t="shared" si="2"/>
        <v>95</v>
      </c>
      <c r="B104" s="18">
        <v>42022.06527777778</v>
      </c>
      <c r="C104" s="8">
        <v>1</v>
      </c>
      <c r="D104" s="8">
        <v>0.7</v>
      </c>
      <c r="E104" s="8">
        <v>2.2000000000000002</v>
      </c>
      <c r="F104" s="8">
        <v>0.9</v>
      </c>
    </row>
    <row r="105" spans="1:6" x14ac:dyDescent="0.2">
      <c r="A105" s="8">
        <f t="shared" si="2"/>
        <v>96</v>
      </c>
      <c r="B105" s="18">
        <v>42022.065972222219</v>
      </c>
      <c r="C105" s="8">
        <v>1</v>
      </c>
      <c r="D105" s="8">
        <v>0.7</v>
      </c>
      <c r="E105" s="8">
        <v>2.2000000000000002</v>
      </c>
      <c r="F105" s="8">
        <v>0.9</v>
      </c>
    </row>
    <row r="106" spans="1:6" x14ac:dyDescent="0.2">
      <c r="A106" s="8">
        <f t="shared" si="2"/>
        <v>97</v>
      </c>
      <c r="B106" s="18">
        <v>42022.066666666666</v>
      </c>
      <c r="C106" s="8">
        <v>1</v>
      </c>
      <c r="D106" s="8">
        <v>0.7</v>
      </c>
      <c r="E106" s="8">
        <v>2.2000000000000002</v>
      </c>
      <c r="F106" s="8">
        <v>0.9</v>
      </c>
    </row>
    <row r="107" spans="1:6" x14ac:dyDescent="0.2">
      <c r="A107" s="8">
        <f t="shared" si="2"/>
        <v>98</v>
      </c>
      <c r="B107" s="18">
        <v>42022.067361111112</v>
      </c>
      <c r="C107" s="8">
        <v>1</v>
      </c>
      <c r="D107" s="8">
        <v>0.7</v>
      </c>
      <c r="E107" s="8">
        <v>2.2000000000000002</v>
      </c>
      <c r="F107" s="8">
        <v>0.8</v>
      </c>
    </row>
    <row r="108" spans="1:6" x14ac:dyDescent="0.2">
      <c r="A108" s="8">
        <f t="shared" si="2"/>
        <v>99</v>
      </c>
      <c r="B108" s="18">
        <v>42022.068055555559</v>
      </c>
      <c r="C108" s="8">
        <v>1</v>
      </c>
      <c r="D108" s="8">
        <v>0.6</v>
      </c>
      <c r="E108" s="8">
        <v>2.2000000000000002</v>
      </c>
      <c r="F108" s="8">
        <v>0.8</v>
      </c>
    </row>
    <row r="109" spans="1:6" x14ac:dyDescent="0.2">
      <c r="A109" s="8">
        <f t="shared" si="2"/>
        <v>100</v>
      </c>
      <c r="B109" s="18">
        <v>42022.068749999999</v>
      </c>
      <c r="C109" s="8">
        <v>1</v>
      </c>
      <c r="D109" s="8">
        <v>0.6</v>
      </c>
      <c r="E109" s="8">
        <v>2.2000000000000002</v>
      </c>
      <c r="F109" s="8">
        <v>0.8</v>
      </c>
    </row>
    <row r="110" spans="1:6" x14ac:dyDescent="0.2">
      <c r="A110" s="8">
        <f t="shared" si="2"/>
        <v>101</v>
      </c>
      <c r="B110" s="18">
        <v>42022.069444444445</v>
      </c>
      <c r="C110" s="8">
        <v>1</v>
      </c>
      <c r="D110" s="8">
        <v>0.6</v>
      </c>
      <c r="E110" s="8">
        <v>2.2000000000000002</v>
      </c>
      <c r="F110" s="8">
        <v>0.8</v>
      </c>
    </row>
    <row r="111" spans="1:6" x14ac:dyDescent="0.2">
      <c r="A111" s="8">
        <f t="shared" si="2"/>
        <v>102</v>
      </c>
      <c r="B111" s="18">
        <v>42022.070138888892</v>
      </c>
      <c r="C111" s="8">
        <v>1</v>
      </c>
      <c r="D111" s="8">
        <v>0.6</v>
      </c>
      <c r="E111" s="8">
        <v>2.2000000000000002</v>
      </c>
      <c r="F111" s="8">
        <v>0.8</v>
      </c>
    </row>
    <row r="112" spans="1:6" x14ac:dyDescent="0.2">
      <c r="A112" s="8">
        <f t="shared" si="2"/>
        <v>103</v>
      </c>
      <c r="B112" s="18">
        <v>42022.070833333331</v>
      </c>
      <c r="C112" s="8">
        <v>1</v>
      </c>
      <c r="D112" s="8">
        <v>0.6</v>
      </c>
      <c r="E112" s="8">
        <v>2.2000000000000002</v>
      </c>
      <c r="F112" s="8">
        <v>0.8</v>
      </c>
    </row>
    <row r="113" spans="1:10" x14ac:dyDescent="0.2">
      <c r="A113" s="8">
        <f t="shared" si="2"/>
        <v>104</v>
      </c>
      <c r="B113" s="18">
        <v>42022.071527777778</v>
      </c>
      <c r="C113" s="8">
        <v>1</v>
      </c>
      <c r="D113" s="8">
        <v>0.5</v>
      </c>
      <c r="E113" s="8">
        <v>2.2000000000000002</v>
      </c>
      <c r="F113" s="8">
        <v>0.8</v>
      </c>
    </row>
    <row r="114" spans="1:10" x14ac:dyDescent="0.2">
      <c r="A114" s="8">
        <f t="shared" si="2"/>
        <v>105</v>
      </c>
      <c r="B114" s="18">
        <v>42022.072222222225</v>
      </c>
      <c r="C114" s="8">
        <v>1</v>
      </c>
      <c r="D114" s="8">
        <v>0.6</v>
      </c>
      <c r="E114" s="8">
        <v>2.2000000000000002</v>
      </c>
      <c r="F114" s="8">
        <v>0.7</v>
      </c>
    </row>
    <row r="115" spans="1:10" x14ac:dyDescent="0.2">
      <c r="A115" s="8">
        <f t="shared" si="2"/>
        <v>106</v>
      </c>
      <c r="B115" s="18">
        <v>42022.072916666664</v>
      </c>
      <c r="C115" s="8">
        <v>1</v>
      </c>
      <c r="D115" s="8">
        <v>0.6</v>
      </c>
      <c r="E115" s="8">
        <v>2.4</v>
      </c>
      <c r="F115" s="8">
        <v>0.7</v>
      </c>
    </row>
    <row r="116" spans="1:10" x14ac:dyDescent="0.2">
      <c r="A116" s="8">
        <f t="shared" si="2"/>
        <v>107</v>
      </c>
      <c r="B116" s="18">
        <v>42022.073611111111</v>
      </c>
      <c r="C116" s="8">
        <v>1</v>
      </c>
      <c r="D116" s="8">
        <v>0.6</v>
      </c>
      <c r="E116" s="8">
        <v>2.4</v>
      </c>
      <c r="F116" s="8">
        <v>0.7</v>
      </c>
    </row>
    <row r="117" spans="1:10" x14ac:dyDescent="0.2">
      <c r="A117" s="8">
        <f t="shared" si="2"/>
        <v>108</v>
      </c>
      <c r="B117" s="18">
        <v>42022.074305555558</v>
      </c>
      <c r="C117" s="8">
        <v>1</v>
      </c>
      <c r="D117" s="8">
        <v>0.6</v>
      </c>
      <c r="E117" s="8">
        <v>2.4</v>
      </c>
      <c r="F117" s="8">
        <v>0.7</v>
      </c>
    </row>
    <row r="118" spans="1:10" x14ac:dyDescent="0.2">
      <c r="A118" s="8">
        <f t="shared" si="2"/>
        <v>109</v>
      </c>
      <c r="B118" s="18">
        <v>42022.074999999997</v>
      </c>
      <c r="C118" s="8">
        <v>1</v>
      </c>
      <c r="D118" s="8">
        <v>0.6</v>
      </c>
      <c r="E118" s="8">
        <v>2.4</v>
      </c>
      <c r="F118" s="8">
        <v>0.7</v>
      </c>
    </row>
    <row r="119" spans="1:10" x14ac:dyDescent="0.2">
      <c r="A119" s="8">
        <f t="shared" si="2"/>
        <v>110</v>
      </c>
      <c r="B119" s="18">
        <v>42022.075694444444</v>
      </c>
      <c r="C119" s="8">
        <v>1</v>
      </c>
      <c r="D119" s="8">
        <v>0.6</v>
      </c>
      <c r="E119" s="8">
        <v>2.4</v>
      </c>
      <c r="F119" s="8">
        <v>0.7</v>
      </c>
    </row>
    <row r="120" spans="1:10" x14ac:dyDescent="0.2">
      <c r="A120" s="8">
        <f t="shared" si="2"/>
        <v>111</v>
      </c>
      <c r="B120" s="18">
        <v>42022.076388888891</v>
      </c>
      <c r="C120" s="8">
        <v>1</v>
      </c>
      <c r="D120" s="8">
        <v>0.6</v>
      </c>
      <c r="E120" s="8">
        <v>2.4</v>
      </c>
      <c r="F120" s="8">
        <v>0.7</v>
      </c>
    </row>
    <row r="121" spans="1:10" x14ac:dyDescent="0.2">
      <c r="A121" s="8">
        <f t="shared" si="2"/>
        <v>112</v>
      </c>
      <c r="B121" s="18">
        <v>42022.07708333333</v>
      </c>
      <c r="C121" s="8">
        <v>1</v>
      </c>
      <c r="D121" s="8">
        <v>0.6</v>
      </c>
      <c r="E121" s="8">
        <v>2.4</v>
      </c>
      <c r="F121" s="8">
        <v>0.7</v>
      </c>
    </row>
    <row r="122" spans="1:10" x14ac:dyDescent="0.2">
      <c r="A122" s="8">
        <f t="shared" si="2"/>
        <v>113</v>
      </c>
      <c r="B122" s="18">
        <v>42022.077777777777</v>
      </c>
      <c r="C122" s="8">
        <v>1</v>
      </c>
      <c r="D122" s="8">
        <v>0.6</v>
      </c>
      <c r="E122" s="8">
        <v>2.4</v>
      </c>
      <c r="F122" s="8">
        <v>0.7</v>
      </c>
    </row>
    <row r="123" spans="1:10" x14ac:dyDescent="0.2">
      <c r="A123" s="8">
        <f t="shared" si="2"/>
        <v>114</v>
      </c>
      <c r="B123" s="18">
        <v>42022.078472222223</v>
      </c>
      <c r="C123" s="8">
        <v>1</v>
      </c>
      <c r="D123" s="8">
        <v>0.6</v>
      </c>
      <c r="E123" s="8">
        <v>2.6</v>
      </c>
      <c r="F123" s="8">
        <v>0.7</v>
      </c>
    </row>
    <row r="124" spans="1:10" x14ac:dyDescent="0.2">
      <c r="A124" s="8">
        <f t="shared" si="2"/>
        <v>115</v>
      </c>
      <c r="B124" s="18">
        <v>42022.07916666667</v>
      </c>
      <c r="C124" s="8">
        <v>1</v>
      </c>
      <c r="D124" s="8">
        <v>0.6</v>
      </c>
      <c r="E124" s="8">
        <v>2.6</v>
      </c>
      <c r="F124" s="8">
        <v>0.7</v>
      </c>
    </row>
    <row r="125" spans="1:10" x14ac:dyDescent="0.2">
      <c r="A125" s="8">
        <f t="shared" si="2"/>
        <v>116</v>
      </c>
      <c r="B125" s="18">
        <v>42022.079861111109</v>
      </c>
      <c r="C125" s="8">
        <v>1</v>
      </c>
      <c r="D125" s="8">
        <v>0.6</v>
      </c>
      <c r="E125" s="8">
        <v>2.6</v>
      </c>
      <c r="F125" s="8">
        <v>0.7</v>
      </c>
    </row>
    <row r="126" spans="1:10" x14ac:dyDescent="0.2">
      <c r="A126" s="8">
        <f t="shared" si="2"/>
        <v>117</v>
      </c>
      <c r="B126" s="18">
        <v>42022.080555555556</v>
      </c>
      <c r="C126" s="8">
        <v>1</v>
      </c>
      <c r="D126" s="8">
        <v>0.6</v>
      </c>
      <c r="E126" s="8">
        <v>2.6</v>
      </c>
      <c r="F126" s="8">
        <v>0.7</v>
      </c>
    </row>
    <row r="127" spans="1:10" x14ac:dyDescent="0.2">
      <c r="A127" s="8">
        <f t="shared" si="2"/>
        <v>118</v>
      </c>
      <c r="B127" s="18">
        <v>42022.081250000003</v>
      </c>
      <c r="C127" s="8">
        <v>1</v>
      </c>
      <c r="D127" s="8">
        <v>0.6</v>
      </c>
      <c r="E127" s="8">
        <v>2.6</v>
      </c>
      <c r="F127" s="8">
        <v>0.7</v>
      </c>
    </row>
    <row r="128" spans="1:10" x14ac:dyDescent="0.2">
      <c r="A128" s="8">
        <f t="shared" si="2"/>
        <v>119</v>
      </c>
      <c r="B128" s="18">
        <v>42022.081944444442</v>
      </c>
      <c r="C128" s="8">
        <v>1</v>
      </c>
      <c r="D128" s="8">
        <v>0.5</v>
      </c>
      <c r="E128" s="8">
        <v>2.6</v>
      </c>
      <c r="F128" s="8">
        <v>0.7</v>
      </c>
      <c r="H128" s="8">
        <f>COUNTIF(D70:D129,"&gt;-1000")</f>
        <v>60</v>
      </c>
      <c r="I128" s="8">
        <f t="shared" ref="I128:J128" si="3">COUNTIF(E70:E129,"&gt;-1000")</f>
        <v>60</v>
      </c>
      <c r="J128" s="8">
        <f t="shared" si="3"/>
        <v>60</v>
      </c>
    </row>
    <row r="129" spans="1:13" x14ac:dyDescent="0.2">
      <c r="A129" s="8">
        <f t="shared" si="2"/>
        <v>120</v>
      </c>
      <c r="B129" s="18">
        <v>42022.082638888889</v>
      </c>
      <c r="C129" s="8">
        <v>1</v>
      </c>
      <c r="D129" s="8">
        <v>0.5</v>
      </c>
      <c r="E129" s="8">
        <v>2.2999999999999998</v>
      </c>
      <c r="F129" s="8">
        <v>0.7</v>
      </c>
      <c r="H129" s="8">
        <f>IF(H128&gt;=(60-$D$4),ROUND(SUMIF(D70:D129,"&gt;-1000")/H128,4),"----")</f>
        <v>0.57499999999999996</v>
      </c>
      <c r="I129" s="8">
        <f>IF(I128&gt;=(60-$D$4),ROUND(SUMIF(E70:E129,"&gt;-1000")/I128,4),"----")</f>
        <v>1.9167000000000001</v>
      </c>
      <c r="J129" s="8">
        <f>IF(J128&gt;=(60-$D$4),ROUND(SUMIF(F70:F129,"&gt;-1000")/J128,4),"----")</f>
        <v>1.0133000000000001</v>
      </c>
      <c r="K129" s="8">
        <f>IF(AND(ISNUMBER(H129),ISNUMBER(I129),ISNUMBER(J129)),ABS(I129-(H129+J129)/2),"----")</f>
        <v>1.1225499999999999</v>
      </c>
      <c r="M129" s="8" t="s">
        <v>167</v>
      </c>
    </row>
    <row r="130" spans="1:13" x14ac:dyDescent="0.2">
      <c r="A130" s="8">
        <f t="shared" si="2"/>
        <v>121</v>
      </c>
      <c r="B130" s="18">
        <v>42022.083333333336</v>
      </c>
      <c r="C130" s="8">
        <v>1</v>
      </c>
      <c r="D130" s="8">
        <v>0.5</v>
      </c>
      <c r="E130" s="8">
        <v>2.2999999999999998</v>
      </c>
      <c r="F130" s="8">
        <v>0.7</v>
      </c>
    </row>
    <row r="131" spans="1:13" x14ac:dyDescent="0.2">
      <c r="A131" s="8">
        <f t="shared" si="2"/>
        <v>122</v>
      </c>
      <c r="B131" s="18">
        <v>42022.084027777775</v>
      </c>
      <c r="C131" s="8">
        <v>1</v>
      </c>
      <c r="D131" s="8">
        <v>0.4</v>
      </c>
      <c r="E131" s="8">
        <v>2.2999999999999998</v>
      </c>
      <c r="F131" s="8">
        <v>0.7</v>
      </c>
    </row>
    <row r="132" spans="1:13" x14ac:dyDescent="0.2">
      <c r="A132" s="8">
        <f t="shared" si="2"/>
        <v>123</v>
      </c>
      <c r="B132" s="18">
        <v>42022.084722222222</v>
      </c>
      <c r="C132" s="8">
        <v>1</v>
      </c>
      <c r="D132" s="8">
        <v>0.4</v>
      </c>
      <c r="E132" s="8">
        <v>2.2999999999999998</v>
      </c>
      <c r="F132" s="8">
        <v>0.7</v>
      </c>
    </row>
    <row r="133" spans="1:13" x14ac:dyDescent="0.2">
      <c r="A133" s="8">
        <f t="shared" si="2"/>
        <v>124</v>
      </c>
      <c r="B133" s="18">
        <v>42022.085416666669</v>
      </c>
      <c r="C133" s="8">
        <v>1</v>
      </c>
      <c r="D133" s="8">
        <v>0.4</v>
      </c>
      <c r="E133" s="8">
        <v>-1003</v>
      </c>
      <c r="F133" s="8">
        <v>0.7</v>
      </c>
    </row>
    <row r="134" spans="1:13" x14ac:dyDescent="0.2">
      <c r="A134" s="8">
        <f t="shared" si="2"/>
        <v>125</v>
      </c>
      <c r="B134" s="18">
        <v>42022.086111111108</v>
      </c>
      <c r="C134" s="8">
        <v>1</v>
      </c>
      <c r="D134" s="8">
        <v>0.3</v>
      </c>
      <c r="E134" s="8">
        <v>1.8</v>
      </c>
      <c r="F134" s="8">
        <v>0.7</v>
      </c>
    </row>
    <row r="135" spans="1:13" x14ac:dyDescent="0.2">
      <c r="A135" s="8">
        <f t="shared" si="2"/>
        <v>126</v>
      </c>
      <c r="B135" s="18">
        <v>42022.086805555555</v>
      </c>
      <c r="C135" s="8">
        <v>1</v>
      </c>
      <c r="D135" s="8">
        <v>0.3</v>
      </c>
      <c r="E135" s="8">
        <v>1.8</v>
      </c>
      <c r="F135" s="8">
        <v>-1002</v>
      </c>
    </row>
    <row r="136" spans="1:13" x14ac:dyDescent="0.2">
      <c r="A136" s="8">
        <f t="shared" si="2"/>
        <v>127</v>
      </c>
      <c r="B136" s="18">
        <v>42022.087500000001</v>
      </c>
      <c r="C136" s="8">
        <v>1</v>
      </c>
      <c r="D136" s="8">
        <v>0.3</v>
      </c>
      <c r="E136" s="8">
        <v>1.8</v>
      </c>
      <c r="F136" s="8">
        <v>0.6</v>
      </c>
    </row>
    <row r="137" spans="1:13" x14ac:dyDescent="0.2">
      <c r="A137" s="8">
        <f t="shared" si="2"/>
        <v>128</v>
      </c>
      <c r="B137" s="18">
        <v>42022.088194444441</v>
      </c>
      <c r="C137" s="8">
        <v>1</v>
      </c>
      <c r="D137" s="8">
        <v>0.3</v>
      </c>
      <c r="E137" s="8">
        <v>1.8</v>
      </c>
      <c r="F137" s="8">
        <v>0.6</v>
      </c>
    </row>
    <row r="138" spans="1:13" x14ac:dyDescent="0.2">
      <c r="A138" s="8">
        <f t="shared" si="2"/>
        <v>129</v>
      </c>
      <c r="B138" s="18">
        <v>42022.088888888888</v>
      </c>
      <c r="C138" s="8">
        <v>1</v>
      </c>
      <c r="D138" s="8">
        <v>0.3</v>
      </c>
      <c r="E138" s="8">
        <v>1.8</v>
      </c>
      <c r="F138" s="8">
        <v>0.6</v>
      </c>
    </row>
    <row r="139" spans="1:13" x14ac:dyDescent="0.2">
      <c r="A139" s="8">
        <f t="shared" ref="A139:A202" si="4">A138+1</f>
        <v>130</v>
      </c>
      <c r="B139" s="18">
        <v>42022.089583333334</v>
      </c>
      <c r="C139" s="8">
        <v>1</v>
      </c>
      <c r="D139" s="8">
        <v>0.3</v>
      </c>
      <c r="E139" s="8">
        <v>1.8</v>
      </c>
      <c r="F139" s="8">
        <v>0.6</v>
      </c>
    </row>
    <row r="140" spans="1:13" x14ac:dyDescent="0.2">
      <c r="A140" s="8">
        <f t="shared" si="4"/>
        <v>131</v>
      </c>
      <c r="B140" s="18">
        <v>42022.090277777781</v>
      </c>
      <c r="C140" s="8">
        <v>1</v>
      </c>
      <c r="D140" s="8">
        <v>-1001</v>
      </c>
      <c r="E140" s="8">
        <v>1.8</v>
      </c>
      <c r="F140" s="8">
        <v>0.6</v>
      </c>
    </row>
    <row r="141" spans="1:13" x14ac:dyDescent="0.2">
      <c r="A141" s="8">
        <f t="shared" si="4"/>
        <v>132</v>
      </c>
      <c r="B141" s="18">
        <v>42022.09097222222</v>
      </c>
      <c r="C141" s="8">
        <v>1</v>
      </c>
      <c r="D141" s="8">
        <v>0.3</v>
      </c>
      <c r="E141" s="8">
        <v>1.5</v>
      </c>
      <c r="F141" s="8">
        <v>0.5</v>
      </c>
    </row>
    <row r="142" spans="1:13" x14ac:dyDescent="0.2">
      <c r="A142" s="8">
        <f t="shared" si="4"/>
        <v>133</v>
      </c>
      <c r="B142" s="18">
        <v>42022.091666666667</v>
      </c>
      <c r="C142" s="8">
        <v>1</v>
      </c>
      <c r="D142" s="8">
        <v>0.3</v>
      </c>
      <c r="F142" s="8">
        <v>0.5</v>
      </c>
    </row>
    <row r="143" spans="1:13" x14ac:dyDescent="0.2">
      <c r="A143" s="8">
        <f t="shared" si="4"/>
        <v>134</v>
      </c>
      <c r="B143" s="18">
        <v>42022.092361111114</v>
      </c>
      <c r="C143" s="8">
        <v>1</v>
      </c>
      <c r="D143" s="8">
        <v>0.3</v>
      </c>
      <c r="E143" s="8">
        <v>1.5</v>
      </c>
      <c r="F143" s="8">
        <v>0.5</v>
      </c>
    </row>
    <row r="144" spans="1:13" x14ac:dyDescent="0.2">
      <c r="A144" s="8">
        <f t="shared" si="4"/>
        <v>135</v>
      </c>
      <c r="B144" s="18">
        <v>42022.093055555553</v>
      </c>
      <c r="C144" s="8">
        <v>1</v>
      </c>
      <c r="D144" s="8">
        <v>0.3</v>
      </c>
      <c r="E144" s="8">
        <v>1.5</v>
      </c>
      <c r="F144" s="8">
        <v>0.5</v>
      </c>
    </row>
    <row r="145" spans="1:6" x14ac:dyDescent="0.2">
      <c r="A145" s="8">
        <f t="shared" si="4"/>
        <v>136</v>
      </c>
      <c r="B145" s="18">
        <v>42022.09375</v>
      </c>
      <c r="C145" s="8">
        <v>1</v>
      </c>
      <c r="D145" s="8">
        <v>0.4</v>
      </c>
      <c r="E145" s="8">
        <v>1.5</v>
      </c>
      <c r="F145" s="8">
        <v>0.4</v>
      </c>
    </row>
    <row r="146" spans="1:6" x14ac:dyDescent="0.2">
      <c r="A146" s="8">
        <f t="shared" si="4"/>
        <v>137</v>
      </c>
      <c r="B146" s="18">
        <v>42022.094444444447</v>
      </c>
      <c r="C146" s="8">
        <v>1</v>
      </c>
      <c r="D146" s="8">
        <v>0.4</v>
      </c>
      <c r="E146" s="8">
        <v>1.5</v>
      </c>
      <c r="F146" s="8">
        <v>0.4</v>
      </c>
    </row>
    <row r="147" spans="1:6" x14ac:dyDescent="0.2">
      <c r="A147" s="8">
        <f t="shared" si="4"/>
        <v>138</v>
      </c>
      <c r="B147" s="18">
        <v>42022.095138888886</v>
      </c>
      <c r="C147" s="8">
        <v>1</v>
      </c>
      <c r="D147" s="8">
        <v>0.4</v>
      </c>
      <c r="E147" s="8">
        <v>1.5</v>
      </c>
      <c r="F147" s="8">
        <v>0.4</v>
      </c>
    </row>
    <row r="148" spans="1:6" x14ac:dyDescent="0.2">
      <c r="A148" s="8">
        <f t="shared" si="4"/>
        <v>139</v>
      </c>
      <c r="B148" s="18">
        <v>42022.095833333333</v>
      </c>
      <c r="C148" s="8">
        <v>1</v>
      </c>
      <c r="D148" s="8">
        <v>0.4</v>
      </c>
      <c r="E148" s="8">
        <v>1.5</v>
      </c>
      <c r="F148" s="8">
        <v>0.4</v>
      </c>
    </row>
    <row r="149" spans="1:6" x14ac:dyDescent="0.2">
      <c r="A149" s="8">
        <f t="shared" si="4"/>
        <v>140</v>
      </c>
      <c r="B149" s="18">
        <v>42022.09652777778</v>
      </c>
      <c r="C149" s="8">
        <v>1</v>
      </c>
      <c r="D149" s="8">
        <v>0.4</v>
      </c>
      <c r="E149" s="8">
        <v>1.5</v>
      </c>
      <c r="F149" s="8">
        <v>0.4</v>
      </c>
    </row>
    <row r="150" spans="1:6" x14ac:dyDescent="0.2">
      <c r="A150" s="8">
        <f t="shared" si="4"/>
        <v>141</v>
      </c>
      <c r="B150" s="18">
        <v>42022.097222222219</v>
      </c>
      <c r="C150" s="8">
        <v>1</v>
      </c>
      <c r="D150" s="8">
        <v>0.4</v>
      </c>
      <c r="E150" s="8">
        <v>1.1000000000000001</v>
      </c>
      <c r="F150" s="8">
        <v>0.3</v>
      </c>
    </row>
    <row r="151" spans="1:6" x14ac:dyDescent="0.2">
      <c r="A151" s="8">
        <f t="shared" si="4"/>
        <v>142</v>
      </c>
      <c r="B151" s="18">
        <v>42022.097916666666</v>
      </c>
      <c r="C151" s="8">
        <v>1</v>
      </c>
      <c r="D151" s="8">
        <v>-1002</v>
      </c>
      <c r="E151" s="8">
        <v>-1001</v>
      </c>
      <c r="F151" s="8">
        <v>0.3</v>
      </c>
    </row>
    <row r="152" spans="1:6" x14ac:dyDescent="0.2">
      <c r="A152" s="8">
        <f t="shared" si="4"/>
        <v>143</v>
      </c>
      <c r="B152" s="18">
        <v>42022.098611111112</v>
      </c>
      <c r="C152" s="8">
        <v>1</v>
      </c>
      <c r="D152" s="8">
        <v>0.5</v>
      </c>
      <c r="E152" s="8">
        <v>1.2</v>
      </c>
      <c r="F152" s="8">
        <v>0.3</v>
      </c>
    </row>
    <row r="153" spans="1:6" x14ac:dyDescent="0.2">
      <c r="A153" s="8">
        <f t="shared" si="4"/>
        <v>144</v>
      </c>
      <c r="B153" s="18">
        <v>42022.099305555559</v>
      </c>
      <c r="C153" s="8">
        <v>1</v>
      </c>
      <c r="D153" s="8">
        <v>0.5</v>
      </c>
      <c r="E153" s="8">
        <v>1.2</v>
      </c>
      <c r="F153" s="8">
        <v>0.3</v>
      </c>
    </row>
    <row r="154" spans="1:6" x14ac:dyDescent="0.2">
      <c r="A154" s="8">
        <f t="shared" si="4"/>
        <v>145</v>
      </c>
      <c r="B154" s="18">
        <v>42022.1</v>
      </c>
      <c r="C154" s="8">
        <v>1</v>
      </c>
      <c r="D154" s="8">
        <v>0.5</v>
      </c>
      <c r="E154" s="8">
        <v>1.2</v>
      </c>
      <c r="F154" s="8">
        <v>0.3</v>
      </c>
    </row>
    <row r="155" spans="1:6" x14ac:dyDescent="0.2">
      <c r="A155" s="8">
        <f t="shared" si="4"/>
        <v>146</v>
      </c>
      <c r="B155" s="18">
        <v>42022.100694444445</v>
      </c>
      <c r="C155" s="8">
        <v>1</v>
      </c>
      <c r="D155" s="8">
        <v>0.5</v>
      </c>
      <c r="E155" s="8">
        <v>1.2</v>
      </c>
      <c r="F155" s="8">
        <v>0.3</v>
      </c>
    </row>
    <row r="156" spans="1:6" x14ac:dyDescent="0.2">
      <c r="A156" s="8">
        <f t="shared" si="4"/>
        <v>147</v>
      </c>
      <c r="B156" s="18">
        <v>42022.101388888892</v>
      </c>
      <c r="C156" s="8">
        <v>1</v>
      </c>
      <c r="D156" s="8">
        <v>0.5</v>
      </c>
      <c r="E156" s="8">
        <v>1.2</v>
      </c>
      <c r="F156" s="8">
        <v>0.3</v>
      </c>
    </row>
    <row r="157" spans="1:6" x14ac:dyDescent="0.2">
      <c r="A157" s="8">
        <f t="shared" si="4"/>
        <v>148</v>
      </c>
      <c r="B157" s="18">
        <v>42022.102083333331</v>
      </c>
      <c r="C157" s="8">
        <v>1</v>
      </c>
      <c r="D157" s="8">
        <v>0.4</v>
      </c>
      <c r="E157" s="8">
        <v>1</v>
      </c>
      <c r="F157" s="8">
        <v>-1002</v>
      </c>
    </row>
    <row r="158" spans="1:6" x14ac:dyDescent="0.2">
      <c r="A158" s="8">
        <f t="shared" si="4"/>
        <v>149</v>
      </c>
      <c r="B158" s="18">
        <v>42022.102777777778</v>
      </c>
      <c r="C158" s="8">
        <v>1</v>
      </c>
      <c r="D158" s="8">
        <v>0.4</v>
      </c>
      <c r="E158" s="8">
        <v>1</v>
      </c>
      <c r="F158" s="8">
        <v>0.2</v>
      </c>
    </row>
    <row r="159" spans="1:6" x14ac:dyDescent="0.2">
      <c r="A159" s="8">
        <f t="shared" si="4"/>
        <v>150</v>
      </c>
      <c r="B159" s="18">
        <v>42022.103472222225</v>
      </c>
      <c r="C159" s="8">
        <v>1</v>
      </c>
      <c r="D159" s="8">
        <v>0.4</v>
      </c>
      <c r="E159" s="8">
        <v>1</v>
      </c>
      <c r="F159" s="8">
        <v>0.2</v>
      </c>
    </row>
    <row r="160" spans="1:6" x14ac:dyDescent="0.2">
      <c r="A160" s="8">
        <f t="shared" si="4"/>
        <v>151</v>
      </c>
      <c r="B160" s="18">
        <v>42022.104166666664</v>
      </c>
      <c r="C160" s="8">
        <v>1</v>
      </c>
      <c r="D160" s="8">
        <v>0.4</v>
      </c>
      <c r="E160" s="8">
        <v>1</v>
      </c>
      <c r="F160" s="8">
        <v>0.2</v>
      </c>
    </row>
    <row r="161" spans="1:6" x14ac:dyDescent="0.2">
      <c r="A161" s="8">
        <f t="shared" si="4"/>
        <v>152</v>
      </c>
      <c r="B161" s="18">
        <v>42022.104861111111</v>
      </c>
      <c r="C161" s="8">
        <v>1</v>
      </c>
      <c r="E161" s="8">
        <v>1</v>
      </c>
      <c r="F161" s="8">
        <v>0.2</v>
      </c>
    </row>
    <row r="162" spans="1:6" x14ac:dyDescent="0.2">
      <c r="A162" s="8">
        <f t="shared" si="4"/>
        <v>153</v>
      </c>
      <c r="B162" s="18">
        <v>42022.105555555558</v>
      </c>
      <c r="C162" s="8">
        <v>1</v>
      </c>
      <c r="D162" s="8">
        <v>0.4</v>
      </c>
      <c r="E162" s="8">
        <v>1</v>
      </c>
      <c r="F162" s="8">
        <v>0.2</v>
      </c>
    </row>
    <row r="163" spans="1:6" x14ac:dyDescent="0.2">
      <c r="A163" s="8">
        <f t="shared" si="4"/>
        <v>154</v>
      </c>
      <c r="B163" s="18">
        <v>42022.106249999997</v>
      </c>
      <c r="C163" s="8">
        <v>1</v>
      </c>
      <c r="D163" s="8">
        <v>0.4</v>
      </c>
      <c r="E163" s="8">
        <v>1</v>
      </c>
      <c r="F163" s="8">
        <v>0.2</v>
      </c>
    </row>
    <row r="164" spans="1:6" x14ac:dyDescent="0.2">
      <c r="A164" s="8">
        <f t="shared" si="4"/>
        <v>155</v>
      </c>
      <c r="B164" s="18">
        <v>42022.106944444444</v>
      </c>
      <c r="C164" s="8">
        <v>1</v>
      </c>
      <c r="D164" s="8">
        <v>-1003</v>
      </c>
      <c r="E164" s="8">
        <v>1</v>
      </c>
    </row>
    <row r="165" spans="1:6" x14ac:dyDescent="0.2">
      <c r="A165" s="8">
        <f t="shared" si="4"/>
        <v>156</v>
      </c>
      <c r="B165" s="18">
        <v>42022.107638888891</v>
      </c>
      <c r="C165" s="8">
        <v>1</v>
      </c>
      <c r="D165" s="8">
        <v>0.4</v>
      </c>
      <c r="E165" s="8">
        <v>1</v>
      </c>
      <c r="F165" s="8">
        <v>0.2</v>
      </c>
    </row>
    <row r="166" spans="1:6" x14ac:dyDescent="0.2">
      <c r="A166" s="8">
        <f t="shared" si="4"/>
        <v>157</v>
      </c>
      <c r="B166" s="18">
        <v>42022.10833333333</v>
      </c>
      <c r="C166" s="8">
        <v>1</v>
      </c>
      <c r="D166" s="8">
        <v>0.4</v>
      </c>
      <c r="E166" s="8">
        <v>1</v>
      </c>
      <c r="F166" s="8">
        <v>0.2</v>
      </c>
    </row>
    <row r="167" spans="1:6" x14ac:dyDescent="0.2">
      <c r="A167" s="8">
        <f t="shared" si="4"/>
        <v>158</v>
      </c>
      <c r="B167" s="18">
        <v>42022.109027777777</v>
      </c>
      <c r="C167" s="8">
        <v>1</v>
      </c>
      <c r="D167" s="8">
        <v>0.4</v>
      </c>
      <c r="E167" s="8">
        <v>1</v>
      </c>
      <c r="F167" s="8">
        <v>0.2</v>
      </c>
    </row>
    <row r="168" spans="1:6" x14ac:dyDescent="0.2">
      <c r="A168" s="8">
        <f t="shared" si="4"/>
        <v>159</v>
      </c>
      <c r="B168" s="18">
        <v>42022.109722222223</v>
      </c>
      <c r="C168" s="8">
        <v>1</v>
      </c>
      <c r="D168" s="8">
        <v>0.4</v>
      </c>
      <c r="E168" s="8">
        <v>1</v>
      </c>
      <c r="F168" s="8">
        <v>0.2</v>
      </c>
    </row>
    <row r="169" spans="1:6" x14ac:dyDescent="0.2">
      <c r="A169" s="8">
        <f t="shared" si="4"/>
        <v>160</v>
      </c>
      <c r="B169" s="18">
        <v>42022.11041666667</v>
      </c>
      <c r="C169" s="8">
        <v>1</v>
      </c>
      <c r="D169" s="8">
        <v>0.4</v>
      </c>
      <c r="E169" s="8">
        <v>1</v>
      </c>
      <c r="F169" s="8">
        <v>0.2</v>
      </c>
    </row>
    <row r="170" spans="1:6" x14ac:dyDescent="0.2">
      <c r="A170" s="8">
        <f t="shared" si="4"/>
        <v>161</v>
      </c>
      <c r="B170" s="18">
        <v>42022.111111111109</v>
      </c>
      <c r="C170" s="8">
        <v>1</v>
      </c>
      <c r="D170" s="8">
        <v>0.4</v>
      </c>
      <c r="E170" s="8">
        <v>1</v>
      </c>
      <c r="F170" s="8">
        <v>0.2</v>
      </c>
    </row>
    <row r="171" spans="1:6" x14ac:dyDescent="0.2">
      <c r="A171" s="8">
        <f t="shared" si="4"/>
        <v>162</v>
      </c>
      <c r="B171" s="18">
        <v>42022.111805555556</v>
      </c>
      <c r="C171" s="8">
        <v>1</v>
      </c>
      <c r="D171" s="8">
        <v>0.3</v>
      </c>
      <c r="E171" s="8">
        <v>0.4</v>
      </c>
      <c r="F171" s="8">
        <v>0.2</v>
      </c>
    </row>
    <row r="172" spans="1:6" x14ac:dyDescent="0.2">
      <c r="A172" s="8">
        <f t="shared" si="4"/>
        <v>163</v>
      </c>
      <c r="B172" s="18">
        <v>42022.112500000003</v>
      </c>
      <c r="C172" s="8">
        <v>1</v>
      </c>
      <c r="D172" s="8">
        <v>0.3</v>
      </c>
      <c r="E172" s="8">
        <v>0.4</v>
      </c>
      <c r="F172" s="8">
        <v>0.2</v>
      </c>
    </row>
    <row r="173" spans="1:6" x14ac:dyDescent="0.2">
      <c r="A173" s="8">
        <f t="shared" si="4"/>
        <v>164</v>
      </c>
      <c r="B173" s="18">
        <v>42022.113194444442</v>
      </c>
      <c r="C173" s="8">
        <v>1</v>
      </c>
      <c r="D173" s="8">
        <v>0.3</v>
      </c>
      <c r="E173" s="8">
        <v>0.4</v>
      </c>
      <c r="F173" s="8">
        <v>0.2</v>
      </c>
    </row>
    <row r="174" spans="1:6" x14ac:dyDescent="0.2">
      <c r="A174" s="8">
        <f t="shared" si="4"/>
        <v>165</v>
      </c>
      <c r="B174" s="18">
        <v>42022.113888888889</v>
      </c>
      <c r="C174" s="8">
        <v>1</v>
      </c>
      <c r="E174" s="8">
        <v>0.4</v>
      </c>
      <c r="F174" s="8">
        <v>0.2</v>
      </c>
    </row>
    <row r="175" spans="1:6" x14ac:dyDescent="0.2">
      <c r="A175" s="8">
        <f t="shared" si="4"/>
        <v>166</v>
      </c>
      <c r="B175" s="18">
        <v>42022.114583333336</v>
      </c>
      <c r="C175" s="8">
        <v>1</v>
      </c>
      <c r="D175" s="8">
        <v>0.2</v>
      </c>
      <c r="E175" s="8">
        <v>0.4</v>
      </c>
      <c r="F175" s="8">
        <v>0.2</v>
      </c>
    </row>
    <row r="176" spans="1:6" x14ac:dyDescent="0.2">
      <c r="A176" s="8">
        <f t="shared" si="4"/>
        <v>167</v>
      </c>
      <c r="B176" s="18">
        <v>42022.115277777775</v>
      </c>
      <c r="C176" s="8">
        <v>1</v>
      </c>
      <c r="D176" s="8">
        <v>0.2</v>
      </c>
      <c r="E176" s="8">
        <v>0.7</v>
      </c>
      <c r="F176" s="8">
        <v>0.3</v>
      </c>
    </row>
    <row r="177" spans="1:11" x14ac:dyDescent="0.2">
      <c r="A177" s="8">
        <f t="shared" si="4"/>
        <v>168</v>
      </c>
      <c r="B177" s="18">
        <v>42022.115972222222</v>
      </c>
      <c r="C177" s="8">
        <v>1</v>
      </c>
      <c r="D177" s="8">
        <v>0.2</v>
      </c>
      <c r="E177" s="8">
        <v>0.7</v>
      </c>
      <c r="F177" s="8">
        <v>0.3</v>
      </c>
    </row>
    <row r="178" spans="1:11" x14ac:dyDescent="0.2">
      <c r="A178" s="8">
        <f t="shared" si="4"/>
        <v>169</v>
      </c>
      <c r="B178" s="18">
        <v>42022.116666666669</v>
      </c>
      <c r="C178" s="8">
        <v>1</v>
      </c>
      <c r="D178" s="8">
        <v>0.3</v>
      </c>
      <c r="E178" s="8">
        <v>0.7</v>
      </c>
      <c r="F178" s="8">
        <v>-1002</v>
      </c>
    </row>
    <row r="179" spans="1:11" x14ac:dyDescent="0.2">
      <c r="A179" s="8">
        <f t="shared" si="4"/>
        <v>170</v>
      </c>
      <c r="B179" s="18">
        <v>42022.117361111108</v>
      </c>
      <c r="C179" s="8">
        <v>1</v>
      </c>
      <c r="D179" s="8">
        <v>0.2</v>
      </c>
      <c r="E179" s="8">
        <v>0.7</v>
      </c>
      <c r="F179" s="8">
        <v>0.3</v>
      </c>
    </row>
    <row r="180" spans="1:11" x14ac:dyDescent="0.2">
      <c r="A180" s="8">
        <f t="shared" si="4"/>
        <v>171</v>
      </c>
      <c r="B180" s="18">
        <v>42022.118055555555</v>
      </c>
      <c r="C180" s="8">
        <v>1</v>
      </c>
      <c r="D180" s="8">
        <v>0.2</v>
      </c>
      <c r="E180" s="8">
        <v>0.7</v>
      </c>
      <c r="F180" s="8">
        <v>0.3</v>
      </c>
    </row>
    <row r="181" spans="1:11" x14ac:dyDescent="0.2">
      <c r="A181" s="8">
        <f t="shared" si="4"/>
        <v>172</v>
      </c>
      <c r="B181" s="18">
        <v>42022.118750000001</v>
      </c>
      <c r="C181" s="8">
        <v>1</v>
      </c>
      <c r="D181" s="8">
        <v>0.1</v>
      </c>
      <c r="E181" s="8">
        <v>0.3</v>
      </c>
      <c r="F181" s="8">
        <v>0.3</v>
      </c>
    </row>
    <row r="182" spans="1:11" x14ac:dyDescent="0.2">
      <c r="A182" s="8">
        <f t="shared" si="4"/>
        <v>173</v>
      </c>
      <c r="B182" s="18">
        <v>42022.119444444441</v>
      </c>
      <c r="C182" s="8">
        <v>1</v>
      </c>
      <c r="D182" s="8">
        <v>0</v>
      </c>
      <c r="E182" s="8">
        <v>0.3</v>
      </c>
      <c r="F182" s="8">
        <v>0.3</v>
      </c>
    </row>
    <row r="183" spans="1:11" x14ac:dyDescent="0.2">
      <c r="A183" s="8">
        <f t="shared" si="4"/>
        <v>174</v>
      </c>
      <c r="B183" s="18">
        <v>42022.120138888888</v>
      </c>
      <c r="C183" s="8">
        <v>1</v>
      </c>
      <c r="D183" s="8">
        <v>-0.1</v>
      </c>
      <c r="E183" s="8">
        <v>0.1</v>
      </c>
      <c r="F183" s="8">
        <v>0.3</v>
      </c>
    </row>
    <row r="184" spans="1:11" x14ac:dyDescent="0.2">
      <c r="A184" s="8">
        <f t="shared" si="4"/>
        <v>175</v>
      </c>
      <c r="B184" s="18">
        <v>42022.120833333334</v>
      </c>
      <c r="C184" s="8">
        <v>1</v>
      </c>
      <c r="D184" s="8">
        <v>-0.2</v>
      </c>
      <c r="E184" s="8">
        <v>9.9999999999999978E-2</v>
      </c>
      <c r="F184" s="8">
        <v>0.3</v>
      </c>
    </row>
    <row r="185" spans="1:11" x14ac:dyDescent="0.2">
      <c r="A185" s="8">
        <f t="shared" si="4"/>
        <v>176</v>
      </c>
      <c r="B185" s="18">
        <v>42022.121527777781</v>
      </c>
      <c r="C185" s="8">
        <v>1</v>
      </c>
      <c r="D185" s="8">
        <v>-0.2</v>
      </c>
      <c r="E185" s="8">
        <v>9.9999999999999978E-2</v>
      </c>
      <c r="F185" s="8">
        <v>0.3</v>
      </c>
    </row>
    <row r="186" spans="1:11" x14ac:dyDescent="0.2">
      <c r="A186" s="8">
        <f t="shared" si="4"/>
        <v>177</v>
      </c>
      <c r="B186" s="18">
        <v>42022.12222222222</v>
      </c>
      <c r="C186" s="8">
        <v>1</v>
      </c>
      <c r="D186" s="8">
        <v>-0.3</v>
      </c>
      <c r="E186" s="8">
        <v>0</v>
      </c>
      <c r="F186" s="8">
        <v>0.2</v>
      </c>
    </row>
    <row r="187" spans="1:11" x14ac:dyDescent="0.2">
      <c r="A187" s="8">
        <f t="shared" si="4"/>
        <v>178</v>
      </c>
      <c r="B187" s="18">
        <v>42022.122916666667</v>
      </c>
      <c r="C187" s="8">
        <v>1</v>
      </c>
      <c r="D187" s="8">
        <v>-0.4</v>
      </c>
      <c r="E187" s="8">
        <v>-0.10000000000000003</v>
      </c>
      <c r="F187" s="8">
        <v>0.2</v>
      </c>
    </row>
    <row r="188" spans="1:11" x14ac:dyDescent="0.2">
      <c r="A188" s="8">
        <f t="shared" si="4"/>
        <v>179</v>
      </c>
      <c r="B188" s="18">
        <v>42022.123611111114</v>
      </c>
      <c r="C188" s="8">
        <v>1</v>
      </c>
      <c r="D188" s="8">
        <v>-0.4</v>
      </c>
      <c r="E188" s="8">
        <v>-0.10000000000000003</v>
      </c>
      <c r="F188" s="8">
        <v>0.2</v>
      </c>
      <c r="H188" s="8">
        <f>COUNTIF(D130:D189,"&gt;-1000")</f>
        <v>55</v>
      </c>
      <c r="I188" s="8">
        <f t="shared" ref="I188:J188" si="5">COUNTIF(E130:E189,"&gt;-1000")</f>
        <v>57</v>
      </c>
      <c r="J188" s="8">
        <f t="shared" si="5"/>
        <v>56</v>
      </c>
    </row>
    <row r="189" spans="1:11" x14ac:dyDescent="0.2">
      <c r="A189" s="8">
        <f t="shared" si="4"/>
        <v>180</v>
      </c>
      <c r="B189" s="18">
        <v>42022.124305555553</v>
      </c>
      <c r="C189" s="8">
        <v>1</v>
      </c>
      <c r="D189" s="8">
        <v>-0.5</v>
      </c>
      <c r="E189" s="8">
        <v>-9.9999999999999978E-2</v>
      </c>
      <c r="F189" s="8">
        <v>0.2</v>
      </c>
      <c r="H189" s="8">
        <f>IF(H188&gt;=(60-$D$4),ROUND(SUMIF(D130:D189,"&gt;-1000")/H188,4),"----")</f>
        <v>0.26550000000000001</v>
      </c>
      <c r="I189" s="8">
        <f>IF(I188&gt;=(60-$D$4),ROUND(SUMIF(E130:E189,"&gt;-1000")/I188,4),"----")</f>
        <v>1.0298</v>
      </c>
      <c r="J189" s="8">
        <f>IF(J188&gt;=(60-$D$4),ROUND(SUMIF(F130:F189,"&gt;-1000")/J188,4),"----")</f>
        <v>0.34820000000000001</v>
      </c>
      <c r="K189" s="8">
        <f>IF(AND(ISNUMBER(H189),ISNUMBER(I189),ISNUMBER(J189)),ABS(I189-(H189+J189)/2),"----")</f>
        <v>0.72294999999999998</v>
      </c>
    </row>
    <row r="190" spans="1:11" x14ac:dyDescent="0.2">
      <c r="A190" s="8">
        <f t="shared" si="4"/>
        <v>181</v>
      </c>
      <c r="B190" s="18">
        <v>42022.125</v>
      </c>
      <c r="C190" s="8">
        <v>1</v>
      </c>
      <c r="D190" s="8">
        <v>-0.5</v>
      </c>
      <c r="E190" s="8">
        <v>-9.9999999999999978E-2</v>
      </c>
      <c r="F190" s="8">
        <v>0.2</v>
      </c>
    </row>
    <row r="191" spans="1:11" x14ac:dyDescent="0.2">
      <c r="A191" s="8">
        <f t="shared" si="4"/>
        <v>182</v>
      </c>
      <c r="B191" s="18">
        <v>42022.125694444447</v>
      </c>
      <c r="C191" s="8">
        <v>1</v>
      </c>
      <c r="D191" s="8">
        <v>-0.6</v>
      </c>
      <c r="E191" s="8">
        <v>-0.19999999999999996</v>
      </c>
      <c r="F191" s="8">
        <v>0.2</v>
      </c>
    </row>
    <row r="192" spans="1:11" x14ac:dyDescent="0.2">
      <c r="A192" s="8">
        <f t="shared" si="4"/>
        <v>183</v>
      </c>
      <c r="B192" s="18">
        <v>42022.126388888886</v>
      </c>
      <c r="C192" s="8">
        <v>1</v>
      </c>
      <c r="D192" s="8">
        <v>-0.7</v>
      </c>
      <c r="E192" s="8">
        <v>-1003</v>
      </c>
      <c r="F192" s="8">
        <v>0.2</v>
      </c>
    </row>
    <row r="193" spans="1:6" x14ac:dyDescent="0.2">
      <c r="A193" s="8">
        <f t="shared" si="4"/>
        <v>184</v>
      </c>
      <c r="B193" s="18">
        <v>42022.127083333333</v>
      </c>
      <c r="C193" s="8">
        <v>1</v>
      </c>
      <c r="D193" s="8">
        <v>-0.8</v>
      </c>
      <c r="E193" s="8">
        <v>-0.30000000000000004</v>
      </c>
      <c r="F193" s="8">
        <v>0.1</v>
      </c>
    </row>
    <row r="194" spans="1:6" x14ac:dyDescent="0.2">
      <c r="A194" s="8">
        <f t="shared" si="4"/>
        <v>185</v>
      </c>
      <c r="B194" s="18">
        <v>42022.12777777778</v>
      </c>
      <c r="C194" s="8">
        <v>1</v>
      </c>
      <c r="D194" s="8">
        <v>-0.8</v>
      </c>
      <c r="E194" s="8">
        <v>-0.30000000000000004</v>
      </c>
      <c r="F194" s="8">
        <v>0.1</v>
      </c>
    </row>
    <row r="195" spans="1:6" x14ac:dyDescent="0.2">
      <c r="A195" s="8">
        <f t="shared" si="4"/>
        <v>186</v>
      </c>
      <c r="B195" s="18">
        <v>42022.128472222219</v>
      </c>
      <c r="C195" s="8">
        <v>1</v>
      </c>
      <c r="D195" s="8">
        <v>-0.8</v>
      </c>
      <c r="E195" s="8">
        <v>-0.30000000000000004</v>
      </c>
      <c r="F195" s="8">
        <v>0.1</v>
      </c>
    </row>
    <row r="196" spans="1:6" x14ac:dyDescent="0.2">
      <c r="A196" s="8">
        <f t="shared" si="4"/>
        <v>187</v>
      </c>
      <c r="B196" s="18">
        <v>42022.129166666666</v>
      </c>
      <c r="C196" s="8">
        <v>1</v>
      </c>
      <c r="D196" s="8">
        <v>-0.8</v>
      </c>
      <c r="E196" s="8">
        <v>-0.30000000000000004</v>
      </c>
      <c r="F196" s="8">
        <v>0.1</v>
      </c>
    </row>
    <row r="197" spans="1:6" x14ac:dyDescent="0.2">
      <c r="A197" s="8">
        <f t="shared" si="4"/>
        <v>188</v>
      </c>
      <c r="B197" s="18">
        <v>42022.129861111112</v>
      </c>
      <c r="C197" s="8">
        <v>1</v>
      </c>
      <c r="D197" s="8">
        <v>-0.8</v>
      </c>
      <c r="E197" s="8">
        <v>-0.30000000000000004</v>
      </c>
      <c r="F197" s="8">
        <v>0.1</v>
      </c>
    </row>
    <row r="198" spans="1:6" x14ac:dyDescent="0.2">
      <c r="A198" s="8">
        <f t="shared" si="4"/>
        <v>189</v>
      </c>
      <c r="B198" s="18">
        <v>42022.130555555559</v>
      </c>
      <c r="C198" s="8">
        <v>1</v>
      </c>
      <c r="D198" s="8">
        <v>-0.6</v>
      </c>
      <c r="E198" s="8">
        <v>-0.3</v>
      </c>
      <c r="F198" s="8">
        <v>0</v>
      </c>
    </row>
    <row r="199" spans="1:6" x14ac:dyDescent="0.2">
      <c r="A199" s="8">
        <f t="shared" si="4"/>
        <v>190</v>
      </c>
      <c r="B199" s="18">
        <v>42022.131249999999</v>
      </c>
      <c r="C199" s="8">
        <v>1</v>
      </c>
      <c r="D199" s="8">
        <v>-0.6</v>
      </c>
      <c r="F199" s="8">
        <v>0</v>
      </c>
    </row>
    <row r="200" spans="1:6" x14ac:dyDescent="0.2">
      <c r="A200" s="8">
        <f t="shared" si="4"/>
        <v>191</v>
      </c>
      <c r="B200" s="18">
        <v>42022.131944444445</v>
      </c>
      <c r="C200" s="8">
        <v>1</v>
      </c>
      <c r="D200" s="8">
        <v>-0.6</v>
      </c>
      <c r="E200" s="8">
        <v>-0.3</v>
      </c>
      <c r="F200" s="8">
        <v>-0.1</v>
      </c>
    </row>
    <row r="201" spans="1:6" x14ac:dyDescent="0.2">
      <c r="A201" s="8">
        <f t="shared" si="4"/>
        <v>192</v>
      </c>
      <c r="B201" s="18">
        <v>42022.132638888892</v>
      </c>
      <c r="C201" s="8">
        <v>1</v>
      </c>
      <c r="D201" s="8">
        <v>-0.5</v>
      </c>
      <c r="E201" s="8">
        <v>-0.3</v>
      </c>
      <c r="F201" s="8">
        <v>-0.1</v>
      </c>
    </row>
    <row r="202" spans="1:6" x14ac:dyDescent="0.2">
      <c r="A202" s="8">
        <f t="shared" si="4"/>
        <v>193</v>
      </c>
      <c r="B202" s="18">
        <v>42022.133333333331</v>
      </c>
      <c r="C202" s="8">
        <v>1</v>
      </c>
      <c r="D202" s="8">
        <v>-0.5</v>
      </c>
      <c r="E202" s="8">
        <v>-0.3</v>
      </c>
      <c r="F202" s="8">
        <v>-0.1</v>
      </c>
    </row>
    <row r="203" spans="1:6" x14ac:dyDescent="0.2">
      <c r="A203" s="8">
        <f t="shared" ref="A203:A266" si="6">A202+1</f>
        <v>194</v>
      </c>
      <c r="B203" s="18">
        <v>42022.134027777778</v>
      </c>
      <c r="C203" s="8">
        <v>1</v>
      </c>
      <c r="D203" s="8">
        <v>-0.6</v>
      </c>
      <c r="E203" s="8">
        <v>-0.39999999999999997</v>
      </c>
      <c r="F203" s="8">
        <v>-0.2</v>
      </c>
    </row>
    <row r="204" spans="1:6" x14ac:dyDescent="0.2">
      <c r="A204" s="8">
        <f t="shared" si="6"/>
        <v>195</v>
      </c>
      <c r="B204" s="18">
        <v>42022.134722222225</v>
      </c>
      <c r="C204" s="8">
        <v>1</v>
      </c>
      <c r="D204" s="8">
        <v>-0.6</v>
      </c>
      <c r="E204" s="8">
        <v>-0.39999999999999997</v>
      </c>
      <c r="F204" s="8">
        <v>-0.2</v>
      </c>
    </row>
    <row r="205" spans="1:6" x14ac:dyDescent="0.2">
      <c r="A205" s="8">
        <f t="shared" si="6"/>
        <v>196</v>
      </c>
      <c r="B205" s="18">
        <v>42022.135416666664</v>
      </c>
      <c r="C205" s="8">
        <v>1</v>
      </c>
      <c r="D205" s="8">
        <v>-0.6</v>
      </c>
      <c r="E205" s="8">
        <v>-1003</v>
      </c>
      <c r="F205" s="8">
        <v>-0.2</v>
      </c>
    </row>
    <row r="206" spans="1:6" x14ac:dyDescent="0.2">
      <c r="A206" s="8">
        <f t="shared" si="6"/>
        <v>197</v>
      </c>
      <c r="B206" s="18">
        <v>42022.136111111111</v>
      </c>
      <c r="C206" s="8">
        <v>1</v>
      </c>
      <c r="D206" s="8">
        <v>-0.4</v>
      </c>
      <c r="E206" s="8">
        <v>-1003</v>
      </c>
      <c r="F206" s="8">
        <v>-0.3</v>
      </c>
    </row>
    <row r="207" spans="1:6" x14ac:dyDescent="0.2">
      <c r="A207" s="8">
        <f t="shared" si="6"/>
        <v>198</v>
      </c>
      <c r="B207" s="18">
        <v>42022.136805555558</v>
      </c>
      <c r="C207" s="8">
        <v>1</v>
      </c>
      <c r="D207" s="8">
        <v>-0.3</v>
      </c>
      <c r="E207" s="8">
        <v>-1003</v>
      </c>
      <c r="F207" s="8">
        <v>-0.3</v>
      </c>
    </row>
    <row r="208" spans="1:6" x14ac:dyDescent="0.2">
      <c r="A208" s="8">
        <f t="shared" si="6"/>
        <v>199</v>
      </c>
      <c r="B208" s="18">
        <v>42022.137499999997</v>
      </c>
      <c r="C208" s="8">
        <v>1</v>
      </c>
      <c r="D208" s="8">
        <v>-0.2</v>
      </c>
      <c r="E208" s="8">
        <v>-1003</v>
      </c>
      <c r="F208" s="8">
        <v>-0.3</v>
      </c>
    </row>
    <row r="209" spans="1:6" x14ac:dyDescent="0.2">
      <c r="A209" s="8">
        <f t="shared" si="6"/>
        <v>200</v>
      </c>
      <c r="B209" s="18">
        <v>42022.138194444444</v>
      </c>
      <c r="C209" s="8">
        <v>1</v>
      </c>
      <c r="D209" s="8">
        <v>-0.1</v>
      </c>
      <c r="E209" s="8">
        <v>-0.30000000000000004</v>
      </c>
      <c r="F209" s="8">
        <v>-0.4</v>
      </c>
    </row>
    <row r="210" spans="1:6" x14ac:dyDescent="0.2">
      <c r="A210" s="8">
        <f t="shared" si="6"/>
        <v>201</v>
      </c>
      <c r="B210" s="18">
        <v>42022.138888888891</v>
      </c>
      <c r="C210" s="8">
        <v>1</v>
      </c>
      <c r="D210" s="8">
        <v>-0.2</v>
      </c>
      <c r="E210" s="8">
        <v>-0.30000000000000004</v>
      </c>
      <c r="F210" s="8">
        <v>-0.4</v>
      </c>
    </row>
    <row r="211" spans="1:6" x14ac:dyDescent="0.2">
      <c r="A211" s="8">
        <f t="shared" si="6"/>
        <v>202</v>
      </c>
      <c r="B211" s="18">
        <v>42022.13958333333</v>
      </c>
      <c r="C211" s="8">
        <v>1</v>
      </c>
      <c r="D211" s="8">
        <v>-0.1</v>
      </c>
      <c r="E211" s="8">
        <v>-0.30000000000000004</v>
      </c>
      <c r="F211" s="8">
        <v>-0.4</v>
      </c>
    </row>
    <row r="212" spans="1:6" x14ac:dyDescent="0.2">
      <c r="A212" s="8">
        <f t="shared" si="6"/>
        <v>203</v>
      </c>
      <c r="B212" s="18">
        <v>42022.140277777777</v>
      </c>
      <c r="C212" s="8">
        <v>1</v>
      </c>
      <c r="D212" s="8">
        <v>-0.1</v>
      </c>
      <c r="E212" s="8">
        <v>-0.30000000000000004</v>
      </c>
      <c r="F212" s="8">
        <v>-0.4</v>
      </c>
    </row>
    <row r="213" spans="1:6" x14ac:dyDescent="0.2">
      <c r="A213" s="8">
        <f t="shared" si="6"/>
        <v>204</v>
      </c>
      <c r="B213" s="18">
        <v>42022.140972222223</v>
      </c>
      <c r="C213" s="8">
        <v>1</v>
      </c>
      <c r="D213" s="8">
        <v>-0.1</v>
      </c>
      <c r="F213" s="8">
        <v>-0.4</v>
      </c>
    </row>
    <row r="214" spans="1:6" x14ac:dyDescent="0.2">
      <c r="A214" s="8">
        <f t="shared" si="6"/>
        <v>205</v>
      </c>
      <c r="B214" s="18">
        <v>42022.14166666667</v>
      </c>
      <c r="C214" s="8">
        <v>1</v>
      </c>
      <c r="D214" s="8">
        <v>-0.1</v>
      </c>
      <c r="E214" s="8">
        <v>-0.30000000000000004</v>
      </c>
      <c r="F214" s="8">
        <v>-0.5</v>
      </c>
    </row>
    <row r="215" spans="1:6" x14ac:dyDescent="0.2">
      <c r="A215" s="8">
        <f t="shared" si="6"/>
        <v>206</v>
      </c>
      <c r="B215" s="18">
        <v>42022.142361111109</v>
      </c>
      <c r="C215" s="8">
        <v>1</v>
      </c>
      <c r="D215" s="8">
        <v>-0.2</v>
      </c>
      <c r="E215" s="8">
        <v>-0.4</v>
      </c>
      <c r="F215" s="8">
        <v>-0.5</v>
      </c>
    </row>
    <row r="216" spans="1:6" x14ac:dyDescent="0.2">
      <c r="A216" s="8">
        <f t="shared" si="6"/>
        <v>207</v>
      </c>
      <c r="B216" s="18">
        <v>42022.143055555556</v>
      </c>
      <c r="C216" s="8">
        <v>1</v>
      </c>
      <c r="D216" s="8">
        <v>-0.2</v>
      </c>
      <c r="E216" s="8">
        <v>-0.4</v>
      </c>
      <c r="F216" s="8">
        <v>-0.5</v>
      </c>
    </row>
    <row r="217" spans="1:6" x14ac:dyDescent="0.2">
      <c r="A217" s="8">
        <f t="shared" si="6"/>
        <v>208</v>
      </c>
      <c r="B217" s="18">
        <v>42022.143750000003</v>
      </c>
      <c r="C217" s="8">
        <v>1</v>
      </c>
      <c r="D217" s="8">
        <v>-0.2</v>
      </c>
      <c r="E217" s="8">
        <v>-0.4</v>
      </c>
      <c r="F217" s="8">
        <v>-0.5</v>
      </c>
    </row>
    <row r="218" spans="1:6" x14ac:dyDescent="0.2">
      <c r="A218" s="8">
        <f t="shared" si="6"/>
        <v>209</v>
      </c>
      <c r="B218" s="18">
        <v>42022.144444444442</v>
      </c>
      <c r="C218" s="8">
        <v>1</v>
      </c>
      <c r="D218" s="8">
        <v>-0.2</v>
      </c>
      <c r="E218" s="8">
        <v>-0.4</v>
      </c>
      <c r="F218" s="8">
        <v>-0.5</v>
      </c>
    </row>
    <row r="219" spans="1:6" x14ac:dyDescent="0.2">
      <c r="A219" s="8">
        <f t="shared" si="6"/>
        <v>210</v>
      </c>
      <c r="B219" s="18">
        <v>42022.145138888889</v>
      </c>
      <c r="C219" s="8">
        <v>1</v>
      </c>
      <c r="D219" s="8">
        <v>-0.3</v>
      </c>
      <c r="E219" s="8">
        <v>-0.4</v>
      </c>
      <c r="F219" s="8">
        <v>-0.5</v>
      </c>
    </row>
    <row r="220" spans="1:6" x14ac:dyDescent="0.2">
      <c r="A220" s="8">
        <f t="shared" si="6"/>
        <v>211</v>
      </c>
      <c r="B220" s="18">
        <v>42022.145833333336</v>
      </c>
      <c r="C220" s="8">
        <v>1</v>
      </c>
      <c r="D220" s="8">
        <v>-0.3</v>
      </c>
      <c r="E220" s="8">
        <v>-0.4</v>
      </c>
      <c r="F220" s="8">
        <v>-0.5</v>
      </c>
    </row>
    <row r="221" spans="1:6" x14ac:dyDescent="0.2">
      <c r="A221" s="8">
        <f t="shared" si="6"/>
        <v>212</v>
      </c>
      <c r="B221" s="18">
        <v>42022.146527777775</v>
      </c>
      <c r="C221" s="8">
        <v>1</v>
      </c>
      <c r="D221" s="8">
        <v>-0.3</v>
      </c>
      <c r="E221" s="8">
        <v>-0.4</v>
      </c>
      <c r="F221" s="8">
        <v>-0.5</v>
      </c>
    </row>
    <row r="222" spans="1:6" x14ac:dyDescent="0.2">
      <c r="A222" s="8">
        <f t="shared" si="6"/>
        <v>213</v>
      </c>
      <c r="B222" s="18">
        <v>42022.147222222222</v>
      </c>
      <c r="C222" s="8">
        <v>1</v>
      </c>
      <c r="D222" s="8">
        <v>-0.2</v>
      </c>
      <c r="E222" s="8">
        <v>-0.4</v>
      </c>
      <c r="F222" s="8">
        <v>-0.5</v>
      </c>
    </row>
    <row r="223" spans="1:6" x14ac:dyDescent="0.2">
      <c r="A223" s="8">
        <f t="shared" si="6"/>
        <v>214</v>
      </c>
      <c r="B223" s="18">
        <v>42022.147916666669</v>
      </c>
      <c r="C223" s="8">
        <v>1</v>
      </c>
      <c r="D223" s="8">
        <v>-0.2</v>
      </c>
      <c r="E223" s="8">
        <v>-0.4</v>
      </c>
      <c r="F223" s="8">
        <v>-0.5</v>
      </c>
    </row>
    <row r="224" spans="1:6" x14ac:dyDescent="0.2">
      <c r="A224" s="8">
        <f t="shared" si="6"/>
        <v>215</v>
      </c>
      <c r="B224" s="18">
        <v>42022.148611111108</v>
      </c>
      <c r="C224" s="8">
        <v>1</v>
      </c>
      <c r="D224" s="8">
        <v>-0.3</v>
      </c>
      <c r="E224" s="8">
        <v>-0.4</v>
      </c>
      <c r="F224" s="8">
        <v>-0.4</v>
      </c>
    </row>
    <row r="225" spans="1:6" x14ac:dyDescent="0.2">
      <c r="A225" s="8">
        <f t="shared" si="6"/>
        <v>216</v>
      </c>
      <c r="B225" s="18">
        <v>42022.149305555555</v>
      </c>
      <c r="C225" s="8">
        <v>1</v>
      </c>
      <c r="D225" s="8">
        <v>-0.2</v>
      </c>
      <c r="E225" s="8">
        <v>-1003</v>
      </c>
      <c r="F225" s="8">
        <v>-0.4</v>
      </c>
    </row>
    <row r="226" spans="1:6" x14ac:dyDescent="0.2">
      <c r="A226" s="8">
        <f t="shared" si="6"/>
        <v>217</v>
      </c>
      <c r="B226" s="18">
        <v>42022.15</v>
      </c>
      <c r="C226" s="8">
        <v>1</v>
      </c>
      <c r="D226" s="8">
        <v>-0.2</v>
      </c>
      <c r="E226" s="8">
        <v>-0.30000000000000004</v>
      </c>
      <c r="F226" s="8">
        <v>-0.4</v>
      </c>
    </row>
    <row r="227" spans="1:6" x14ac:dyDescent="0.2">
      <c r="A227" s="8">
        <f t="shared" si="6"/>
        <v>218</v>
      </c>
      <c r="B227" s="18">
        <v>42022.150694444441</v>
      </c>
      <c r="C227" s="8">
        <v>1</v>
      </c>
      <c r="D227" s="8">
        <v>-0.2</v>
      </c>
      <c r="E227" s="8">
        <v>-0.30000000000000004</v>
      </c>
      <c r="F227" s="8">
        <v>-0.4</v>
      </c>
    </row>
    <row r="228" spans="1:6" x14ac:dyDescent="0.2">
      <c r="A228" s="8">
        <f t="shared" si="6"/>
        <v>219</v>
      </c>
      <c r="B228" s="18">
        <v>42022.151388888888</v>
      </c>
      <c r="C228" s="8">
        <v>1</v>
      </c>
      <c r="D228" s="8">
        <v>-0.2</v>
      </c>
      <c r="E228" s="8">
        <v>-1003</v>
      </c>
      <c r="F228" s="8">
        <v>-0.4</v>
      </c>
    </row>
    <row r="229" spans="1:6" x14ac:dyDescent="0.2">
      <c r="A229" s="8">
        <f t="shared" si="6"/>
        <v>220</v>
      </c>
      <c r="B229" s="18">
        <v>42022.152083333334</v>
      </c>
      <c r="C229" s="8">
        <v>1</v>
      </c>
      <c r="D229" s="8">
        <v>-0.2</v>
      </c>
      <c r="E229" s="8">
        <v>-1003</v>
      </c>
      <c r="F229" s="8">
        <v>-0.4</v>
      </c>
    </row>
    <row r="230" spans="1:6" x14ac:dyDescent="0.2">
      <c r="A230" s="8">
        <f t="shared" si="6"/>
        <v>221</v>
      </c>
      <c r="B230" s="18">
        <v>42022.152777777781</v>
      </c>
      <c r="C230" s="8">
        <v>1</v>
      </c>
      <c r="D230" s="8">
        <v>-0.3</v>
      </c>
      <c r="E230" s="8">
        <v>-0.4</v>
      </c>
      <c r="F230" s="8">
        <v>-0.4</v>
      </c>
    </row>
    <row r="231" spans="1:6" x14ac:dyDescent="0.2">
      <c r="A231" s="8">
        <f t="shared" si="6"/>
        <v>222</v>
      </c>
      <c r="B231" s="18">
        <v>42022.15347222222</v>
      </c>
      <c r="C231" s="8">
        <v>1</v>
      </c>
      <c r="D231" s="8">
        <v>-0.3</v>
      </c>
      <c r="E231" s="8">
        <v>-0.4</v>
      </c>
      <c r="F231" s="8">
        <v>-0.4</v>
      </c>
    </row>
    <row r="232" spans="1:6" x14ac:dyDescent="0.2">
      <c r="A232" s="8">
        <f t="shared" si="6"/>
        <v>223</v>
      </c>
      <c r="B232" s="18">
        <v>42022.154166666667</v>
      </c>
      <c r="C232" s="8">
        <v>1</v>
      </c>
      <c r="D232" s="8">
        <v>-0.3</v>
      </c>
      <c r="E232" s="8">
        <v>-0.4</v>
      </c>
      <c r="F232" s="8">
        <v>-0.5</v>
      </c>
    </row>
    <row r="233" spans="1:6" x14ac:dyDescent="0.2">
      <c r="A233" s="8">
        <f t="shared" si="6"/>
        <v>224</v>
      </c>
      <c r="B233" s="18">
        <v>42022.154861111114</v>
      </c>
      <c r="C233" s="8">
        <v>1</v>
      </c>
      <c r="D233" s="8">
        <v>-0.3</v>
      </c>
      <c r="E233" s="8">
        <v>-0.4</v>
      </c>
      <c r="F233" s="8">
        <v>-0.5</v>
      </c>
    </row>
    <row r="234" spans="1:6" x14ac:dyDescent="0.2">
      <c r="A234" s="8">
        <f t="shared" si="6"/>
        <v>225</v>
      </c>
      <c r="B234" s="18">
        <v>42022.155555555553</v>
      </c>
      <c r="C234" s="8">
        <v>1</v>
      </c>
      <c r="D234" s="8">
        <v>-0.3</v>
      </c>
      <c r="E234" s="8">
        <v>-0.4</v>
      </c>
      <c r="F234" s="8">
        <v>-0.5</v>
      </c>
    </row>
    <row r="235" spans="1:6" x14ac:dyDescent="0.2">
      <c r="A235" s="8">
        <f t="shared" si="6"/>
        <v>226</v>
      </c>
      <c r="B235" s="18">
        <v>42022.15625</v>
      </c>
      <c r="C235" s="8">
        <v>1</v>
      </c>
      <c r="D235" s="8">
        <v>-0.2</v>
      </c>
      <c r="E235" s="8">
        <v>-0.4</v>
      </c>
      <c r="F235" s="8">
        <v>-0.5</v>
      </c>
    </row>
    <row r="236" spans="1:6" x14ac:dyDescent="0.2">
      <c r="A236" s="8">
        <f t="shared" si="6"/>
        <v>227</v>
      </c>
      <c r="B236" s="18">
        <v>42022.156944444447</v>
      </c>
      <c r="C236" s="8">
        <v>1</v>
      </c>
      <c r="D236" s="8">
        <v>-0.2</v>
      </c>
      <c r="F236" s="8">
        <v>-0.5</v>
      </c>
    </row>
    <row r="237" spans="1:6" x14ac:dyDescent="0.2">
      <c r="A237" s="8">
        <f t="shared" si="6"/>
        <v>228</v>
      </c>
      <c r="B237" s="18">
        <v>42022.157638888886</v>
      </c>
      <c r="C237" s="8">
        <v>1</v>
      </c>
      <c r="D237" s="8">
        <v>-0.3</v>
      </c>
      <c r="E237" s="8">
        <v>-0.4</v>
      </c>
      <c r="F237" s="8">
        <v>-0.5</v>
      </c>
    </row>
    <row r="238" spans="1:6" x14ac:dyDescent="0.2">
      <c r="A238" s="8">
        <f t="shared" si="6"/>
        <v>229</v>
      </c>
      <c r="B238" s="18">
        <v>42022.158333333333</v>
      </c>
      <c r="C238" s="8">
        <v>1</v>
      </c>
      <c r="D238" s="8">
        <v>-0.4</v>
      </c>
      <c r="E238" s="8">
        <v>-0.5</v>
      </c>
      <c r="F238" s="8">
        <v>-0.6</v>
      </c>
    </row>
    <row r="239" spans="1:6" x14ac:dyDescent="0.2">
      <c r="A239" s="8">
        <f t="shared" si="6"/>
        <v>230</v>
      </c>
      <c r="B239" s="18">
        <v>42022.15902777778</v>
      </c>
      <c r="C239" s="8">
        <v>1</v>
      </c>
      <c r="D239" s="8">
        <v>-0.4</v>
      </c>
      <c r="E239" s="8">
        <v>-0.5</v>
      </c>
      <c r="F239" s="8">
        <v>-0.6</v>
      </c>
    </row>
    <row r="240" spans="1:6" x14ac:dyDescent="0.2">
      <c r="A240" s="8">
        <f t="shared" si="6"/>
        <v>231</v>
      </c>
      <c r="B240" s="18">
        <v>42022.159722222219</v>
      </c>
      <c r="C240" s="8">
        <v>1</v>
      </c>
      <c r="D240" s="8">
        <v>-0.4</v>
      </c>
      <c r="E240" s="8">
        <v>-0.60000000000000009</v>
      </c>
      <c r="F240" s="8">
        <v>-0.7</v>
      </c>
    </row>
    <row r="241" spans="1:11" x14ac:dyDescent="0.2">
      <c r="A241" s="8">
        <f t="shared" si="6"/>
        <v>232</v>
      </c>
      <c r="B241" s="18">
        <v>42022.160416666666</v>
      </c>
      <c r="C241" s="8">
        <v>1</v>
      </c>
      <c r="D241" s="8">
        <v>-0.5</v>
      </c>
      <c r="E241" s="8">
        <v>-0.6</v>
      </c>
      <c r="F241" s="8">
        <v>-0.7</v>
      </c>
    </row>
    <row r="242" spans="1:11" x14ac:dyDescent="0.2">
      <c r="A242" s="8">
        <f t="shared" si="6"/>
        <v>233</v>
      </c>
      <c r="B242" s="18">
        <v>42022.161111111112</v>
      </c>
      <c r="C242" s="8">
        <v>1</v>
      </c>
      <c r="D242" s="8">
        <v>-0.5</v>
      </c>
      <c r="E242" s="8">
        <v>-0.6</v>
      </c>
      <c r="F242" s="8">
        <v>-0.7</v>
      </c>
    </row>
    <row r="243" spans="1:11" x14ac:dyDescent="0.2">
      <c r="A243" s="8">
        <f t="shared" si="6"/>
        <v>234</v>
      </c>
      <c r="B243" s="18">
        <v>42022.161805555559</v>
      </c>
      <c r="C243" s="8">
        <v>1</v>
      </c>
      <c r="D243" s="8">
        <v>-0.6</v>
      </c>
      <c r="E243" s="8">
        <v>-0.7</v>
      </c>
      <c r="F243" s="8">
        <v>-0.7</v>
      </c>
    </row>
    <row r="244" spans="1:11" x14ac:dyDescent="0.2">
      <c r="A244" s="8">
        <f t="shared" si="6"/>
        <v>235</v>
      </c>
      <c r="B244" s="18">
        <v>42022.162499999999</v>
      </c>
      <c r="C244" s="8">
        <v>1</v>
      </c>
      <c r="D244" s="8">
        <v>-0.8</v>
      </c>
      <c r="E244" s="8">
        <v>-0.8</v>
      </c>
      <c r="F244" s="8">
        <v>-0.8</v>
      </c>
    </row>
    <row r="245" spans="1:11" x14ac:dyDescent="0.2">
      <c r="A245" s="8">
        <f t="shared" si="6"/>
        <v>236</v>
      </c>
      <c r="B245" s="18">
        <v>42022.163194444445</v>
      </c>
      <c r="C245" s="8">
        <v>1</v>
      </c>
      <c r="D245" s="8">
        <v>-0.8</v>
      </c>
      <c r="E245" s="8">
        <v>-0.8</v>
      </c>
      <c r="F245" s="8">
        <v>-0.8</v>
      </c>
    </row>
    <row r="246" spans="1:11" x14ac:dyDescent="0.2">
      <c r="A246" s="8">
        <f t="shared" si="6"/>
        <v>237</v>
      </c>
      <c r="B246" s="18">
        <v>42022.163888888892</v>
      </c>
      <c r="C246" s="8">
        <v>1</v>
      </c>
      <c r="D246" s="8">
        <v>-0.9</v>
      </c>
      <c r="E246" s="8">
        <v>-0.8</v>
      </c>
      <c r="F246" s="8">
        <v>-0.8</v>
      </c>
    </row>
    <row r="247" spans="1:11" x14ac:dyDescent="0.2">
      <c r="A247" s="8">
        <f t="shared" si="6"/>
        <v>238</v>
      </c>
      <c r="B247" s="18">
        <v>42022.164583333331</v>
      </c>
      <c r="C247" s="8">
        <v>1</v>
      </c>
      <c r="D247" s="8">
        <v>-0.9</v>
      </c>
      <c r="E247" s="8">
        <v>-0.8</v>
      </c>
      <c r="F247" s="8">
        <v>-0.8</v>
      </c>
    </row>
    <row r="248" spans="1:11" x14ac:dyDescent="0.2">
      <c r="A248" s="8">
        <f t="shared" si="6"/>
        <v>239</v>
      </c>
      <c r="B248" s="18">
        <v>42022.165277777778</v>
      </c>
      <c r="C248" s="8">
        <v>1</v>
      </c>
      <c r="D248" s="8">
        <v>-0.9</v>
      </c>
      <c r="E248" s="8">
        <v>-0.8</v>
      </c>
      <c r="F248" s="8">
        <v>-0.8</v>
      </c>
      <c r="H248" s="8">
        <f>COUNTIF(D190:D249,"&gt;-1000")</f>
        <v>60</v>
      </c>
      <c r="I248" s="8">
        <f t="shared" ref="I248:J248" si="7">COUNTIF(E190:E249,"&gt;-1000")</f>
        <v>49</v>
      </c>
      <c r="J248" s="8">
        <f t="shared" si="7"/>
        <v>60</v>
      </c>
    </row>
    <row r="249" spans="1:11" x14ac:dyDescent="0.2">
      <c r="A249" s="8">
        <f t="shared" si="6"/>
        <v>240</v>
      </c>
      <c r="B249" s="18">
        <v>42022.165972222225</v>
      </c>
      <c r="C249" s="8">
        <v>1</v>
      </c>
      <c r="D249" s="8">
        <v>-0.9</v>
      </c>
      <c r="E249" s="8">
        <v>-0.8</v>
      </c>
      <c r="F249" s="8">
        <v>-0.8</v>
      </c>
      <c r="H249" s="8">
        <f>IF(H248&gt;=(60-$D$4),ROUND(SUMIF(D190:D249,"&gt;-1000")/H248,4),"----")</f>
        <v>-0.42670000000000002</v>
      </c>
      <c r="I249" s="8">
        <f>IF(I248&gt;=(60-$D$4),ROUND(SUMIF(E190:E249,"&gt;-1000")/I248,4),"----")</f>
        <v>-0.42859999999999998</v>
      </c>
      <c r="J249" s="8">
        <f>IF(J248&gt;=(60-$D$4),ROUND(SUMIF(F190:F249,"&gt;-1000")/J248,4),"----")</f>
        <v>-0.37830000000000003</v>
      </c>
      <c r="K249" s="8">
        <f>IF(AND(ISNUMBER(H249),ISNUMBER(I249),ISNUMBER(J249)),ABS(I249-(H249+J249)/2),"----")</f>
        <v>2.6099999999999957E-2</v>
      </c>
    </row>
    <row r="250" spans="1:11" x14ac:dyDescent="0.2">
      <c r="A250" s="8">
        <f t="shared" si="6"/>
        <v>241</v>
      </c>
      <c r="B250" s="18">
        <v>42022.166666666664</v>
      </c>
      <c r="C250" s="8">
        <v>1</v>
      </c>
      <c r="D250" s="8">
        <v>-1</v>
      </c>
      <c r="E250" s="8">
        <v>-0.9</v>
      </c>
      <c r="F250" s="8">
        <v>-0.8</v>
      </c>
    </row>
    <row r="251" spans="1:11" x14ac:dyDescent="0.2">
      <c r="A251" s="8">
        <f t="shared" si="6"/>
        <v>242</v>
      </c>
      <c r="B251" s="18">
        <v>42022.167361111111</v>
      </c>
      <c r="C251" s="8">
        <v>1</v>
      </c>
      <c r="D251" s="8">
        <v>-0.9</v>
      </c>
      <c r="E251" s="8">
        <v>-0.8</v>
      </c>
      <c r="F251" s="8">
        <v>-0.8</v>
      </c>
    </row>
    <row r="252" spans="1:11" x14ac:dyDescent="0.2">
      <c r="A252" s="8">
        <f t="shared" si="6"/>
        <v>243</v>
      </c>
      <c r="B252" s="18">
        <v>42022.168055555558</v>
      </c>
      <c r="C252" s="8">
        <v>1</v>
      </c>
      <c r="D252" s="8">
        <v>-1</v>
      </c>
      <c r="E252" s="8">
        <v>-0.9</v>
      </c>
      <c r="F252" s="8">
        <v>-0.8</v>
      </c>
    </row>
    <row r="253" spans="1:11" x14ac:dyDescent="0.2">
      <c r="A253" s="8">
        <f t="shared" si="6"/>
        <v>244</v>
      </c>
      <c r="B253" s="18">
        <v>42022.168749999997</v>
      </c>
      <c r="C253" s="8">
        <v>1</v>
      </c>
      <c r="D253" s="8">
        <v>-1</v>
      </c>
      <c r="E253" s="8">
        <v>-0.9</v>
      </c>
      <c r="F253" s="8">
        <v>-0.8</v>
      </c>
    </row>
    <row r="254" spans="1:11" x14ac:dyDescent="0.2">
      <c r="A254" s="8">
        <f t="shared" si="6"/>
        <v>245</v>
      </c>
      <c r="B254" s="18">
        <v>42022.169444444444</v>
      </c>
      <c r="C254" s="8">
        <v>1</v>
      </c>
      <c r="D254" s="8">
        <v>-1</v>
      </c>
      <c r="E254" s="8">
        <v>-0.9</v>
      </c>
      <c r="F254" s="8">
        <v>-0.8</v>
      </c>
    </row>
    <row r="255" spans="1:11" x14ac:dyDescent="0.2">
      <c r="A255" s="8">
        <f t="shared" si="6"/>
        <v>246</v>
      </c>
      <c r="B255" s="18">
        <v>42022.170138888891</v>
      </c>
      <c r="C255" s="8">
        <v>1</v>
      </c>
      <c r="D255" s="8">
        <v>-1</v>
      </c>
      <c r="E255" s="8">
        <v>-0.9</v>
      </c>
      <c r="F255" s="8">
        <v>-0.8</v>
      </c>
    </row>
    <row r="256" spans="1:11" x14ac:dyDescent="0.2">
      <c r="A256" s="8">
        <f t="shared" si="6"/>
        <v>247</v>
      </c>
      <c r="B256" s="18">
        <v>42022.17083333333</v>
      </c>
      <c r="C256" s="8">
        <v>1</v>
      </c>
      <c r="D256" s="8">
        <v>-1</v>
      </c>
      <c r="E256" s="8">
        <v>-0.9</v>
      </c>
      <c r="F256" s="8">
        <v>-0.8</v>
      </c>
    </row>
    <row r="257" spans="1:6" x14ac:dyDescent="0.2">
      <c r="A257" s="8">
        <f t="shared" si="6"/>
        <v>248</v>
      </c>
      <c r="B257" s="18">
        <v>42022.171527777777</v>
      </c>
      <c r="C257" s="8">
        <v>1</v>
      </c>
      <c r="D257" s="8">
        <v>-1.1000000000000001</v>
      </c>
      <c r="E257" s="8">
        <v>-0.90000000000000013</v>
      </c>
      <c r="F257" s="8">
        <v>-0.7</v>
      </c>
    </row>
    <row r="258" spans="1:6" x14ac:dyDescent="0.2">
      <c r="A258" s="8">
        <f t="shared" si="6"/>
        <v>249</v>
      </c>
      <c r="B258" s="18">
        <v>42022.172222222223</v>
      </c>
      <c r="C258" s="8">
        <v>1</v>
      </c>
      <c r="D258" s="8">
        <v>-1.1000000000000001</v>
      </c>
      <c r="E258" s="8">
        <v>-0.90000000000000013</v>
      </c>
      <c r="F258" s="8">
        <v>-0.7</v>
      </c>
    </row>
    <row r="259" spans="1:6" x14ac:dyDescent="0.2">
      <c r="A259" s="8">
        <f t="shared" si="6"/>
        <v>250</v>
      </c>
      <c r="B259" s="18">
        <v>42022.17291666667</v>
      </c>
      <c r="C259" s="8">
        <v>1</v>
      </c>
      <c r="D259" s="8">
        <v>-1.1000000000000001</v>
      </c>
      <c r="E259" s="8">
        <v>-0.8</v>
      </c>
      <c r="F259" s="8">
        <v>-0.6</v>
      </c>
    </row>
    <row r="260" spans="1:6" x14ac:dyDescent="0.2">
      <c r="A260" s="8">
        <f t="shared" si="6"/>
        <v>251</v>
      </c>
      <c r="B260" s="18">
        <v>42022.173611111109</v>
      </c>
      <c r="C260" s="8">
        <v>1</v>
      </c>
      <c r="D260" s="8">
        <v>-1</v>
      </c>
      <c r="E260" s="8">
        <v>-0.8</v>
      </c>
      <c r="F260" s="8">
        <v>-0.6</v>
      </c>
    </row>
    <row r="261" spans="1:6" x14ac:dyDescent="0.2">
      <c r="A261" s="8">
        <f t="shared" si="6"/>
        <v>252</v>
      </c>
      <c r="B261" s="18">
        <v>42022.174305555556</v>
      </c>
      <c r="C261" s="8">
        <v>1</v>
      </c>
      <c r="D261" s="8">
        <v>-1.1000000000000001</v>
      </c>
      <c r="E261" s="8">
        <v>-0.8</v>
      </c>
      <c r="F261" s="8">
        <v>-0.6</v>
      </c>
    </row>
    <row r="262" spans="1:6" x14ac:dyDescent="0.2">
      <c r="A262" s="8">
        <f t="shared" si="6"/>
        <v>253</v>
      </c>
      <c r="B262" s="18">
        <v>42022.175000000003</v>
      </c>
      <c r="C262" s="8">
        <v>1</v>
      </c>
      <c r="D262" s="8">
        <v>-1</v>
      </c>
      <c r="E262" s="8">
        <v>-0.7</v>
      </c>
      <c r="F262" s="8">
        <v>-0.5</v>
      </c>
    </row>
    <row r="263" spans="1:6" x14ac:dyDescent="0.2">
      <c r="A263" s="8">
        <f t="shared" si="6"/>
        <v>254</v>
      </c>
      <c r="B263" s="18">
        <v>42022.175694444442</v>
      </c>
      <c r="C263" s="8">
        <v>1</v>
      </c>
      <c r="D263" s="8">
        <v>-1.1000000000000001</v>
      </c>
      <c r="E263" s="8">
        <v>-0.8</v>
      </c>
      <c r="F263" s="8">
        <v>-0.5</v>
      </c>
    </row>
    <row r="264" spans="1:6" x14ac:dyDescent="0.2">
      <c r="A264" s="8">
        <f t="shared" si="6"/>
        <v>255</v>
      </c>
      <c r="B264" s="18">
        <v>42022.176388888889</v>
      </c>
      <c r="C264" s="8">
        <v>1</v>
      </c>
      <c r="D264" s="8">
        <v>-1</v>
      </c>
      <c r="E264" s="8">
        <v>-0.7</v>
      </c>
      <c r="F264" s="8">
        <v>-0.5</v>
      </c>
    </row>
    <row r="265" spans="1:6" x14ac:dyDescent="0.2">
      <c r="A265" s="8">
        <f t="shared" si="6"/>
        <v>256</v>
      </c>
      <c r="B265" s="18">
        <v>42022.177083333336</v>
      </c>
      <c r="C265" s="8">
        <v>1</v>
      </c>
      <c r="D265" s="8">
        <v>-1</v>
      </c>
      <c r="E265" s="8">
        <v>-0.7</v>
      </c>
      <c r="F265" s="8">
        <v>-0.5</v>
      </c>
    </row>
    <row r="266" spans="1:6" x14ac:dyDescent="0.2">
      <c r="A266" s="8">
        <f t="shared" si="6"/>
        <v>257</v>
      </c>
      <c r="B266" s="18">
        <v>42022.177777777775</v>
      </c>
      <c r="C266" s="8">
        <v>1</v>
      </c>
      <c r="D266" s="8">
        <v>-1</v>
      </c>
      <c r="E266" s="8">
        <v>-0.7</v>
      </c>
      <c r="F266" s="8">
        <v>-0.5</v>
      </c>
    </row>
    <row r="267" spans="1:6" x14ac:dyDescent="0.2">
      <c r="A267" s="8">
        <f t="shared" ref="A267:A330" si="8">A266+1</f>
        <v>258</v>
      </c>
      <c r="B267" s="18">
        <v>42022.178472222222</v>
      </c>
      <c r="C267" s="8">
        <v>1</v>
      </c>
      <c r="D267" s="8">
        <v>-1</v>
      </c>
      <c r="E267" s="8">
        <v>-0.7</v>
      </c>
      <c r="F267" s="8">
        <v>-0.5</v>
      </c>
    </row>
    <row r="268" spans="1:6" x14ac:dyDescent="0.2">
      <c r="A268" s="8">
        <f t="shared" si="8"/>
        <v>259</v>
      </c>
      <c r="B268" s="18">
        <v>42022.179166608796</v>
      </c>
      <c r="C268" s="8">
        <v>1</v>
      </c>
      <c r="D268" s="8">
        <v>-1</v>
      </c>
      <c r="E268" s="8">
        <v>-0.8</v>
      </c>
      <c r="F268" s="8">
        <v>-0.5</v>
      </c>
    </row>
    <row r="269" spans="1:6" x14ac:dyDescent="0.2">
      <c r="A269" s="8">
        <f t="shared" si="8"/>
        <v>260</v>
      </c>
      <c r="B269" s="18">
        <v>42022.179861053242</v>
      </c>
      <c r="C269" s="8">
        <v>1</v>
      </c>
      <c r="D269" s="8">
        <v>-1</v>
      </c>
      <c r="E269" s="8">
        <v>-0.7</v>
      </c>
      <c r="F269" s="8">
        <v>-0.5</v>
      </c>
    </row>
    <row r="270" spans="1:6" x14ac:dyDescent="0.2">
      <c r="A270" s="8">
        <f t="shared" si="8"/>
        <v>261</v>
      </c>
      <c r="B270" s="18">
        <v>42022.180555555555</v>
      </c>
      <c r="C270" s="8">
        <v>1</v>
      </c>
      <c r="D270" s="8">
        <v>-1</v>
      </c>
      <c r="E270" s="8">
        <v>-0.7</v>
      </c>
      <c r="F270" s="8">
        <v>-0.5</v>
      </c>
    </row>
    <row r="271" spans="1:6" x14ac:dyDescent="0.2">
      <c r="A271" s="8">
        <f t="shared" si="8"/>
        <v>262</v>
      </c>
      <c r="B271" s="18">
        <v>42022.181249942128</v>
      </c>
      <c r="C271" s="8">
        <v>1</v>
      </c>
      <c r="D271" s="8">
        <v>-1</v>
      </c>
      <c r="E271" s="8">
        <v>-0.7</v>
      </c>
      <c r="F271" s="8">
        <v>-0.5</v>
      </c>
    </row>
    <row r="272" spans="1:6" x14ac:dyDescent="0.2">
      <c r="A272" s="8">
        <f t="shared" si="8"/>
        <v>263</v>
      </c>
      <c r="B272" s="18">
        <v>42022.181944386575</v>
      </c>
      <c r="C272" s="8">
        <v>1</v>
      </c>
      <c r="D272" s="8">
        <v>-1</v>
      </c>
      <c r="E272" s="8">
        <v>-0.7</v>
      </c>
      <c r="F272" s="8">
        <v>-0.5</v>
      </c>
    </row>
    <row r="273" spans="1:6" x14ac:dyDescent="0.2">
      <c r="A273" s="8">
        <f t="shared" si="8"/>
        <v>264</v>
      </c>
      <c r="B273" s="18">
        <v>42022.182638831022</v>
      </c>
      <c r="C273" s="8">
        <v>1</v>
      </c>
      <c r="D273" s="8">
        <v>-1</v>
      </c>
      <c r="E273" s="8">
        <v>-0.7</v>
      </c>
      <c r="F273" s="8">
        <v>-0.5</v>
      </c>
    </row>
    <row r="274" spans="1:6" x14ac:dyDescent="0.2">
      <c r="A274" s="8">
        <f t="shared" si="8"/>
        <v>265</v>
      </c>
      <c r="B274" s="18">
        <v>42022.183333275461</v>
      </c>
      <c r="C274" s="8">
        <v>1</v>
      </c>
      <c r="D274" s="8">
        <v>-1</v>
      </c>
      <c r="E274" s="8">
        <v>-0.7</v>
      </c>
      <c r="F274" s="8">
        <v>-0.5</v>
      </c>
    </row>
    <row r="275" spans="1:6" x14ac:dyDescent="0.2">
      <c r="A275" s="8">
        <f t="shared" si="8"/>
        <v>266</v>
      </c>
      <c r="B275" s="18">
        <v>42022.184027719908</v>
      </c>
      <c r="C275" s="8">
        <v>1</v>
      </c>
      <c r="D275" s="8">
        <v>-1</v>
      </c>
      <c r="E275" s="8">
        <v>-0.8</v>
      </c>
      <c r="F275" s="8">
        <v>-0.4</v>
      </c>
    </row>
    <row r="276" spans="1:6" x14ac:dyDescent="0.2">
      <c r="A276" s="8">
        <f t="shared" si="8"/>
        <v>267</v>
      </c>
      <c r="B276" s="18">
        <v>42022.184722164355</v>
      </c>
      <c r="C276" s="8">
        <v>1</v>
      </c>
      <c r="D276" s="8">
        <v>-1</v>
      </c>
      <c r="E276" s="8">
        <v>-0.7</v>
      </c>
      <c r="F276" s="8">
        <v>-0.4</v>
      </c>
    </row>
    <row r="277" spans="1:6" x14ac:dyDescent="0.2">
      <c r="A277" s="8">
        <f t="shared" si="8"/>
        <v>268</v>
      </c>
      <c r="B277" s="18">
        <v>42022.185416666667</v>
      </c>
      <c r="C277" s="8">
        <v>1</v>
      </c>
      <c r="D277" s="8">
        <v>-1.1000000000000001</v>
      </c>
      <c r="E277" s="8">
        <v>-0.70000000000000007</v>
      </c>
      <c r="F277" s="8">
        <v>-0.4</v>
      </c>
    </row>
    <row r="278" spans="1:6" x14ac:dyDescent="0.2">
      <c r="A278" s="8">
        <f t="shared" si="8"/>
        <v>269</v>
      </c>
      <c r="B278" s="18">
        <v>42022.186111111114</v>
      </c>
      <c r="C278" s="8">
        <v>1</v>
      </c>
      <c r="D278" s="8">
        <v>-1</v>
      </c>
      <c r="E278" s="8">
        <v>-0.7</v>
      </c>
      <c r="F278" s="8">
        <v>-0.4</v>
      </c>
    </row>
    <row r="279" spans="1:6" x14ac:dyDescent="0.2">
      <c r="A279" s="8">
        <f t="shared" si="8"/>
        <v>270</v>
      </c>
      <c r="B279" s="18">
        <v>42022.186805555553</v>
      </c>
      <c r="C279" s="8">
        <v>1</v>
      </c>
      <c r="D279" s="8">
        <v>-1</v>
      </c>
      <c r="E279" s="8">
        <v>-0.7</v>
      </c>
      <c r="F279" s="8">
        <v>-0.4</v>
      </c>
    </row>
    <row r="280" spans="1:6" x14ac:dyDescent="0.2">
      <c r="A280" s="8">
        <f t="shared" si="8"/>
        <v>271</v>
      </c>
      <c r="B280" s="18">
        <v>42022.1875</v>
      </c>
      <c r="C280" s="8">
        <v>1</v>
      </c>
      <c r="D280" s="8">
        <v>-1</v>
      </c>
      <c r="E280" s="8">
        <v>-0.7</v>
      </c>
      <c r="F280" s="8">
        <v>-0.4</v>
      </c>
    </row>
    <row r="281" spans="1:6" x14ac:dyDescent="0.2">
      <c r="A281" s="8">
        <f t="shared" si="8"/>
        <v>272</v>
      </c>
      <c r="B281" s="18">
        <v>42022.188194444447</v>
      </c>
      <c r="C281" s="8">
        <v>1</v>
      </c>
      <c r="D281" s="8">
        <v>-1</v>
      </c>
      <c r="E281" s="8">
        <v>-0.7</v>
      </c>
      <c r="F281" s="8">
        <v>-0.4</v>
      </c>
    </row>
    <row r="282" spans="1:6" x14ac:dyDescent="0.2">
      <c r="A282" s="8">
        <f t="shared" si="8"/>
        <v>273</v>
      </c>
      <c r="B282" s="18">
        <v>42022.188888888886</v>
      </c>
      <c r="C282" s="8">
        <v>1</v>
      </c>
      <c r="D282" s="8">
        <v>-1</v>
      </c>
      <c r="E282" s="8">
        <v>-0.7</v>
      </c>
      <c r="F282" s="8">
        <v>-0.4</v>
      </c>
    </row>
    <row r="283" spans="1:6" x14ac:dyDescent="0.2">
      <c r="A283" s="8">
        <f t="shared" si="8"/>
        <v>274</v>
      </c>
      <c r="B283" s="18">
        <v>42022.189583333333</v>
      </c>
      <c r="C283" s="8">
        <v>1</v>
      </c>
      <c r="D283" s="8">
        <v>-1</v>
      </c>
      <c r="E283" s="8">
        <v>-0.7</v>
      </c>
      <c r="F283" s="8">
        <v>-0.4</v>
      </c>
    </row>
    <row r="284" spans="1:6" x14ac:dyDescent="0.2">
      <c r="A284" s="8">
        <f t="shared" si="8"/>
        <v>275</v>
      </c>
      <c r="B284" s="18">
        <v>42022.19027777778</v>
      </c>
      <c r="C284" s="8">
        <v>1</v>
      </c>
      <c r="D284" s="8">
        <v>-1.1000000000000001</v>
      </c>
      <c r="E284" s="8">
        <v>-0.70000000000000007</v>
      </c>
      <c r="F284" s="8">
        <v>-0.4</v>
      </c>
    </row>
    <row r="285" spans="1:6" x14ac:dyDescent="0.2">
      <c r="A285" s="8">
        <f t="shared" si="8"/>
        <v>276</v>
      </c>
      <c r="B285" s="18">
        <v>42022.190972222219</v>
      </c>
      <c r="C285" s="8">
        <v>1</v>
      </c>
      <c r="D285" s="8">
        <v>-1.1000000000000001</v>
      </c>
      <c r="E285" s="8">
        <v>-0.8</v>
      </c>
      <c r="F285" s="8">
        <v>-0.5</v>
      </c>
    </row>
    <row r="286" spans="1:6" x14ac:dyDescent="0.2">
      <c r="A286" s="8">
        <f t="shared" si="8"/>
        <v>277</v>
      </c>
      <c r="B286" s="18">
        <v>42022.191666666666</v>
      </c>
      <c r="C286" s="8">
        <v>1</v>
      </c>
      <c r="D286" s="8">
        <v>-1.2</v>
      </c>
      <c r="E286" s="8">
        <v>-0.79999999999999993</v>
      </c>
      <c r="F286" s="8">
        <v>-0.5</v>
      </c>
    </row>
    <row r="287" spans="1:6" x14ac:dyDescent="0.2">
      <c r="A287" s="8">
        <f t="shared" si="8"/>
        <v>278</v>
      </c>
      <c r="B287" s="18">
        <v>42022.192361111112</v>
      </c>
      <c r="C287" s="8">
        <v>1</v>
      </c>
      <c r="D287" s="8">
        <v>-1.2</v>
      </c>
      <c r="E287" s="8">
        <v>-0.79999999999999993</v>
      </c>
      <c r="F287" s="8">
        <v>-0.5</v>
      </c>
    </row>
    <row r="288" spans="1:6" x14ac:dyDescent="0.2">
      <c r="A288" s="8">
        <f t="shared" si="8"/>
        <v>279</v>
      </c>
      <c r="B288" s="18">
        <v>42022.193055555559</v>
      </c>
      <c r="C288" s="8">
        <v>1</v>
      </c>
      <c r="D288" s="8">
        <v>-1.4</v>
      </c>
      <c r="E288" s="8">
        <v>-0.89999999999999991</v>
      </c>
      <c r="F288" s="8">
        <v>-0.5</v>
      </c>
    </row>
    <row r="289" spans="1:6" x14ac:dyDescent="0.2">
      <c r="A289" s="8">
        <f t="shared" si="8"/>
        <v>280</v>
      </c>
      <c r="B289" s="18">
        <v>42022.193749999999</v>
      </c>
      <c r="C289" s="8">
        <v>1</v>
      </c>
      <c r="D289" s="8">
        <v>-1.4</v>
      </c>
      <c r="E289" s="8">
        <v>-0.89999999999999991</v>
      </c>
      <c r="F289" s="8">
        <v>-0.5</v>
      </c>
    </row>
    <row r="290" spans="1:6" x14ac:dyDescent="0.2">
      <c r="A290" s="8">
        <f t="shared" si="8"/>
        <v>281</v>
      </c>
      <c r="B290" s="18">
        <v>42022.194444444445</v>
      </c>
      <c r="C290" s="8">
        <v>1</v>
      </c>
      <c r="D290" s="8">
        <v>-1.5</v>
      </c>
      <c r="E290" s="8">
        <v>-1</v>
      </c>
      <c r="F290" s="8">
        <v>-0.5</v>
      </c>
    </row>
    <row r="291" spans="1:6" x14ac:dyDescent="0.2">
      <c r="A291" s="8">
        <f t="shared" si="8"/>
        <v>282</v>
      </c>
      <c r="B291" s="18">
        <v>42022.195138888892</v>
      </c>
      <c r="C291" s="8">
        <v>1</v>
      </c>
      <c r="D291" s="8">
        <v>-1.5</v>
      </c>
      <c r="E291" s="8">
        <v>-1</v>
      </c>
      <c r="F291" s="8">
        <v>-0.6</v>
      </c>
    </row>
    <row r="292" spans="1:6" x14ac:dyDescent="0.2">
      <c r="A292" s="8">
        <f t="shared" si="8"/>
        <v>283</v>
      </c>
      <c r="B292" s="18">
        <v>42022.195833333331</v>
      </c>
      <c r="C292" s="8">
        <v>1</v>
      </c>
      <c r="D292" s="8">
        <v>-1.4</v>
      </c>
      <c r="E292" s="8">
        <v>-0.99999999999999989</v>
      </c>
      <c r="F292" s="8">
        <v>-0.6</v>
      </c>
    </row>
    <row r="293" spans="1:6" x14ac:dyDescent="0.2">
      <c r="A293" s="8">
        <f t="shared" si="8"/>
        <v>284</v>
      </c>
      <c r="B293" s="18">
        <v>42022.196527777778</v>
      </c>
      <c r="C293" s="8">
        <v>1</v>
      </c>
      <c r="D293" s="8">
        <v>-1.4</v>
      </c>
      <c r="E293" s="8">
        <v>-0.99999999999999989</v>
      </c>
      <c r="F293" s="8">
        <v>-0.6</v>
      </c>
    </row>
    <row r="294" spans="1:6" x14ac:dyDescent="0.2">
      <c r="A294" s="8">
        <f t="shared" si="8"/>
        <v>285</v>
      </c>
      <c r="B294" s="18">
        <v>42022.197222222225</v>
      </c>
      <c r="C294" s="8">
        <v>1</v>
      </c>
      <c r="D294" s="8">
        <v>-1.2</v>
      </c>
      <c r="E294" s="8">
        <v>-0.89999999999999991</v>
      </c>
      <c r="F294" s="8">
        <v>-0.6</v>
      </c>
    </row>
    <row r="295" spans="1:6" x14ac:dyDescent="0.2">
      <c r="A295" s="8">
        <f t="shared" si="8"/>
        <v>286</v>
      </c>
      <c r="B295" s="18">
        <v>42022.197916666664</v>
      </c>
      <c r="C295" s="8">
        <v>1</v>
      </c>
      <c r="D295" s="8">
        <v>-1.2</v>
      </c>
      <c r="E295" s="8">
        <v>-0.89999999999999991</v>
      </c>
      <c r="F295" s="8">
        <v>-0.6</v>
      </c>
    </row>
    <row r="296" spans="1:6" x14ac:dyDescent="0.2">
      <c r="A296" s="8">
        <f t="shared" si="8"/>
        <v>287</v>
      </c>
      <c r="B296" s="18">
        <v>42022.198611111111</v>
      </c>
      <c r="C296" s="8">
        <v>1</v>
      </c>
      <c r="D296" s="8">
        <v>-1.2</v>
      </c>
      <c r="E296" s="8">
        <v>-0.89999999999999991</v>
      </c>
      <c r="F296" s="8">
        <v>-0.6</v>
      </c>
    </row>
    <row r="297" spans="1:6" x14ac:dyDescent="0.2">
      <c r="A297" s="8">
        <f t="shared" si="8"/>
        <v>288</v>
      </c>
      <c r="B297" s="18">
        <v>42022.199305555558</v>
      </c>
      <c r="C297" s="8">
        <v>1</v>
      </c>
      <c r="D297" s="8">
        <v>-1.2</v>
      </c>
      <c r="E297" s="8">
        <v>-0.89999999999999991</v>
      </c>
      <c r="F297" s="8">
        <v>-0.6</v>
      </c>
    </row>
    <row r="298" spans="1:6" x14ac:dyDescent="0.2">
      <c r="A298" s="8">
        <f t="shared" si="8"/>
        <v>289</v>
      </c>
      <c r="B298" s="18">
        <v>42022.2</v>
      </c>
      <c r="C298" s="8">
        <v>1</v>
      </c>
      <c r="D298" s="8">
        <v>-1.1000000000000001</v>
      </c>
      <c r="E298" s="8">
        <v>-0.8</v>
      </c>
      <c r="F298" s="8">
        <v>-0.6</v>
      </c>
    </row>
    <row r="299" spans="1:6" x14ac:dyDescent="0.2">
      <c r="A299" s="8">
        <f t="shared" si="8"/>
        <v>290</v>
      </c>
      <c r="B299" s="18">
        <v>42022.200694444444</v>
      </c>
      <c r="C299" s="8">
        <v>1</v>
      </c>
      <c r="D299" s="8">
        <v>-1.1000000000000001</v>
      </c>
      <c r="E299" s="8">
        <v>-0.8</v>
      </c>
      <c r="F299" s="8">
        <v>-0.6</v>
      </c>
    </row>
    <row r="300" spans="1:6" x14ac:dyDescent="0.2">
      <c r="A300" s="8">
        <f t="shared" si="8"/>
        <v>291</v>
      </c>
      <c r="B300" s="18">
        <v>42022.201388888891</v>
      </c>
      <c r="C300" s="8">
        <v>1</v>
      </c>
      <c r="D300" s="8">
        <v>-1</v>
      </c>
      <c r="E300" s="8">
        <v>-0.8</v>
      </c>
      <c r="F300" s="8">
        <v>-0.6</v>
      </c>
    </row>
    <row r="301" spans="1:6" x14ac:dyDescent="0.2">
      <c r="A301" s="8">
        <f t="shared" si="8"/>
        <v>292</v>
      </c>
      <c r="B301" s="18">
        <v>42022.20208333333</v>
      </c>
      <c r="C301" s="8">
        <v>1</v>
      </c>
      <c r="D301" s="8">
        <v>-1</v>
      </c>
      <c r="E301" s="8">
        <v>-0.9</v>
      </c>
      <c r="F301" s="8">
        <v>-0.6</v>
      </c>
    </row>
    <row r="302" spans="1:6" x14ac:dyDescent="0.2">
      <c r="A302" s="8">
        <f t="shared" si="8"/>
        <v>293</v>
      </c>
      <c r="B302" s="18">
        <v>42022.202777777777</v>
      </c>
      <c r="C302" s="8">
        <v>1</v>
      </c>
      <c r="D302" s="8">
        <v>-1</v>
      </c>
      <c r="E302" s="8">
        <v>-0.8</v>
      </c>
      <c r="F302" s="8">
        <v>-0.6</v>
      </c>
    </row>
    <row r="303" spans="1:6" x14ac:dyDescent="0.2">
      <c r="A303" s="8">
        <f t="shared" si="8"/>
        <v>294</v>
      </c>
      <c r="B303" s="18">
        <v>42022.203472222223</v>
      </c>
      <c r="C303" s="8">
        <v>1</v>
      </c>
      <c r="D303" s="8">
        <v>-1</v>
      </c>
      <c r="E303" s="8">
        <v>-0.8</v>
      </c>
      <c r="F303" s="8">
        <v>-0.6</v>
      </c>
    </row>
    <row r="304" spans="1:6" x14ac:dyDescent="0.2">
      <c r="A304" s="8">
        <f t="shared" si="8"/>
        <v>295</v>
      </c>
      <c r="B304" s="18">
        <v>42022.20416666667</v>
      </c>
      <c r="C304" s="8">
        <v>1</v>
      </c>
      <c r="D304" s="8">
        <v>-1</v>
      </c>
      <c r="E304" s="8">
        <v>-0.8</v>
      </c>
      <c r="F304" s="8">
        <v>-0.6</v>
      </c>
    </row>
    <row r="305" spans="1:11" x14ac:dyDescent="0.2">
      <c r="A305" s="8">
        <f t="shared" si="8"/>
        <v>296</v>
      </c>
      <c r="B305" s="18">
        <v>42022.204861111109</v>
      </c>
      <c r="C305" s="8">
        <v>1</v>
      </c>
      <c r="D305" s="8">
        <v>-1</v>
      </c>
      <c r="E305" s="8">
        <v>-0.8</v>
      </c>
      <c r="F305" s="8">
        <v>-0.6</v>
      </c>
    </row>
    <row r="306" spans="1:11" x14ac:dyDescent="0.2">
      <c r="A306" s="8">
        <f t="shared" si="8"/>
        <v>297</v>
      </c>
      <c r="B306" s="18">
        <v>42022.205555555556</v>
      </c>
      <c r="C306" s="8">
        <v>1</v>
      </c>
      <c r="D306" s="8">
        <v>-1</v>
      </c>
      <c r="E306" s="8">
        <v>-0.8</v>
      </c>
      <c r="F306" s="8">
        <v>-0.6</v>
      </c>
    </row>
    <row r="307" spans="1:11" x14ac:dyDescent="0.2">
      <c r="A307" s="8">
        <f t="shared" si="8"/>
        <v>298</v>
      </c>
      <c r="B307" s="18">
        <v>42022.206250000003</v>
      </c>
      <c r="C307" s="8">
        <v>1</v>
      </c>
      <c r="D307" s="8">
        <v>-1.1000000000000001</v>
      </c>
      <c r="E307" s="8">
        <v>-0.8</v>
      </c>
      <c r="F307" s="8">
        <v>-0.6</v>
      </c>
    </row>
    <row r="308" spans="1:11" x14ac:dyDescent="0.2">
      <c r="A308" s="8">
        <f t="shared" si="8"/>
        <v>299</v>
      </c>
      <c r="B308" s="18">
        <v>42022.206944444442</v>
      </c>
      <c r="C308" s="8">
        <v>1</v>
      </c>
      <c r="D308" s="8">
        <v>-1.1000000000000001</v>
      </c>
      <c r="E308" s="8">
        <v>-0.8</v>
      </c>
      <c r="F308" s="8">
        <v>-0.6</v>
      </c>
      <c r="H308" s="8">
        <f>COUNTIF(D250:D309,"&gt;-1000")</f>
        <v>60</v>
      </c>
      <c r="I308" s="8">
        <f t="shared" ref="I308:J308" si="9">COUNTIF(E250:E309,"&gt;-1000")</f>
        <v>60</v>
      </c>
      <c r="J308" s="8">
        <f t="shared" si="9"/>
        <v>60</v>
      </c>
    </row>
    <row r="309" spans="1:11" x14ac:dyDescent="0.2">
      <c r="A309" s="8">
        <f t="shared" si="8"/>
        <v>300</v>
      </c>
      <c r="B309" s="18">
        <v>42022.207638888889</v>
      </c>
      <c r="C309" s="8">
        <v>1</v>
      </c>
      <c r="D309" s="8">
        <v>-1.1000000000000001</v>
      </c>
      <c r="E309" s="8">
        <v>-0.8</v>
      </c>
      <c r="F309" s="8">
        <v>-0.6</v>
      </c>
      <c r="H309" s="8">
        <f>IF(H308&gt;=(60-$D$4),ROUND(SUMIF(D250:D309,"&gt;-1000")/H308,4),"----")</f>
        <v>-1.0832999999999999</v>
      </c>
      <c r="I309" s="8">
        <f>IF(I308&gt;=(60-$D$4),ROUND(SUMIF(E250:E309,"&gt;-1000")/I308,4),"----")</f>
        <v>-0.80500000000000005</v>
      </c>
      <c r="J309" s="8">
        <f>IF(J308&gt;=(60-$D$4),ROUND(SUMIF(F250:F309,"&gt;-1000")/J308,4),"----")</f>
        <v>-0.56169999999999998</v>
      </c>
      <c r="K309" s="8">
        <f>IF(AND(ISNUMBER(H309),ISNUMBER(I309),ISNUMBER(J309)),ABS(I309-(H309+J309)/2),"----")</f>
        <v>1.749999999999996E-2</v>
      </c>
    </row>
    <row r="310" spans="1:11" x14ac:dyDescent="0.2">
      <c r="A310" s="8">
        <f t="shared" si="8"/>
        <v>301</v>
      </c>
      <c r="B310" s="18">
        <v>42022.208333333336</v>
      </c>
      <c r="C310" s="8">
        <v>1</v>
      </c>
      <c r="D310" s="8">
        <v>-1.1000000000000001</v>
      </c>
      <c r="E310" s="8">
        <v>-0.8</v>
      </c>
      <c r="F310" s="8">
        <v>-0.6</v>
      </c>
    </row>
    <row r="311" spans="1:11" x14ac:dyDescent="0.2">
      <c r="A311" s="8">
        <f t="shared" si="8"/>
        <v>302</v>
      </c>
      <c r="B311" s="18">
        <v>42022.209027777775</v>
      </c>
      <c r="C311" s="8">
        <v>1</v>
      </c>
      <c r="D311" s="8">
        <v>-1.2</v>
      </c>
      <c r="E311" s="8">
        <v>-0.89999999999999991</v>
      </c>
      <c r="F311" s="8">
        <v>-0.6</v>
      </c>
    </row>
    <row r="312" spans="1:11" x14ac:dyDescent="0.2">
      <c r="A312" s="8">
        <f t="shared" si="8"/>
        <v>303</v>
      </c>
      <c r="B312" s="18">
        <v>42022.209722222222</v>
      </c>
      <c r="C312" s="8">
        <v>1</v>
      </c>
      <c r="D312" s="8">
        <v>-1.2</v>
      </c>
      <c r="E312" s="8">
        <v>-0.89999999999999991</v>
      </c>
      <c r="F312" s="8">
        <v>-0.7</v>
      </c>
    </row>
    <row r="313" spans="1:11" x14ac:dyDescent="0.2">
      <c r="A313" s="8">
        <f t="shared" si="8"/>
        <v>304</v>
      </c>
      <c r="B313" s="18">
        <v>42022.210416666669</v>
      </c>
      <c r="C313" s="8">
        <v>1</v>
      </c>
      <c r="D313" s="8">
        <v>-1.2</v>
      </c>
      <c r="E313" s="8">
        <v>-0.89999999999999991</v>
      </c>
      <c r="F313" s="8">
        <v>-0.7</v>
      </c>
    </row>
    <row r="314" spans="1:11" x14ac:dyDescent="0.2">
      <c r="A314" s="8">
        <f t="shared" si="8"/>
        <v>305</v>
      </c>
      <c r="B314" s="18">
        <v>42022.211111111108</v>
      </c>
      <c r="C314" s="8">
        <v>1</v>
      </c>
      <c r="D314" s="8">
        <v>-1.2</v>
      </c>
      <c r="E314" s="8">
        <v>-0.89999999999999991</v>
      </c>
      <c r="F314" s="8">
        <v>-0.7</v>
      </c>
    </row>
    <row r="315" spans="1:11" x14ac:dyDescent="0.2">
      <c r="A315" s="8">
        <f t="shared" si="8"/>
        <v>306</v>
      </c>
      <c r="B315" s="18">
        <v>42022.211805555555</v>
      </c>
      <c r="C315" s="8">
        <v>1</v>
      </c>
      <c r="D315" s="8">
        <v>-1.3</v>
      </c>
      <c r="E315" s="8">
        <v>-1</v>
      </c>
      <c r="F315" s="8">
        <v>-0.7</v>
      </c>
    </row>
    <row r="316" spans="1:11" x14ac:dyDescent="0.2">
      <c r="A316" s="8">
        <f t="shared" si="8"/>
        <v>307</v>
      </c>
      <c r="B316" s="18">
        <v>42022.212500000001</v>
      </c>
      <c r="C316" s="8">
        <v>1</v>
      </c>
      <c r="D316" s="8">
        <v>-1.4</v>
      </c>
      <c r="E316" s="8">
        <v>-0.99999999999999989</v>
      </c>
      <c r="F316" s="8">
        <v>-0.7</v>
      </c>
    </row>
    <row r="317" spans="1:11" x14ac:dyDescent="0.2">
      <c r="A317" s="8">
        <f t="shared" si="8"/>
        <v>308</v>
      </c>
      <c r="B317" s="18">
        <v>42022.213194444441</v>
      </c>
      <c r="C317" s="8">
        <v>1</v>
      </c>
      <c r="D317" s="8">
        <v>-1.4</v>
      </c>
      <c r="E317" s="8">
        <v>-0.99999999999999989</v>
      </c>
      <c r="F317" s="8">
        <v>-0.7</v>
      </c>
    </row>
    <row r="318" spans="1:11" x14ac:dyDescent="0.2">
      <c r="A318" s="8">
        <f t="shared" si="8"/>
        <v>309</v>
      </c>
      <c r="B318" s="18">
        <v>42022.213888888888</v>
      </c>
      <c r="C318" s="8">
        <v>1</v>
      </c>
      <c r="D318" s="8">
        <v>-1.4</v>
      </c>
      <c r="E318" s="8">
        <v>-0.99999999999999989</v>
      </c>
      <c r="F318" s="8">
        <v>-0.7</v>
      </c>
    </row>
    <row r="319" spans="1:11" x14ac:dyDescent="0.2">
      <c r="A319" s="8">
        <f t="shared" si="8"/>
        <v>310</v>
      </c>
      <c r="B319" s="18">
        <v>42022.214583333334</v>
      </c>
      <c r="C319" s="8">
        <v>1</v>
      </c>
      <c r="D319" s="8">
        <v>-1.4</v>
      </c>
      <c r="E319" s="8">
        <v>-0.99999999999999989</v>
      </c>
      <c r="F319" s="8">
        <v>-0.7</v>
      </c>
    </row>
    <row r="320" spans="1:11" x14ac:dyDescent="0.2">
      <c r="A320" s="8">
        <f t="shared" si="8"/>
        <v>311</v>
      </c>
      <c r="B320" s="18">
        <v>42022.215277777781</v>
      </c>
      <c r="C320" s="8">
        <v>1</v>
      </c>
      <c r="D320" s="8">
        <v>-1.4</v>
      </c>
      <c r="E320" s="8">
        <v>-0.99999999999999989</v>
      </c>
      <c r="F320" s="8">
        <v>-0.7</v>
      </c>
    </row>
    <row r="321" spans="1:6" x14ac:dyDescent="0.2">
      <c r="A321" s="8">
        <f t="shared" si="8"/>
        <v>312</v>
      </c>
      <c r="B321" s="18">
        <v>42022.21597222222</v>
      </c>
      <c r="C321" s="8">
        <v>1</v>
      </c>
      <c r="D321" s="8">
        <v>-1001</v>
      </c>
      <c r="E321" s="8">
        <v>-1</v>
      </c>
      <c r="F321" s="8">
        <v>-0.7</v>
      </c>
    </row>
    <row r="322" spans="1:6" x14ac:dyDescent="0.2">
      <c r="A322" s="8">
        <f t="shared" si="8"/>
        <v>313</v>
      </c>
      <c r="B322" s="18">
        <v>42022.216666666667</v>
      </c>
      <c r="C322" s="8">
        <v>1</v>
      </c>
      <c r="D322" s="8">
        <v>-1.5</v>
      </c>
      <c r="E322" s="8">
        <v>-1.1000000000000001</v>
      </c>
      <c r="F322" s="8">
        <v>-0.7</v>
      </c>
    </row>
    <row r="323" spans="1:6" x14ac:dyDescent="0.2">
      <c r="A323" s="8">
        <f t="shared" si="8"/>
        <v>314</v>
      </c>
      <c r="B323" s="18">
        <v>42022.217361111114</v>
      </c>
      <c r="C323" s="8">
        <v>1</v>
      </c>
      <c r="D323" s="8">
        <v>-1.4</v>
      </c>
      <c r="E323" s="8">
        <v>-0.99999999999999989</v>
      </c>
      <c r="F323" s="8">
        <v>-0.7</v>
      </c>
    </row>
    <row r="324" spans="1:6" x14ac:dyDescent="0.2">
      <c r="A324" s="8">
        <f t="shared" si="8"/>
        <v>315</v>
      </c>
      <c r="B324" s="18">
        <v>42022.218055555553</v>
      </c>
      <c r="C324" s="8">
        <v>1</v>
      </c>
      <c r="D324" s="8">
        <v>-1.4</v>
      </c>
      <c r="E324" s="8">
        <v>-0.99999999999999989</v>
      </c>
      <c r="F324" s="8">
        <v>-0.7</v>
      </c>
    </row>
    <row r="325" spans="1:6" x14ac:dyDescent="0.2">
      <c r="A325" s="8">
        <f t="shared" si="8"/>
        <v>316</v>
      </c>
      <c r="B325" s="18">
        <v>42022.21875</v>
      </c>
      <c r="C325" s="8">
        <v>1</v>
      </c>
      <c r="D325" s="8">
        <v>-1.5</v>
      </c>
      <c r="E325" s="8">
        <v>-1.1000000000000001</v>
      </c>
      <c r="F325" s="8">
        <v>-0.7</v>
      </c>
    </row>
    <row r="326" spans="1:6" x14ac:dyDescent="0.2">
      <c r="A326" s="8">
        <f t="shared" si="8"/>
        <v>317</v>
      </c>
      <c r="B326" s="18">
        <v>42022.219444444447</v>
      </c>
      <c r="C326" s="8">
        <v>1</v>
      </c>
      <c r="D326" s="8">
        <v>-1.5</v>
      </c>
      <c r="E326" s="8">
        <v>-1.1000000000000001</v>
      </c>
      <c r="F326" s="8">
        <v>-0.7</v>
      </c>
    </row>
    <row r="327" spans="1:6" x14ac:dyDescent="0.2">
      <c r="A327" s="8">
        <f t="shared" si="8"/>
        <v>318</v>
      </c>
      <c r="B327" s="18">
        <v>42022.220138888886</v>
      </c>
      <c r="C327" s="8">
        <v>1</v>
      </c>
      <c r="D327" s="8">
        <v>-1.5</v>
      </c>
      <c r="E327" s="8">
        <v>-1.1000000000000001</v>
      </c>
    </row>
    <row r="328" spans="1:6" x14ac:dyDescent="0.2">
      <c r="A328" s="8">
        <f t="shared" si="8"/>
        <v>319</v>
      </c>
      <c r="B328" s="18">
        <v>42022.220833333333</v>
      </c>
      <c r="C328" s="8">
        <v>1</v>
      </c>
      <c r="E328" s="8">
        <v>-1.2000000000000002</v>
      </c>
      <c r="F328" s="8">
        <v>-0.8</v>
      </c>
    </row>
    <row r="329" spans="1:6" x14ac:dyDescent="0.2">
      <c r="A329" s="8">
        <f t="shared" si="8"/>
        <v>320</v>
      </c>
      <c r="B329" s="18">
        <v>42022.22152777778</v>
      </c>
      <c r="C329" s="8">
        <v>1</v>
      </c>
      <c r="D329" s="8">
        <v>-1.6</v>
      </c>
      <c r="E329" s="8">
        <v>-1.2000000000000002</v>
      </c>
      <c r="F329" s="8">
        <v>-0.8</v>
      </c>
    </row>
    <row r="330" spans="1:6" x14ac:dyDescent="0.2">
      <c r="A330" s="8">
        <f t="shared" si="8"/>
        <v>321</v>
      </c>
      <c r="B330" s="18">
        <v>42022.222222222219</v>
      </c>
      <c r="C330" s="8">
        <v>1</v>
      </c>
      <c r="D330" s="8">
        <v>-1.6</v>
      </c>
      <c r="E330" s="8">
        <v>-1.2000000000000002</v>
      </c>
      <c r="F330" s="8">
        <v>-0.8</v>
      </c>
    </row>
    <row r="331" spans="1:6" x14ac:dyDescent="0.2">
      <c r="A331" s="8">
        <f t="shared" ref="A331:A394" si="10">A330+1</f>
        <v>322</v>
      </c>
      <c r="B331" s="18">
        <v>42022.222916666666</v>
      </c>
      <c r="C331" s="8">
        <v>1</v>
      </c>
      <c r="D331" s="8">
        <v>-1.6</v>
      </c>
      <c r="E331" s="8">
        <v>-1.2000000000000002</v>
      </c>
      <c r="F331" s="8">
        <v>-0.8</v>
      </c>
    </row>
    <row r="332" spans="1:6" x14ac:dyDescent="0.2">
      <c r="A332" s="8">
        <f t="shared" si="10"/>
        <v>323</v>
      </c>
      <c r="B332" s="18">
        <v>42022.223611111112</v>
      </c>
      <c r="C332" s="8">
        <v>1</v>
      </c>
      <c r="D332" s="8">
        <v>-1.6</v>
      </c>
      <c r="E332" s="8">
        <v>-1.2000000000000002</v>
      </c>
      <c r="F332" s="8">
        <v>-0.8</v>
      </c>
    </row>
    <row r="333" spans="1:6" x14ac:dyDescent="0.2">
      <c r="A333" s="8">
        <f t="shared" si="10"/>
        <v>324</v>
      </c>
      <c r="B333" s="18">
        <v>42022.224305555559</v>
      </c>
      <c r="C333" s="8">
        <v>1</v>
      </c>
      <c r="D333" s="8">
        <v>-1.6</v>
      </c>
      <c r="E333" s="8">
        <v>-1.2000000000000002</v>
      </c>
      <c r="F333" s="8">
        <v>-0.8</v>
      </c>
    </row>
    <row r="334" spans="1:6" x14ac:dyDescent="0.2">
      <c r="A334" s="8">
        <f t="shared" si="10"/>
        <v>325</v>
      </c>
      <c r="B334" s="18">
        <v>42022.224999999999</v>
      </c>
      <c r="C334" s="8">
        <v>1</v>
      </c>
      <c r="D334" s="8">
        <v>-1.6</v>
      </c>
      <c r="E334" s="8">
        <v>-1.2000000000000002</v>
      </c>
      <c r="F334" s="8">
        <v>-0.8</v>
      </c>
    </row>
    <row r="335" spans="1:6" x14ac:dyDescent="0.2">
      <c r="A335" s="8">
        <f t="shared" si="10"/>
        <v>326</v>
      </c>
      <c r="B335" s="18">
        <v>42022.225694444445</v>
      </c>
      <c r="C335" s="8">
        <v>1</v>
      </c>
      <c r="D335" s="8">
        <v>-1.6</v>
      </c>
      <c r="E335" s="8">
        <v>-1.2000000000000002</v>
      </c>
      <c r="F335" s="8">
        <v>-0.8</v>
      </c>
    </row>
    <row r="336" spans="1:6" x14ac:dyDescent="0.2">
      <c r="A336" s="8">
        <f t="shared" si="10"/>
        <v>327</v>
      </c>
      <c r="B336" s="18">
        <v>42022.226388888892</v>
      </c>
      <c r="C336" s="8">
        <v>1</v>
      </c>
      <c r="D336" s="8">
        <v>-1.6</v>
      </c>
      <c r="E336" s="8">
        <v>-1.2000000000000002</v>
      </c>
      <c r="F336" s="8">
        <v>-0.8</v>
      </c>
    </row>
    <row r="337" spans="1:6" x14ac:dyDescent="0.2">
      <c r="A337" s="8">
        <f t="shared" si="10"/>
        <v>328</v>
      </c>
      <c r="B337" s="18">
        <v>42022.227083333331</v>
      </c>
      <c r="C337" s="8">
        <v>1</v>
      </c>
      <c r="D337" s="8">
        <v>-1003</v>
      </c>
      <c r="F337" s="8">
        <v>-0.8</v>
      </c>
    </row>
    <row r="338" spans="1:6" x14ac:dyDescent="0.2">
      <c r="A338" s="8">
        <f t="shared" si="10"/>
        <v>329</v>
      </c>
      <c r="B338" s="18">
        <v>42022.227777777778</v>
      </c>
      <c r="C338" s="8">
        <v>1</v>
      </c>
      <c r="D338" s="8">
        <v>-1003</v>
      </c>
      <c r="E338" s="8">
        <v>-1.2000000000000002</v>
      </c>
      <c r="F338" s="8">
        <v>-0.9</v>
      </c>
    </row>
    <row r="339" spans="1:6" x14ac:dyDescent="0.2">
      <c r="A339" s="8">
        <f t="shared" si="10"/>
        <v>330</v>
      </c>
      <c r="B339" s="18">
        <v>42022.228472222225</v>
      </c>
      <c r="C339" s="8">
        <v>1</v>
      </c>
      <c r="D339" s="8">
        <v>-1.6</v>
      </c>
      <c r="E339" s="8">
        <v>-1.2000000000000002</v>
      </c>
      <c r="F339" s="8">
        <v>-0.9</v>
      </c>
    </row>
    <row r="340" spans="1:6" x14ac:dyDescent="0.2">
      <c r="A340" s="8">
        <f t="shared" si="10"/>
        <v>331</v>
      </c>
      <c r="B340" s="18">
        <v>42022.229166666664</v>
      </c>
      <c r="C340" s="8">
        <v>1</v>
      </c>
      <c r="D340" s="8">
        <v>-1.6</v>
      </c>
      <c r="E340" s="8">
        <v>-1.2000000000000002</v>
      </c>
      <c r="F340" s="8">
        <v>-0.9</v>
      </c>
    </row>
    <row r="341" spans="1:6" x14ac:dyDescent="0.2">
      <c r="A341" s="8">
        <f t="shared" si="10"/>
        <v>332</v>
      </c>
      <c r="B341" s="18">
        <v>42022.229861111111</v>
      </c>
      <c r="C341" s="8">
        <v>1</v>
      </c>
      <c r="D341" s="8">
        <v>-1.6</v>
      </c>
      <c r="E341" s="8">
        <v>-1.2000000000000002</v>
      </c>
      <c r="F341" s="8">
        <v>-0.9</v>
      </c>
    </row>
    <row r="342" spans="1:6" x14ac:dyDescent="0.2">
      <c r="A342" s="8">
        <f t="shared" si="10"/>
        <v>333</v>
      </c>
      <c r="B342" s="18">
        <v>42022.230555555558</v>
      </c>
      <c r="C342" s="8">
        <v>1</v>
      </c>
      <c r="D342" s="8">
        <v>-1.6</v>
      </c>
      <c r="E342" s="8">
        <v>-1.2000000000000002</v>
      </c>
      <c r="F342" s="8">
        <v>-0.9</v>
      </c>
    </row>
    <row r="343" spans="1:6" x14ac:dyDescent="0.2">
      <c r="A343" s="8">
        <f t="shared" si="10"/>
        <v>334</v>
      </c>
      <c r="B343" s="18">
        <v>42022.231249999997</v>
      </c>
      <c r="C343" s="8">
        <v>1</v>
      </c>
      <c r="E343" s="8">
        <v>-1.2000000000000002</v>
      </c>
      <c r="F343" s="8">
        <v>-0.9</v>
      </c>
    </row>
    <row r="344" spans="1:6" x14ac:dyDescent="0.2">
      <c r="A344" s="8">
        <f t="shared" si="10"/>
        <v>335</v>
      </c>
      <c r="B344" s="18">
        <v>42022.231944444444</v>
      </c>
      <c r="C344" s="8">
        <v>1</v>
      </c>
      <c r="D344" s="8">
        <v>-1.6</v>
      </c>
      <c r="E344" s="8">
        <v>-1.2000000000000002</v>
      </c>
      <c r="F344" s="8">
        <v>-0.9</v>
      </c>
    </row>
    <row r="345" spans="1:6" x14ac:dyDescent="0.2">
      <c r="A345" s="8">
        <f t="shared" si="10"/>
        <v>336</v>
      </c>
      <c r="B345" s="18">
        <v>42022.232638888891</v>
      </c>
      <c r="C345" s="8">
        <v>1</v>
      </c>
      <c r="D345" s="8">
        <v>-1.7</v>
      </c>
      <c r="E345" s="8">
        <v>-1.2999999999999998</v>
      </c>
      <c r="F345" s="8">
        <v>-0.9</v>
      </c>
    </row>
    <row r="346" spans="1:6" x14ac:dyDescent="0.2">
      <c r="A346" s="8">
        <f t="shared" si="10"/>
        <v>337</v>
      </c>
      <c r="B346" s="18">
        <v>42022.23333333333</v>
      </c>
      <c r="C346" s="8">
        <v>1</v>
      </c>
      <c r="D346" s="8">
        <v>-1.8</v>
      </c>
      <c r="E346" s="8">
        <v>-1.3</v>
      </c>
      <c r="F346" s="8">
        <v>-0.9</v>
      </c>
    </row>
    <row r="347" spans="1:6" x14ac:dyDescent="0.2">
      <c r="A347" s="8">
        <f t="shared" si="10"/>
        <v>338</v>
      </c>
      <c r="B347" s="18">
        <v>42022.234027777777</v>
      </c>
      <c r="C347" s="8">
        <v>1</v>
      </c>
      <c r="D347" s="8">
        <v>-1.8</v>
      </c>
      <c r="E347" s="8">
        <v>-1.3</v>
      </c>
      <c r="F347" s="8">
        <v>-0.9</v>
      </c>
    </row>
    <row r="348" spans="1:6" x14ac:dyDescent="0.2">
      <c r="A348" s="8">
        <f t="shared" si="10"/>
        <v>339</v>
      </c>
      <c r="B348" s="18">
        <v>42022.234722222223</v>
      </c>
      <c r="C348" s="8">
        <v>1</v>
      </c>
      <c r="D348" s="8">
        <v>-2</v>
      </c>
      <c r="E348" s="8">
        <v>-1.5</v>
      </c>
      <c r="F348" s="8">
        <v>-1001</v>
      </c>
    </row>
    <row r="349" spans="1:6" x14ac:dyDescent="0.2">
      <c r="A349" s="8">
        <f t="shared" si="10"/>
        <v>340</v>
      </c>
      <c r="B349" s="18">
        <v>42022.23541666667</v>
      </c>
      <c r="C349" s="8">
        <v>1</v>
      </c>
      <c r="D349" s="8">
        <v>-2</v>
      </c>
      <c r="E349" s="8">
        <v>-1.5</v>
      </c>
      <c r="F349" s="8">
        <v>-1</v>
      </c>
    </row>
    <row r="350" spans="1:6" x14ac:dyDescent="0.2">
      <c r="A350" s="8">
        <f t="shared" si="10"/>
        <v>341</v>
      </c>
      <c r="B350" s="18">
        <v>42022.236111111109</v>
      </c>
      <c r="C350" s="8">
        <v>1</v>
      </c>
      <c r="E350" s="8">
        <v>-1.5</v>
      </c>
      <c r="F350" s="8">
        <v>-1</v>
      </c>
    </row>
    <row r="351" spans="1:6" x14ac:dyDescent="0.2">
      <c r="A351" s="8">
        <f t="shared" si="10"/>
        <v>342</v>
      </c>
      <c r="B351" s="18">
        <v>42022.236805555556</v>
      </c>
      <c r="C351" s="8">
        <v>1</v>
      </c>
      <c r="D351" s="8">
        <v>-2</v>
      </c>
      <c r="E351" s="8">
        <v>-1.5</v>
      </c>
      <c r="F351" s="8">
        <v>-1</v>
      </c>
    </row>
    <row r="352" spans="1:6" x14ac:dyDescent="0.2">
      <c r="A352" s="8">
        <f t="shared" si="10"/>
        <v>343</v>
      </c>
      <c r="B352" s="18">
        <v>42022.237500000003</v>
      </c>
      <c r="C352" s="8">
        <v>1</v>
      </c>
      <c r="D352" s="8">
        <v>-2.1</v>
      </c>
      <c r="E352" s="8">
        <v>-1.5</v>
      </c>
      <c r="F352" s="8">
        <v>-1</v>
      </c>
    </row>
    <row r="353" spans="1:10" x14ac:dyDescent="0.2">
      <c r="A353" s="8">
        <f t="shared" si="10"/>
        <v>344</v>
      </c>
      <c r="B353" s="18">
        <v>42022.238194444442</v>
      </c>
      <c r="C353" s="8">
        <v>1</v>
      </c>
      <c r="D353" s="8">
        <v>-2.1</v>
      </c>
      <c r="E353" s="8">
        <v>-1.5</v>
      </c>
      <c r="F353" s="8">
        <v>-1</v>
      </c>
    </row>
    <row r="354" spans="1:10" x14ac:dyDescent="0.2">
      <c r="A354" s="8">
        <f t="shared" si="10"/>
        <v>345</v>
      </c>
      <c r="B354" s="18">
        <v>42022.238888888889</v>
      </c>
      <c r="C354" s="8">
        <v>1</v>
      </c>
      <c r="D354" s="8">
        <v>-1003</v>
      </c>
      <c r="E354" s="8">
        <v>-1.5</v>
      </c>
      <c r="F354" s="8">
        <v>-1</v>
      </c>
    </row>
    <row r="355" spans="1:10" x14ac:dyDescent="0.2">
      <c r="A355" s="8">
        <f t="shared" si="10"/>
        <v>346</v>
      </c>
      <c r="B355" s="18">
        <v>42022.239583333336</v>
      </c>
      <c r="C355" s="8">
        <v>1</v>
      </c>
      <c r="D355" s="8">
        <v>-1003</v>
      </c>
      <c r="E355" s="8">
        <v>-1.6</v>
      </c>
      <c r="F355" s="8">
        <v>-1</v>
      </c>
    </row>
    <row r="356" spans="1:10" x14ac:dyDescent="0.2">
      <c r="A356" s="8">
        <f t="shared" si="10"/>
        <v>347</v>
      </c>
      <c r="B356" s="18">
        <v>42022.240277777775</v>
      </c>
      <c r="C356" s="8">
        <v>1</v>
      </c>
      <c r="D356" s="8">
        <v>-2.1</v>
      </c>
      <c r="E356" s="8">
        <v>-1.5</v>
      </c>
      <c r="F356" s="8">
        <v>-1</v>
      </c>
    </row>
    <row r="357" spans="1:10" x14ac:dyDescent="0.2">
      <c r="A357" s="8">
        <f t="shared" si="10"/>
        <v>348</v>
      </c>
      <c r="B357" s="18">
        <v>42022.240972222222</v>
      </c>
      <c r="C357" s="8">
        <v>1</v>
      </c>
      <c r="D357" s="8">
        <v>-1003</v>
      </c>
      <c r="E357" s="8">
        <v>-1.6</v>
      </c>
      <c r="F357" s="8">
        <v>-1</v>
      </c>
    </row>
    <row r="358" spans="1:10" x14ac:dyDescent="0.2">
      <c r="A358" s="8">
        <f t="shared" si="10"/>
        <v>349</v>
      </c>
      <c r="B358" s="18">
        <v>42022.241666666669</v>
      </c>
      <c r="C358" s="8">
        <v>1</v>
      </c>
      <c r="D358" s="8">
        <v>-1003</v>
      </c>
      <c r="E358" s="8">
        <v>-1.6</v>
      </c>
      <c r="F358" s="8">
        <v>-1</v>
      </c>
    </row>
    <row r="359" spans="1:10" x14ac:dyDescent="0.2">
      <c r="A359" s="8">
        <f t="shared" si="10"/>
        <v>350</v>
      </c>
      <c r="B359" s="18">
        <v>42022.242361111108</v>
      </c>
      <c r="C359" s="8">
        <v>1</v>
      </c>
      <c r="D359" s="8">
        <v>-2.2000000000000002</v>
      </c>
      <c r="E359" s="8">
        <v>-1.6</v>
      </c>
      <c r="F359" s="8">
        <v>-1</v>
      </c>
    </row>
    <row r="360" spans="1:10" x14ac:dyDescent="0.2">
      <c r="A360" s="8">
        <f t="shared" si="10"/>
        <v>351</v>
      </c>
      <c r="B360" s="18">
        <v>42022.243055555555</v>
      </c>
      <c r="C360" s="8">
        <v>1</v>
      </c>
      <c r="D360" s="8">
        <v>-2.2000000000000002</v>
      </c>
      <c r="E360" s="8">
        <v>-1.6</v>
      </c>
      <c r="F360" s="8">
        <v>-1</v>
      </c>
    </row>
    <row r="361" spans="1:10" x14ac:dyDescent="0.2">
      <c r="A361" s="8">
        <f t="shared" si="10"/>
        <v>352</v>
      </c>
      <c r="B361" s="18">
        <v>42022.243750000001</v>
      </c>
      <c r="C361" s="8">
        <v>1</v>
      </c>
      <c r="D361" s="8">
        <v>-1003</v>
      </c>
      <c r="E361" s="8">
        <v>-1.6</v>
      </c>
      <c r="F361" s="8">
        <v>-1</v>
      </c>
    </row>
    <row r="362" spans="1:10" x14ac:dyDescent="0.2">
      <c r="A362" s="8">
        <f t="shared" si="10"/>
        <v>353</v>
      </c>
      <c r="B362" s="18">
        <v>42022.244444444441</v>
      </c>
      <c r="C362" s="8">
        <v>1</v>
      </c>
      <c r="D362" s="8">
        <v>-1003</v>
      </c>
      <c r="E362" s="8">
        <v>-1.6</v>
      </c>
      <c r="F362" s="8">
        <v>-1</v>
      </c>
    </row>
    <row r="363" spans="1:10" x14ac:dyDescent="0.2">
      <c r="A363" s="8">
        <f t="shared" si="10"/>
        <v>354</v>
      </c>
      <c r="B363" s="18">
        <v>42022.245138888888</v>
      </c>
      <c r="C363" s="8">
        <v>1</v>
      </c>
      <c r="D363" s="8">
        <v>-2.2000000000000002</v>
      </c>
      <c r="E363" s="8">
        <v>-1.6</v>
      </c>
      <c r="F363" s="8">
        <v>-1</v>
      </c>
    </row>
    <row r="364" spans="1:10" x14ac:dyDescent="0.2">
      <c r="A364" s="8">
        <f t="shared" si="10"/>
        <v>355</v>
      </c>
      <c r="B364" s="18">
        <v>42022.245833333334</v>
      </c>
      <c r="C364" s="8">
        <v>1</v>
      </c>
      <c r="D364" s="8">
        <v>-2.2000000000000002</v>
      </c>
      <c r="E364" s="8">
        <v>-1.6</v>
      </c>
      <c r="F364" s="8">
        <v>-1</v>
      </c>
    </row>
    <row r="365" spans="1:10" x14ac:dyDescent="0.2">
      <c r="A365" s="8">
        <f t="shared" si="10"/>
        <v>356</v>
      </c>
      <c r="B365" s="18">
        <v>42022.246527777781</v>
      </c>
      <c r="C365" s="8">
        <v>1</v>
      </c>
      <c r="D365" s="8">
        <v>-2.2000000000000002</v>
      </c>
      <c r="E365" s="8">
        <v>-1.6</v>
      </c>
      <c r="F365" s="8">
        <v>-1</v>
      </c>
    </row>
    <row r="366" spans="1:10" x14ac:dyDescent="0.2">
      <c r="A366" s="8">
        <f t="shared" si="10"/>
        <v>357</v>
      </c>
      <c r="B366" s="18">
        <v>42022.24722222222</v>
      </c>
      <c r="C366" s="8">
        <v>1</v>
      </c>
      <c r="D366" s="8">
        <v>-2.2000000000000002</v>
      </c>
      <c r="E366" s="8">
        <v>-1.6</v>
      </c>
      <c r="F366" s="8">
        <v>-1</v>
      </c>
    </row>
    <row r="367" spans="1:10" x14ac:dyDescent="0.2">
      <c r="A367" s="8">
        <f t="shared" si="10"/>
        <v>358</v>
      </c>
      <c r="B367" s="18">
        <v>42022.247916666667</v>
      </c>
      <c r="C367" s="8">
        <v>1</v>
      </c>
      <c r="D367" s="8">
        <v>-2.2999999999999998</v>
      </c>
      <c r="E367" s="8">
        <v>-1.5999999999999999</v>
      </c>
      <c r="F367" s="8">
        <v>-1</v>
      </c>
    </row>
    <row r="368" spans="1:10" x14ac:dyDescent="0.2">
      <c r="A368" s="8">
        <f t="shared" si="10"/>
        <v>359</v>
      </c>
      <c r="B368" s="18">
        <v>42022.248611111114</v>
      </c>
      <c r="C368" s="8">
        <v>1</v>
      </c>
      <c r="D368" s="8">
        <v>-2.2999999999999998</v>
      </c>
      <c r="E368" s="8">
        <v>-1.5999999999999999</v>
      </c>
      <c r="F368" s="8">
        <v>-1</v>
      </c>
      <c r="H368" s="8">
        <f>COUNTIF(D310:D369,"&gt;-1000")</f>
        <v>48</v>
      </c>
      <c r="I368" s="8">
        <f t="shared" ref="I368:J368" si="11">COUNTIF(E310:E369,"&gt;-1000")</f>
        <v>59</v>
      </c>
      <c r="J368" s="8">
        <f t="shared" si="11"/>
        <v>58</v>
      </c>
    </row>
    <row r="369" spans="1:11" x14ac:dyDescent="0.2">
      <c r="A369" s="8">
        <f t="shared" si="10"/>
        <v>360</v>
      </c>
      <c r="B369" s="18">
        <v>42022.249305555553</v>
      </c>
      <c r="C369" s="8">
        <v>1</v>
      </c>
      <c r="D369" s="8">
        <v>-2.5</v>
      </c>
      <c r="E369" s="8">
        <v>-1.7</v>
      </c>
      <c r="F369" s="8">
        <v>-1</v>
      </c>
      <c r="H369" s="8">
        <f>IF(H368&gt;=(60-$D$4),ROUND(SUMIF(D310:D369,"&gt;-1000")/H368,4),"----")</f>
        <v>-1.7020999999999999</v>
      </c>
      <c r="I369" s="8">
        <f>IF(I368&gt;=(60-$D$4),ROUND(SUMIF(E310:E369,"&gt;-1000")/I368,4),"----")</f>
        <v>-1.278</v>
      </c>
      <c r="J369" s="8">
        <f>IF(J368&gt;=(60-$D$4),ROUND(SUMIF(F310:F369,"&gt;-1000")/J368,4),"----")</f>
        <v>-0.8569</v>
      </c>
      <c r="K369" s="8">
        <f>IF(AND(ISNUMBER(H369),ISNUMBER(I369),ISNUMBER(J369)),ABS(I369-(H369+J369)/2),"----")</f>
        <v>1.5000000000000568E-3</v>
      </c>
    </row>
    <row r="370" spans="1:11" x14ac:dyDescent="0.2">
      <c r="A370" s="8">
        <f t="shared" si="10"/>
        <v>361</v>
      </c>
      <c r="B370" s="18">
        <v>42022.25</v>
      </c>
      <c r="C370" s="8">
        <v>1</v>
      </c>
      <c r="D370" s="8">
        <v>-2.4</v>
      </c>
      <c r="E370" s="8">
        <v>-1.7</v>
      </c>
      <c r="F370" s="8">
        <v>-1</v>
      </c>
    </row>
    <row r="371" spans="1:11" x14ac:dyDescent="0.2">
      <c r="A371" s="8">
        <f t="shared" si="10"/>
        <v>362</v>
      </c>
      <c r="B371" s="18">
        <v>42022.250694444447</v>
      </c>
      <c r="C371" s="8">
        <v>1</v>
      </c>
      <c r="D371" s="8">
        <v>-2.5</v>
      </c>
      <c r="E371" s="8">
        <v>-1.7</v>
      </c>
      <c r="F371" s="8">
        <v>-1</v>
      </c>
    </row>
    <row r="372" spans="1:11" x14ac:dyDescent="0.2">
      <c r="A372" s="8">
        <f t="shared" si="10"/>
        <v>363</v>
      </c>
      <c r="B372" s="18">
        <v>42022.251388888886</v>
      </c>
      <c r="C372" s="8">
        <v>1</v>
      </c>
      <c r="D372" s="8">
        <v>-2.5</v>
      </c>
      <c r="E372" s="8">
        <v>-1.8</v>
      </c>
      <c r="F372" s="8">
        <v>-1.2</v>
      </c>
    </row>
    <row r="373" spans="1:11" x14ac:dyDescent="0.2">
      <c r="A373" s="8">
        <f t="shared" si="10"/>
        <v>364</v>
      </c>
      <c r="B373" s="18">
        <v>42022.252083333333</v>
      </c>
      <c r="C373" s="8">
        <v>1</v>
      </c>
      <c r="D373" s="8">
        <v>-2.4</v>
      </c>
      <c r="E373" s="8">
        <v>-1.7999999999999998</v>
      </c>
      <c r="F373" s="8">
        <v>-1.2</v>
      </c>
    </row>
    <row r="374" spans="1:11" x14ac:dyDescent="0.2">
      <c r="A374" s="8">
        <f t="shared" si="10"/>
        <v>365</v>
      </c>
      <c r="B374" s="18">
        <v>42022.25277777778</v>
      </c>
      <c r="C374" s="8">
        <v>1</v>
      </c>
      <c r="D374" s="8">
        <v>-2.4</v>
      </c>
      <c r="E374" s="8">
        <v>-1.7999999999999998</v>
      </c>
      <c r="F374" s="8">
        <v>-1.2</v>
      </c>
    </row>
    <row r="375" spans="1:11" x14ac:dyDescent="0.2">
      <c r="A375" s="8">
        <f t="shared" si="10"/>
        <v>366</v>
      </c>
      <c r="B375" s="18">
        <v>42022.253472222219</v>
      </c>
      <c r="C375" s="8">
        <v>1</v>
      </c>
      <c r="D375" s="8">
        <v>-2.4</v>
      </c>
      <c r="E375" s="8">
        <v>-1.7999999999999998</v>
      </c>
      <c r="F375" s="8">
        <v>-1.2</v>
      </c>
    </row>
    <row r="376" spans="1:11" x14ac:dyDescent="0.2">
      <c r="A376" s="8">
        <f t="shared" si="10"/>
        <v>367</v>
      </c>
      <c r="B376" s="18">
        <v>42022.254166666666</v>
      </c>
      <c r="C376" s="8">
        <v>1</v>
      </c>
      <c r="D376" s="8">
        <v>-2.5</v>
      </c>
      <c r="E376" s="8">
        <v>-1.9</v>
      </c>
      <c r="F376" s="8">
        <v>-1.3</v>
      </c>
    </row>
    <row r="377" spans="1:11" x14ac:dyDescent="0.2">
      <c r="A377" s="8">
        <f t="shared" si="10"/>
        <v>368</v>
      </c>
      <c r="B377" s="18">
        <v>42022.254861053239</v>
      </c>
      <c r="C377" s="8">
        <v>1</v>
      </c>
      <c r="D377" s="8">
        <v>-2.5</v>
      </c>
      <c r="E377" s="8">
        <v>-1.9</v>
      </c>
      <c r="F377" s="8">
        <v>-1.3</v>
      </c>
    </row>
    <row r="378" spans="1:11" x14ac:dyDescent="0.2">
      <c r="A378" s="8">
        <f t="shared" si="10"/>
        <v>369</v>
      </c>
      <c r="B378" s="18">
        <v>42022.255555497686</v>
      </c>
      <c r="C378" s="8">
        <v>1</v>
      </c>
      <c r="D378" s="8">
        <v>-2.5</v>
      </c>
      <c r="E378" s="8">
        <v>-1.9</v>
      </c>
      <c r="F378" s="8">
        <v>-1.3</v>
      </c>
    </row>
    <row r="379" spans="1:11" x14ac:dyDescent="0.2">
      <c r="A379" s="8">
        <f t="shared" si="10"/>
        <v>370</v>
      </c>
      <c r="B379" s="18">
        <v>42022.256249999999</v>
      </c>
      <c r="C379" s="8">
        <v>1</v>
      </c>
      <c r="D379" s="8">
        <v>-2.5</v>
      </c>
      <c r="E379" s="8">
        <v>-1.9</v>
      </c>
      <c r="F379" s="8">
        <v>-1.4</v>
      </c>
    </row>
    <row r="380" spans="1:11" x14ac:dyDescent="0.2">
      <c r="A380" s="8">
        <f t="shared" si="10"/>
        <v>371</v>
      </c>
      <c r="B380" s="18">
        <v>42022.256944386572</v>
      </c>
      <c r="C380" s="8">
        <v>1</v>
      </c>
      <c r="D380" s="8">
        <v>-2.5</v>
      </c>
      <c r="E380" s="8">
        <v>-1.9</v>
      </c>
      <c r="F380" s="8">
        <v>-1.4</v>
      </c>
    </row>
    <row r="381" spans="1:11" x14ac:dyDescent="0.2">
      <c r="A381" s="8">
        <f t="shared" si="10"/>
        <v>372</v>
      </c>
      <c r="B381" s="18">
        <v>42022.257638831019</v>
      </c>
      <c r="C381" s="8">
        <v>1</v>
      </c>
      <c r="D381" s="8">
        <v>-2.5</v>
      </c>
      <c r="E381" s="8">
        <v>-2</v>
      </c>
      <c r="F381" s="8">
        <v>-1.5</v>
      </c>
    </row>
    <row r="382" spans="1:11" x14ac:dyDescent="0.2">
      <c r="A382" s="8">
        <f t="shared" si="10"/>
        <v>373</v>
      </c>
      <c r="B382" s="18">
        <v>42022.258333275466</v>
      </c>
      <c r="C382" s="8">
        <v>1</v>
      </c>
      <c r="D382" s="8">
        <v>-2.5</v>
      </c>
      <c r="E382" s="8">
        <v>-2</v>
      </c>
      <c r="F382" s="8">
        <v>-1.5</v>
      </c>
    </row>
    <row r="383" spans="1:11" x14ac:dyDescent="0.2">
      <c r="A383" s="8">
        <f t="shared" si="10"/>
        <v>374</v>
      </c>
      <c r="B383" s="18">
        <v>42022.259027719905</v>
      </c>
      <c r="C383" s="8">
        <v>1</v>
      </c>
      <c r="D383" s="8">
        <v>-2.5</v>
      </c>
      <c r="E383" s="8">
        <v>-2</v>
      </c>
      <c r="F383" s="8">
        <v>-1.6</v>
      </c>
    </row>
    <row r="384" spans="1:11" x14ac:dyDescent="0.2">
      <c r="A384" s="8">
        <f t="shared" si="10"/>
        <v>375</v>
      </c>
      <c r="B384" s="18">
        <v>42022.259722164352</v>
      </c>
      <c r="C384" s="8">
        <v>1</v>
      </c>
      <c r="D384" s="8">
        <v>-2.5</v>
      </c>
      <c r="E384" s="8">
        <v>-2</v>
      </c>
      <c r="F384" s="8">
        <v>-1.6</v>
      </c>
    </row>
    <row r="385" spans="1:6" x14ac:dyDescent="0.2">
      <c r="A385" s="8">
        <f t="shared" si="10"/>
        <v>376</v>
      </c>
      <c r="B385" s="18">
        <v>42022.260416608799</v>
      </c>
      <c r="C385" s="8">
        <v>1</v>
      </c>
      <c r="D385" s="8">
        <v>-2.5</v>
      </c>
      <c r="E385" s="8">
        <v>-2.1</v>
      </c>
      <c r="F385" s="8">
        <v>-1.7</v>
      </c>
    </row>
    <row r="386" spans="1:6" x14ac:dyDescent="0.2">
      <c r="A386" s="8">
        <f t="shared" si="10"/>
        <v>377</v>
      </c>
      <c r="B386" s="18">
        <v>42022.261111053238</v>
      </c>
      <c r="C386" s="8">
        <v>1</v>
      </c>
      <c r="D386" s="8">
        <v>-2.5</v>
      </c>
      <c r="E386" s="8">
        <v>-2.1</v>
      </c>
      <c r="F386" s="8">
        <v>-1.8</v>
      </c>
    </row>
    <row r="387" spans="1:6" x14ac:dyDescent="0.2">
      <c r="A387" s="8">
        <f t="shared" si="10"/>
        <v>378</v>
      </c>
      <c r="B387" s="18">
        <v>42022.261805497685</v>
      </c>
      <c r="C387" s="8">
        <v>1</v>
      </c>
      <c r="D387" s="8">
        <v>-2.5</v>
      </c>
      <c r="E387" s="8">
        <v>-2.1</v>
      </c>
      <c r="F387" s="8">
        <v>-1.8</v>
      </c>
    </row>
    <row r="388" spans="1:6" x14ac:dyDescent="0.2">
      <c r="A388" s="8">
        <f t="shared" si="10"/>
        <v>379</v>
      </c>
      <c r="B388" s="18">
        <v>42022.262499999997</v>
      </c>
      <c r="C388" s="8">
        <v>1</v>
      </c>
      <c r="D388" s="8">
        <v>-2.6</v>
      </c>
      <c r="E388" s="8">
        <v>-2.2000000000000002</v>
      </c>
      <c r="F388" s="8">
        <v>-1.9</v>
      </c>
    </row>
    <row r="389" spans="1:6" x14ac:dyDescent="0.2">
      <c r="A389" s="8">
        <f t="shared" si="10"/>
        <v>380</v>
      </c>
      <c r="B389" s="18">
        <v>42022.263194444444</v>
      </c>
      <c r="C389" s="8">
        <v>1</v>
      </c>
      <c r="D389" s="8">
        <v>-2.6</v>
      </c>
      <c r="E389" s="8">
        <v>-2.2000000000000002</v>
      </c>
      <c r="F389" s="8">
        <v>-1.9</v>
      </c>
    </row>
    <row r="390" spans="1:6" x14ac:dyDescent="0.2">
      <c r="A390" s="8">
        <f t="shared" si="10"/>
        <v>381</v>
      </c>
      <c r="B390" s="18">
        <v>42022.263888888891</v>
      </c>
      <c r="C390" s="8">
        <v>1</v>
      </c>
      <c r="D390" s="8">
        <v>-2.6</v>
      </c>
      <c r="E390" s="8">
        <v>-2.3000000000000003</v>
      </c>
      <c r="F390" s="8">
        <v>-2</v>
      </c>
    </row>
    <row r="391" spans="1:6" x14ac:dyDescent="0.2">
      <c r="A391" s="8">
        <f t="shared" si="10"/>
        <v>382</v>
      </c>
      <c r="B391" s="18">
        <v>42022.26458333333</v>
      </c>
      <c r="C391" s="8">
        <v>1</v>
      </c>
      <c r="D391" s="8">
        <v>-2.7</v>
      </c>
      <c r="E391" s="8">
        <v>-2.3000000000000003</v>
      </c>
      <c r="F391" s="8">
        <v>-2</v>
      </c>
    </row>
    <row r="392" spans="1:6" x14ac:dyDescent="0.2">
      <c r="A392" s="8">
        <f t="shared" si="10"/>
        <v>383</v>
      </c>
      <c r="B392" s="18">
        <v>42022.265277777777</v>
      </c>
      <c r="C392" s="8">
        <v>1</v>
      </c>
      <c r="D392" s="8">
        <v>-2.7</v>
      </c>
      <c r="E392" s="8">
        <v>-2.3000000000000003</v>
      </c>
      <c r="F392" s="8">
        <v>-2</v>
      </c>
    </row>
    <row r="393" spans="1:6" x14ac:dyDescent="0.2">
      <c r="A393" s="8">
        <f t="shared" si="10"/>
        <v>384</v>
      </c>
      <c r="B393" s="18">
        <v>42022.265972222223</v>
      </c>
      <c r="C393" s="8">
        <v>1</v>
      </c>
      <c r="D393" s="8">
        <v>-2.7</v>
      </c>
      <c r="E393" s="8">
        <v>-2.3000000000000003</v>
      </c>
      <c r="F393" s="8">
        <v>-2</v>
      </c>
    </row>
    <row r="394" spans="1:6" x14ac:dyDescent="0.2">
      <c r="A394" s="8">
        <f t="shared" si="10"/>
        <v>385</v>
      </c>
      <c r="B394" s="18">
        <v>42022.26666666667</v>
      </c>
      <c r="C394" s="8">
        <v>1</v>
      </c>
      <c r="D394" s="8">
        <v>-2.6</v>
      </c>
      <c r="E394" s="8">
        <v>-2.2000000000000002</v>
      </c>
      <c r="F394" s="8">
        <v>-1.9</v>
      </c>
    </row>
    <row r="395" spans="1:6" x14ac:dyDescent="0.2">
      <c r="A395" s="8">
        <f t="shared" ref="A395:A458" si="12">A394+1</f>
        <v>386</v>
      </c>
      <c r="B395" s="18">
        <v>42022.267361111109</v>
      </c>
      <c r="C395" s="8">
        <v>1</v>
      </c>
      <c r="D395" s="8">
        <v>-2.5</v>
      </c>
      <c r="E395" s="8">
        <v>-2.1</v>
      </c>
      <c r="F395" s="8">
        <v>-1.8</v>
      </c>
    </row>
    <row r="396" spans="1:6" x14ac:dyDescent="0.2">
      <c r="A396" s="8">
        <f t="shared" si="12"/>
        <v>387</v>
      </c>
      <c r="B396" s="18">
        <v>42022.268055555556</v>
      </c>
      <c r="C396" s="8">
        <v>1</v>
      </c>
      <c r="D396" s="8">
        <v>-2.5</v>
      </c>
      <c r="E396" s="8">
        <v>-2.1</v>
      </c>
      <c r="F396" s="8">
        <v>-1.8</v>
      </c>
    </row>
    <row r="397" spans="1:6" x14ac:dyDescent="0.2">
      <c r="A397" s="8">
        <f t="shared" si="12"/>
        <v>388</v>
      </c>
      <c r="B397" s="18">
        <v>42022.268750000003</v>
      </c>
      <c r="C397" s="8">
        <v>1</v>
      </c>
      <c r="D397" s="8">
        <v>-2.5</v>
      </c>
      <c r="E397" s="8">
        <v>-2.1</v>
      </c>
      <c r="F397" s="8">
        <v>-1.7</v>
      </c>
    </row>
    <row r="398" spans="1:6" x14ac:dyDescent="0.2">
      <c r="A398" s="8">
        <f t="shared" si="12"/>
        <v>389</v>
      </c>
      <c r="B398" s="18">
        <v>42022.269444444442</v>
      </c>
      <c r="C398" s="8">
        <v>1</v>
      </c>
      <c r="D398" s="8">
        <v>-2.6</v>
      </c>
      <c r="E398" s="8">
        <v>-2.1</v>
      </c>
      <c r="F398" s="8">
        <v>-1.7</v>
      </c>
    </row>
    <row r="399" spans="1:6" x14ac:dyDescent="0.2">
      <c r="A399" s="8">
        <f t="shared" si="12"/>
        <v>390</v>
      </c>
      <c r="B399" s="18">
        <v>42022.270138888889</v>
      </c>
      <c r="C399" s="8">
        <v>1</v>
      </c>
      <c r="D399" s="8">
        <v>-2.5</v>
      </c>
      <c r="E399" s="8">
        <v>-2</v>
      </c>
      <c r="F399" s="8">
        <v>-1.6</v>
      </c>
    </row>
    <row r="400" spans="1:6" x14ac:dyDescent="0.2">
      <c r="A400" s="8">
        <f t="shared" si="12"/>
        <v>391</v>
      </c>
      <c r="B400" s="18">
        <v>42022.270833333336</v>
      </c>
      <c r="C400" s="8">
        <v>1</v>
      </c>
      <c r="D400" s="8">
        <v>-2.6</v>
      </c>
      <c r="E400" s="8">
        <v>-2.1</v>
      </c>
      <c r="F400" s="8">
        <v>-1.6</v>
      </c>
    </row>
    <row r="401" spans="1:6" x14ac:dyDescent="0.2">
      <c r="A401" s="8">
        <f t="shared" si="12"/>
        <v>392</v>
      </c>
      <c r="B401" s="18">
        <v>42022.271527777775</v>
      </c>
      <c r="C401" s="8">
        <v>1</v>
      </c>
      <c r="D401" s="8">
        <v>-2.6</v>
      </c>
      <c r="E401" s="8">
        <v>-2.1</v>
      </c>
      <c r="F401" s="8">
        <v>-1.6</v>
      </c>
    </row>
    <row r="402" spans="1:6" x14ac:dyDescent="0.2">
      <c r="A402" s="8">
        <f t="shared" si="12"/>
        <v>393</v>
      </c>
      <c r="B402" s="18">
        <v>42022.272222222222</v>
      </c>
      <c r="C402" s="8">
        <v>1</v>
      </c>
      <c r="D402" s="8">
        <v>-2.6</v>
      </c>
      <c r="E402" s="8">
        <v>-2.1</v>
      </c>
      <c r="F402" s="8">
        <v>-1.6</v>
      </c>
    </row>
    <row r="403" spans="1:6" x14ac:dyDescent="0.2">
      <c r="A403" s="8">
        <f t="shared" si="12"/>
        <v>394</v>
      </c>
      <c r="B403" s="18">
        <v>42022.272916666669</v>
      </c>
      <c r="C403" s="8">
        <v>1</v>
      </c>
      <c r="D403" s="8">
        <v>-2.6</v>
      </c>
      <c r="E403" s="8">
        <v>-2.1</v>
      </c>
      <c r="F403" s="8">
        <v>-1.6</v>
      </c>
    </row>
    <row r="404" spans="1:6" x14ac:dyDescent="0.2">
      <c r="A404" s="8">
        <f t="shared" si="12"/>
        <v>395</v>
      </c>
      <c r="B404" s="18">
        <v>42022.273611111108</v>
      </c>
      <c r="C404" s="8">
        <v>1</v>
      </c>
      <c r="D404" s="8">
        <v>-2.6</v>
      </c>
      <c r="E404" s="8">
        <v>-2</v>
      </c>
      <c r="F404" s="8">
        <v>-1.5</v>
      </c>
    </row>
    <row r="405" spans="1:6" x14ac:dyDescent="0.2">
      <c r="A405" s="8">
        <f t="shared" si="12"/>
        <v>396</v>
      </c>
      <c r="B405" s="18">
        <v>42022.274305555555</v>
      </c>
      <c r="C405" s="8">
        <v>1</v>
      </c>
      <c r="D405" s="8">
        <v>-2.6</v>
      </c>
      <c r="E405" s="8">
        <v>-2</v>
      </c>
      <c r="F405" s="8">
        <v>-1.5</v>
      </c>
    </row>
    <row r="406" spans="1:6" x14ac:dyDescent="0.2">
      <c r="A406" s="8">
        <f t="shared" si="12"/>
        <v>397</v>
      </c>
      <c r="B406" s="18">
        <v>42022.275000000001</v>
      </c>
      <c r="C406" s="8">
        <v>1</v>
      </c>
      <c r="D406" s="8">
        <v>-2.6</v>
      </c>
      <c r="E406" s="8">
        <v>-2</v>
      </c>
      <c r="F406" s="8">
        <v>-1.5</v>
      </c>
    </row>
    <row r="407" spans="1:6" x14ac:dyDescent="0.2">
      <c r="A407" s="8">
        <f t="shared" si="12"/>
        <v>398</v>
      </c>
      <c r="B407" s="18">
        <v>42022.275694444441</v>
      </c>
      <c r="C407" s="8">
        <v>1</v>
      </c>
      <c r="D407" s="8">
        <v>-2.5</v>
      </c>
      <c r="E407" s="8">
        <v>-2</v>
      </c>
      <c r="F407" s="8">
        <v>-1.5</v>
      </c>
    </row>
    <row r="408" spans="1:6" x14ac:dyDescent="0.2">
      <c r="A408" s="8">
        <f t="shared" si="12"/>
        <v>399</v>
      </c>
      <c r="B408" s="18">
        <v>42022.276388888888</v>
      </c>
      <c r="C408" s="8">
        <v>1</v>
      </c>
      <c r="D408" s="8">
        <v>-2.5</v>
      </c>
      <c r="E408" s="8">
        <v>-2</v>
      </c>
      <c r="F408" s="8">
        <v>-1.5</v>
      </c>
    </row>
    <row r="409" spans="1:6" x14ac:dyDescent="0.2">
      <c r="A409" s="8">
        <f t="shared" si="12"/>
        <v>400</v>
      </c>
      <c r="B409" s="18">
        <v>42022.277083333334</v>
      </c>
      <c r="C409" s="8">
        <v>1</v>
      </c>
      <c r="D409" s="8">
        <v>-2.6</v>
      </c>
      <c r="E409" s="8">
        <v>-2</v>
      </c>
      <c r="F409" s="8">
        <v>-1.5</v>
      </c>
    </row>
    <row r="410" spans="1:6" x14ac:dyDescent="0.2">
      <c r="A410" s="8">
        <f t="shared" si="12"/>
        <v>401</v>
      </c>
      <c r="B410" s="18">
        <v>42022.277777777781</v>
      </c>
      <c r="C410" s="8">
        <v>1</v>
      </c>
      <c r="D410" s="8">
        <v>-2.6</v>
      </c>
      <c r="E410" s="8">
        <v>-2</v>
      </c>
      <c r="F410" s="8">
        <v>-1.5</v>
      </c>
    </row>
    <row r="411" spans="1:6" x14ac:dyDescent="0.2">
      <c r="A411" s="8">
        <f t="shared" si="12"/>
        <v>402</v>
      </c>
      <c r="B411" s="18">
        <v>42022.27847222222</v>
      </c>
      <c r="C411" s="8">
        <v>1</v>
      </c>
      <c r="D411" s="8">
        <v>-2.6</v>
      </c>
      <c r="E411" s="8">
        <v>-2</v>
      </c>
      <c r="F411" s="8">
        <v>-1.5</v>
      </c>
    </row>
    <row r="412" spans="1:6" x14ac:dyDescent="0.2">
      <c r="A412" s="8">
        <f t="shared" si="12"/>
        <v>403</v>
      </c>
      <c r="B412" s="18">
        <v>42022.279166666667</v>
      </c>
      <c r="C412" s="8">
        <v>1</v>
      </c>
      <c r="D412" s="8">
        <v>-2.6</v>
      </c>
      <c r="E412" s="8">
        <v>-2</v>
      </c>
      <c r="F412" s="8">
        <v>-1.4</v>
      </c>
    </row>
    <row r="413" spans="1:6" x14ac:dyDescent="0.2">
      <c r="A413" s="8">
        <f t="shared" si="12"/>
        <v>404</v>
      </c>
      <c r="B413" s="18">
        <v>42022.279861111114</v>
      </c>
      <c r="C413" s="8">
        <v>1</v>
      </c>
      <c r="D413" s="8">
        <v>-2.6</v>
      </c>
      <c r="E413" s="8">
        <v>-2.1</v>
      </c>
      <c r="F413" s="8">
        <v>-1.4</v>
      </c>
    </row>
    <row r="414" spans="1:6" x14ac:dyDescent="0.2">
      <c r="A414" s="8">
        <f t="shared" si="12"/>
        <v>405</v>
      </c>
      <c r="B414" s="18">
        <v>42022.280555555553</v>
      </c>
      <c r="C414" s="8">
        <v>1</v>
      </c>
      <c r="D414" s="8">
        <v>-2.6</v>
      </c>
      <c r="E414" s="8">
        <v>-2</v>
      </c>
      <c r="F414" s="8">
        <v>-1.4</v>
      </c>
    </row>
    <row r="415" spans="1:6" x14ac:dyDescent="0.2">
      <c r="A415" s="8">
        <f t="shared" si="12"/>
        <v>406</v>
      </c>
      <c r="B415" s="18">
        <v>42022.28125</v>
      </c>
      <c r="C415" s="8">
        <v>1</v>
      </c>
      <c r="D415" s="8">
        <v>-2.6</v>
      </c>
      <c r="E415" s="8">
        <v>-2</v>
      </c>
      <c r="F415" s="8">
        <v>-1.4</v>
      </c>
    </row>
    <row r="416" spans="1:6" x14ac:dyDescent="0.2">
      <c r="A416" s="8">
        <f t="shared" si="12"/>
        <v>407</v>
      </c>
      <c r="B416" s="18">
        <v>42022.281944444447</v>
      </c>
      <c r="C416" s="8">
        <v>1</v>
      </c>
      <c r="D416" s="8">
        <v>-2.6</v>
      </c>
      <c r="E416" s="8">
        <v>-2.1</v>
      </c>
      <c r="F416" s="8">
        <v>-1.4</v>
      </c>
    </row>
    <row r="417" spans="1:11" x14ac:dyDescent="0.2">
      <c r="A417" s="8">
        <f t="shared" si="12"/>
        <v>408</v>
      </c>
      <c r="B417" s="18">
        <v>42022.282638888886</v>
      </c>
      <c r="C417" s="8">
        <v>1</v>
      </c>
      <c r="D417" s="8">
        <v>-2.6</v>
      </c>
      <c r="E417" s="8">
        <v>-2</v>
      </c>
      <c r="F417" s="8">
        <v>-1.4</v>
      </c>
    </row>
    <row r="418" spans="1:11" x14ac:dyDescent="0.2">
      <c r="A418" s="8">
        <f t="shared" si="12"/>
        <v>409</v>
      </c>
      <c r="B418" s="18">
        <v>42022.283333333333</v>
      </c>
      <c r="C418" s="8">
        <v>1</v>
      </c>
      <c r="D418" s="8">
        <v>-2.6</v>
      </c>
      <c r="E418" s="8">
        <v>-2</v>
      </c>
      <c r="F418" s="8">
        <v>-1.4</v>
      </c>
    </row>
    <row r="419" spans="1:11" x14ac:dyDescent="0.2">
      <c r="A419" s="8">
        <f t="shared" si="12"/>
        <v>410</v>
      </c>
      <c r="B419" s="18">
        <v>42022.28402777778</v>
      </c>
      <c r="C419" s="8">
        <v>1</v>
      </c>
      <c r="D419" s="8">
        <v>-2.7</v>
      </c>
      <c r="E419" s="8">
        <v>-2.1</v>
      </c>
      <c r="F419" s="8">
        <v>-1.5</v>
      </c>
    </row>
    <row r="420" spans="1:11" x14ac:dyDescent="0.2">
      <c r="A420" s="8">
        <f t="shared" si="12"/>
        <v>411</v>
      </c>
      <c r="B420" s="18">
        <v>42022.284722222219</v>
      </c>
      <c r="C420" s="8">
        <v>1</v>
      </c>
      <c r="D420" s="8">
        <v>-2.6</v>
      </c>
      <c r="E420" s="8">
        <v>-2</v>
      </c>
      <c r="F420" s="8">
        <v>-1.5</v>
      </c>
    </row>
    <row r="421" spans="1:11" x14ac:dyDescent="0.2">
      <c r="A421" s="8">
        <f t="shared" si="12"/>
        <v>412</v>
      </c>
      <c r="B421" s="18">
        <v>42022.285416666666</v>
      </c>
      <c r="C421" s="8">
        <v>1</v>
      </c>
      <c r="D421" s="8">
        <v>-2.7</v>
      </c>
      <c r="E421" s="8">
        <v>-2.1</v>
      </c>
      <c r="F421" s="8">
        <v>-1.5</v>
      </c>
    </row>
    <row r="422" spans="1:11" x14ac:dyDescent="0.2">
      <c r="A422" s="8">
        <f t="shared" si="12"/>
        <v>413</v>
      </c>
      <c r="B422" s="18">
        <v>42022.286111111112</v>
      </c>
      <c r="C422" s="8">
        <v>1</v>
      </c>
      <c r="D422" s="8">
        <v>-2.7</v>
      </c>
      <c r="E422" s="8">
        <v>-2.1</v>
      </c>
      <c r="F422" s="8">
        <v>-1.6</v>
      </c>
    </row>
    <row r="423" spans="1:11" x14ac:dyDescent="0.2">
      <c r="A423" s="8">
        <f t="shared" si="12"/>
        <v>414</v>
      </c>
      <c r="B423" s="18">
        <v>42022.286805555559</v>
      </c>
      <c r="C423" s="8">
        <v>1</v>
      </c>
      <c r="D423" s="8">
        <v>-2.7</v>
      </c>
      <c r="E423" s="8">
        <v>-2.2000000000000002</v>
      </c>
      <c r="F423" s="8">
        <v>-1.7</v>
      </c>
    </row>
    <row r="424" spans="1:11" x14ac:dyDescent="0.2">
      <c r="A424" s="8">
        <f t="shared" si="12"/>
        <v>415</v>
      </c>
      <c r="B424" s="18">
        <v>42022.287499999999</v>
      </c>
      <c r="C424" s="8">
        <v>1</v>
      </c>
      <c r="D424" s="8">
        <v>-2.7</v>
      </c>
      <c r="E424" s="8">
        <v>-2.2000000000000002</v>
      </c>
      <c r="F424" s="8">
        <v>-1.8</v>
      </c>
    </row>
    <row r="425" spans="1:11" x14ac:dyDescent="0.2">
      <c r="A425" s="8">
        <f t="shared" si="12"/>
        <v>416</v>
      </c>
      <c r="B425" s="18">
        <v>42022.288194444445</v>
      </c>
      <c r="C425" s="8">
        <v>1</v>
      </c>
      <c r="D425" s="8">
        <v>-2.7</v>
      </c>
      <c r="E425" s="8">
        <v>-2.2000000000000002</v>
      </c>
      <c r="F425" s="8">
        <v>-1.8</v>
      </c>
    </row>
    <row r="426" spans="1:11" x14ac:dyDescent="0.2">
      <c r="A426" s="8">
        <f t="shared" si="12"/>
        <v>417</v>
      </c>
      <c r="B426" s="18">
        <v>42022.288888888892</v>
      </c>
      <c r="C426" s="8">
        <v>1</v>
      </c>
      <c r="D426" s="8">
        <v>-2.8</v>
      </c>
      <c r="E426" s="8">
        <v>-2.2999999999999998</v>
      </c>
      <c r="F426" s="8">
        <v>-1.9</v>
      </c>
    </row>
    <row r="427" spans="1:11" x14ac:dyDescent="0.2">
      <c r="A427" s="8">
        <f t="shared" si="12"/>
        <v>418</v>
      </c>
      <c r="B427" s="18">
        <v>42022.289583333331</v>
      </c>
      <c r="C427" s="8">
        <v>1</v>
      </c>
      <c r="D427" s="8">
        <v>-2.8</v>
      </c>
      <c r="E427" s="8">
        <v>-2.4</v>
      </c>
      <c r="F427" s="8">
        <v>-2</v>
      </c>
    </row>
    <row r="428" spans="1:11" x14ac:dyDescent="0.2">
      <c r="A428" s="8">
        <f t="shared" si="12"/>
        <v>419</v>
      </c>
      <c r="B428" s="18">
        <v>42022.290277777778</v>
      </c>
      <c r="C428" s="8">
        <v>1</v>
      </c>
      <c r="D428" s="8">
        <v>-2.8</v>
      </c>
      <c r="E428" s="8">
        <v>-2.4</v>
      </c>
      <c r="F428" s="8">
        <v>-2</v>
      </c>
      <c r="H428" s="8">
        <f>COUNTIF(D370:D429,"&gt;-1000")</f>
        <v>60</v>
      </c>
      <c r="I428" s="8">
        <f t="shared" ref="I428:J428" si="13">COUNTIF(E370:E429,"&gt;-1000")</f>
        <v>60</v>
      </c>
      <c r="J428" s="8">
        <f t="shared" si="13"/>
        <v>60</v>
      </c>
    </row>
    <row r="429" spans="1:11" x14ac:dyDescent="0.2">
      <c r="A429" s="8">
        <f t="shared" si="12"/>
        <v>420</v>
      </c>
      <c r="B429" s="18">
        <v>42022.290972222225</v>
      </c>
      <c r="C429" s="8">
        <v>1</v>
      </c>
      <c r="D429" s="8">
        <v>-2.8</v>
      </c>
      <c r="E429" s="8">
        <v>-2.4</v>
      </c>
      <c r="F429" s="8">
        <v>-2</v>
      </c>
      <c r="H429" s="8">
        <f>IF(H428&gt;=(60-$D$4),ROUND(SUMIF(D370:D429,"&gt;-1000")/H428,4),"----")</f>
        <v>-2.5817000000000001</v>
      </c>
      <c r="I429" s="8">
        <f>IF(I428&gt;=(60-$D$4),ROUND(SUMIF(E370:E429,"&gt;-1000")/I428,4),"----")</f>
        <v>-2.06</v>
      </c>
      <c r="J429" s="8">
        <f>IF(J428&gt;=(60-$D$4),ROUND(SUMIF(F370:F429,"&gt;-1000")/J428,4),"----")</f>
        <v>-1.58</v>
      </c>
      <c r="K429" s="8">
        <f>IF(AND(ISNUMBER(H429),ISNUMBER(I429),ISNUMBER(J429)),ABS(I429-(H429+J429)/2),"----")</f>
        <v>2.0849999999999813E-2</v>
      </c>
    </row>
    <row r="430" spans="1:11" x14ac:dyDescent="0.2">
      <c r="A430" s="8">
        <f t="shared" si="12"/>
        <v>421</v>
      </c>
      <c r="B430" s="18">
        <v>42022.291666666664</v>
      </c>
      <c r="C430" s="8">
        <v>1</v>
      </c>
      <c r="D430" s="8">
        <v>-2.8</v>
      </c>
      <c r="E430" s="8">
        <v>-2.4</v>
      </c>
      <c r="F430" s="8">
        <v>-2</v>
      </c>
    </row>
    <row r="431" spans="1:11" x14ac:dyDescent="0.2">
      <c r="A431" s="8">
        <f t="shared" si="12"/>
        <v>422</v>
      </c>
      <c r="B431" s="18">
        <v>42022.292361111111</v>
      </c>
      <c r="C431" s="8">
        <v>1</v>
      </c>
      <c r="D431" s="8">
        <v>-2.8</v>
      </c>
      <c r="E431" s="8">
        <v>-2.4</v>
      </c>
      <c r="F431" s="8">
        <v>-2.1</v>
      </c>
    </row>
    <row r="432" spans="1:11" x14ac:dyDescent="0.2">
      <c r="A432" s="8">
        <f t="shared" si="12"/>
        <v>423</v>
      </c>
      <c r="B432" s="18">
        <v>42022.293055555558</v>
      </c>
      <c r="C432" s="8">
        <v>1</v>
      </c>
      <c r="D432" s="8">
        <v>-2.9</v>
      </c>
      <c r="E432" s="8">
        <v>-2.5</v>
      </c>
      <c r="F432" s="8">
        <v>-2.1</v>
      </c>
    </row>
    <row r="433" spans="1:6" x14ac:dyDescent="0.2">
      <c r="A433" s="8">
        <f t="shared" si="12"/>
        <v>424</v>
      </c>
      <c r="B433" s="18">
        <v>42022.293749999997</v>
      </c>
      <c r="C433" s="8">
        <v>1</v>
      </c>
      <c r="D433" s="8">
        <v>-2.8</v>
      </c>
      <c r="E433" s="8">
        <v>-2.4</v>
      </c>
      <c r="F433" s="8">
        <v>-2.1</v>
      </c>
    </row>
    <row r="434" spans="1:6" x14ac:dyDescent="0.2">
      <c r="A434" s="8">
        <f t="shared" si="12"/>
        <v>425</v>
      </c>
      <c r="B434" s="18">
        <v>42022.294444444444</v>
      </c>
      <c r="C434" s="8">
        <v>1</v>
      </c>
      <c r="D434" s="8">
        <v>-2.8</v>
      </c>
      <c r="E434" s="8">
        <v>-2.5</v>
      </c>
      <c r="F434" s="8">
        <v>-2.2000000000000002</v>
      </c>
    </row>
    <row r="435" spans="1:6" x14ac:dyDescent="0.2">
      <c r="A435" s="8">
        <f t="shared" si="12"/>
        <v>426</v>
      </c>
      <c r="B435" s="18">
        <v>42022.295138888891</v>
      </c>
      <c r="C435" s="8">
        <v>1</v>
      </c>
      <c r="D435" s="8">
        <v>-2.8</v>
      </c>
      <c r="E435" s="8">
        <v>-2.5</v>
      </c>
      <c r="F435" s="8">
        <v>-2.2000000000000002</v>
      </c>
    </row>
    <row r="436" spans="1:6" x14ac:dyDescent="0.2">
      <c r="A436" s="8">
        <f t="shared" si="12"/>
        <v>427</v>
      </c>
      <c r="B436" s="18">
        <v>42022.29583333333</v>
      </c>
      <c r="C436" s="8">
        <v>1</v>
      </c>
      <c r="D436" s="8">
        <v>-2.7</v>
      </c>
      <c r="E436" s="8">
        <v>-2.4000000000000004</v>
      </c>
      <c r="F436" s="8">
        <v>-2.2000000000000002</v>
      </c>
    </row>
    <row r="437" spans="1:6" x14ac:dyDescent="0.2">
      <c r="A437" s="8">
        <f t="shared" si="12"/>
        <v>428</v>
      </c>
      <c r="B437" s="18">
        <v>42022.296527777777</v>
      </c>
      <c r="C437" s="8">
        <v>1</v>
      </c>
      <c r="D437" s="8">
        <v>-2.7</v>
      </c>
      <c r="E437" s="8">
        <v>-2.4000000000000004</v>
      </c>
      <c r="F437" s="8">
        <v>-2.1</v>
      </c>
    </row>
    <row r="438" spans="1:6" x14ac:dyDescent="0.2">
      <c r="A438" s="8">
        <f t="shared" si="12"/>
        <v>429</v>
      </c>
      <c r="B438" s="18">
        <v>42022.297222222223</v>
      </c>
      <c r="C438" s="8">
        <v>1</v>
      </c>
      <c r="D438" s="8">
        <v>-2.6</v>
      </c>
      <c r="E438" s="8">
        <v>-2.4</v>
      </c>
      <c r="F438" s="8">
        <v>-2.2000000000000002</v>
      </c>
    </row>
    <row r="439" spans="1:6" x14ac:dyDescent="0.2">
      <c r="A439" s="8">
        <f t="shared" si="12"/>
        <v>430</v>
      </c>
      <c r="B439" s="18">
        <v>42022.29791666667</v>
      </c>
      <c r="C439" s="8">
        <v>1</v>
      </c>
      <c r="D439" s="8">
        <v>-2.6</v>
      </c>
      <c r="E439" s="8">
        <v>-2.4</v>
      </c>
      <c r="F439" s="8">
        <v>-2.2000000000000002</v>
      </c>
    </row>
    <row r="440" spans="1:6" x14ac:dyDescent="0.2">
      <c r="A440" s="8">
        <f t="shared" si="12"/>
        <v>431</v>
      </c>
      <c r="B440" s="18">
        <v>42022.298611111109</v>
      </c>
      <c r="C440" s="8">
        <v>1</v>
      </c>
      <c r="D440" s="8">
        <v>-2.7</v>
      </c>
      <c r="E440" s="8">
        <v>-2.4000000000000004</v>
      </c>
      <c r="F440" s="8">
        <v>-2.2000000000000002</v>
      </c>
    </row>
    <row r="441" spans="1:6" x14ac:dyDescent="0.2">
      <c r="A441" s="8">
        <f t="shared" si="12"/>
        <v>432</v>
      </c>
      <c r="B441" s="18">
        <v>42022.299305555556</v>
      </c>
      <c r="C441" s="8">
        <v>1</v>
      </c>
      <c r="D441" s="8">
        <v>-2.7</v>
      </c>
      <c r="E441" s="8">
        <v>-2.5</v>
      </c>
      <c r="F441" s="8">
        <v>-2.2000000000000002</v>
      </c>
    </row>
    <row r="442" spans="1:6" x14ac:dyDescent="0.2">
      <c r="A442" s="8">
        <f t="shared" si="12"/>
        <v>433</v>
      </c>
      <c r="B442" s="18">
        <v>42022.3</v>
      </c>
      <c r="C442" s="8">
        <v>1</v>
      </c>
      <c r="D442" s="8">
        <v>-2.7</v>
      </c>
      <c r="E442" s="8">
        <v>-2.4000000000000004</v>
      </c>
      <c r="F442" s="8">
        <v>-2.2000000000000002</v>
      </c>
    </row>
    <row r="443" spans="1:6" x14ac:dyDescent="0.2">
      <c r="A443" s="8">
        <f t="shared" si="12"/>
        <v>434</v>
      </c>
      <c r="B443" s="18">
        <v>42022.300694444442</v>
      </c>
      <c r="C443" s="8">
        <v>1</v>
      </c>
      <c r="D443" s="8">
        <v>-2.7</v>
      </c>
      <c r="E443" s="8">
        <v>-2.4000000000000004</v>
      </c>
      <c r="F443" s="8">
        <v>-2.2000000000000002</v>
      </c>
    </row>
    <row r="444" spans="1:6" x14ac:dyDescent="0.2">
      <c r="A444" s="8">
        <f t="shared" si="12"/>
        <v>435</v>
      </c>
      <c r="B444" s="18">
        <v>42022.301388888889</v>
      </c>
      <c r="C444" s="8">
        <v>1</v>
      </c>
      <c r="D444" s="8">
        <v>-2.7</v>
      </c>
      <c r="E444" s="8">
        <v>-2.4000000000000004</v>
      </c>
      <c r="F444" s="8">
        <v>-2.2000000000000002</v>
      </c>
    </row>
    <row r="445" spans="1:6" x14ac:dyDescent="0.2">
      <c r="A445" s="8">
        <f t="shared" si="12"/>
        <v>436</v>
      </c>
      <c r="B445" s="18">
        <v>42022.302083333336</v>
      </c>
      <c r="C445" s="8">
        <v>1</v>
      </c>
      <c r="D445" s="8">
        <v>-2.8</v>
      </c>
      <c r="E445" s="8">
        <v>-2.5</v>
      </c>
      <c r="F445" s="8">
        <v>-2.2000000000000002</v>
      </c>
    </row>
    <row r="446" spans="1:6" x14ac:dyDescent="0.2">
      <c r="A446" s="8">
        <f t="shared" si="12"/>
        <v>437</v>
      </c>
      <c r="B446" s="18">
        <v>42022.302777777775</v>
      </c>
      <c r="C446" s="8">
        <v>1</v>
      </c>
      <c r="D446" s="8">
        <v>-2.8</v>
      </c>
      <c r="E446" s="8">
        <v>-2.5</v>
      </c>
      <c r="F446" s="8">
        <v>-2.2000000000000002</v>
      </c>
    </row>
    <row r="447" spans="1:6" x14ac:dyDescent="0.2">
      <c r="A447" s="8">
        <f t="shared" si="12"/>
        <v>438</v>
      </c>
      <c r="B447" s="18">
        <v>42022.303472222222</v>
      </c>
      <c r="C447" s="8">
        <v>1</v>
      </c>
      <c r="D447" s="8">
        <v>-2.8</v>
      </c>
      <c r="E447" s="8">
        <v>-2.5</v>
      </c>
      <c r="F447" s="8">
        <v>-2.2000000000000002</v>
      </c>
    </row>
    <row r="448" spans="1:6" x14ac:dyDescent="0.2">
      <c r="A448" s="8">
        <f t="shared" si="12"/>
        <v>439</v>
      </c>
      <c r="B448" s="18">
        <v>42022.304166666669</v>
      </c>
      <c r="C448" s="8">
        <v>1</v>
      </c>
      <c r="D448" s="8">
        <v>-2.8</v>
      </c>
      <c r="E448" s="8">
        <v>-2.5</v>
      </c>
      <c r="F448" s="8">
        <v>-2.2000000000000002</v>
      </c>
    </row>
    <row r="449" spans="1:6" x14ac:dyDescent="0.2">
      <c r="A449" s="8">
        <f t="shared" si="12"/>
        <v>440</v>
      </c>
      <c r="B449" s="18">
        <v>42022.304861111108</v>
      </c>
      <c r="C449" s="8">
        <v>1</v>
      </c>
      <c r="D449" s="8">
        <v>-2.8</v>
      </c>
      <c r="E449" s="8">
        <v>-2.5</v>
      </c>
      <c r="F449" s="8">
        <v>-2.2999999999999998</v>
      </c>
    </row>
    <row r="450" spans="1:6" x14ac:dyDescent="0.2">
      <c r="A450" s="8">
        <f t="shared" si="12"/>
        <v>441</v>
      </c>
      <c r="B450" s="18">
        <v>42022.305555555555</v>
      </c>
      <c r="C450" s="8">
        <v>1</v>
      </c>
      <c r="D450" s="8">
        <v>-2.8</v>
      </c>
      <c r="E450" s="8">
        <v>-2.5</v>
      </c>
      <c r="F450" s="8">
        <v>-2.2999999999999998</v>
      </c>
    </row>
    <row r="451" spans="1:6" x14ac:dyDescent="0.2">
      <c r="A451" s="8">
        <f t="shared" si="12"/>
        <v>442</v>
      </c>
      <c r="B451" s="18">
        <v>42022.306250000001</v>
      </c>
      <c r="C451" s="8">
        <v>1</v>
      </c>
      <c r="D451" s="8">
        <v>-2.8</v>
      </c>
      <c r="E451" s="8">
        <v>-2.5</v>
      </c>
      <c r="F451" s="8">
        <v>-2.2999999999999998</v>
      </c>
    </row>
    <row r="452" spans="1:6" x14ac:dyDescent="0.2">
      <c r="A452" s="8">
        <f t="shared" si="12"/>
        <v>443</v>
      </c>
      <c r="B452" s="18">
        <v>42022.306944444441</v>
      </c>
      <c r="C452" s="8">
        <v>1</v>
      </c>
      <c r="D452" s="8">
        <v>-2.8</v>
      </c>
      <c r="E452" s="8">
        <v>-2.5999999999999996</v>
      </c>
      <c r="F452" s="8">
        <v>-2.4</v>
      </c>
    </row>
    <row r="453" spans="1:6" x14ac:dyDescent="0.2">
      <c r="A453" s="8">
        <f t="shared" si="12"/>
        <v>444</v>
      </c>
      <c r="B453" s="18">
        <v>42022.307638888888</v>
      </c>
      <c r="C453" s="8">
        <v>1</v>
      </c>
      <c r="D453" s="8">
        <v>-2.8</v>
      </c>
      <c r="E453" s="8">
        <v>-2.5999999999999996</v>
      </c>
      <c r="F453" s="8">
        <v>-2.4</v>
      </c>
    </row>
    <row r="454" spans="1:6" x14ac:dyDescent="0.2">
      <c r="A454" s="8">
        <f t="shared" si="12"/>
        <v>445</v>
      </c>
      <c r="B454" s="18">
        <v>42022.308333333334</v>
      </c>
      <c r="C454" s="8">
        <v>1</v>
      </c>
      <c r="D454" s="8">
        <v>-2.8</v>
      </c>
      <c r="E454" s="8">
        <v>-2.5999999999999996</v>
      </c>
      <c r="F454" s="8">
        <v>-2.4</v>
      </c>
    </row>
    <row r="455" spans="1:6" x14ac:dyDescent="0.2">
      <c r="A455" s="8">
        <f t="shared" si="12"/>
        <v>446</v>
      </c>
      <c r="B455" s="18">
        <v>42022.309027777781</v>
      </c>
      <c r="C455" s="8">
        <v>1</v>
      </c>
      <c r="D455" s="8">
        <v>-2.8</v>
      </c>
      <c r="E455" s="8">
        <v>-2.5999999999999996</v>
      </c>
      <c r="F455" s="8">
        <v>-2.5</v>
      </c>
    </row>
    <row r="456" spans="1:6" x14ac:dyDescent="0.2">
      <c r="A456" s="8">
        <f t="shared" si="12"/>
        <v>447</v>
      </c>
      <c r="B456" s="18">
        <v>42022.30972222222</v>
      </c>
      <c r="C456" s="8">
        <v>1</v>
      </c>
      <c r="D456" s="8">
        <v>-2.9</v>
      </c>
      <c r="E456" s="8">
        <v>-2.6999999999999997</v>
      </c>
      <c r="F456" s="8">
        <v>-2.5</v>
      </c>
    </row>
    <row r="457" spans="1:6" x14ac:dyDescent="0.2">
      <c r="A457" s="8">
        <f t="shared" si="12"/>
        <v>448</v>
      </c>
      <c r="B457" s="18">
        <v>42022.310416666667</v>
      </c>
      <c r="C457" s="8">
        <v>1</v>
      </c>
      <c r="D457" s="8">
        <v>-3</v>
      </c>
      <c r="E457" s="8">
        <v>-2.7</v>
      </c>
      <c r="F457" s="8">
        <v>-2.5</v>
      </c>
    </row>
    <row r="458" spans="1:6" x14ac:dyDescent="0.2">
      <c r="A458" s="8">
        <f t="shared" si="12"/>
        <v>449</v>
      </c>
      <c r="B458" s="18">
        <v>42022.311111111114</v>
      </c>
      <c r="C458" s="8">
        <v>1</v>
      </c>
      <c r="D458" s="8">
        <v>-3</v>
      </c>
      <c r="E458" s="8">
        <v>-2.8</v>
      </c>
      <c r="F458" s="8">
        <v>-2.6</v>
      </c>
    </row>
    <row r="459" spans="1:6" x14ac:dyDescent="0.2">
      <c r="A459" s="8">
        <f t="shared" ref="A459:A522" si="14">A458+1</f>
        <v>450</v>
      </c>
      <c r="B459" s="18">
        <v>42022.311805555553</v>
      </c>
      <c r="C459" s="8">
        <v>1</v>
      </c>
      <c r="D459" s="8">
        <v>-3.1</v>
      </c>
      <c r="E459" s="8">
        <v>-2.8000000000000003</v>
      </c>
      <c r="F459" s="8">
        <v>-2.6</v>
      </c>
    </row>
    <row r="460" spans="1:6" x14ac:dyDescent="0.2">
      <c r="A460" s="8">
        <f t="shared" si="14"/>
        <v>451</v>
      </c>
      <c r="B460" s="18">
        <v>42022.3125</v>
      </c>
      <c r="C460" s="8">
        <v>1</v>
      </c>
      <c r="D460" s="8">
        <v>-3.1</v>
      </c>
      <c r="E460" s="8">
        <v>-2.9</v>
      </c>
      <c r="F460" s="8">
        <v>-2.6</v>
      </c>
    </row>
    <row r="461" spans="1:6" x14ac:dyDescent="0.2">
      <c r="A461" s="8">
        <f t="shared" si="14"/>
        <v>452</v>
      </c>
      <c r="B461" s="18">
        <v>42022.313194444447</v>
      </c>
      <c r="C461" s="8">
        <v>1</v>
      </c>
      <c r="D461" s="8">
        <v>-3.1</v>
      </c>
      <c r="E461" s="8">
        <v>-2.8000000000000003</v>
      </c>
      <c r="F461" s="8">
        <v>-2.6</v>
      </c>
    </row>
    <row r="462" spans="1:6" x14ac:dyDescent="0.2">
      <c r="A462" s="8">
        <f t="shared" si="14"/>
        <v>453</v>
      </c>
      <c r="B462" s="18">
        <v>42022.313888888886</v>
      </c>
      <c r="C462" s="8">
        <v>1</v>
      </c>
      <c r="D462" s="8">
        <v>-3.1</v>
      </c>
      <c r="E462" s="8">
        <v>-2.8000000000000003</v>
      </c>
      <c r="F462" s="8">
        <v>-2.6</v>
      </c>
    </row>
    <row r="463" spans="1:6" x14ac:dyDescent="0.2">
      <c r="A463" s="8">
        <f t="shared" si="14"/>
        <v>454</v>
      </c>
      <c r="B463" s="18">
        <v>42022.314583333333</v>
      </c>
      <c r="C463" s="8">
        <v>1</v>
      </c>
      <c r="D463" s="8">
        <v>-3.1</v>
      </c>
      <c r="E463" s="8">
        <v>-2.9</v>
      </c>
      <c r="F463" s="8">
        <v>-2.7</v>
      </c>
    </row>
    <row r="464" spans="1:6" x14ac:dyDescent="0.2">
      <c r="A464" s="8">
        <f t="shared" si="14"/>
        <v>455</v>
      </c>
      <c r="B464" s="18">
        <v>42022.31527777778</v>
      </c>
      <c r="C464" s="8">
        <v>1</v>
      </c>
      <c r="D464" s="8">
        <v>-3</v>
      </c>
      <c r="E464" s="8">
        <v>-2.8</v>
      </c>
      <c r="F464" s="8">
        <v>-2.6</v>
      </c>
    </row>
    <row r="465" spans="1:6" x14ac:dyDescent="0.2">
      <c r="A465" s="8">
        <f t="shared" si="14"/>
        <v>456</v>
      </c>
      <c r="B465" s="18">
        <v>42022.315972222219</v>
      </c>
      <c r="C465" s="8">
        <v>1</v>
      </c>
      <c r="D465" s="8">
        <v>-3</v>
      </c>
      <c r="E465" s="8">
        <v>-2.8</v>
      </c>
      <c r="F465" s="8">
        <v>-2.7</v>
      </c>
    </row>
    <row r="466" spans="1:6" x14ac:dyDescent="0.2">
      <c r="A466" s="8">
        <f t="shared" si="14"/>
        <v>457</v>
      </c>
      <c r="B466" s="18">
        <v>42022.316666666666</v>
      </c>
      <c r="C466" s="8">
        <v>1</v>
      </c>
      <c r="D466" s="8">
        <v>-3</v>
      </c>
      <c r="E466" s="8">
        <v>-2.8</v>
      </c>
      <c r="F466" s="8">
        <v>-2.7</v>
      </c>
    </row>
    <row r="467" spans="1:6" x14ac:dyDescent="0.2">
      <c r="A467" s="8">
        <f t="shared" si="14"/>
        <v>458</v>
      </c>
      <c r="B467" s="18">
        <v>42022.317361111112</v>
      </c>
      <c r="C467" s="8">
        <v>1</v>
      </c>
      <c r="D467" s="8">
        <v>-3.1</v>
      </c>
      <c r="E467" s="8">
        <v>-2.9</v>
      </c>
      <c r="F467" s="8">
        <v>-2.8</v>
      </c>
    </row>
    <row r="468" spans="1:6" x14ac:dyDescent="0.2">
      <c r="A468" s="8">
        <f t="shared" si="14"/>
        <v>459</v>
      </c>
      <c r="B468" s="18">
        <v>42022.318055555559</v>
      </c>
      <c r="C468" s="8">
        <v>1</v>
      </c>
      <c r="D468" s="8">
        <v>-3.1</v>
      </c>
      <c r="E468" s="8">
        <v>-2.9</v>
      </c>
      <c r="F468" s="8">
        <v>-2.8</v>
      </c>
    </row>
    <row r="469" spans="1:6" x14ac:dyDescent="0.2">
      <c r="A469" s="8">
        <f t="shared" si="14"/>
        <v>460</v>
      </c>
      <c r="B469" s="18">
        <v>42022.318749999999</v>
      </c>
      <c r="C469" s="8">
        <v>1</v>
      </c>
      <c r="D469" s="8">
        <v>-3</v>
      </c>
      <c r="E469" s="8">
        <v>-2.9</v>
      </c>
      <c r="F469" s="8">
        <v>-2.8</v>
      </c>
    </row>
    <row r="470" spans="1:6" x14ac:dyDescent="0.2">
      <c r="A470" s="8">
        <f t="shared" si="14"/>
        <v>461</v>
      </c>
      <c r="B470" s="18">
        <v>42022.319444444445</v>
      </c>
      <c r="C470" s="8">
        <v>1</v>
      </c>
      <c r="D470" s="8">
        <v>-3</v>
      </c>
      <c r="E470" s="8">
        <v>-2.9</v>
      </c>
      <c r="F470" s="8">
        <v>-2.8</v>
      </c>
    </row>
    <row r="471" spans="1:6" x14ac:dyDescent="0.2">
      <c r="A471" s="8">
        <f t="shared" si="14"/>
        <v>462</v>
      </c>
      <c r="B471" s="18">
        <v>42022.320138888892</v>
      </c>
      <c r="C471" s="8">
        <v>1</v>
      </c>
      <c r="D471" s="8">
        <v>-3</v>
      </c>
      <c r="E471" s="8">
        <v>-2.9</v>
      </c>
      <c r="F471" s="8">
        <v>-2.8</v>
      </c>
    </row>
    <row r="472" spans="1:6" x14ac:dyDescent="0.2">
      <c r="A472" s="8">
        <f t="shared" si="14"/>
        <v>463</v>
      </c>
      <c r="B472" s="18">
        <v>42022.320833333331</v>
      </c>
      <c r="C472" s="8">
        <v>1</v>
      </c>
      <c r="D472" s="8">
        <v>-3</v>
      </c>
      <c r="E472" s="8">
        <v>-2.9</v>
      </c>
      <c r="F472" s="8">
        <v>-2.8</v>
      </c>
    </row>
    <row r="473" spans="1:6" x14ac:dyDescent="0.2">
      <c r="A473" s="8">
        <f t="shared" si="14"/>
        <v>464</v>
      </c>
      <c r="B473" s="18">
        <v>42022.321527777778</v>
      </c>
      <c r="C473" s="8">
        <v>1</v>
      </c>
      <c r="D473" s="8">
        <v>-2.9</v>
      </c>
      <c r="E473" s="8">
        <v>-2.9</v>
      </c>
      <c r="F473" s="8">
        <v>-2.9</v>
      </c>
    </row>
    <row r="474" spans="1:6" x14ac:dyDescent="0.2">
      <c r="A474" s="8">
        <f t="shared" si="14"/>
        <v>465</v>
      </c>
      <c r="B474" s="18">
        <v>42022.322222222225</v>
      </c>
      <c r="C474" s="8">
        <v>1</v>
      </c>
      <c r="D474" s="8">
        <v>-2.9</v>
      </c>
      <c r="E474" s="8">
        <v>-2.9</v>
      </c>
      <c r="F474" s="8">
        <v>-2.9</v>
      </c>
    </row>
    <row r="475" spans="1:6" x14ac:dyDescent="0.2">
      <c r="A475" s="8">
        <f t="shared" si="14"/>
        <v>466</v>
      </c>
      <c r="B475" s="18">
        <v>42022.322916666664</v>
      </c>
      <c r="C475" s="8">
        <v>1</v>
      </c>
      <c r="D475" s="8">
        <v>-2.9</v>
      </c>
      <c r="E475" s="8">
        <v>-2.9</v>
      </c>
      <c r="F475" s="8">
        <v>-2.9</v>
      </c>
    </row>
    <row r="476" spans="1:6" x14ac:dyDescent="0.2">
      <c r="A476" s="8">
        <f t="shared" si="14"/>
        <v>467</v>
      </c>
      <c r="B476" s="18">
        <v>42022.323611111111</v>
      </c>
      <c r="C476" s="8">
        <v>1</v>
      </c>
      <c r="D476" s="8">
        <v>-2.9</v>
      </c>
      <c r="E476" s="8">
        <v>-3</v>
      </c>
      <c r="F476" s="8">
        <v>-3</v>
      </c>
    </row>
    <row r="477" spans="1:6" x14ac:dyDescent="0.2">
      <c r="A477" s="8">
        <f t="shared" si="14"/>
        <v>468</v>
      </c>
      <c r="B477" s="18">
        <v>42022.324305555558</v>
      </c>
      <c r="C477" s="8">
        <v>1</v>
      </c>
      <c r="D477" s="8">
        <v>-3</v>
      </c>
      <c r="E477" s="8">
        <v>-3</v>
      </c>
      <c r="F477" s="8">
        <v>-3</v>
      </c>
    </row>
    <row r="478" spans="1:6" x14ac:dyDescent="0.2">
      <c r="A478" s="8">
        <f t="shared" si="14"/>
        <v>469</v>
      </c>
      <c r="B478" s="18">
        <v>42022.324999999997</v>
      </c>
      <c r="C478" s="8">
        <v>1</v>
      </c>
      <c r="D478" s="8">
        <v>-3</v>
      </c>
      <c r="E478" s="8">
        <v>-3</v>
      </c>
      <c r="F478" s="8">
        <v>-3</v>
      </c>
    </row>
    <row r="479" spans="1:6" x14ac:dyDescent="0.2">
      <c r="A479" s="8">
        <f t="shared" si="14"/>
        <v>470</v>
      </c>
      <c r="B479" s="18">
        <v>42022.325694444444</v>
      </c>
      <c r="C479" s="8">
        <v>1</v>
      </c>
      <c r="D479" s="8">
        <v>-3</v>
      </c>
      <c r="E479" s="8">
        <v>-3</v>
      </c>
      <c r="F479" s="8">
        <v>-3</v>
      </c>
    </row>
    <row r="480" spans="1:6" x14ac:dyDescent="0.2">
      <c r="A480" s="8">
        <f t="shared" si="14"/>
        <v>471</v>
      </c>
      <c r="B480" s="18">
        <v>42022.326388888891</v>
      </c>
      <c r="C480" s="8">
        <v>1</v>
      </c>
      <c r="D480" s="8">
        <v>-3</v>
      </c>
      <c r="E480" s="8">
        <v>-3</v>
      </c>
      <c r="F480" s="8">
        <v>-3</v>
      </c>
    </row>
    <row r="481" spans="1:11" x14ac:dyDescent="0.2">
      <c r="A481" s="8">
        <f t="shared" si="14"/>
        <v>472</v>
      </c>
      <c r="B481" s="18">
        <v>42022.32708333333</v>
      </c>
      <c r="C481" s="8">
        <v>1</v>
      </c>
      <c r="D481" s="8">
        <v>-3</v>
      </c>
      <c r="E481" s="8">
        <v>-3</v>
      </c>
      <c r="F481" s="8">
        <v>-3</v>
      </c>
    </row>
    <row r="482" spans="1:11" x14ac:dyDescent="0.2">
      <c r="A482" s="8">
        <f t="shared" si="14"/>
        <v>473</v>
      </c>
      <c r="B482" s="18">
        <v>42022.327777777777</v>
      </c>
      <c r="C482" s="8">
        <v>1</v>
      </c>
      <c r="D482" s="8">
        <v>-3</v>
      </c>
      <c r="E482" s="8">
        <v>-3.1</v>
      </c>
      <c r="F482" s="8">
        <v>-3</v>
      </c>
    </row>
    <row r="483" spans="1:11" x14ac:dyDescent="0.2">
      <c r="A483" s="8">
        <f t="shared" si="14"/>
        <v>474</v>
      </c>
      <c r="B483" s="18">
        <v>42022.328472222223</v>
      </c>
      <c r="C483" s="8">
        <v>1</v>
      </c>
      <c r="D483" s="8">
        <v>-3</v>
      </c>
      <c r="E483" s="8">
        <v>-3.1</v>
      </c>
      <c r="F483" s="8">
        <v>-3</v>
      </c>
    </row>
    <row r="484" spans="1:11" x14ac:dyDescent="0.2">
      <c r="A484" s="8">
        <f t="shared" si="14"/>
        <v>475</v>
      </c>
      <c r="B484" s="18">
        <v>42022.32916666667</v>
      </c>
      <c r="C484" s="8">
        <v>1</v>
      </c>
      <c r="D484" s="8">
        <v>-3</v>
      </c>
      <c r="E484" s="8">
        <v>-3.1</v>
      </c>
      <c r="F484" s="8">
        <v>-3.1</v>
      </c>
    </row>
    <row r="485" spans="1:11" x14ac:dyDescent="0.2">
      <c r="A485" s="8">
        <f t="shared" si="14"/>
        <v>476</v>
      </c>
      <c r="B485" s="18">
        <v>42022.329861111109</v>
      </c>
      <c r="C485" s="8">
        <v>1</v>
      </c>
      <c r="D485" s="8">
        <v>-3</v>
      </c>
      <c r="E485" s="8">
        <v>-3.1</v>
      </c>
      <c r="F485" s="8">
        <v>-3.1</v>
      </c>
    </row>
    <row r="486" spans="1:11" x14ac:dyDescent="0.2">
      <c r="A486" s="8">
        <f t="shared" si="14"/>
        <v>477</v>
      </c>
      <c r="B486" s="18">
        <v>42022.330555555556</v>
      </c>
      <c r="C486" s="8">
        <v>1</v>
      </c>
      <c r="D486" s="8">
        <v>-3</v>
      </c>
      <c r="E486" s="8">
        <v>-3.1</v>
      </c>
      <c r="F486" s="8">
        <v>-3.1</v>
      </c>
    </row>
    <row r="487" spans="1:11" x14ac:dyDescent="0.2">
      <c r="A487" s="8">
        <f t="shared" si="14"/>
        <v>478</v>
      </c>
      <c r="B487" s="18">
        <v>42022.331250000003</v>
      </c>
      <c r="C487" s="8">
        <v>1</v>
      </c>
      <c r="D487" s="8">
        <v>-3.1</v>
      </c>
      <c r="E487" s="8">
        <v>-3.1</v>
      </c>
      <c r="F487" s="8">
        <v>-3.1</v>
      </c>
    </row>
    <row r="488" spans="1:11" x14ac:dyDescent="0.2">
      <c r="A488" s="8">
        <f t="shared" si="14"/>
        <v>479</v>
      </c>
      <c r="B488" s="18">
        <v>42022.331944444442</v>
      </c>
      <c r="C488" s="8">
        <v>1</v>
      </c>
      <c r="D488" s="8">
        <v>-3.1</v>
      </c>
      <c r="E488" s="8">
        <v>-3.1</v>
      </c>
      <c r="F488" s="8">
        <v>-3.1</v>
      </c>
      <c r="H488" s="8">
        <f>COUNTIF(D430:D489,"&gt;-1000")</f>
        <v>60</v>
      </c>
      <c r="I488" s="8">
        <f t="shared" ref="I488:J488" si="15">COUNTIF(E430:E489,"&gt;-1000")</f>
        <v>60</v>
      </c>
      <c r="J488" s="8">
        <f t="shared" si="15"/>
        <v>60</v>
      </c>
    </row>
    <row r="489" spans="1:11" x14ac:dyDescent="0.2">
      <c r="A489" s="8">
        <f t="shared" si="14"/>
        <v>480</v>
      </c>
      <c r="B489" s="18">
        <v>42022.332638888889</v>
      </c>
      <c r="C489" s="8">
        <v>1</v>
      </c>
      <c r="D489" s="8">
        <v>-3.1</v>
      </c>
      <c r="E489" s="8">
        <v>-3.1</v>
      </c>
      <c r="F489" s="8">
        <v>-3.1</v>
      </c>
      <c r="H489" s="8">
        <f>IF(H488&gt;=(60-$D$4),ROUND(SUMIF(D430:D489,"&gt;-1000")/H488,4),"----")</f>
        <v>-2.9049999999999998</v>
      </c>
      <c r="I489" s="8">
        <f>IF(I488&gt;=(60-$D$4),ROUND(SUMIF(E430:E489,"&gt;-1000")/I488,4),"----")</f>
        <v>-2.7332999999999998</v>
      </c>
      <c r="J489" s="8">
        <f>IF(J488&gt;=(60-$D$4),ROUND(SUMIF(F430:F489,"&gt;-1000")/J488,4),"----")</f>
        <v>-2.5767000000000002</v>
      </c>
      <c r="K489" s="8">
        <f>IF(AND(ISNUMBER(H489),ISNUMBER(I489),ISNUMBER(J489)),ABS(I489-(H489+J489)/2),"----")</f>
        <v>7.5500000000001677E-3</v>
      </c>
    </row>
    <row r="490" spans="1:11" x14ac:dyDescent="0.2">
      <c r="A490" s="8">
        <f t="shared" si="14"/>
        <v>481</v>
      </c>
      <c r="B490" s="18">
        <v>42022.333333333336</v>
      </c>
      <c r="C490" s="8">
        <v>1</v>
      </c>
      <c r="D490" s="8">
        <v>-3.1</v>
      </c>
      <c r="E490" s="8">
        <v>-3.1</v>
      </c>
      <c r="F490" s="8">
        <v>-3.1</v>
      </c>
    </row>
    <row r="491" spans="1:11" x14ac:dyDescent="0.2">
      <c r="A491" s="8">
        <f t="shared" si="14"/>
        <v>482</v>
      </c>
      <c r="B491" s="18">
        <v>42022.334027777775</v>
      </c>
      <c r="C491" s="8">
        <v>1</v>
      </c>
      <c r="D491" s="8">
        <v>-3.1</v>
      </c>
      <c r="E491" s="8">
        <v>-3.1</v>
      </c>
      <c r="F491" s="8">
        <v>-3.1</v>
      </c>
    </row>
    <row r="492" spans="1:11" x14ac:dyDescent="0.2">
      <c r="A492" s="8">
        <f t="shared" si="14"/>
        <v>483</v>
      </c>
      <c r="B492" s="18">
        <v>42022.334722222222</v>
      </c>
      <c r="C492" s="8">
        <v>1</v>
      </c>
      <c r="D492" s="8">
        <v>-3.1</v>
      </c>
      <c r="E492" s="8">
        <v>-3.1</v>
      </c>
      <c r="F492" s="8">
        <v>-3.1</v>
      </c>
    </row>
    <row r="493" spans="1:11" x14ac:dyDescent="0.2">
      <c r="A493" s="8">
        <f t="shared" si="14"/>
        <v>484</v>
      </c>
      <c r="B493" s="18">
        <v>42022.335416666669</v>
      </c>
      <c r="C493" s="8">
        <v>1</v>
      </c>
      <c r="D493" s="8">
        <v>-3.1</v>
      </c>
      <c r="E493" s="8">
        <v>-3.1</v>
      </c>
      <c r="F493" s="8">
        <v>-3.1</v>
      </c>
    </row>
    <row r="494" spans="1:11" x14ac:dyDescent="0.2">
      <c r="A494" s="8">
        <f t="shared" si="14"/>
        <v>485</v>
      </c>
      <c r="B494" s="18">
        <v>42022.336111111108</v>
      </c>
      <c r="C494" s="8">
        <v>1</v>
      </c>
      <c r="E494" s="8">
        <v>-3.2</v>
      </c>
      <c r="F494" s="8">
        <v>-3.2</v>
      </c>
    </row>
    <row r="495" spans="1:11" x14ac:dyDescent="0.2">
      <c r="A495" s="8">
        <f t="shared" si="14"/>
        <v>486</v>
      </c>
      <c r="B495" s="18">
        <v>42022.336805555555</v>
      </c>
      <c r="C495" s="8">
        <v>1</v>
      </c>
      <c r="D495" s="8">
        <v>-3.2</v>
      </c>
      <c r="E495" s="8">
        <v>-3.2</v>
      </c>
      <c r="F495" s="8">
        <v>-3.2</v>
      </c>
    </row>
    <row r="496" spans="1:11" x14ac:dyDescent="0.2">
      <c r="A496" s="8">
        <f t="shared" si="14"/>
        <v>487</v>
      </c>
      <c r="B496" s="18">
        <v>42022.337500000001</v>
      </c>
      <c r="C496" s="8">
        <v>1</v>
      </c>
      <c r="D496" s="8">
        <v>-3.2</v>
      </c>
      <c r="E496" s="8">
        <v>-3.2</v>
      </c>
      <c r="F496" s="8">
        <v>-3.2</v>
      </c>
    </row>
    <row r="497" spans="1:6" x14ac:dyDescent="0.2">
      <c r="A497" s="8">
        <f t="shared" si="14"/>
        <v>488</v>
      </c>
      <c r="B497" s="18">
        <v>42022.338194444441</v>
      </c>
      <c r="C497" s="8">
        <v>1</v>
      </c>
      <c r="D497" s="8">
        <v>-3.2</v>
      </c>
      <c r="E497" s="8">
        <v>-1003</v>
      </c>
      <c r="F497" s="8">
        <v>-3.2</v>
      </c>
    </row>
    <row r="498" spans="1:6" x14ac:dyDescent="0.2">
      <c r="A498" s="8">
        <f t="shared" si="14"/>
        <v>489</v>
      </c>
      <c r="B498" s="18">
        <v>42022.338888888888</v>
      </c>
      <c r="C498" s="8">
        <v>1</v>
      </c>
      <c r="D498" s="8">
        <v>-3.2</v>
      </c>
      <c r="E498" s="8">
        <v>-1003</v>
      </c>
      <c r="F498" s="8">
        <v>-3.2</v>
      </c>
    </row>
    <row r="499" spans="1:6" x14ac:dyDescent="0.2">
      <c r="A499" s="8">
        <f t="shared" si="14"/>
        <v>490</v>
      </c>
      <c r="B499" s="18">
        <v>42022.339583333334</v>
      </c>
      <c r="C499" s="8">
        <v>1</v>
      </c>
      <c r="D499" s="8">
        <v>-3.2</v>
      </c>
      <c r="E499" s="8">
        <v>-3.2</v>
      </c>
      <c r="F499" s="8">
        <v>-3.2</v>
      </c>
    </row>
    <row r="500" spans="1:6" x14ac:dyDescent="0.2">
      <c r="A500" s="8">
        <f t="shared" si="14"/>
        <v>491</v>
      </c>
      <c r="B500" s="18">
        <v>42022.340277777781</v>
      </c>
      <c r="C500" s="8">
        <v>1</v>
      </c>
      <c r="D500" s="8">
        <v>-1003</v>
      </c>
      <c r="E500" s="8">
        <v>-3.2</v>
      </c>
      <c r="F500" s="8">
        <v>-3.3</v>
      </c>
    </row>
    <row r="501" spans="1:6" x14ac:dyDescent="0.2">
      <c r="A501" s="8">
        <f t="shared" si="14"/>
        <v>492</v>
      </c>
      <c r="B501" s="18">
        <v>42022.34097222222</v>
      </c>
      <c r="C501" s="8">
        <v>1</v>
      </c>
      <c r="D501" s="8">
        <v>-1003</v>
      </c>
      <c r="E501" s="8">
        <v>-1003</v>
      </c>
      <c r="F501" s="8">
        <v>-3.3</v>
      </c>
    </row>
    <row r="502" spans="1:6" x14ac:dyDescent="0.2">
      <c r="A502" s="8">
        <f t="shared" si="14"/>
        <v>493</v>
      </c>
      <c r="B502" s="18">
        <v>42022.341666666667</v>
      </c>
      <c r="C502" s="8">
        <v>1</v>
      </c>
      <c r="D502" s="8">
        <v>-3.3</v>
      </c>
      <c r="E502" s="8">
        <v>-3.3</v>
      </c>
      <c r="F502" s="8">
        <v>-3.3</v>
      </c>
    </row>
    <row r="503" spans="1:6" x14ac:dyDescent="0.2">
      <c r="A503" s="8">
        <f t="shared" si="14"/>
        <v>494</v>
      </c>
      <c r="B503" s="18">
        <v>42022.342361111114</v>
      </c>
      <c r="C503" s="8">
        <v>1</v>
      </c>
      <c r="D503" s="8">
        <v>-3.3</v>
      </c>
      <c r="E503" s="8">
        <v>-3.3</v>
      </c>
      <c r="F503" s="8">
        <v>-3.3</v>
      </c>
    </row>
    <row r="504" spans="1:6" x14ac:dyDescent="0.2">
      <c r="A504" s="8">
        <f t="shared" si="14"/>
        <v>495</v>
      </c>
      <c r="B504" s="18">
        <v>42022.343055555553</v>
      </c>
      <c r="C504" s="8">
        <v>1</v>
      </c>
      <c r="D504" s="8">
        <v>-3.3</v>
      </c>
      <c r="E504" s="8">
        <v>-3.3</v>
      </c>
      <c r="F504" s="8">
        <v>-3.3</v>
      </c>
    </row>
    <row r="505" spans="1:6" x14ac:dyDescent="0.2">
      <c r="A505" s="8">
        <f t="shared" si="14"/>
        <v>496</v>
      </c>
      <c r="B505" s="18">
        <v>42022.34375</v>
      </c>
      <c r="C505" s="8">
        <v>1</v>
      </c>
      <c r="D505" s="8">
        <v>-3.3</v>
      </c>
      <c r="F505" s="8">
        <v>-3.3</v>
      </c>
    </row>
    <row r="506" spans="1:6" x14ac:dyDescent="0.2">
      <c r="A506" s="8">
        <f t="shared" si="14"/>
        <v>497</v>
      </c>
      <c r="B506" s="18">
        <v>42022.344444444447</v>
      </c>
      <c r="C506" s="8">
        <v>1</v>
      </c>
      <c r="D506" s="8">
        <v>-3.3</v>
      </c>
      <c r="E506" s="8">
        <v>-3.4</v>
      </c>
      <c r="F506" s="8">
        <v>-3.4</v>
      </c>
    </row>
    <row r="507" spans="1:6" x14ac:dyDescent="0.2">
      <c r="A507" s="8">
        <f t="shared" si="14"/>
        <v>498</v>
      </c>
      <c r="B507" s="18">
        <v>42022.345138888886</v>
      </c>
      <c r="C507" s="8">
        <v>1</v>
      </c>
      <c r="D507" s="8">
        <v>-3.3</v>
      </c>
      <c r="E507" s="8">
        <v>-3.4</v>
      </c>
      <c r="F507" s="8">
        <v>-3.4</v>
      </c>
    </row>
    <row r="508" spans="1:6" x14ac:dyDescent="0.2">
      <c r="A508" s="8">
        <f t="shared" si="14"/>
        <v>499</v>
      </c>
      <c r="B508" s="18">
        <v>42022.345833333333</v>
      </c>
      <c r="C508" s="8">
        <v>1</v>
      </c>
      <c r="E508" s="8">
        <v>-3.4</v>
      </c>
      <c r="F508" s="8">
        <v>-3.4</v>
      </c>
    </row>
    <row r="509" spans="1:6" x14ac:dyDescent="0.2">
      <c r="A509" s="8">
        <f t="shared" si="14"/>
        <v>500</v>
      </c>
      <c r="B509" s="18">
        <v>42022.34652777778</v>
      </c>
      <c r="C509" s="8">
        <v>1</v>
      </c>
      <c r="D509" s="8">
        <v>-3.3</v>
      </c>
      <c r="E509" s="8">
        <v>-3.4</v>
      </c>
      <c r="F509" s="8">
        <v>-3.4</v>
      </c>
    </row>
    <row r="510" spans="1:6" x14ac:dyDescent="0.2">
      <c r="A510" s="8">
        <f t="shared" si="14"/>
        <v>501</v>
      </c>
      <c r="B510" s="18">
        <v>42022.347222222219</v>
      </c>
      <c r="C510" s="8">
        <v>1</v>
      </c>
      <c r="D510" s="8">
        <v>-3.3</v>
      </c>
      <c r="E510" s="8">
        <v>-3.4</v>
      </c>
      <c r="F510" s="8">
        <v>-3.4</v>
      </c>
    </row>
    <row r="511" spans="1:6" x14ac:dyDescent="0.2">
      <c r="A511" s="8">
        <f t="shared" si="14"/>
        <v>502</v>
      </c>
      <c r="B511" s="18">
        <v>42022.347916666666</v>
      </c>
      <c r="C511" s="8">
        <v>1</v>
      </c>
      <c r="D511" s="8">
        <v>-3.3</v>
      </c>
      <c r="E511" s="8">
        <v>-3.4</v>
      </c>
      <c r="F511" s="8">
        <v>-3.4</v>
      </c>
    </row>
    <row r="512" spans="1:6" x14ac:dyDescent="0.2">
      <c r="A512" s="8">
        <f t="shared" si="14"/>
        <v>503</v>
      </c>
      <c r="B512" s="18">
        <v>42022.348611111112</v>
      </c>
      <c r="C512" s="8">
        <v>1</v>
      </c>
      <c r="D512" s="8">
        <v>-1003</v>
      </c>
      <c r="E512" s="8">
        <v>-3.4</v>
      </c>
      <c r="F512" s="8">
        <v>-3.4</v>
      </c>
    </row>
    <row r="513" spans="1:6" x14ac:dyDescent="0.2">
      <c r="A513" s="8">
        <f t="shared" si="14"/>
        <v>504</v>
      </c>
      <c r="B513" s="18">
        <v>42022.349305555559</v>
      </c>
      <c r="C513" s="8">
        <v>1</v>
      </c>
      <c r="D513" s="8">
        <v>-1003</v>
      </c>
      <c r="E513" s="8">
        <v>-3.4</v>
      </c>
      <c r="F513" s="8">
        <v>-3.4</v>
      </c>
    </row>
    <row r="514" spans="1:6" x14ac:dyDescent="0.2">
      <c r="A514" s="8">
        <f t="shared" si="14"/>
        <v>505</v>
      </c>
      <c r="B514" s="18">
        <v>42022.35</v>
      </c>
      <c r="C514" s="8">
        <v>1</v>
      </c>
      <c r="D514" s="8">
        <v>-1003</v>
      </c>
      <c r="F514" s="8">
        <v>-3.4</v>
      </c>
    </row>
    <row r="515" spans="1:6" x14ac:dyDescent="0.2">
      <c r="A515" s="8">
        <f t="shared" si="14"/>
        <v>506</v>
      </c>
      <c r="B515" s="18">
        <v>42022.350694444445</v>
      </c>
      <c r="C515" s="8">
        <v>1</v>
      </c>
      <c r="D515" s="8">
        <v>-1003</v>
      </c>
      <c r="E515" s="8">
        <v>-3.4</v>
      </c>
      <c r="F515" s="8">
        <v>-3.4</v>
      </c>
    </row>
    <row r="516" spans="1:6" x14ac:dyDescent="0.2">
      <c r="A516" s="8">
        <f t="shared" si="14"/>
        <v>507</v>
      </c>
      <c r="B516" s="18">
        <v>42022.351388888892</v>
      </c>
      <c r="C516" s="8">
        <v>1</v>
      </c>
      <c r="D516" s="8">
        <v>-3.3</v>
      </c>
      <c r="E516" s="8">
        <v>-3.4</v>
      </c>
      <c r="F516" s="8">
        <v>-3.4</v>
      </c>
    </row>
    <row r="517" spans="1:6" x14ac:dyDescent="0.2">
      <c r="A517" s="8">
        <f t="shared" si="14"/>
        <v>508</v>
      </c>
      <c r="B517" s="18">
        <v>42022.352083333331</v>
      </c>
      <c r="C517" s="8">
        <v>1</v>
      </c>
      <c r="D517" s="8">
        <v>-3.3</v>
      </c>
      <c r="E517" s="8">
        <v>-3.4</v>
      </c>
      <c r="F517" s="8">
        <v>-3.4</v>
      </c>
    </row>
    <row r="518" spans="1:6" x14ac:dyDescent="0.2">
      <c r="A518" s="8">
        <f t="shared" si="14"/>
        <v>509</v>
      </c>
      <c r="B518" s="18">
        <v>42022.352777777778</v>
      </c>
      <c r="C518" s="8">
        <v>1</v>
      </c>
      <c r="D518" s="8">
        <v>-3.3</v>
      </c>
      <c r="E518" s="8">
        <v>-3.4</v>
      </c>
      <c r="F518" s="8">
        <v>-3.4</v>
      </c>
    </row>
    <row r="519" spans="1:6" x14ac:dyDescent="0.2">
      <c r="A519" s="8">
        <f t="shared" si="14"/>
        <v>510</v>
      </c>
      <c r="B519" s="18">
        <v>42022.353472222225</v>
      </c>
      <c r="C519" s="8">
        <v>1</v>
      </c>
      <c r="D519" s="8">
        <v>-3.4</v>
      </c>
      <c r="E519" s="8">
        <v>-1003</v>
      </c>
      <c r="F519" s="8">
        <v>-3.4</v>
      </c>
    </row>
    <row r="520" spans="1:6" x14ac:dyDescent="0.2">
      <c r="A520" s="8">
        <f t="shared" si="14"/>
        <v>511</v>
      </c>
      <c r="B520" s="18">
        <v>42022.354166666664</v>
      </c>
      <c r="C520" s="8">
        <v>1</v>
      </c>
      <c r="D520" s="8">
        <v>-3.5</v>
      </c>
      <c r="E520" s="8">
        <v>-1003</v>
      </c>
      <c r="F520" s="8">
        <v>-3.4</v>
      </c>
    </row>
    <row r="521" spans="1:6" x14ac:dyDescent="0.2">
      <c r="A521" s="8">
        <f t="shared" si="14"/>
        <v>512</v>
      </c>
      <c r="B521" s="18">
        <v>42022.354861111111</v>
      </c>
      <c r="C521" s="8">
        <v>1</v>
      </c>
      <c r="D521" s="8">
        <v>-3.5</v>
      </c>
      <c r="E521" s="8">
        <v>-1002</v>
      </c>
      <c r="F521" s="8">
        <v>-3.4</v>
      </c>
    </row>
    <row r="522" spans="1:6" x14ac:dyDescent="0.2">
      <c r="A522" s="8">
        <f t="shared" si="14"/>
        <v>513</v>
      </c>
      <c r="B522" s="18">
        <v>42022.355555555558</v>
      </c>
      <c r="C522" s="8">
        <v>1</v>
      </c>
      <c r="D522" s="8">
        <v>-3.4</v>
      </c>
      <c r="E522" s="8">
        <v>-1002</v>
      </c>
      <c r="F522" s="8">
        <v>-3.3</v>
      </c>
    </row>
    <row r="523" spans="1:6" x14ac:dyDescent="0.2">
      <c r="A523" s="8">
        <f t="shared" ref="A523:A586" si="16">A522+1</f>
        <v>514</v>
      </c>
      <c r="B523" s="18">
        <v>42022.356249999997</v>
      </c>
      <c r="C523" s="8">
        <v>1</v>
      </c>
      <c r="D523" s="8">
        <v>-3.5</v>
      </c>
      <c r="F523" s="8">
        <v>-3.3</v>
      </c>
    </row>
    <row r="524" spans="1:6" x14ac:dyDescent="0.2">
      <c r="A524" s="8">
        <f t="shared" si="16"/>
        <v>515</v>
      </c>
      <c r="B524" s="18">
        <v>42022.356944444444</v>
      </c>
      <c r="C524" s="8">
        <v>1</v>
      </c>
      <c r="D524" s="8">
        <v>-3.4</v>
      </c>
      <c r="E524" s="8">
        <v>-3.3</v>
      </c>
      <c r="F524" s="8">
        <v>-3.3</v>
      </c>
    </row>
    <row r="525" spans="1:6" x14ac:dyDescent="0.2">
      <c r="A525" s="8">
        <f t="shared" si="16"/>
        <v>516</v>
      </c>
      <c r="B525" s="18">
        <v>42022.357638888891</v>
      </c>
      <c r="C525" s="8">
        <v>1</v>
      </c>
      <c r="D525" s="8">
        <v>-1001</v>
      </c>
      <c r="E525" s="8">
        <v>-3.4</v>
      </c>
      <c r="F525" s="8">
        <v>-3.3</v>
      </c>
    </row>
    <row r="526" spans="1:6" x14ac:dyDescent="0.2">
      <c r="A526" s="8">
        <f t="shared" si="16"/>
        <v>517</v>
      </c>
      <c r="B526" s="18">
        <v>42022.35833333333</v>
      </c>
      <c r="C526" s="8">
        <v>1</v>
      </c>
      <c r="D526" s="8">
        <v>-1002</v>
      </c>
      <c r="E526" s="8">
        <v>-3.5</v>
      </c>
      <c r="F526" s="8">
        <v>-3.4</v>
      </c>
    </row>
    <row r="527" spans="1:6" x14ac:dyDescent="0.2">
      <c r="A527" s="8">
        <f t="shared" si="16"/>
        <v>518</v>
      </c>
      <c r="B527" s="18">
        <v>42022.359027777777</v>
      </c>
      <c r="C527" s="8">
        <v>1</v>
      </c>
      <c r="D527" s="8">
        <v>-1002</v>
      </c>
      <c r="E527" s="8">
        <v>-3.4</v>
      </c>
      <c r="F527" s="8">
        <v>-3.4</v>
      </c>
    </row>
    <row r="528" spans="1:6" x14ac:dyDescent="0.2">
      <c r="A528" s="8">
        <f t="shared" si="16"/>
        <v>519</v>
      </c>
      <c r="B528" s="18">
        <v>42022.359722222223</v>
      </c>
      <c r="C528" s="8">
        <v>1</v>
      </c>
      <c r="D528" s="8">
        <v>-1001</v>
      </c>
      <c r="E528" s="8">
        <v>-3.5</v>
      </c>
      <c r="F528" s="8">
        <v>-3.4</v>
      </c>
    </row>
    <row r="529" spans="1:6" x14ac:dyDescent="0.2">
      <c r="A529" s="8">
        <f t="shared" si="16"/>
        <v>520</v>
      </c>
      <c r="B529" s="18">
        <v>42022.36041666667</v>
      </c>
      <c r="C529" s="8">
        <v>1</v>
      </c>
      <c r="D529" s="8">
        <v>-3.5</v>
      </c>
      <c r="E529" s="8">
        <v>-3.4</v>
      </c>
      <c r="F529" s="8">
        <v>-3.4</v>
      </c>
    </row>
    <row r="530" spans="1:6" x14ac:dyDescent="0.2">
      <c r="A530" s="8">
        <f t="shared" si="16"/>
        <v>521</v>
      </c>
      <c r="B530" s="18">
        <v>42022.361111111109</v>
      </c>
      <c r="C530" s="8">
        <v>1</v>
      </c>
      <c r="D530" s="8">
        <v>-3.5</v>
      </c>
      <c r="F530" s="8">
        <v>-3.4</v>
      </c>
    </row>
    <row r="531" spans="1:6" x14ac:dyDescent="0.2">
      <c r="A531" s="8">
        <f t="shared" si="16"/>
        <v>522</v>
      </c>
      <c r="B531" s="18">
        <v>42022.361805555556</v>
      </c>
      <c r="C531" s="8">
        <v>1</v>
      </c>
      <c r="D531" s="8">
        <v>-3.4</v>
      </c>
      <c r="E531" s="8">
        <v>-3.4</v>
      </c>
      <c r="F531" s="8">
        <v>-3.4</v>
      </c>
    </row>
    <row r="532" spans="1:6" x14ac:dyDescent="0.2">
      <c r="A532" s="8">
        <f t="shared" si="16"/>
        <v>523</v>
      </c>
      <c r="B532" s="18">
        <v>42022.362500000003</v>
      </c>
      <c r="C532" s="8">
        <v>1</v>
      </c>
      <c r="D532" s="8">
        <v>-3.4</v>
      </c>
      <c r="E532" s="8">
        <v>-3.4</v>
      </c>
      <c r="F532" s="8">
        <v>-3.4</v>
      </c>
    </row>
    <row r="533" spans="1:6" x14ac:dyDescent="0.2">
      <c r="A533" s="8">
        <f t="shared" si="16"/>
        <v>524</v>
      </c>
      <c r="B533" s="18">
        <v>42022.363194444442</v>
      </c>
      <c r="C533" s="8">
        <v>1</v>
      </c>
      <c r="D533" s="8">
        <v>-3.4</v>
      </c>
      <c r="F533" s="8">
        <v>-3.4</v>
      </c>
    </row>
    <row r="534" spans="1:6" x14ac:dyDescent="0.2">
      <c r="A534" s="8">
        <f t="shared" si="16"/>
        <v>525</v>
      </c>
      <c r="B534" s="18">
        <v>42022.363888888889</v>
      </c>
      <c r="C534" s="8">
        <v>1</v>
      </c>
      <c r="D534" s="8">
        <v>-3.4</v>
      </c>
      <c r="E534" s="8">
        <v>-3.4</v>
      </c>
      <c r="F534" s="8">
        <v>-3.4</v>
      </c>
    </row>
    <row r="535" spans="1:6" x14ac:dyDescent="0.2">
      <c r="A535" s="8">
        <f t="shared" si="16"/>
        <v>526</v>
      </c>
      <c r="B535" s="18">
        <v>42022.364583333336</v>
      </c>
      <c r="C535" s="8">
        <v>1</v>
      </c>
      <c r="D535" s="8">
        <v>-3.3</v>
      </c>
      <c r="E535" s="8">
        <v>-3.4</v>
      </c>
      <c r="F535" s="8">
        <v>-3.4</v>
      </c>
    </row>
    <row r="536" spans="1:6" x14ac:dyDescent="0.2">
      <c r="A536" s="8">
        <f t="shared" si="16"/>
        <v>527</v>
      </c>
      <c r="B536" s="18">
        <v>42022.365277777775</v>
      </c>
      <c r="C536" s="8">
        <v>1</v>
      </c>
      <c r="D536" s="8">
        <v>-3.3</v>
      </c>
      <c r="E536" s="8">
        <v>-1003</v>
      </c>
      <c r="F536" s="8">
        <v>-3.4</v>
      </c>
    </row>
    <row r="537" spans="1:6" x14ac:dyDescent="0.2">
      <c r="A537" s="8">
        <f t="shared" si="16"/>
        <v>528</v>
      </c>
      <c r="B537" s="18">
        <v>42022.365972222222</v>
      </c>
      <c r="C537" s="8">
        <v>1</v>
      </c>
      <c r="D537" s="8">
        <v>-3.3</v>
      </c>
      <c r="E537" s="8">
        <v>-1003</v>
      </c>
      <c r="F537" s="8">
        <v>-3.4</v>
      </c>
    </row>
    <row r="538" spans="1:6" x14ac:dyDescent="0.2">
      <c r="A538" s="8">
        <f t="shared" si="16"/>
        <v>529</v>
      </c>
      <c r="B538" s="18">
        <v>42022.366666666669</v>
      </c>
      <c r="C538" s="8">
        <v>1</v>
      </c>
      <c r="D538" s="8">
        <v>-3.2</v>
      </c>
      <c r="E538" s="8">
        <v>-3.3000000000000003</v>
      </c>
      <c r="F538" s="8">
        <v>-3.4</v>
      </c>
    </row>
    <row r="539" spans="1:6" x14ac:dyDescent="0.2">
      <c r="A539" s="8">
        <f t="shared" si="16"/>
        <v>530</v>
      </c>
      <c r="B539" s="18">
        <v>42022.367361111108</v>
      </c>
      <c r="C539" s="8">
        <v>1</v>
      </c>
      <c r="D539" s="8">
        <v>-3.2</v>
      </c>
      <c r="E539" s="8">
        <v>-3.3000000000000003</v>
      </c>
      <c r="F539" s="8">
        <v>-3.4</v>
      </c>
    </row>
    <row r="540" spans="1:6" x14ac:dyDescent="0.2">
      <c r="A540" s="8">
        <f t="shared" si="16"/>
        <v>531</v>
      </c>
      <c r="B540" s="18">
        <v>42022.368055555555</v>
      </c>
      <c r="C540" s="8">
        <v>1</v>
      </c>
      <c r="D540" s="8">
        <v>-3.1</v>
      </c>
      <c r="E540" s="8">
        <v>-3.3000000000000003</v>
      </c>
      <c r="F540" s="8">
        <v>-3.4</v>
      </c>
    </row>
    <row r="541" spans="1:6" x14ac:dyDescent="0.2">
      <c r="A541" s="8">
        <f t="shared" si="16"/>
        <v>532</v>
      </c>
      <c r="B541" s="18">
        <v>42022.368750000001</v>
      </c>
      <c r="C541" s="8">
        <v>1</v>
      </c>
      <c r="D541" s="8">
        <v>-3.1</v>
      </c>
      <c r="E541" s="8">
        <v>-3.2</v>
      </c>
      <c r="F541" s="8">
        <v>-3.3</v>
      </c>
    </row>
    <row r="542" spans="1:6" x14ac:dyDescent="0.2">
      <c r="A542" s="8">
        <f t="shared" si="16"/>
        <v>533</v>
      </c>
      <c r="B542" s="18">
        <v>42022.369444444441</v>
      </c>
      <c r="C542" s="8">
        <v>1</v>
      </c>
      <c r="D542" s="8">
        <v>-2.9</v>
      </c>
      <c r="E542" s="8">
        <v>-3.1</v>
      </c>
      <c r="F542" s="8">
        <v>-3.3</v>
      </c>
    </row>
    <row r="543" spans="1:6" x14ac:dyDescent="0.2">
      <c r="A543" s="8">
        <f t="shared" si="16"/>
        <v>534</v>
      </c>
      <c r="B543" s="18">
        <v>42022.370138888888</v>
      </c>
      <c r="C543" s="8">
        <v>1</v>
      </c>
      <c r="D543" s="8">
        <v>-2.8</v>
      </c>
      <c r="E543" s="8">
        <v>-3.0999999999999996</v>
      </c>
      <c r="F543" s="8">
        <v>-3.4</v>
      </c>
    </row>
    <row r="544" spans="1:6" x14ac:dyDescent="0.2">
      <c r="A544" s="8">
        <f t="shared" si="16"/>
        <v>535</v>
      </c>
      <c r="B544" s="18">
        <v>42022.370833333334</v>
      </c>
      <c r="C544" s="8">
        <v>1</v>
      </c>
      <c r="D544" s="8">
        <v>-2.7</v>
      </c>
      <c r="E544" s="8">
        <v>-3.1</v>
      </c>
      <c r="F544" s="8">
        <v>-3.4</v>
      </c>
    </row>
    <row r="545" spans="1:11" x14ac:dyDescent="0.2">
      <c r="A545" s="8">
        <f t="shared" si="16"/>
        <v>536</v>
      </c>
      <c r="B545" s="18">
        <v>42022.371527777781</v>
      </c>
      <c r="C545" s="8">
        <v>1</v>
      </c>
      <c r="D545" s="8">
        <v>-2.7</v>
      </c>
      <c r="E545" s="8">
        <v>-3.1</v>
      </c>
      <c r="F545" s="8">
        <v>-3.4</v>
      </c>
    </row>
    <row r="546" spans="1:11" x14ac:dyDescent="0.2">
      <c r="A546" s="8">
        <f t="shared" si="16"/>
        <v>537</v>
      </c>
      <c r="B546" s="18">
        <v>42022.37222222222</v>
      </c>
      <c r="C546" s="8">
        <v>1</v>
      </c>
      <c r="D546" s="8">
        <v>-2.6</v>
      </c>
      <c r="E546" s="8">
        <v>-3</v>
      </c>
      <c r="F546" s="8">
        <v>-3.4</v>
      </c>
    </row>
    <row r="547" spans="1:11" x14ac:dyDescent="0.2">
      <c r="A547" s="8">
        <f t="shared" si="16"/>
        <v>538</v>
      </c>
      <c r="B547" s="18">
        <v>42022.372916666667</v>
      </c>
      <c r="C547" s="8">
        <v>1</v>
      </c>
      <c r="D547" s="8">
        <v>-2.6</v>
      </c>
      <c r="E547" s="8">
        <v>-3</v>
      </c>
      <c r="F547" s="8">
        <v>-3.4</v>
      </c>
    </row>
    <row r="548" spans="1:11" x14ac:dyDescent="0.2">
      <c r="A548" s="8">
        <f t="shared" si="16"/>
        <v>539</v>
      </c>
      <c r="B548" s="18">
        <v>42022.373611111114</v>
      </c>
      <c r="C548" s="8">
        <v>1</v>
      </c>
      <c r="D548" s="8">
        <v>-2.5</v>
      </c>
      <c r="E548" s="8">
        <v>-3</v>
      </c>
      <c r="F548" s="8">
        <v>-3.4</v>
      </c>
      <c r="H548" s="8">
        <f>COUNTIF(D490:D549,"&gt;-1000")</f>
        <v>48</v>
      </c>
      <c r="I548" s="8">
        <f t="shared" ref="I548:J548" si="17">COUNTIF(E490:E549,"&gt;-1000")</f>
        <v>46</v>
      </c>
      <c r="J548" s="8">
        <f t="shared" si="17"/>
        <v>60</v>
      </c>
    </row>
    <row r="549" spans="1:11" x14ac:dyDescent="0.2">
      <c r="A549" s="8">
        <f t="shared" si="16"/>
        <v>540</v>
      </c>
      <c r="B549" s="18">
        <v>42022.374305555553</v>
      </c>
      <c r="C549" s="8">
        <v>1</v>
      </c>
      <c r="D549" s="8">
        <v>-2.4</v>
      </c>
      <c r="E549" s="8">
        <v>-2.9</v>
      </c>
      <c r="F549" s="8">
        <v>-3.4</v>
      </c>
      <c r="H549" s="8">
        <f>IF(H548&gt;=(60-$D$4),ROUND(SUMIF(D490:D549,"&gt;-1000")/H548,4),"----")</f>
        <v>-3.1875</v>
      </c>
      <c r="I549" s="8">
        <f>IF(I548&gt;=(60-$D$4),ROUND(SUMIF(E490:E549,"&gt;-1000")/I548,4),"----")</f>
        <v>-3.2738999999999998</v>
      </c>
      <c r="J549" s="8">
        <f>IF(J548&gt;=(60-$D$4),ROUND(SUMIF(F490:F549,"&gt;-1000")/J548,4),"----")</f>
        <v>-3.34</v>
      </c>
      <c r="K549" s="8">
        <f>IF(AND(ISNUMBER(H549),ISNUMBER(I549),ISNUMBER(J549)),ABS(I549-(H549+J549)/2),"----")</f>
        <v>1.0149999999999881E-2</v>
      </c>
    </row>
    <row r="550" spans="1:11" x14ac:dyDescent="0.2">
      <c r="A550" s="8">
        <f t="shared" si="16"/>
        <v>541</v>
      </c>
      <c r="B550" s="18">
        <v>42022.375</v>
      </c>
      <c r="C550" s="8">
        <v>1</v>
      </c>
      <c r="D550" s="8">
        <v>-2.2999999999999998</v>
      </c>
      <c r="E550" s="8">
        <v>-2.9</v>
      </c>
      <c r="F550" s="8">
        <v>-3.4</v>
      </c>
    </row>
    <row r="551" spans="1:11" x14ac:dyDescent="0.2">
      <c r="A551" s="8">
        <f t="shared" si="16"/>
        <v>542</v>
      </c>
      <c r="B551" s="18">
        <v>42022.375694444447</v>
      </c>
      <c r="C551" s="8">
        <v>1</v>
      </c>
      <c r="D551" s="8">
        <v>-2.2000000000000002</v>
      </c>
      <c r="E551" s="8">
        <v>-2.8000000000000003</v>
      </c>
      <c r="F551" s="8">
        <v>-3.4</v>
      </c>
    </row>
    <row r="552" spans="1:11" x14ac:dyDescent="0.2">
      <c r="A552" s="8">
        <f t="shared" si="16"/>
        <v>543</v>
      </c>
      <c r="B552" s="18">
        <v>42022.376388888886</v>
      </c>
      <c r="C552" s="8">
        <v>1</v>
      </c>
      <c r="D552" s="8">
        <v>-2.2000000000000002</v>
      </c>
      <c r="E552" s="8">
        <v>-2.8000000000000003</v>
      </c>
      <c r="F552" s="8">
        <v>-3.4</v>
      </c>
    </row>
    <row r="553" spans="1:11" x14ac:dyDescent="0.2">
      <c r="A553" s="8">
        <f t="shared" si="16"/>
        <v>544</v>
      </c>
      <c r="B553" s="18">
        <v>42022.377083333333</v>
      </c>
      <c r="C553" s="8">
        <v>1</v>
      </c>
      <c r="D553" s="8">
        <v>-2.1</v>
      </c>
      <c r="E553" s="8">
        <v>-2.8</v>
      </c>
      <c r="F553" s="8">
        <v>-3.4</v>
      </c>
    </row>
    <row r="554" spans="1:11" x14ac:dyDescent="0.2">
      <c r="A554" s="8">
        <f t="shared" si="16"/>
        <v>545</v>
      </c>
      <c r="B554" s="18">
        <v>42022.37777777778</v>
      </c>
      <c r="C554" s="8">
        <v>1</v>
      </c>
      <c r="D554" s="8">
        <v>-2.1</v>
      </c>
      <c r="E554" s="8">
        <v>-2.7</v>
      </c>
      <c r="F554" s="8">
        <v>-3.3</v>
      </c>
    </row>
    <row r="555" spans="1:11" x14ac:dyDescent="0.2">
      <c r="A555" s="8">
        <f t="shared" si="16"/>
        <v>546</v>
      </c>
      <c r="B555" s="18">
        <v>42022.378472222219</v>
      </c>
      <c r="C555" s="8">
        <v>1</v>
      </c>
      <c r="D555" s="8">
        <v>-2</v>
      </c>
      <c r="E555" s="8">
        <v>-2.7</v>
      </c>
      <c r="F555" s="8">
        <v>-3.3</v>
      </c>
    </row>
    <row r="556" spans="1:11" x14ac:dyDescent="0.2">
      <c r="A556" s="8">
        <f t="shared" si="16"/>
        <v>547</v>
      </c>
      <c r="B556" s="18">
        <v>42022.379166666666</v>
      </c>
      <c r="C556" s="8">
        <v>1</v>
      </c>
      <c r="D556" s="8">
        <v>-1.9</v>
      </c>
      <c r="E556" s="8">
        <v>-2.5999999999999996</v>
      </c>
      <c r="F556" s="8">
        <v>-3.3</v>
      </c>
    </row>
    <row r="557" spans="1:11" x14ac:dyDescent="0.2">
      <c r="A557" s="8">
        <f t="shared" si="16"/>
        <v>548</v>
      </c>
      <c r="B557" s="18">
        <v>42022.379861111112</v>
      </c>
      <c r="C557" s="8">
        <v>1</v>
      </c>
      <c r="D557" s="8">
        <v>-1.8</v>
      </c>
      <c r="E557" s="8">
        <v>-2.6</v>
      </c>
      <c r="F557" s="8">
        <v>-3.3</v>
      </c>
    </row>
    <row r="558" spans="1:11" x14ac:dyDescent="0.2">
      <c r="A558" s="8">
        <f t="shared" si="16"/>
        <v>549</v>
      </c>
      <c r="B558" s="18">
        <v>42022.380555555559</v>
      </c>
      <c r="C558" s="8">
        <v>1</v>
      </c>
      <c r="D558" s="8">
        <v>-1.8</v>
      </c>
      <c r="E558" s="8">
        <v>-2.5</v>
      </c>
      <c r="F558" s="8">
        <v>-3.2</v>
      </c>
    </row>
    <row r="559" spans="1:11" x14ac:dyDescent="0.2">
      <c r="A559" s="8">
        <f t="shared" si="16"/>
        <v>550</v>
      </c>
      <c r="B559" s="18">
        <v>42022.381249999999</v>
      </c>
      <c r="C559" s="8">
        <v>1</v>
      </c>
      <c r="D559" s="8">
        <v>-1.7</v>
      </c>
      <c r="E559" s="8">
        <v>-2.5</v>
      </c>
      <c r="F559" s="8">
        <v>-3.2</v>
      </c>
    </row>
    <row r="560" spans="1:11" x14ac:dyDescent="0.2">
      <c r="A560" s="8">
        <f t="shared" si="16"/>
        <v>551</v>
      </c>
      <c r="B560" s="18">
        <v>42022.381944444445</v>
      </c>
      <c r="C560" s="8">
        <v>1</v>
      </c>
      <c r="D560" s="8">
        <v>-1.7</v>
      </c>
      <c r="E560" s="8">
        <v>-2.5</v>
      </c>
      <c r="F560" s="8">
        <v>-3.2</v>
      </c>
    </row>
    <row r="561" spans="1:6" x14ac:dyDescent="0.2">
      <c r="A561" s="8">
        <f t="shared" si="16"/>
        <v>552</v>
      </c>
      <c r="B561" s="18">
        <v>42022.382638888892</v>
      </c>
      <c r="C561" s="8">
        <v>1</v>
      </c>
      <c r="D561" s="8">
        <v>-1.6</v>
      </c>
      <c r="E561" s="8">
        <v>-2.5</v>
      </c>
      <c r="F561" s="8">
        <v>-3.3</v>
      </c>
    </row>
    <row r="562" spans="1:6" x14ac:dyDescent="0.2">
      <c r="A562" s="8">
        <f t="shared" si="16"/>
        <v>553</v>
      </c>
      <c r="B562" s="18">
        <v>42022.383333333331</v>
      </c>
      <c r="C562" s="8">
        <v>1</v>
      </c>
      <c r="D562" s="8">
        <v>-1.5</v>
      </c>
      <c r="E562" s="8">
        <v>-2.4</v>
      </c>
      <c r="F562" s="8">
        <v>-3.3</v>
      </c>
    </row>
    <row r="563" spans="1:6" x14ac:dyDescent="0.2">
      <c r="A563" s="8">
        <f t="shared" si="16"/>
        <v>554</v>
      </c>
      <c r="B563" s="18">
        <v>42022.384027777778</v>
      </c>
      <c r="C563" s="8">
        <v>1</v>
      </c>
      <c r="D563" s="8">
        <v>-1.4</v>
      </c>
      <c r="E563" s="8">
        <v>-2.4</v>
      </c>
      <c r="F563" s="8">
        <v>-3.3</v>
      </c>
    </row>
    <row r="564" spans="1:6" x14ac:dyDescent="0.2">
      <c r="A564" s="8">
        <f t="shared" si="16"/>
        <v>555</v>
      </c>
      <c r="B564" s="18">
        <v>42022.384722222225</v>
      </c>
      <c r="C564" s="8">
        <v>1</v>
      </c>
      <c r="D564" s="8">
        <v>-1.4</v>
      </c>
      <c r="E564" s="8">
        <v>-2.4</v>
      </c>
      <c r="F564" s="8">
        <v>-3.3</v>
      </c>
    </row>
    <row r="565" spans="1:6" x14ac:dyDescent="0.2">
      <c r="A565" s="8">
        <f t="shared" si="16"/>
        <v>556</v>
      </c>
      <c r="B565" s="18">
        <v>42022.385416666664</v>
      </c>
      <c r="C565" s="8">
        <v>1</v>
      </c>
      <c r="D565" s="8">
        <v>-1.3</v>
      </c>
      <c r="E565" s="8">
        <v>-2.2999999999999998</v>
      </c>
      <c r="F565" s="8">
        <v>-3.3</v>
      </c>
    </row>
    <row r="566" spans="1:6" x14ac:dyDescent="0.2">
      <c r="A566" s="8">
        <f t="shared" si="16"/>
        <v>557</v>
      </c>
      <c r="B566" s="18">
        <v>42022.386111111111</v>
      </c>
      <c r="C566" s="8">
        <v>1</v>
      </c>
      <c r="D566" s="8">
        <v>-1.2</v>
      </c>
      <c r="E566" s="8">
        <v>-2.2999999999999998</v>
      </c>
      <c r="F566" s="8">
        <v>-3.3</v>
      </c>
    </row>
    <row r="567" spans="1:6" x14ac:dyDescent="0.2">
      <c r="A567" s="8">
        <f t="shared" si="16"/>
        <v>558</v>
      </c>
      <c r="B567" s="18">
        <v>42022.386805555558</v>
      </c>
      <c r="C567" s="8">
        <v>1</v>
      </c>
      <c r="D567" s="8">
        <v>-1.2</v>
      </c>
      <c r="E567" s="8">
        <v>-2.2999999999999998</v>
      </c>
      <c r="F567" s="8">
        <v>-3.3</v>
      </c>
    </row>
    <row r="568" spans="1:6" x14ac:dyDescent="0.2">
      <c r="A568" s="8">
        <f t="shared" si="16"/>
        <v>559</v>
      </c>
      <c r="B568" s="18">
        <v>42022.387499999997</v>
      </c>
      <c r="C568" s="8">
        <v>1</v>
      </c>
      <c r="D568" s="8">
        <v>-1.1000000000000001</v>
      </c>
      <c r="E568" s="8">
        <v>-2.2000000000000002</v>
      </c>
      <c r="F568" s="8">
        <v>-3.2</v>
      </c>
    </row>
    <row r="569" spans="1:6" x14ac:dyDescent="0.2">
      <c r="A569" s="8">
        <f t="shared" si="16"/>
        <v>560</v>
      </c>
      <c r="B569" s="18">
        <v>42022.388194444444</v>
      </c>
      <c r="C569" s="8">
        <v>1</v>
      </c>
      <c r="D569" s="8">
        <v>-1</v>
      </c>
      <c r="E569" s="8">
        <v>-2.1</v>
      </c>
      <c r="F569" s="8">
        <v>-3.2</v>
      </c>
    </row>
    <row r="570" spans="1:6" x14ac:dyDescent="0.2">
      <c r="A570" s="8">
        <f t="shared" si="16"/>
        <v>561</v>
      </c>
      <c r="B570" s="18">
        <v>42022.388888888891</v>
      </c>
      <c r="C570" s="8">
        <v>1</v>
      </c>
      <c r="D570" s="8">
        <v>-0.9</v>
      </c>
      <c r="E570" s="8">
        <v>-2.1</v>
      </c>
      <c r="F570" s="8">
        <v>-3.2</v>
      </c>
    </row>
    <row r="571" spans="1:6" x14ac:dyDescent="0.2">
      <c r="A571" s="8">
        <f t="shared" si="16"/>
        <v>562</v>
      </c>
      <c r="B571" s="18">
        <v>42022.38958333333</v>
      </c>
      <c r="C571" s="8">
        <v>1</v>
      </c>
      <c r="D571" s="8">
        <v>-0.8</v>
      </c>
      <c r="E571" s="8">
        <v>-2</v>
      </c>
      <c r="F571" s="8">
        <v>-3.2</v>
      </c>
    </row>
    <row r="572" spans="1:6" x14ac:dyDescent="0.2">
      <c r="A572" s="8">
        <f t="shared" si="16"/>
        <v>563</v>
      </c>
      <c r="B572" s="18">
        <v>42022.390277777777</v>
      </c>
      <c r="C572" s="8">
        <v>1</v>
      </c>
      <c r="D572" s="8">
        <v>-0.8</v>
      </c>
      <c r="E572" s="8">
        <v>-2</v>
      </c>
      <c r="F572" s="8">
        <v>-3.2</v>
      </c>
    </row>
    <row r="573" spans="1:6" x14ac:dyDescent="0.2">
      <c r="A573" s="8">
        <f t="shared" si="16"/>
        <v>564</v>
      </c>
      <c r="B573" s="18">
        <v>42022.390972222223</v>
      </c>
      <c r="C573" s="8">
        <v>1</v>
      </c>
      <c r="D573" s="8">
        <v>-0.7</v>
      </c>
      <c r="E573" s="8">
        <v>-1.9</v>
      </c>
      <c r="F573" s="8">
        <v>-3.2</v>
      </c>
    </row>
    <row r="574" spans="1:6" x14ac:dyDescent="0.2">
      <c r="A574" s="8">
        <f t="shared" si="16"/>
        <v>565</v>
      </c>
      <c r="B574" s="18">
        <v>42022.39166666667</v>
      </c>
      <c r="C574" s="8">
        <v>1</v>
      </c>
      <c r="D574" s="8">
        <v>-0.6</v>
      </c>
      <c r="E574" s="8">
        <v>-1.9</v>
      </c>
      <c r="F574" s="8">
        <v>-3.2</v>
      </c>
    </row>
    <row r="575" spans="1:6" x14ac:dyDescent="0.2">
      <c r="A575" s="8">
        <f t="shared" si="16"/>
        <v>566</v>
      </c>
      <c r="B575" s="18">
        <v>42022.392361111109</v>
      </c>
      <c r="C575" s="8">
        <v>1</v>
      </c>
      <c r="D575" s="8">
        <v>-0.5</v>
      </c>
      <c r="E575" s="8">
        <v>-1.8</v>
      </c>
      <c r="F575" s="8">
        <v>-3.1</v>
      </c>
    </row>
    <row r="576" spans="1:6" x14ac:dyDescent="0.2">
      <c r="A576" s="8">
        <f t="shared" si="16"/>
        <v>567</v>
      </c>
      <c r="B576" s="18">
        <v>42022.393055555556</v>
      </c>
      <c r="C576" s="8">
        <v>1</v>
      </c>
      <c r="D576" s="8">
        <v>-0.6</v>
      </c>
      <c r="E576" s="8">
        <v>-1.9</v>
      </c>
      <c r="F576" s="8">
        <v>-3.1</v>
      </c>
    </row>
    <row r="577" spans="1:6" x14ac:dyDescent="0.2">
      <c r="A577" s="8">
        <f t="shared" si="16"/>
        <v>568</v>
      </c>
      <c r="B577" s="18">
        <v>42022.393750000003</v>
      </c>
      <c r="C577" s="8">
        <v>1</v>
      </c>
      <c r="D577" s="8">
        <v>-0.5</v>
      </c>
      <c r="E577" s="8">
        <v>-1.8</v>
      </c>
      <c r="F577" s="8">
        <v>-3.1</v>
      </c>
    </row>
    <row r="578" spans="1:6" x14ac:dyDescent="0.2">
      <c r="A578" s="8">
        <f t="shared" si="16"/>
        <v>569</v>
      </c>
      <c r="B578" s="18">
        <v>42022.394444444442</v>
      </c>
      <c r="C578" s="8">
        <v>1</v>
      </c>
      <c r="D578" s="8">
        <v>-0.5</v>
      </c>
      <c r="E578" s="8">
        <v>-1.8</v>
      </c>
      <c r="F578" s="8">
        <v>-3.1</v>
      </c>
    </row>
    <row r="579" spans="1:6" x14ac:dyDescent="0.2">
      <c r="A579" s="8">
        <f t="shared" si="16"/>
        <v>570</v>
      </c>
      <c r="B579" s="18">
        <v>42022.395138888889</v>
      </c>
      <c r="C579" s="8">
        <v>1</v>
      </c>
      <c r="D579" s="8">
        <v>-0.6</v>
      </c>
      <c r="E579" s="8">
        <v>-1.9</v>
      </c>
      <c r="F579" s="8">
        <v>-3.1</v>
      </c>
    </row>
    <row r="580" spans="1:6" x14ac:dyDescent="0.2">
      <c r="A580" s="8">
        <f t="shared" si="16"/>
        <v>571</v>
      </c>
      <c r="B580" s="18">
        <v>42022.395833333336</v>
      </c>
      <c r="C580" s="8">
        <v>1</v>
      </c>
      <c r="D580" s="8">
        <v>-0.7</v>
      </c>
      <c r="E580" s="8">
        <v>-1.9</v>
      </c>
      <c r="F580" s="8">
        <v>-3</v>
      </c>
    </row>
    <row r="581" spans="1:6" x14ac:dyDescent="0.2">
      <c r="A581" s="8">
        <f t="shared" si="16"/>
        <v>572</v>
      </c>
      <c r="B581" s="18">
        <v>42022.396527777775</v>
      </c>
      <c r="C581" s="8">
        <v>1</v>
      </c>
      <c r="D581" s="8">
        <v>-0.8</v>
      </c>
      <c r="E581" s="8">
        <v>-1.9000000000000001</v>
      </c>
      <c r="F581" s="8">
        <v>-3</v>
      </c>
    </row>
    <row r="582" spans="1:6" x14ac:dyDescent="0.2">
      <c r="A582" s="8">
        <f t="shared" si="16"/>
        <v>573</v>
      </c>
      <c r="B582" s="18">
        <v>42022.397222222222</v>
      </c>
      <c r="C582" s="8">
        <v>1</v>
      </c>
      <c r="D582" s="8">
        <v>-0.8</v>
      </c>
      <c r="E582" s="8">
        <v>-1.9000000000000001</v>
      </c>
      <c r="F582" s="8">
        <v>-3</v>
      </c>
    </row>
    <row r="583" spans="1:6" x14ac:dyDescent="0.2">
      <c r="A583" s="8">
        <f t="shared" si="16"/>
        <v>574</v>
      </c>
      <c r="B583" s="18">
        <v>42022.397916666669</v>
      </c>
      <c r="C583" s="8">
        <v>1</v>
      </c>
      <c r="D583" s="8">
        <v>-0.8</v>
      </c>
      <c r="E583" s="8">
        <v>-1.9000000000000001</v>
      </c>
      <c r="F583" s="8">
        <v>-2.9</v>
      </c>
    </row>
    <row r="584" spans="1:6" x14ac:dyDescent="0.2">
      <c r="A584" s="8">
        <f t="shared" si="16"/>
        <v>575</v>
      </c>
      <c r="B584" s="18">
        <v>42022.398611111108</v>
      </c>
      <c r="C584" s="8">
        <v>1</v>
      </c>
      <c r="D584" s="8">
        <v>-0.7</v>
      </c>
      <c r="E584" s="8">
        <v>-1.8</v>
      </c>
      <c r="F584" s="8">
        <v>-2.9</v>
      </c>
    </row>
    <row r="585" spans="1:6" x14ac:dyDescent="0.2">
      <c r="A585" s="8">
        <f t="shared" si="16"/>
        <v>576</v>
      </c>
      <c r="B585" s="18">
        <v>42022.399305555555</v>
      </c>
      <c r="C585" s="8">
        <v>1</v>
      </c>
      <c r="D585" s="8">
        <v>-0.5</v>
      </c>
      <c r="E585" s="8">
        <v>-1.7</v>
      </c>
      <c r="F585" s="8">
        <v>-2.9</v>
      </c>
    </row>
    <row r="586" spans="1:6" x14ac:dyDescent="0.2">
      <c r="A586" s="8">
        <f t="shared" si="16"/>
        <v>577</v>
      </c>
      <c r="B586" s="18">
        <v>42022.400000000001</v>
      </c>
      <c r="C586" s="8">
        <v>1</v>
      </c>
      <c r="D586" s="8">
        <v>-0.4</v>
      </c>
      <c r="E586" s="8">
        <v>-1.6</v>
      </c>
      <c r="F586" s="8">
        <v>-2.8</v>
      </c>
    </row>
    <row r="587" spans="1:6" x14ac:dyDescent="0.2">
      <c r="A587" s="8">
        <f t="shared" ref="A587:A650" si="18">A586+1</f>
        <v>578</v>
      </c>
      <c r="B587" s="18">
        <v>42022.400694444441</v>
      </c>
      <c r="C587" s="8">
        <v>1</v>
      </c>
      <c r="D587" s="8">
        <v>-0.5</v>
      </c>
      <c r="E587" s="8">
        <v>-1.7</v>
      </c>
      <c r="F587" s="8">
        <v>-2.8</v>
      </c>
    </row>
    <row r="588" spans="1:6" x14ac:dyDescent="0.2">
      <c r="A588" s="8">
        <f t="shared" si="18"/>
        <v>579</v>
      </c>
      <c r="B588" s="18">
        <v>42022.401388888888</v>
      </c>
      <c r="C588" s="8">
        <v>1</v>
      </c>
      <c r="D588" s="8">
        <v>-0.6</v>
      </c>
      <c r="E588" s="8">
        <v>-1.7000000000000002</v>
      </c>
      <c r="F588" s="8">
        <v>-2.8</v>
      </c>
    </row>
    <row r="589" spans="1:6" x14ac:dyDescent="0.2">
      <c r="A589" s="8">
        <f t="shared" si="18"/>
        <v>580</v>
      </c>
      <c r="B589" s="18">
        <v>42022.402083333334</v>
      </c>
      <c r="C589" s="8">
        <v>1</v>
      </c>
      <c r="D589" s="8">
        <v>-0.6</v>
      </c>
      <c r="E589" s="8">
        <v>-1.7000000000000002</v>
      </c>
      <c r="F589" s="8">
        <v>-2.7</v>
      </c>
    </row>
    <row r="590" spans="1:6" x14ac:dyDescent="0.2">
      <c r="A590" s="8">
        <f t="shared" si="18"/>
        <v>581</v>
      </c>
      <c r="B590" s="18">
        <v>42022.402777777781</v>
      </c>
      <c r="C590" s="8">
        <v>1</v>
      </c>
      <c r="D590" s="8">
        <v>-0.7</v>
      </c>
      <c r="E590" s="8">
        <v>-1.7</v>
      </c>
      <c r="F590" s="8">
        <v>-2.7</v>
      </c>
    </row>
    <row r="591" spans="1:6" x14ac:dyDescent="0.2">
      <c r="A591" s="8">
        <f t="shared" si="18"/>
        <v>582</v>
      </c>
      <c r="B591" s="18">
        <v>42022.40347222222</v>
      </c>
      <c r="C591" s="8">
        <v>1</v>
      </c>
      <c r="D591" s="8">
        <v>-0.8</v>
      </c>
      <c r="E591" s="8">
        <v>-1.8</v>
      </c>
      <c r="F591" s="8">
        <v>-2.7</v>
      </c>
    </row>
    <row r="592" spans="1:6" x14ac:dyDescent="0.2">
      <c r="A592" s="8">
        <f t="shared" si="18"/>
        <v>583</v>
      </c>
      <c r="B592" s="18">
        <v>42022.404166666667</v>
      </c>
      <c r="C592" s="8">
        <v>1</v>
      </c>
      <c r="D592" s="8">
        <v>-0.9</v>
      </c>
      <c r="E592" s="8">
        <v>-1.8</v>
      </c>
      <c r="F592" s="8">
        <v>-2.6</v>
      </c>
    </row>
    <row r="593" spans="1:10" x14ac:dyDescent="0.2">
      <c r="A593" s="8">
        <f t="shared" si="18"/>
        <v>584</v>
      </c>
      <c r="B593" s="18">
        <v>42022.404861111114</v>
      </c>
      <c r="C593" s="8">
        <v>1</v>
      </c>
      <c r="D593" s="8">
        <v>-0.9</v>
      </c>
      <c r="E593" s="8">
        <v>-1.8</v>
      </c>
      <c r="F593" s="8">
        <v>-2.6</v>
      </c>
    </row>
    <row r="594" spans="1:10" x14ac:dyDescent="0.2">
      <c r="A594" s="8">
        <f t="shared" si="18"/>
        <v>585</v>
      </c>
      <c r="B594" s="18">
        <v>42022.405555555553</v>
      </c>
      <c r="C594" s="8">
        <v>1</v>
      </c>
      <c r="D594" s="8">
        <v>-0.8</v>
      </c>
      <c r="E594" s="8">
        <v>-1.7000000000000002</v>
      </c>
      <c r="F594" s="8">
        <v>-2.5</v>
      </c>
    </row>
    <row r="595" spans="1:10" x14ac:dyDescent="0.2">
      <c r="A595" s="8">
        <f t="shared" si="18"/>
        <v>586</v>
      </c>
      <c r="B595" s="18">
        <v>42022.40625</v>
      </c>
      <c r="C595" s="8">
        <v>1</v>
      </c>
      <c r="D595" s="8">
        <v>-0.9</v>
      </c>
      <c r="E595" s="8">
        <v>-1.7000000000000002</v>
      </c>
      <c r="F595" s="8">
        <v>-2.5</v>
      </c>
    </row>
    <row r="596" spans="1:10" x14ac:dyDescent="0.2">
      <c r="A596" s="8">
        <f t="shared" si="18"/>
        <v>587</v>
      </c>
      <c r="B596" s="18">
        <v>42022.406944444447</v>
      </c>
      <c r="C596" s="8">
        <v>1</v>
      </c>
      <c r="D596" s="8">
        <v>-1</v>
      </c>
      <c r="E596" s="8">
        <v>-1.8</v>
      </c>
      <c r="F596" s="8">
        <v>-2.5</v>
      </c>
    </row>
    <row r="597" spans="1:10" x14ac:dyDescent="0.2">
      <c r="A597" s="8">
        <f t="shared" si="18"/>
        <v>588</v>
      </c>
      <c r="B597" s="18">
        <v>42022.407638888886</v>
      </c>
      <c r="C597" s="8">
        <v>1</v>
      </c>
      <c r="D597" s="8">
        <v>-0.9</v>
      </c>
      <c r="E597" s="8">
        <v>-1.7000000000000002</v>
      </c>
      <c r="F597" s="8">
        <v>-2.4</v>
      </c>
    </row>
    <row r="598" spans="1:10" x14ac:dyDescent="0.2">
      <c r="A598" s="8">
        <f t="shared" si="18"/>
        <v>589</v>
      </c>
      <c r="B598" s="18">
        <v>42022.408333333333</v>
      </c>
      <c r="C598" s="8">
        <v>1</v>
      </c>
      <c r="D598" s="8">
        <v>-1</v>
      </c>
      <c r="E598" s="8">
        <v>-1.7</v>
      </c>
      <c r="F598" s="8">
        <v>-2.4</v>
      </c>
    </row>
    <row r="599" spans="1:10" x14ac:dyDescent="0.2">
      <c r="A599" s="8">
        <f t="shared" si="18"/>
        <v>590</v>
      </c>
      <c r="B599" s="18">
        <v>42022.40902777778</v>
      </c>
      <c r="C599" s="8">
        <v>1</v>
      </c>
      <c r="D599" s="8">
        <v>-1</v>
      </c>
      <c r="E599" s="8">
        <v>-1.7</v>
      </c>
      <c r="F599" s="8">
        <v>-2.4</v>
      </c>
    </row>
    <row r="600" spans="1:10" x14ac:dyDescent="0.2">
      <c r="A600" s="8">
        <f t="shared" si="18"/>
        <v>591</v>
      </c>
      <c r="B600" s="18">
        <v>42022.409722222219</v>
      </c>
      <c r="C600" s="8">
        <v>1</v>
      </c>
      <c r="D600" s="8">
        <v>-1</v>
      </c>
      <c r="E600" s="8">
        <v>-1.7</v>
      </c>
      <c r="F600" s="8">
        <v>-2.4</v>
      </c>
    </row>
    <row r="601" spans="1:10" x14ac:dyDescent="0.2">
      <c r="A601" s="8">
        <f t="shared" si="18"/>
        <v>592</v>
      </c>
      <c r="B601" s="18">
        <v>42022.410416666666</v>
      </c>
      <c r="C601" s="8">
        <v>1</v>
      </c>
      <c r="D601" s="8">
        <v>-1</v>
      </c>
      <c r="E601" s="8">
        <v>-1.7</v>
      </c>
      <c r="F601" s="8">
        <v>-2.4</v>
      </c>
    </row>
    <row r="602" spans="1:10" x14ac:dyDescent="0.2">
      <c r="A602" s="8">
        <f t="shared" si="18"/>
        <v>593</v>
      </c>
      <c r="B602" s="18">
        <v>42022.411111111112</v>
      </c>
      <c r="C602" s="8">
        <v>1</v>
      </c>
      <c r="D602" s="8">
        <v>-0.9</v>
      </c>
      <c r="E602" s="8">
        <v>-1.6</v>
      </c>
      <c r="F602" s="8">
        <v>-2.2999999999999998</v>
      </c>
    </row>
    <row r="603" spans="1:10" x14ac:dyDescent="0.2">
      <c r="A603" s="8">
        <f t="shared" si="18"/>
        <v>594</v>
      </c>
      <c r="B603" s="18">
        <v>42022.411805555559</v>
      </c>
      <c r="C603" s="8">
        <v>1</v>
      </c>
      <c r="D603" s="8">
        <v>-0.9</v>
      </c>
      <c r="E603" s="8">
        <v>-1.6</v>
      </c>
      <c r="F603" s="8">
        <v>-2.2999999999999998</v>
      </c>
    </row>
    <row r="604" spans="1:10" x14ac:dyDescent="0.2">
      <c r="A604" s="8">
        <f t="shared" si="18"/>
        <v>595</v>
      </c>
      <c r="B604" s="18">
        <v>42022.412499999999</v>
      </c>
      <c r="C604" s="8">
        <v>1</v>
      </c>
      <c r="D604" s="8">
        <v>-0.8</v>
      </c>
      <c r="E604" s="8">
        <v>-1.6</v>
      </c>
      <c r="F604" s="8">
        <v>-2.2999999999999998</v>
      </c>
    </row>
    <row r="605" spans="1:10" x14ac:dyDescent="0.2">
      <c r="A605" s="8">
        <f t="shared" si="18"/>
        <v>596</v>
      </c>
      <c r="B605" s="18">
        <v>42022.413194444445</v>
      </c>
      <c r="C605" s="8">
        <v>1</v>
      </c>
      <c r="D605" s="8">
        <v>-0.7</v>
      </c>
      <c r="E605" s="8">
        <v>-1.5</v>
      </c>
      <c r="F605" s="8">
        <v>-2.2000000000000002</v>
      </c>
    </row>
    <row r="606" spans="1:10" x14ac:dyDescent="0.2">
      <c r="A606" s="8">
        <f t="shared" si="18"/>
        <v>597</v>
      </c>
      <c r="B606" s="18">
        <v>42022.413888888892</v>
      </c>
      <c r="C606" s="8">
        <v>1</v>
      </c>
      <c r="D606" s="8">
        <v>-0.8</v>
      </c>
      <c r="E606" s="8">
        <v>-1.5</v>
      </c>
      <c r="F606" s="8">
        <v>-2.2000000000000002</v>
      </c>
    </row>
    <row r="607" spans="1:10" x14ac:dyDescent="0.2">
      <c r="A607" s="8">
        <f t="shared" si="18"/>
        <v>598</v>
      </c>
      <c r="B607" s="18">
        <v>42022.414583333331</v>
      </c>
      <c r="C607" s="8">
        <v>1</v>
      </c>
      <c r="D607" s="8">
        <v>-0.7</v>
      </c>
      <c r="E607" s="8">
        <v>-1.5</v>
      </c>
      <c r="F607" s="8">
        <v>-2.2000000000000002</v>
      </c>
    </row>
    <row r="608" spans="1:10" x14ac:dyDescent="0.2">
      <c r="A608" s="8">
        <f t="shared" si="18"/>
        <v>599</v>
      </c>
      <c r="B608" s="18">
        <v>42022.415277777778</v>
      </c>
      <c r="C608" s="8">
        <v>1</v>
      </c>
      <c r="D608" s="8">
        <v>-0.6</v>
      </c>
      <c r="E608" s="8">
        <v>-1.4</v>
      </c>
      <c r="F608" s="8">
        <v>-2.2000000000000002</v>
      </c>
      <c r="H608" s="8">
        <f>COUNTIF(D550:D609,"&gt;-1000")</f>
        <v>60</v>
      </c>
      <c r="I608" s="8">
        <f t="shared" ref="I608:J608" si="19">COUNTIF(E550:E609,"&gt;-1000")</f>
        <v>60</v>
      </c>
      <c r="J608" s="8">
        <f t="shared" si="19"/>
        <v>60</v>
      </c>
    </row>
    <row r="609" spans="1:11" x14ac:dyDescent="0.2">
      <c r="A609" s="8">
        <f t="shared" si="18"/>
        <v>600</v>
      </c>
      <c r="B609" s="18">
        <v>42022.415972222225</v>
      </c>
      <c r="C609" s="8">
        <v>1</v>
      </c>
      <c r="D609" s="8">
        <v>-0.6</v>
      </c>
      <c r="E609" s="8">
        <v>-1.4</v>
      </c>
      <c r="F609" s="8">
        <v>-2.2000000000000002</v>
      </c>
      <c r="H609" s="8">
        <f>IF(H608&gt;=(60-$D$4),ROUND(SUMIF(D550:D609,"&gt;-1000")/H608,4),"----")</f>
        <v>-1.0549999999999999</v>
      </c>
      <c r="I609" s="8">
        <f>IF(I608&gt;=(60-$D$4),ROUND(SUMIF(E550:E609,"&gt;-1000")/I608,4),"----")</f>
        <v>-2.0017</v>
      </c>
      <c r="J609" s="8">
        <f>IF(J608&gt;=(60-$D$4),ROUND(SUMIF(F550:F609,"&gt;-1000")/J608,4),"----")</f>
        <v>-2.9033000000000002</v>
      </c>
      <c r="K609" s="8">
        <f>IF(AND(ISNUMBER(H609),ISNUMBER(I609),ISNUMBER(J609)),ABS(I609-(H609+J609)/2),"----")</f>
        <v>2.2549999999999848E-2</v>
      </c>
    </row>
    <row r="610" spans="1:11" x14ac:dyDescent="0.2">
      <c r="A610" s="8">
        <f t="shared" si="18"/>
        <v>601</v>
      </c>
      <c r="B610" s="18">
        <v>42022.416666666664</v>
      </c>
      <c r="C610" s="8">
        <v>1</v>
      </c>
      <c r="D610" s="8">
        <v>-0.4</v>
      </c>
      <c r="E610" s="8">
        <v>-1.3</v>
      </c>
      <c r="F610" s="8">
        <v>-2.2000000000000002</v>
      </c>
    </row>
    <row r="611" spans="1:11" x14ac:dyDescent="0.2">
      <c r="A611" s="8">
        <f t="shared" si="18"/>
        <v>602</v>
      </c>
      <c r="B611" s="18">
        <v>42022.417361111111</v>
      </c>
      <c r="C611" s="8">
        <v>1</v>
      </c>
      <c r="D611" s="8">
        <v>-0.4</v>
      </c>
      <c r="E611" s="8">
        <v>-1.3</v>
      </c>
      <c r="F611" s="8">
        <v>-2.1</v>
      </c>
    </row>
    <row r="612" spans="1:11" x14ac:dyDescent="0.2">
      <c r="A612" s="8">
        <f t="shared" si="18"/>
        <v>603</v>
      </c>
      <c r="B612" s="18">
        <v>42022.418055555558</v>
      </c>
      <c r="C612" s="8">
        <v>1</v>
      </c>
      <c r="D612" s="8">
        <v>-0.4</v>
      </c>
      <c r="E612" s="8">
        <v>-1.3</v>
      </c>
      <c r="F612" s="8">
        <v>-2.1</v>
      </c>
    </row>
    <row r="613" spans="1:11" x14ac:dyDescent="0.2">
      <c r="A613" s="8">
        <f t="shared" si="18"/>
        <v>604</v>
      </c>
      <c r="B613" s="18">
        <v>42022.418749999997</v>
      </c>
      <c r="C613" s="8">
        <v>1</v>
      </c>
      <c r="D613" s="8">
        <v>-0.4</v>
      </c>
      <c r="E613" s="8">
        <v>-1.3</v>
      </c>
      <c r="F613" s="8">
        <v>-2.1</v>
      </c>
    </row>
    <row r="614" spans="1:11" x14ac:dyDescent="0.2">
      <c r="A614" s="8">
        <f t="shared" si="18"/>
        <v>605</v>
      </c>
      <c r="B614" s="18">
        <v>42022.419444444444</v>
      </c>
      <c r="C614" s="8">
        <v>1</v>
      </c>
      <c r="D614" s="8">
        <v>-0.5</v>
      </c>
      <c r="E614" s="8">
        <v>-1.4</v>
      </c>
      <c r="F614" s="8">
        <v>-2.1</v>
      </c>
    </row>
    <row r="615" spans="1:11" x14ac:dyDescent="0.2">
      <c r="A615" s="8">
        <f t="shared" si="18"/>
        <v>606</v>
      </c>
      <c r="B615" s="18">
        <v>42022.420138888891</v>
      </c>
      <c r="C615" s="8">
        <v>1</v>
      </c>
      <c r="D615" s="8">
        <v>-0.5</v>
      </c>
      <c r="E615" s="8">
        <v>-1.4</v>
      </c>
      <c r="F615" s="8">
        <v>-2</v>
      </c>
    </row>
    <row r="616" spans="1:11" x14ac:dyDescent="0.2">
      <c r="A616" s="8">
        <f t="shared" si="18"/>
        <v>607</v>
      </c>
      <c r="B616" s="18">
        <v>42022.42083333333</v>
      </c>
      <c r="C616" s="8">
        <v>1</v>
      </c>
      <c r="D616" s="8">
        <v>-0.4</v>
      </c>
      <c r="E616" s="8">
        <v>-1.4</v>
      </c>
      <c r="F616" s="8">
        <v>-2.1</v>
      </c>
    </row>
    <row r="617" spans="1:11" x14ac:dyDescent="0.2">
      <c r="A617" s="8">
        <f t="shared" si="18"/>
        <v>608</v>
      </c>
      <c r="B617" s="18">
        <v>42022.421527777777</v>
      </c>
      <c r="C617" s="8">
        <v>1</v>
      </c>
      <c r="D617" s="8">
        <v>-0.5</v>
      </c>
      <c r="E617" s="8">
        <v>-1.5</v>
      </c>
      <c r="F617" s="8">
        <v>-2</v>
      </c>
    </row>
    <row r="618" spans="1:11" x14ac:dyDescent="0.2">
      <c r="A618" s="8">
        <f t="shared" si="18"/>
        <v>609</v>
      </c>
      <c r="B618" s="18">
        <v>42022.422222222223</v>
      </c>
      <c r="C618" s="8">
        <v>1</v>
      </c>
      <c r="D618" s="8">
        <v>-0.5</v>
      </c>
      <c r="E618" s="8">
        <v>-1.5</v>
      </c>
      <c r="F618" s="8">
        <v>-2</v>
      </c>
    </row>
    <row r="619" spans="1:11" x14ac:dyDescent="0.2">
      <c r="A619" s="8">
        <f t="shared" si="18"/>
        <v>610</v>
      </c>
      <c r="B619" s="18">
        <v>42022.42291666667</v>
      </c>
      <c r="C619" s="8">
        <v>1</v>
      </c>
      <c r="D619" s="8">
        <v>-0.5</v>
      </c>
      <c r="E619" s="8">
        <v>-1.5</v>
      </c>
      <c r="F619" s="8">
        <v>-2</v>
      </c>
    </row>
    <row r="620" spans="1:11" x14ac:dyDescent="0.2">
      <c r="A620" s="8">
        <f t="shared" si="18"/>
        <v>611</v>
      </c>
      <c r="B620" s="18">
        <v>42022.423611111109</v>
      </c>
      <c r="C620" s="8">
        <v>1</v>
      </c>
      <c r="D620" s="8">
        <v>-0.5</v>
      </c>
      <c r="E620" s="8">
        <v>-1.5</v>
      </c>
      <c r="F620" s="8">
        <v>-2</v>
      </c>
    </row>
    <row r="621" spans="1:11" x14ac:dyDescent="0.2">
      <c r="A621" s="8">
        <f t="shared" si="18"/>
        <v>612</v>
      </c>
      <c r="B621" s="18">
        <v>42022.424305555556</v>
      </c>
      <c r="C621" s="8">
        <v>1</v>
      </c>
      <c r="D621" s="8">
        <v>-0.5</v>
      </c>
      <c r="E621" s="8">
        <v>-1.5</v>
      </c>
      <c r="F621" s="8">
        <v>-2</v>
      </c>
    </row>
    <row r="622" spans="1:11" x14ac:dyDescent="0.2">
      <c r="A622" s="8">
        <f t="shared" si="18"/>
        <v>613</v>
      </c>
      <c r="B622" s="18">
        <v>42022.425000000003</v>
      </c>
      <c r="C622" s="8">
        <v>1</v>
      </c>
      <c r="D622" s="8">
        <v>-0.6</v>
      </c>
      <c r="E622" s="8">
        <v>-1.5</v>
      </c>
      <c r="F622" s="8">
        <v>-2</v>
      </c>
    </row>
    <row r="623" spans="1:11" x14ac:dyDescent="0.2">
      <c r="A623" s="8">
        <f t="shared" si="18"/>
        <v>614</v>
      </c>
      <c r="B623" s="18">
        <v>42022.425694444442</v>
      </c>
      <c r="C623" s="8">
        <v>1</v>
      </c>
      <c r="D623" s="8">
        <v>-0.6</v>
      </c>
      <c r="E623" s="8">
        <v>-1.8</v>
      </c>
      <c r="F623" s="8">
        <v>-1.9</v>
      </c>
    </row>
    <row r="624" spans="1:11" x14ac:dyDescent="0.2">
      <c r="A624" s="8">
        <f t="shared" si="18"/>
        <v>615</v>
      </c>
      <c r="B624" s="18">
        <v>42022.426388888889</v>
      </c>
      <c r="C624" s="8">
        <v>1</v>
      </c>
      <c r="D624" s="8">
        <v>-0.6</v>
      </c>
      <c r="E624" s="8">
        <v>-1.8</v>
      </c>
      <c r="F624" s="8">
        <v>-1.8</v>
      </c>
    </row>
    <row r="625" spans="1:6" x14ac:dyDescent="0.2">
      <c r="A625" s="8">
        <f t="shared" si="18"/>
        <v>616</v>
      </c>
      <c r="B625" s="18">
        <v>42022.427083333336</v>
      </c>
      <c r="C625" s="8">
        <v>1</v>
      </c>
      <c r="D625" s="8">
        <v>-0.7</v>
      </c>
      <c r="E625" s="8">
        <v>-1.8</v>
      </c>
      <c r="F625" s="8">
        <v>-1.8</v>
      </c>
    </row>
    <row r="626" spans="1:6" x14ac:dyDescent="0.2">
      <c r="A626" s="8">
        <f t="shared" si="18"/>
        <v>617</v>
      </c>
      <c r="B626" s="18">
        <v>42022.427777777775</v>
      </c>
      <c r="C626" s="8">
        <v>1</v>
      </c>
      <c r="D626" s="8">
        <v>-0.9</v>
      </c>
      <c r="E626" s="8">
        <v>-1.8</v>
      </c>
      <c r="F626" s="8">
        <v>-1.8</v>
      </c>
    </row>
    <row r="627" spans="1:6" x14ac:dyDescent="0.2">
      <c r="A627" s="8">
        <f t="shared" si="18"/>
        <v>618</v>
      </c>
      <c r="B627" s="18">
        <v>42022.428472222222</v>
      </c>
      <c r="C627" s="8">
        <v>1</v>
      </c>
      <c r="D627" s="8">
        <v>-0.9</v>
      </c>
      <c r="E627" s="8">
        <v>-1.8</v>
      </c>
      <c r="F627" s="8">
        <v>-1.8</v>
      </c>
    </row>
    <row r="628" spans="1:6" x14ac:dyDescent="0.2">
      <c r="A628" s="8">
        <f t="shared" si="18"/>
        <v>619</v>
      </c>
      <c r="B628" s="18">
        <v>42022.429166666669</v>
      </c>
      <c r="C628" s="8">
        <v>1</v>
      </c>
      <c r="D628" s="8">
        <v>-1</v>
      </c>
      <c r="E628" s="8">
        <v>-1.8</v>
      </c>
      <c r="F628" s="8">
        <v>-1.7</v>
      </c>
    </row>
    <row r="629" spans="1:6" x14ac:dyDescent="0.2">
      <c r="A629" s="8">
        <f t="shared" si="18"/>
        <v>620</v>
      </c>
      <c r="B629" s="18">
        <v>42022.429861111108</v>
      </c>
      <c r="C629" s="8">
        <v>1</v>
      </c>
      <c r="D629" s="8">
        <v>-1</v>
      </c>
      <c r="E629" s="8">
        <v>-2.2999999999999998</v>
      </c>
      <c r="F629" s="8">
        <v>-1.7</v>
      </c>
    </row>
    <row r="630" spans="1:6" x14ac:dyDescent="0.2">
      <c r="A630" s="8">
        <f t="shared" si="18"/>
        <v>621</v>
      </c>
      <c r="B630" s="18">
        <v>42022.430555555555</v>
      </c>
      <c r="C630" s="8">
        <v>1</v>
      </c>
      <c r="D630" s="8">
        <v>-0.9</v>
      </c>
      <c r="E630" s="8">
        <v>-2.2999999999999998</v>
      </c>
      <c r="F630" s="8">
        <v>-1.7</v>
      </c>
    </row>
    <row r="631" spans="1:6" x14ac:dyDescent="0.2">
      <c r="A631" s="8">
        <f t="shared" si="18"/>
        <v>622</v>
      </c>
      <c r="B631" s="18">
        <v>42022.431250000001</v>
      </c>
      <c r="C631" s="8">
        <v>1</v>
      </c>
      <c r="D631" s="8">
        <v>-0.9</v>
      </c>
      <c r="E631" s="8">
        <v>-2.2999999999999998</v>
      </c>
      <c r="F631" s="8">
        <v>-1.7</v>
      </c>
    </row>
    <row r="632" spans="1:6" x14ac:dyDescent="0.2">
      <c r="A632" s="8">
        <f t="shared" si="18"/>
        <v>623</v>
      </c>
      <c r="B632" s="18">
        <v>42022.431944444441</v>
      </c>
      <c r="C632" s="8">
        <v>1</v>
      </c>
      <c r="D632" s="8">
        <v>-0.8</v>
      </c>
      <c r="E632" s="8">
        <v>-2.2999999999999998</v>
      </c>
      <c r="F632" s="8">
        <v>-1.6</v>
      </c>
    </row>
    <row r="633" spans="1:6" x14ac:dyDescent="0.2">
      <c r="A633" s="8">
        <f t="shared" si="18"/>
        <v>624</v>
      </c>
      <c r="B633" s="18">
        <v>42022.432638888888</v>
      </c>
      <c r="C633" s="8">
        <v>1</v>
      </c>
      <c r="D633" s="8">
        <v>-0.9</v>
      </c>
      <c r="E633" s="8">
        <v>-2.2999999999999998</v>
      </c>
      <c r="F633" s="8">
        <v>-1.5</v>
      </c>
    </row>
    <row r="634" spans="1:6" x14ac:dyDescent="0.2">
      <c r="A634" s="8">
        <f t="shared" si="18"/>
        <v>625</v>
      </c>
      <c r="B634" s="18">
        <v>42022.433333333334</v>
      </c>
      <c r="C634" s="8">
        <v>1</v>
      </c>
      <c r="D634" s="8">
        <v>-0.8</v>
      </c>
      <c r="E634" s="8">
        <v>-2.2999999999999998</v>
      </c>
      <c r="F634" s="8">
        <v>-1.5</v>
      </c>
    </row>
    <row r="635" spans="1:6" x14ac:dyDescent="0.2">
      <c r="A635" s="8">
        <f t="shared" si="18"/>
        <v>626</v>
      </c>
      <c r="B635" s="18">
        <v>42022.434027777781</v>
      </c>
      <c r="C635" s="8">
        <v>1</v>
      </c>
      <c r="D635" s="8">
        <v>-0.7</v>
      </c>
      <c r="E635" s="8">
        <v>-2.2999999999999998</v>
      </c>
      <c r="F635" s="8">
        <v>-1.5</v>
      </c>
    </row>
    <row r="636" spans="1:6" x14ac:dyDescent="0.2">
      <c r="A636" s="8">
        <f t="shared" si="18"/>
        <v>627</v>
      </c>
      <c r="B636" s="18">
        <v>42022.43472222222</v>
      </c>
      <c r="C636" s="8">
        <v>1</v>
      </c>
      <c r="D636" s="8">
        <v>-0.6</v>
      </c>
      <c r="E636" s="8">
        <v>-2.2999999999999998</v>
      </c>
      <c r="F636" s="8">
        <v>-1.5</v>
      </c>
    </row>
    <row r="637" spans="1:6" x14ac:dyDescent="0.2">
      <c r="A637" s="8">
        <f t="shared" si="18"/>
        <v>628</v>
      </c>
      <c r="B637" s="18">
        <v>42022.435416666667</v>
      </c>
      <c r="C637" s="8">
        <v>1</v>
      </c>
      <c r="D637" s="8">
        <v>-0.6</v>
      </c>
      <c r="E637" s="8">
        <v>-2.6</v>
      </c>
      <c r="F637" s="8">
        <v>-1.4</v>
      </c>
    </row>
    <row r="638" spans="1:6" x14ac:dyDescent="0.2">
      <c r="A638" s="8">
        <f t="shared" si="18"/>
        <v>629</v>
      </c>
      <c r="B638" s="18">
        <v>42022.436111111114</v>
      </c>
      <c r="C638" s="8">
        <v>1</v>
      </c>
      <c r="D638" s="8">
        <v>-0.6</v>
      </c>
      <c r="E638" s="8">
        <v>-2.6</v>
      </c>
      <c r="F638" s="8">
        <v>-1.3</v>
      </c>
    </row>
    <row r="639" spans="1:6" x14ac:dyDescent="0.2">
      <c r="A639" s="8">
        <f t="shared" si="18"/>
        <v>630</v>
      </c>
      <c r="B639" s="18">
        <v>42022.436805555553</v>
      </c>
      <c r="C639" s="8">
        <v>1</v>
      </c>
      <c r="D639" s="8">
        <v>-0.6</v>
      </c>
      <c r="E639" s="8">
        <v>-2.6</v>
      </c>
      <c r="F639" s="8">
        <v>-1.3</v>
      </c>
    </row>
    <row r="640" spans="1:6" x14ac:dyDescent="0.2">
      <c r="A640" s="8">
        <f t="shared" si="18"/>
        <v>631</v>
      </c>
      <c r="B640" s="18">
        <v>42022.4375</v>
      </c>
      <c r="C640" s="8">
        <v>1</v>
      </c>
      <c r="D640" s="8">
        <v>-0.5</v>
      </c>
      <c r="E640" s="8">
        <v>-2.6</v>
      </c>
      <c r="F640" s="8">
        <v>-1.2</v>
      </c>
    </row>
    <row r="641" spans="1:6" x14ac:dyDescent="0.2">
      <c r="A641" s="8">
        <f t="shared" si="18"/>
        <v>632</v>
      </c>
      <c r="B641" s="18">
        <v>42022.438194444447</v>
      </c>
      <c r="C641" s="8">
        <v>1</v>
      </c>
      <c r="D641" s="8">
        <v>-0.5</v>
      </c>
      <c r="E641" s="8">
        <v>-2.6</v>
      </c>
      <c r="F641" s="8">
        <v>-1.1000000000000001</v>
      </c>
    </row>
    <row r="642" spans="1:6" x14ac:dyDescent="0.2">
      <c r="A642" s="8">
        <f t="shared" si="18"/>
        <v>633</v>
      </c>
      <c r="B642" s="18">
        <v>42022.438888888886</v>
      </c>
      <c r="C642" s="8">
        <v>1</v>
      </c>
      <c r="D642" s="8">
        <v>-0.6</v>
      </c>
      <c r="E642" s="8">
        <v>-2.6</v>
      </c>
      <c r="F642" s="8">
        <v>-1.1000000000000001</v>
      </c>
    </row>
    <row r="643" spans="1:6" x14ac:dyDescent="0.2">
      <c r="A643" s="8">
        <f t="shared" si="18"/>
        <v>634</v>
      </c>
      <c r="B643" s="18">
        <v>42022.439583333333</v>
      </c>
      <c r="C643" s="8">
        <v>1</v>
      </c>
      <c r="D643" s="8">
        <v>-0.6</v>
      </c>
      <c r="E643" s="8">
        <v>-2.6</v>
      </c>
      <c r="F643" s="8">
        <v>-1.1000000000000001</v>
      </c>
    </row>
    <row r="644" spans="1:6" x14ac:dyDescent="0.2">
      <c r="A644" s="8">
        <f t="shared" si="18"/>
        <v>635</v>
      </c>
      <c r="B644" s="18">
        <v>42022.44027777778</v>
      </c>
      <c r="C644" s="8">
        <v>1</v>
      </c>
      <c r="D644" s="8">
        <v>-0.6</v>
      </c>
      <c r="E644" s="8">
        <v>-2.6</v>
      </c>
      <c r="F644" s="8">
        <v>-1.1000000000000001</v>
      </c>
    </row>
    <row r="645" spans="1:6" x14ac:dyDescent="0.2">
      <c r="A645" s="8">
        <f t="shared" si="18"/>
        <v>636</v>
      </c>
      <c r="B645" s="18">
        <v>42022.440972222219</v>
      </c>
      <c r="C645" s="8">
        <v>1</v>
      </c>
      <c r="D645" s="8">
        <v>-0.5</v>
      </c>
      <c r="E645" s="8">
        <v>-2.6</v>
      </c>
      <c r="F645" s="8">
        <v>-1</v>
      </c>
    </row>
    <row r="646" spans="1:6" x14ac:dyDescent="0.2">
      <c r="A646" s="8">
        <f t="shared" si="18"/>
        <v>637</v>
      </c>
      <c r="B646" s="18">
        <v>42022.441666666666</v>
      </c>
      <c r="C646" s="8">
        <v>1</v>
      </c>
      <c r="D646" s="8">
        <v>-0.6</v>
      </c>
      <c r="E646" s="8">
        <v>-2.6</v>
      </c>
      <c r="F646" s="8">
        <v>-1</v>
      </c>
    </row>
    <row r="647" spans="1:6" x14ac:dyDescent="0.2">
      <c r="A647" s="8">
        <f t="shared" si="18"/>
        <v>638</v>
      </c>
      <c r="B647" s="18">
        <v>42022.442361111112</v>
      </c>
      <c r="C647" s="8">
        <v>1</v>
      </c>
      <c r="D647" s="8">
        <v>-0.6</v>
      </c>
      <c r="E647" s="8">
        <v>-2.6</v>
      </c>
      <c r="F647" s="8">
        <v>-1</v>
      </c>
    </row>
    <row r="648" spans="1:6" x14ac:dyDescent="0.2">
      <c r="A648" s="8">
        <f t="shared" si="18"/>
        <v>639</v>
      </c>
      <c r="B648" s="18">
        <v>42022.443055555559</v>
      </c>
      <c r="C648" s="8">
        <v>1</v>
      </c>
      <c r="D648" s="8">
        <v>-0.5</v>
      </c>
      <c r="E648" s="8">
        <v>-2.6</v>
      </c>
      <c r="F648" s="8">
        <v>-1</v>
      </c>
    </row>
    <row r="649" spans="1:6" x14ac:dyDescent="0.2">
      <c r="A649" s="8">
        <f t="shared" si="18"/>
        <v>640</v>
      </c>
      <c r="B649" s="18">
        <v>42022.443749999999</v>
      </c>
      <c r="C649" s="8">
        <v>1</v>
      </c>
      <c r="D649" s="8">
        <v>-0.6</v>
      </c>
      <c r="E649" s="8">
        <v>-2.9</v>
      </c>
      <c r="F649" s="8">
        <v>-1</v>
      </c>
    </row>
    <row r="650" spans="1:6" x14ac:dyDescent="0.2">
      <c r="A650" s="8">
        <f t="shared" si="18"/>
        <v>641</v>
      </c>
      <c r="B650" s="18">
        <v>42022.444444444445</v>
      </c>
      <c r="C650" s="8">
        <v>1</v>
      </c>
      <c r="D650" s="8">
        <v>-0.5</v>
      </c>
      <c r="E650" s="8">
        <v>-2.9</v>
      </c>
      <c r="F650" s="8">
        <v>-0.9</v>
      </c>
    </row>
    <row r="651" spans="1:6" x14ac:dyDescent="0.2">
      <c r="A651" s="8">
        <f t="shared" ref="A651:A714" si="20">A650+1</f>
        <v>642</v>
      </c>
      <c r="B651" s="18">
        <v>42022.445138888892</v>
      </c>
      <c r="C651" s="8">
        <v>1</v>
      </c>
      <c r="D651" s="8">
        <v>-0.5</v>
      </c>
      <c r="E651" s="8">
        <v>-2.9</v>
      </c>
      <c r="F651" s="8">
        <v>-0.9</v>
      </c>
    </row>
    <row r="652" spans="1:6" x14ac:dyDescent="0.2">
      <c r="A652" s="8">
        <f t="shared" si="20"/>
        <v>643</v>
      </c>
      <c r="B652" s="18">
        <v>42022.445833333331</v>
      </c>
      <c r="C652" s="8">
        <v>1</v>
      </c>
      <c r="D652" s="8">
        <v>-0.5</v>
      </c>
      <c r="E652" s="8">
        <v>-2.9</v>
      </c>
      <c r="F652" s="8">
        <v>-0.9</v>
      </c>
    </row>
    <row r="653" spans="1:6" x14ac:dyDescent="0.2">
      <c r="A653" s="8">
        <f t="shared" si="20"/>
        <v>644</v>
      </c>
      <c r="B653" s="18">
        <v>42022.446527777778</v>
      </c>
      <c r="C653" s="8">
        <v>1</v>
      </c>
      <c r="D653" s="8">
        <v>-0.4</v>
      </c>
      <c r="E653" s="8">
        <v>-2.9</v>
      </c>
      <c r="F653" s="8">
        <v>-0.8</v>
      </c>
    </row>
    <row r="654" spans="1:6" x14ac:dyDescent="0.2">
      <c r="A654" s="8">
        <f t="shared" si="20"/>
        <v>645</v>
      </c>
      <c r="B654" s="18">
        <v>42022.447222222225</v>
      </c>
      <c r="C654" s="8">
        <v>1</v>
      </c>
      <c r="D654" s="8">
        <v>-0.3</v>
      </c>
      <c r="E654" s="8">
        <v>-2.9</v>
      </c>
      <c r="F654" s="8">
        <v>-0.8</v>
      </c>
    </row>
    <row r="655" spans="1:6" x14ac:dyDescent="0.2">
      <c r="A655" s="8">
        <f t="shared" si="20"/>
        <v>646</v>
      </c>
      <c r="B655" s="18">
        <v>42022.447916666664</v>
      </c>
      <c r="C655" s="8">
        <v>1</v>
      </c>
      <c r="D655" s="8">
        <v>-0.2</v>
      </c>
      <c r="E655" s="8">
        <v>-2.9</v>
      </c>
      <c r="F655" s="8">
        <v>-0.8</v>
      </c>
    </row>
    <row r="656" spans="1:6" x14ac:dyDescent="0.2">
      <c r="A656" s="8">
        <f t="shared" si="20"/>
        <v>647</v>
      </c>
      <c r="B656" s="18">
        <v>42022.448611111111</v>
      </c>
      <c r="C656" s="8">
        <v>1</v>
      </c>
      <c r="D656" s="8">
        <v>-0.2</v>
      </c>
      <c r="E656" s="8">
        <v>-3.3</v>
      </c>
      <c r="F656" s="8">
        <v>-0.8</v>
      </c>
    </row>
    <row r="657" spans="1:13" x14ac:dyDescent="0.2">
      <c r="A657" s="8">
        <f t="shared" si="20"/>
        <v>648</v>
      </c>
      <c r="B657" s="18">
        <v>42022.449305555558</v>
      </c>
      <c r="C657" s="8">
        <v>1</v>
      </c>
      <c r="D657" s="8">
        <v>0</v>
      </c>
      <c r="E657" s="8">
        <v>-3.3</v>
      </c>
      <c r="F657" s="8">
        <v>-0.7</v>
      </c>
    </row>
    <row r="658" spans="1:13" x14ac:dyDescent="0.2">
      <c r="A658" s="8">
        <f t="shared" si="20"/>
        <v>649</v>
      </c>
      <c r="B658" s="18">
        <v>42022.45</v>
      </c>
      <c r="C658" s="8">
        <v>1</v>
      </c>
      <c r="D658" s="8">
        <v>0</v>
      </c>
      <c r="E658" s="8">
        <v>-3.3</v>
      </c>
      <c r="F658" s="8">
        <v>-0.7</v>
      </c>
    </row>
    <row r="659" spans="1:13" x14ac:dyDescent="0.2">
      <c r="A659" s="8">
        <f t="shared" si="20"/>
        <v>650</v>
      </c>
      <c r="B659" s="18">
        <v>42022.450694444444</v>
      </c>
      <c r="C659" s="8">
        <v>1</v>
      </c>
      <c r="D659" s="8">
        <v>0.1</v>
      </c>
      <c r="E659" s="8">
        <v>-3.3</v>
      </c>
      <c r="F659" s="8">
        <v>-0.7</v>
      </c>
    </row>
    <row r="660" spans="1:13" x14ac:dyDescent="0.2">
      <c r="A660" s="8">
        <f t="shared" si="20"/>
        <v>651</v>
      </c>
      <c r="B660" s="18">
        <v>42022.451388888891</v>
      </c>
      <c r="C660" s="8">
        <v>1</v>
      </c>
      <c r="D660" s="8">
        <v>0.1</v>
      </c>
      <c r="E660" s="8">
        <v>-3.3</v>
      </c>
      <c r="F660" s="8">
        <v>-0.6</v>
      </c>
    </row>
    <row r="661" spans="1:13" x14ac:dyDescent="0.2">
      <c r="A661" s="8">
        <f t="shared" si="20"/>
        <v>652</v>
      </c>
      <c r="B661" s="18">
        <v>42022.45208333333</v>
      </c>
      <c r="C661" s="8">
        <v>1</v>
      </c>
      <c r="D661" s="8">
        <v>0.1</v>
      </c>
      <c r="E661" s="8">
        <v>-3.3</v>
      </c>
      <c r="F661" s="8">
        <v>-0.5</v>
      </c>
    </row>
    <row r="662" spans="1:13" x14ac:dyDescent="0.2">
      <c r="A662" s="8">
        <f t="shared" si="20"/>
        <v>653</v>
      </c>
      <c r="B662" s="18">
        <v>42022.452777777777</v>
      </c>
      <c r="C662" s="8">
        <v>1</v>
      </c>
      <c r="D662" s="8">
        <v>0.1</v>
      </c>
      <c r="E662" s="8">
        <v>-1.6</v>
      </c>
      <c r="F662" s="8">
        <v>-0.4</v>
      </c>
    </row>
    <row r="663" spans="1:13" x14ac:dyDescent="0.2">
      <c r="A663" s="8">
        <f t="shared" si="20"/>
        <v>654</v>
      </c>
      <c r="B663" s="18">
        <v>42022.453472222223</v>
      </c>
      <c r="C663" s="8">
        <v>1</v>
      </c>
      <c r="D663" s="8">
        <v>0.1</v>
      </c>
      <c r="E663" s="8">
        <v>-1.6</v>
      </c>
      <c r="F663" s="8">
        <v>-0.4</v>
      </c>
    </row>
    <row r="664" spans="1:13" x14ac:dyDescent="0.2">
      <c r="A664" s="8">
        <f t="shared" si="20"/>
        <v>655</v>
      </c>
      <c r="B664" s="18">
        <v>42022.45416666667</v>
      </c>
      <c r="C664" s="8">
        <v>1</v>
      </c>
      <c r="D664" s="8">
        <v>0.3</v>
      </c>
      <c r="E664" s="8">
        <v>-1.6</v>
      </c>
      <c r="F664" s="8">
        <v>-0.4</v>
      </c>
    </row>
    <row r="665" spans="1:13" x14ac:dyDescent="0.2">
      <c r="A665" s="8">
        <f t="shared" si="20"/>
        <v>656</v>
      </c>
      <c r="B665" s="18">
        <v>42022.454861111109</v>
      </c>
      <c r="C665" s="8">
        <v>1</v>
      </c>
      <c r="D665" s="8">
        <v>0.1</v>
      </c>
      <c r="E665" s="8">
        <v>-1.6</v>
      </c>
      <c r="F665" s="8">
        <v>-0.4</v>
      </c>
    </row>
    <row r="666" spans="1:13" x14ac:dyDescent="0.2">
      <c r="A666" s="8">
        <f t="shared" si="20"/>
        <v>657</v>
      </c>
      <c r="B666" s="18">
        <v>42022.455555555556</v>
      </c>
      <c r="C666" s="8">
        <v>1</v>
      </c>
      <c r="D666" s="8">
        <v>-0.3</v>
      </c>
      <c r="E666" s="8">
        <v>-0.4</v>
      </c>
      <c r="F666" s="8">
        <v>-0.4</v>
      </c>
    </row>
    <row r="667" spans="1:13" x14ac:dyDescent="0.2">
      <c r="A667" s="8">
        <f t="shared" si="20"/>
        <v>658</v>
      </c>
      <c r="B667" s="18">
        <v>42022.456250000003</v>
      </c>
      <c r="C667" s="8">
        <v>1</v>
      </c>
      <c r="D667" s="8">
        <v>-0.4</v>
      </c>
      <c r="E667" s="8">
        <v>-0.4</v>
      </c>
      <c r="F667" s="8">
        <v>-0.4</v>
      </c>
    </row>
    <row r="668" spans="1:13" x14ac:dyDescent="0.2">
      <c r="A668" s="8">
        <f t="shared" si="20"/>
        <v>659</v>
      </c>
      <c r="B668" s="18">
        <v>42022.456944444442</v>
      </c>
      <c r="C668" s="8">
        <v>1</v>
      </c>
      <c r="D668" s="8">
        <v>-0.3</v>
      </c>
      <c r="E668" s="8">
        <v>-0.4</v>
      </c>
      <c r="F668" s="8">
        <v>-0.4</v>
      </c>
      <c r="H668" s="8">
        <f>COUNTIF(D610:D669,"&gt;-1000")</f>
        <v>60</v>
      </c>
      <c r="I668" s="8">
        <f t="shared" ref="I668:J668" si="21">COUNTIF(E610:E669,"&gt;-1000")</f>
        <v>60</v>
      </c>
      <c r="J668" s="8">
        <f t="shared" si="21"/>
        <v>60</v>
      </c>
    </row>
    <row r="669" spans="1:13" x14ac:dyDescent="0.2">
      <c r="A669" s="8">
        <f t="shared" si="20"/>
        <v>660</v>
      </c>
      <c r="B669" s="18">
        <v>42022.457638888889</v>
      </c>
      <c r="C669" s="8">
        <v>1</v>
      </c>
      <c r="D669" s="8">
        <v>-0.3</v>
      </c>
      <c r="E669" s="8">
        <v>-0.4</v>
      </c>
      <c r="F669" s="8">
        <v>-0.4</v>
      </c>
      <c r="H669" s="8">
        <f>IF(H668&gt;=(60-$D$4),ROUND(SUMIF(D610:D669,"&gt;-1000")/H668,4),"----")</f>
        <v>-0.46329999999999999</v>
      </c>
      <c r="I669" s="8">
        <f>IF(I668&gt;=(60-$D$4),ROUND(SUMIF(E610:E669,"&gt;-1000")/I668,4),"----")</f>
        <v>-2.1150000000000002</v>
      </c>
      <c r="J669" s="8">
        <f>IF(J668&gt;=(60-$D$4),ROUND(SUMIF(F610:F669,"&gt;-1000")/J668,4),"----")</f>
        <v>-1.2849999999999999</v>
      </c>
      <c r="K669" s="8">
        <f>IF(AND(ISNUMBER(H669),ISNUMBER(I669),ISNUMBER(J669)),ABS(I669-(H669+J669)/2),"----")</f>
        <v>1.2408500000000002</v>
      </c>
      <c r="M669" s="8" t="s">
        <v>167</v>
      </c>
    </row>
    <row r="670" spans="1:13" x14ac:dyDescent="0.2">
      <c r="A670" s="8">
        <f t="shared" si="20"/>
        <v>661</v>
      </c>
      <c r="B670" s="18">
        <v>42022.458333333336</v>
      </c>
      <c r="C670" s="8">
        <v>1</v>
      </c>
      <c r="D670" s="8">
        <v>-0.3</v>
      </c>
      <c r="E670" s="8">
        <v>-0.4</v>
      </c>
      <c r="F670" s="8">
        <v>-0.4</v>
      </c>
    </row>
    <row r="671" spans="1:13" x14ac:dyDescent="0.2">
      <c r="A671" s="8">
        <f t="shared" si="20"/>
        <v>662</v>
      </c>
      <c r="B671" s="18">
        <v>42022.459027777775</v>
      </c>
      <c r="C671" s="8">
        <v>1</v>
      </c>
      <c r="D671" s="8">
        <v>-0.4</v>
      </c>
      <c r="E671" s="8">
        <v>-0.4</v>
      </c>
      <c r="F671" s="8">
        <v>-0.4</v>
      </c>
    </row>
    <row r="672" spans="1:13" x14ac:dyDescent="0.2">
      <c r="A672" s="8">
        <f t="shared" si="20"/>
        <v>663</v>
      </c>
      <c r="B672" s="18">
        <v>42022.459722222222</v>
      </c>
      <c r="C672" s="8">
        <v>1</v>
      </c>
      <c r="D672" s="8">
        <v>-0.2</v>
      </c>
      <c r="E672" s="8">
        <v>-0.30000000000000004</v>
      </c>
      <c r="F672" s="8">
        <v>-0.4</v>
      </c>
    </row>
    <row r="673" spans="1:6" x14ac:dyDescent="0.2">
      <c r="A673" s="8">
        <f t="shared" si="20"/>
        <v>664</v>
      </c>
      <c r="B673" s="18">
        <v>42022.460416666669</v>
      </c>
      <c r="C673" s="8">
        <v>1</v>
      </c>
      <c r="D673" s="8">
        <v>-0.1</v>
      </c>
      <c r="E673" s="8">
        <v>-0.30000000000000004</v>
      </c>
      <c r="F673" s="8">
        <v>-0.4</v>
      </c>
    </row>
    <row r="674" spans="1:6" x14ac:dyDescent="0.2">
      <c r="A674" s="8">
        <f t="shared" si="20"/>
        <v>665</v>
      </c>
      <c r="B674" s="18">
        <v>42022.461111111108</v>
      </c>
      <c r="C674" s="8">
        <v>1</v>
      </c>
      <c r="D674" s="8">
        <v>0</v>
      </c>
      <c r="E674" s="8">
        <v>-0.2</v>
      </c>
      <c r="F674" s="8">
        <v>-0.3</v>
      </c>
    </row>
    <row r="675" spans="1:6" x14ac:dyDescent="0.2">
      <c r="A675" s="8">
        <f t="shared" si="20"/>
        <v>666</v>
      </c>
      <c r="B675" s="18">
        <v>42022.461805555555</v>
      </c>
      <c r="C675" s="8">
        <v>1</v>
      </c>
      <c r="D675" s="8">
        <v>0.1</v>
      </c>
      <c r="E675" s="8">
        <v>-0.1</v>
      </c>
      <c r="F675" s="8">
        <v>-0.3</v>
      </c>
    </row>
    <row r="676" spans="1:6" x14ac:dyDescent="0.2">
      <c r="A676" s="8">
        <f t="shared" si="20"/>
        <v>667</v>
      </c>
      <c r="B676" s="18">
        <v>42022.462500000001</v>
      </c>
      <c r="C676" s="8">
        <v>1</v>
      </c>
      <c r="D676" s="8">
        <v>0.1</v>
      </c>
      <c r="E676" s="8">
        <v>-0.1</v>
      </c>
      <c r="F676" s="8">
        <v>-0.3</v>
      </c>
    </row>
    <row r="677" spans="1:6" x14ac:dyDescent="0.2">
      <c r="A677" s="8">
        <f t="shared" si="20"/>
        <v>668</v>
      </c>
      <c r="B677" s="18">
        <v>42022.463194444441</v>
      </c>
      <c r="C677" s="8">
        <v>1</v>
      </c>
      <c r="D677" s="8">
        <v>-0.1</v>
      </c>
      <c r="E677" s="8">
        <v>-0.2</v>
      </c>
      <c r="F677" s="8">
        <v>-0.3</v>
      </c>
    </row>
    <row r="678" spans="1:6" x14ac:dyDescent="0.2">
      <c r="A678" s="8">
        <f t="shared" si="20"/>
        <v>669</v>
      </c>
      <c r="B678" s="18">
        <v>42022.463888888888</v>
      </c>
      <c r="C678" s="8">
        <v>1</v>
      </c>
      <c r="D678" s="8">
        <v>0</v>
      </c>
      <c r="E678" s="8">
        <v>-0.2</v>
      </c>
      <c r="F678" s="8">
        <v>-0.3</v>
      </c>
    </row>
    <row r="679" spans="1:6" x14ac:dyDescent="0.2">
      <c r="A679" s="8">
        <f t="shared" si="20"/>
        <v>670</v>
      </c>
      <c r="B679" s="18">
        <v>42022.464583333334</v>
      </c>
      <c r="C679" s="8">
        <v>1</v>
      </c>
      <c r="D679" s="8">
        <v>-0.3</v>
      </c>
      <c r="E679" s="8">
        <v>-0.19999999999999998</v>
      </c>
      <c r="F679" s="8">
        <v>-0.2</v>
      </c>
    </row>
    <row r="680" spans="1:6" x14ac:dyDescent="0.2">
      <c r="A680" s="8">
        <f t="shared" si="20"/>
        <v>671</v>
      </c>
      <c r="B680" s="18">
        <v>42022.465277777781</v>
      </c>
      <c r="C680" s="8">
        <v>1</v>
      </c>
      <c r="D680" s="8">
        <v>-0.3</v>
      </c>
      <c r="E680" s="8">
        <v>-0.19999999999999998</v>
      </c>
      <c r="F680" s="8">
        <v>-0.2</v>
      </c>
    </row>
    <row r="681" spans="1:6" x14ac:dyDescent="0.2">
      <c r="A681" s="8">
        <f t="shared" si="20"/>
        <v>672</v>
      </c>
      <c r="B681" s="18">
        <v>42022.46597222222</v>
      </c>
      <c r="C681" s="8">
        <v>1</v>
      </c>
      <c r="D681" s="8">
        <v>-0.2</v>
      </c>
      <c r="E681" s="8">
        <v>-0.30000000000000004</v>
      </c>
      <c r="F681" s="8">
        <v>-0.3</v>
      </c>
    </row>
    <row r="682" spans="1:6" x14ac:dyDescent="0.2">
      <c r="A682" s="8">
        <f t="shared" si="20"/>
        <v>673</v>
      </c>
      <c r="B682" s="18">
        <v>42022.466666666667</v>
      </c>
      <c r="C682" s="8">
        <v>1</v>
      </c>
      <c r="D682" s="8">
        <v>-0.1</v>
      </c>
      <c r="E682" s="8">
        <v>-0.2</v>
      </c>
      <c r="F682" s="8">
        <v>-0.2</v>
      </c>
    </row>
    <row r="683" spans="1:6" x14ac:dyDescent="0.2">
      <c r="A683" s="8">
        <f t="shared" si="20"/>
        <v>674</v>
      </c>
      <c r="B683" s="18">
        <v>42022.467361111114</v>
      </c>
      <c r="C683" s="8">
        <v>1</v>
      </c>
      <c r="D683" s="8">
        <v>0.1</v>
      </c>
      <c r="E683" s="8">
        <v>-0.1</v>
      </c>
      <c r="F683" s="8">
        <v>-0.2</v>
      </c>
    </row>
    <row r="684" spans="1:6" x14ac:dyDescent="0.2">
      <c r="A684" s="8">
        <f t="shared" si="20"/>
        <v>675</v>
      </c>
      <c r="B684" s="18">
        <v>42022.468055555553</v>
      </c>
      <c r="C684" s="8">
        <v>1</v>
      </c>
      <c r="D684" s="8">
        <v>0.2</v>
      </c>
      <c r="E684" s="8">
        <v>-9.9999999999999978E-2</v>
      </c>
      <c r="F684" s="8">
        <v>-0.3</v>
      </c>
    </row>
    <row r="685" spans="1:6" x14ac:dyDescent="0.2">
      <c r="A685" s="8">
        <f t="shared" si="20"/>
        <v>676</v>
      </c>
      <c r="B685" s="18">
        <v>42022.46875</v>
      </c>
      <c r="C685" s="8">
        <v>1</v>
      </c>
      <c r="D685" s="8">
        <v>0.3</v>
      </c>
      <c r="E685" s="8">
        <v>0</v>
      </c>
      <c r="F685" s="8">
        <v>-0.3</v>
      </c>
    </row>
    <row r="686" spans="1:6" x14ac:dyDescent="0.2">
      <c r="A686" s="8">
        <f t="shared" si="20"/>
        <v>677</v>
      </c>
      <c r="B686" s="18">
        <v>42022.469444444447</v>
      </c>
      <c r="C686" s="8">
        <v>1</v>
      </c>
      <c r="D686" s="8">
        <v>0.2</v>
      </c>
      <c r="E686" s="8">
        <v>-9.9999999999999978E-2</v>
      </c>
      <c r="F686" s="8">
        <v>-0.3</v>
      </c>
    </row>
    <row r="687" spans="1:6" x14ac:dyDescent="0.2">
      <c r="A687" s="8">
        <f t="shared" si="20"/>
        <v>678</v>
      </c>
      <c r="B687" s="18">
        <v>42022.470138888886</v>
      </c>
      <c r="C687" s="8">
        <v>1</v>
      </c>
      <c r="D687" s="8">
        <v>0.1</v>
      </c>
      <c r="E687" s="8">
        <v>-0.1</v>
      </c>
      <c r="F687" s="8">
        <v>-0.3</v>
      </c>
    </row>
    <row r="688" spans="1:6" x14ac:dyDescent="0.2">
      <c r="A688" s="8">
        <f t="shared" si="20"/>
        <v>679</v>
      </c>
      <c r="B688" s="18">
        <v>42022.470833333333</v>
      </c>
      <c r="C688" s="8">
        <v>1</v>
      </c>
      <c r="D688" s="8">
        <v>0.1</v>
      </c>
      <c r="E688" s="8">
        <v>-0.1</v>
      </c>
      <c r="F688" s="8">
        <v>-0.3</v>
      </c>
    </row>
    <row r="689" spans="1:6" x14ac:dyDescent="0.2">
      <c r="A689" s="8">
        <f t="shared" si="20"/>
        <v>680</v>
      </c>
      <c r="B689" s="18">
        <v>42022.47152777778</v>
      </c>
      <c r="C689" s="8">
        <v>1</v>
      </c>
      <c r="D689" s="8">
        <v>0.2</v>
      </c>
      <c r="E689" s="8">
        <v>0</v>
      </c>
      <c r="F689" s="8">
        <v>-0.2</v>
      </c>
    </row>
    <row r="690" spans="1:6" x14ac:dyDescent="0.2">
      <c r="A690" s="8">
        <f t="shared" si="20"/>
        <v>681</v>
      </c>
      <c r="B690" s="18">
        <v>42022.472222222219</v>
      </c>
      <c r="C690" s="8">
        <v>1</v>
      </c>
      <c r="D690" s="8">
        <v>0.3</v>
      </c>
      <c r="E690" s="8">
        <v>0</v>
      </c>
      <c r="F690" s="8">
        <v>-0.2</v>
      </c>
    </row>
    <row r="691" spans="1:6" x14ac:dyDescent="0.2">
      <c r="A691" s="8">
        <f t="shared" si="20"/>
        <v>682</v>
      </c>
      <c r="B691" s="18">
        <v>42022.472916666666</v>
      </c>
      <c r="C691" s="8">
        <v>1</v>
      </c>
      <c r="D691" s="8">
        <v>0.2</v>
      </c>
      <c r="E691" s="8">
        <v>0</v>
      </c>
      <c r="F691" s="8">
        <v>-0.2</v>
      </c>
    </row>
    <row r="692" spans="1:6" x14ac:dyDescent="0.2">
      <c r="A692" s="8">
        <f t="shared" si="20"/>
        <v>683</v>
      </c>
      <c r="B692" s="18">
        <v>42022.473611111112</v>
      </c>
      <c r="C692" s="8">
        <v>1</v>
      </c>
      <c r="D692" s="8">
        <v>0.4</v>
      </c>
      <c r="E692" s="8">
        <v>0.10000000000000003</v>
      </c>
      <c r="F692" s="8">
        <v>-0.2</v>
      </c>
    </row>
    <row r="693" spans="1:6" x14ac:dyDescent="0.2">
      <c r="A693" s="8">
        <f t="shared" si="20"/>
        <v>684</v>
      </c>
      <c r="B693" s="18">
        <v>42022.474305555559</v>
      </c>
      <c r="C693" s="8">
        <v>1</v>
      </c>
      <c r="D693" s="8">
        <v>0.4</v>
      </c>
      <c r="E693" s="8">
        <v>0.10000000000000003</v>
      </c>
      <c r="F693" s="8">
        <v>-0.2</v>
      </c>
    </row>
    <row r="694" spans="1:6" x14ac:dyDescent="0.2">
      <c r="A694" s="8">
        <f t="shared" si="20"/>
        <v>685</v>
      </c>
      <c r="B694" s="18">
        <v>42022.474999999999</v>
      </c>
      <c r="C694" s="8">
        <v>1</v>
      </c>
      <c r="D694" s="8">
        <v>0.4</v>
      </c>
      <c r="E694" s="8">
        <v>0.10000000000000003</v>
      </c>
      <c r="F694" s="8">
        <v>-0.2</v>
      </c>
    </row>
    <row r="695" spans="1:6" x14ac:dyDescent="0.2">
      <c r="A695" s="8">
        <f t="shared" si="20"/>
        <v>686</v>
      </c>
      <c r="B695" s="18">
        <v>42022.475694444445</v>
      </c>
      <c r="C695" s="8">
        <v>1</v>
      </c>
      <c r="D695" s="8">
        <v>0.5</v>
      </c>
      <c r="E695" s="8">
        <v>9.9999999999999978E-2</v>
      </c>
      <c r="F695" s="8">
        <v>-0.2</v>
      </c>
    </row>
    <row r="696" spans="1:6" x14ac:dyDescent="0.2">
      <c r="A696" s="8">
        <f t="shared" si="20"/>
        <v>687</v>
      </c>
      <c r="B696" s="18">
        <v>42022.476388888892</v>
      </c>
      <c r="C696" s="8">
        <v>1</v>
      </c>
      <c r="D696" s="8">
        <v>0.4</v>
      </c>
      <c r="E696" s="8">
        <v>0.10000000000000003</v>
      </c>
      <c r="F696" s="8">
        <v>-0.2</v>
      </c>
    </row>
    <row r="697" spans="1:6" x14ac:dyDescent="0.2">
      <c r="A697" s="8">
        <f t="shared" si="20"/>
        <v>688</v>
      </c>
      <c r="B697" s="18">
        <v>42022.477083333331</v>
      </c>
      <c r="C697" s="8">
        <v>1</v>
      </c>
      <c r="D697" s="8">
        <v>0.2</v>
      </c>
      <c r="E697" s="8">
        <v>0</v>
      </c>
      <c r="F697" s="8">
        <v>-0.2</v>
      </c>
    </row>
    <row r="698" spans="1:6" x14ac:dyDescent="0.2">
      <c r="A698" s="8">
        <f t="shared" si="20"/>
        <v>689</v>
      </c>
      <c r="B698" s="18">
        <v>42022.477777777778</v>
      </c>
      <c r="C698" s="8">
        <v>1</v>
      </c>
      <c r="D698" s="8">
        <v>0.4</v>
      </c>
      <c r="E698" s="8">
        <v>0.10000000000000003</v>
      </c>
      <c r="F698" s="8">
        <v>-0.2</v>
      </c>
    </row>
    <row r="699" spans="1:6" x14ac:dyDescent="0.2">
      <c r="A699" s="8">
        <f t="shared" si="20"/>
        <v>690</v>
      </c>
      <c r="B699" s="18">
        <v>42022.478472222225</v>
      </c>
      <c r="C699" s="8">
        <v>1</v>
      </c>
      <c r="D699" s="8">
        <v>0.1</v>
      </c>
      <c r="E699" s="8">
        <v>-0.1</v>
      </c>
      <c r="F699" s="8">
        <v>-0.2</v>
      </c>
    </row>
    <row r="700" spans="1:6" x14ac:dyDescent="0.2">
      <c r="A700" s="8">
        <f t="shared" si="20"/>
        <v>691</v>
      </c>
      <c r="B700" s="18">
        <v>42022.479166666664</v>
      </c>
      <c r="C700" s="8">
        <v>1</v>
      </c>
      <c r="D700" s="8">
        <v>0</v>
      </c>
      <c r="E700" s="8">
        <v>-0.1</v>
      </c>
      <c r="F700" s="8">
        <v>-0.1</v>
      </c>
    </row>
    <row r="701" spans="1:6" x14ac:dyDescent="0.2">
      <c r="A701" s="8">
        <f t="shared" si="20"/>
        <v>692</v>
      </c>
      <c r="B701" s="18">
        <v>42022.479861111111</v>
      </c>
      <c r="C701" s="8">
        <v>1</v>
      </c>
      <c r="D701" s="8">
        <v>0</v>
      </c>
      <c r="E701" s="8">
        <v>0</v>
      </c>
      <c r="F701" s="8">
        <v>0</v>
      </c>
    </row>
    <row r="702" spans="1:6" x14ac:dyDescent="0.2">
      <c r="A702" s="8">
        <f t="shared" si="20"/>
        <v>693</v>
      </c>
      <c r="B702" s="18">
        <v>42022.480555555558</v>
      </c>
      <c r="C702" s="8">
        <v>1</v>
      </c>
      <c r="D702" s="8">
        <v>-0.1</v>
      </c>
      <c r="E702" s="8">
        <v>0</v>
      </c>
      <c r="F702" s="8">
        <v>0</v>
      </c>
    </row>
    <row r="703" spans="1:6" x14ac:dyDescent="0.2">
      <c r="A703" s="8">
        <f t="shared" si="20"/>
        <v>694</v>
      </c>
      <c r="B703" s="18">
        <v>42022.481249999997</v>
      </c>
      <c r="C703" s="8">
        <v>1</v>
      </c>
      <c r="D703" s="8">
        <v>0.1</v>
      </c>
      <c r="E703" s="8">
        <v>0.1</v>
      </c>
      <c r="F703" s="8">
        <v>0.1</v>
      </c>
    </row>
    <row r="704" spans="1:6" x14ac:dyDescent="0.2">
      <c r="A704" s="8">
        <f t="shared" si="20"/>
        <v>695</v>
      </c>
      <c r="B704" s="18">
        <v>42022.481944444444</v>
      </c>
      <c r="C704" s="8">
        <v>1</v>
      </c>
      <c r="D704" s="8">
        <v>0.3</v>
      </c>
      <c r="E704" s="8">
        <v>0.19999999999999998</v>
      </c>
      <c r="F704" s="8">
        <v>0.1</v>
      </c>
    </row>
    <row r="705" spans="1:6" x14ac:dyDescent="0.2">
      <c r="A705" s="8">
        <f t="shared" si="20"/>
        <v>696</v>
      </c>
      <c r="B705" s="18">
        <v>42022.482638888891</v>
      </c>
      <c r="C705" s="8">
        <v>1</v>
      </c>
      <c r="D705" s="8">
        <v>0.4</v>
      </c>
      <c r="E705" s="8">
        <v>0.30000000000000004</v>
      </c>
      <c r="F705" s="8">
        <v>0.2</v>
      </c>
    </row>
    <row r="706" spans="1:6" x14ac:dyDescent="0.2">
      <c r="A706" s="8">
        <f t="shared" si="20"/>
        <v>697</v>
      </c>
      <c r="B706" s="18">
        <v>42022.48333333333</v>
      </c>
      <c r="C706" s="8">
        <v>1</v>
      </c>
      <c r="D706" s="8">
        <v>0.5</v>
      </c>
      <c r="E706" s="8">
        <v>0.3</v>
      </c>
      <c r="F706" s="8">
        <v>0.2</v>
      </c>
    </row>
    <row r="707" spans="1:6" x14ac:dyDescent="0.2">
      <c r="A707" s="8">
        <f t="shared" si="20"/>
        <v>698</v>
      </c>
      <c r="B707" s="18">
        <v>42022.484027777777</v>
      </c>
      <c r="C707" s="8">
        <v>1</v>
      </c>
      <c r="D707" s="8">
        <v>0.6</v>
      </c>
      <c r="E707" s="8">
        <v>0.39999999999999997</v>
      </c>
      <c r="F707" s="8">
        <v>0.3</v>
      </c>
    </row>
    <row r="708" spans="1:6" x14ac:dyDescent="0.2">
      <c r="A708" s="8">
        <f t="shared" si="20"/>
        <v>699</v>
      </c>
      <c r="B708" s="18">
        <v>42022.484722222223</v>
      </c>
      <c r="C708" s="8">
        <v>1</v>
      </c>
      <c r="D708" s="8">
        <v>0.8</v>
      </c>
      <c r="E708" s="8">
        <v>0.5</v>
      </c>
      <c r="F708" s="8">
        <v>0.3</v>
      </c>
    </row>
    <row r="709" spans="1:6" x14ac:dyDescent="0.2">
      <c r="A709" s="8">
        <f t="shared" si="20"/>
        <v>700</v>
      </c>
      <c r="B709" s="18">
        <v>42022.48541666667</v>
      </c>
      <c r="C709" s="8">
        <v>1</v>
      </c>
      <c r="D709" s="8">
        <v>0.9</v>
      </c>
      <c r="E709" s="8">
        <v>0.60000000000000009</v>
      </c>
      <c r="F709" s="8">
        <v>0.3</v>
      </c>
    </row>
    <row r="710" spans="1:6" x14ac:dyDescent="0.2">
      <c r="A710" s="8">
        <f t="shared" si="20"/>
        <v>701</v>
      </c>
      <c r="B710" s="18">
        <v>42022.486111111109</v>
      </c>
      <c r="C710" s="8">
        <v>1</v>
      </c>
      <c r="D710" s="8">
        <v>0.9</v>
      </c>
      <c r="E710" s="8">
        <v>0.60000000000000009</v>
      </c>
      <c r="F710" s="8">
        <v>0.3</v>
      </c>
    </row>
    <row r="711" spans="1:6" x14ac:dyDescent="0.2">
      <c r="A711" s="8">
        <f t="shared" si="20"/>
        <v>702</v>
      </c>
      <c r="B711" s="18">
        <v>42022.486805555556</v>
      </c>
      <c r="C711" s="8">
        <v>1</v>
      </c>
      <c r="D711" s="8">
        <v>1</v>
      </c>
      <c r="E711" s="8">
        <v>0.7</v>
      </c>
      <c r="F711" s="8">
        <v>0.4</v>
      </c>
    </row>
    <row r="712" spans="1:6" x14ac:dyDescent="0.2">
      <c r="A712" s="8">
        <f t="shared" si="20"/>
        <v>703</v>
      </c>
      <c r="B712" s="18">
        <v>42022.487500000003</v>
      </c>
      <c r="C712" s="8">
        <v>1</v>
      </c>
      <c r="D712" s="8">
        <v>1</v>
      </c>
      <c r="E712" s="8">
        <v>0.7</v>
      </c>
      <c r="F712" s="8">
        <v>0.4</v>
      </c>
    </row>
    <row r="713" spans="1:6" x14ac:dyDescent="0.2">
      <c r="A713" s="8">
        <f t="shared" si="20"/>
        <v>704</v>
      </c>
      <c r="B713" s="18">
        <v>42022.488194444442</v>
      </c>
      <c r="C713" s="8">
        <v>1</v>
      </c>
      <c r="D713" s="8">
        <v>0.7</v>
      </c>
      <c r="E713" s="8">
        <v>0.49999999999999994</v>
      </c>
      <c r="F713" s="8">
        <v>0.4</v>
      </c>
    </row>
    <row r="714" spans="1:6" x14ac:dyDescent="0.2">
      <c r="A714" s="8">
        <f t="shared" si="20"/>
        <v>705</v>
      </c>
      <c r="B714" s="18">
        <v>42022.488888888889</v>
      </c>
      <c r="C714" s="8">
        <v>1</v>
      </c>
      <c r="D714" s="8">
        <v>0.8</v>
      </c>
      <c r="E714" s="8">
        <v>0.60000000000000009</v>
      </c>
      <c r="F714" s="8">
        <v>0.4</v>
      </c>
    </row>
    <row r="715" spans="1:6" x14ac:dyDescent="0.2">
      <c r="A715" s="8">
        <f t="shared" ref="A715:A778" si="22">A714+1</f>
        <v>706</v>
      </c>
      <c r="B715" s="18">
        <v>42022.489583333336</v>
      </c>
      <c r="C715" s="8">
        <v>1</v>
      </c>
      <c r="D715" s="8">
        <v>0.9</v>
      </c>
      <c r="E715" s="8">
        <v>0.7</v>
      </c>
      <c r="F715" s="8">
        <v>0.5</v>
      </c>
    </row>
    <row r="716" spans="1:6" x14ac:dyDescent="0.2">
      <c r="A716" s="8">
        <f t="shared" si="22"/>
        <v>707</v>
      </c>
      <c r="B716" s="18">
        <v>42022.490277777775</v>
      </c>
      <c r="C716" s="8">
        <v>1</v>
      </c>
      <c r="D716" s="8">
        <v>0.9</v>
      </c>
      <c r="E716" s="8">
        <v>0.7</v>
      </c>
      <c r="F716" s="8">
        <v>0.5</v>
      </c>
    </row>
    <row r="717" spans="1:6" x14ac:dyDescent="0.2">
      <c r="A717" s="8">
        <f t="shared" si="22"/>
        <v>708</v>
      </c>
      <c r="B717" s="18">
        <v>42022.490972222222</v>
      </c>
      <c r="C717" s="8">
        <v>1</v>
      </c>
      <c r="D717" s="8">
        <v>1</v>
      </c>
      <c r="E717" s="8">
        <v>0.7</v>
      </c>
      <c r="F717" s="8">
        <v>0.5</v>
      </c>
    </row>
    <row r="718" spans="1:6" x14ac:dyDescent="0.2">
      <c r="A718" s="8">
        <f t="shared" si="22"/>
        <v>709</v>
      </c>
      <c r="B718" s="18">
        <v>42022.491666666669</v>
      </c>
      <c r="C718" s="8">
        <v>1</v>
      </c>
      <c r="D718" s="8">
        <v>1</v>
      </c>
      <c r="E718" s="8">
        <v>0.7</v>
      </c>
      <c r="F718" s="8">
        <v>0.5</v>
      </c>
    </row>
    <row r="719" spans="1:6" x14ac:dyDescent="0.2">
      <c r="A719" s="8">
        <f t="shared" si="22"/>
        <v>710</v>
      </c>
      <c r="B719" s="18">
        <v>42022.492361111108</v>
      </c>
      <c r="C719" s="8">
        <v>1</v>
      </c>
      <c r="D719" s="8">
        <v>1</v>
      </c>
      <c r="E719" s="8">
        <v>0.7</v>
      </c>
      <c r="F719" s="8">
        <v>0.5</v>
      </c>
    </row>
    <row r="720" spans="1:6" x14ac:dyDescent="0.2">
      <c r="A720" s="8">
        <f t="shared" si="22"/>
        <v>711</v>
      </c>
      <c r="B720" s="18">
        <v>42022.493055555555</v>
      </c>
      <c r="C720" s="8">
        <v>1</v>
      </c>
      <c r="D720" s="8">
        <v>1.1000000000000001</v>
      </c>
      <c r="E720" s="8">
        <v>0.8</v>
      </c>
      <c r="F720" s="8">
        <v>0.5</v>
      </c>
    </row>
    <row r="721" spans="1:11" x14ac:dyDescent="0.2">
      <c r="A721" s="8">
        <f t="shared" si="22"/>
        <v>712</v>
      </c>
      <c r="B721" s="18">
        <v>42022.493750000001</v>
      </c>
      <c r="C721" s="8">
        <v>1</v>
      </c>
      <c r="D721" s="8">
        <v>1</v>
      </c>
      <c r="E721" s="8">
        <v>0.7</v>
      </c>
      <c r="F721" s="8">
        <v>0.5</v>
      </c>
    </row>
    <row r="722" spans="1:11" x14ac:dyDescent="0.2">
      <c r="A722" s="8">
        <f t="shared" si="22"/>
        <v>713</v>
      </c>
      <c r="B722" s="18">
        <v>42022.494444444441</v>
      </c>
      <c r="C722" s="8">
        <v>1</v>
      </c>
      <c r="D722" s="8">
        <v>0.9</v>
      </c>
      <c r="E722" s="8">
        <v>0.7</v>
      </c>
      <c r="F722" s="8">
        <v>0.5</v>
      </c>
    </row>
    <row r="723" spans="1:11" x14ac:dyDescent="0.2">
      <c r="A723" s="8">
        <f t="shared" si="22"/>
        <v>714</v>
      </c>
      <c r="B723" s="18">
        <v>42022.495138888888</v>
      </c>
      <c r="C723" s="8">
        <v>1</v>
      </c>
      <c r="D723" s="8">
        <v>0.8</v>
      </c>
      <c r="E723" s="8">
        <v>0.60000000000000009</v>
      </c>
      <c r="F723" s="8">
        <v>0.5</v>
      </c>
    </row>
    <row r="724" spans="1:11" x14ac:dyDescent="0.2">
      <c r="A724" s="8">
        <f t="shared" si="22"/>
        <v>715</v>
      </c>
      <c r="B724" s="18">
        <v>42022.495833333334</v>
      </c>
      <c r="C724" s="8">
        <v>1</v>
      </c>
      <c r="D724" s="8">
        <v>0.8</v>
      </c>
      <c r="E724" s="8">
        <v>0.70000000000000007</v>
      </c>
      <c r="F724" s="8">
        <v>0.6</v>
      </c>
    </row>
    <row r="725" spans="1:11" x14ac:dyDescent="0.2">
      <c r="A725" s="8">
        <f t="shared" si="22"/>
        <v>716</v>
      </c>
      <c r="B725" s="18">
        <v>42022.496527777781</v>
      </c>
      <c r="C725" s="8">
        <v>1</v>
      </c>
      <c r="D725" s="8">
        <v>0.7</v>
      </c>
      <c r="E725" s="8">
        <v>0.6</v>
      </c>
      <c r="F725" s="8">
        <v>0.6</v>
      </c>
    </row>
    <row r="726" spans="1:11" x14ac:dyDescent="0.2">
      <c r="A726" s="8">
        <f t="shared" si="22"/>
        <v>717</v>
      </c>
      <c r="B726" s="18">
        <v>42022.49722222222</v>
      </c>
      <c r="C726" s="8">
        <v>1</v>
      </c>
      <c r="D726" s="8">
        <v>0.8</v>
      </c>
      <c r="E726" s="8">
        <v>0.70000000000000007</v>
      </c>
      <c r="F726" s="8">
        <v>0.6</v>
      </c>
    </row>
    <row r="727" spans="1:11" x14ac:dyDescent="0.2">
      <c r="A727" s="8">
        <f t="shared" si="22"/>
        <v>718</v>
      </c>
      <c r="B727" s="18">
        <v>42022.497916666667</v>
      </c>
      <c r="C727" s="8">
        <v>1</v>
      </c>
      <c r="D727" s="8">
        <v>0.7</v>
      </c>
      <c r="E727" s="8">
        <v>0.6</v>
      </c>
      <c r="F727" s="8">
        <v>0.6</v>
      </c>
    </row>
    <row r="728" spans="1:11" x14ac:dyDescent="0.2">
      <c r="A728" s="8">
        <f t="shared" si="22"/>
        <v>719</v>
      </c>
      <c r="B728" s="18">
        <v>42022.498611111114</v>
      </c>
      <c r="C728" s="8">
        <v>1</v>
      </c>
      <c r="D728" s="8">
        <v>0.5</v>
      </c>
      <c r="E728" s="8">
        <v>0.6</v>
      </c>
      <c r="F728" s="8">
        <v>0.6</v>
      </c>
      <c r="H728" s="8">
        <f>COUNTIF(D670:D729,"&gt;-1000")</f>
        <v>60</v>
      </c>
      <c r="I728" s="8">
        <f t="shared" ref="I728:J728" si="23">COUNTIF(E670:E729,"&gt;-1000")</f>
        <v>60</v>
      </c>
      <c r="J728" s="8">
        <f t="shared" si="23"/>
        <v>60</v>
      </c>
    </row>
    <row r="729" spans="1:11" x14ac:dyDescent="0.2">
      <c r="A729" s="8">
        <f t="shared" si="22"/>
        <v>720</v>
      </c>
      <c r="B729" s="18">
        <v>42022.499305555553</v>
      </c>
      <c r="C729" s="8">
        <v>1</v>
      </c>
      <c r="D729" s="8">
        <v>0.5</v>
      </c>
      <c r="E729" s="8">
        <v>0.6</v>
      </c>
      <c r="F729" s="8">
        <v>0.6</v>
      </c>
      <c r="H729" s="8">
        <f>IF(H728&gt;=(60-$D$4),ROUND(SUMIF(D670:D729,"&gt;-1000")/H728,4),"----")</f>
        <v>0.38669999999999999</v>
      </c>
      <c r="I729" s="8">
        <f>IF(I728&gt;=(60-$D$4),ROUND(SUMIF(E670:E729,"&gt;-1000")/I728,4),"----")</f>
        <v>0.20669999999999999</v>
      </c>
      <c r="J729" s="8">
        <f>IF(J728&gt;=(60-$D$4),ROUND(SUMIF(F670:F729,"&gt;-1000")/J728,4),"----")</f>
        <v>5.8299999999999998E-2</v>
      </c>
      <c r="K729" s="8">
        <f>IF(AND(ISNUMBER(H729),ISNUMBER(I729),ISNUMBER(J729)),ABS(I729-(H729+J729)/2),"----")</f>
        <v>1.5800000000000008E-2</v>
      </c>
    </row>
    <row r="730" spans="1:11" x14ac:dyDescent="0.2">
      <c r="A730" s="8">
        <f t="shared" si="22"/>
        <v>721</v>
      </c>
      <c r="B730" s="18">
        <v>42022.5</v>
      </c>
      <c r="C730" s="8">
        <v>1</v>
      </c>
      <c r="D730" s="8">
        <v>0.5</v>
      </c>
      <c r="E730" s="8">
        <v>0.6</v>
      </c>
      <c r="F730" s="8">
        <v>0.6</v>
      </c>
    </row>
    <row r="731" spans="1:11" x14ac:dyDescent="0.2">
      <c r="A731" s="8">
        <f t="shared" si="22"/>
        <v>722</v>
      </c>
      <c r="B731" s="18">
        <v>42022.500694444447</v>
      </c>
      <c r="C731" s="8">
        <v>1</v>
      </c>
      <c r="D731" s="8">
        <v>0.5</v>
      </c>
      <c r="E731" s="8">
        <v>0.6</v>
      </c>
      <c r="F731" s="8">
        <v>0.6</v>
      </c>
    </row>
    <row r="732" spans="1:11" x14ac:dyDescent="0.2">
      <c r="A732" s="8">
        <f t="shared" si="22"/>
        <v>723</v>
      </c>
      <c r="B732" s="18">
        <v>42022.501388888886</v>
      </c>
      <c r="C732" s="8">
        <v>1</v>
      </c>
      <c r="D732" s="8">
        <v>0.5</v>
      </c>
      <c r="E732" s="8">
        <v>0.6</v>
      </c>
      <c r="F732" s="8">
        <v>0.6</v>
      </c>
    </row>
    <row r="733" spans="1:11" x14ac:dyDescent="0.2">
      <c r="A733" s="8">
        <f t="shared" si="22"/>
        <v>724</v>
      </c>
      <c r="B733" s="18">
        <v>42022.502083333333</v>
      </c>
      <c r="C733" s="8">
        <v>1</v>
      </c>
      <c r="D733" s="8">
        <v>0.5</v>
      </c>
      <c r="E733" s="8">
        <v>0.6</v>
      </c>
      <c r="F733" s="8">
        <v>0.7</v>
      </c>
    </row>
    <row r="734" spans="1:11" x14ac:dyDescent="0.2">
      <c r="A734" s="8">
        <f t="shared" si="22"/>
        <v>725</v>
      </c>
      <c r="B734" s="18">
        <v>42022.50277777778</v>
      </c>
      <c r="C734" s="8">
        <v>1</v>
      </c>
      <c r="D734" s="8">
        <v>0.6</v>
      </c>
      <c r="E734" s="8">
        <v>0.7</v>
      </c>
      <c r="F734" s="8">
        <v>0.7</v>
      </c>
    </row>
    <row r="735" spans="1:11" x14ac:dyDescent="0.2">
      <c r="A735" s="8">
        <f t="shared" si="22"/>
        <v>726</v>
      </c>
      <c r="B735" s="18">
        <v>42022.503472222219</v>
      </c>
      <c r="C735" s="8">
        <v>1</v>
      </c>
      <c r="D735" s="8">
        <v>0.6</v>
      </c>
      <c r="E735" s="8">
        <v>0.7</v>
      </c>
      <c r="F735" s="8">
        <v>0.7</v>
      </c>
    </row>
    <row r="736" spans="1:11" x14ac:dyDescent="0.2">
      <c r="A736" s="8">
        <f t="shared" si="22"/>
        <v>727</v>
      </c>
      <c r="B736" s="18">
        <v>42022.504166666666</v>
      </c>
      <c r="C736" s="8">
        <v>1</v>
      </c>
      <c r="D736" s="8">
        <v>0.7</v>
      </c>
      <c r="E736" s="8">
        <v>0.79999999999999993</v>
      </c>
      <c r="F736" s="8">
        <v>0.8</v>
      </c>
    </row>
    <row r="737" spans="1:6" x14ac:dyDescent="0.2">
      <c r="A737" s="8">
        <f t="shared" si="22"/>
        <v>728</v>
      </c>
      <c r="B737" s="18">
        <v>42022.504861111112</v>
      </c>
      <c r="C737" s="8">
        <v>1</v>
      </c>
      <c r="D737" s="8">
        <v>0.8</v>
      </c>
      <c r="E737" s="8">
        <v>0.8</v>
      </c>
      <c r="F737" s="8">
        <v>-1001</v>
      </c>
    </row>
    <row r="738" spans="1:6" x14ac:dyDescent="0.2">
      <c r="A738" s="8">
        <f t="shared" si="22"/>
        <v>729</v>
      </c>
      <c r="B738" s="18">
        <v>42022.505555555559</v>
      </c>
      <c r="C738" s="8">
        <v>1</v>
      </c>
      <c r="D738" s="8">
        <v>0.8</v>
      </c>
      <c r="E738" s="8">
        <v>0.8</v>
      </c>
      <c r="F738" s="8">
        <v>0.8</v>
      </c>
    </row>
    <row r="739" spans="1:6" x14ac:dyDescent="0.2">
      <c r="A739" s="8">
        <f t="shared" si="22"/>
        <v>730</v>
      </c>
      <c r="B739" s="18">
        <v>42022.506249999999</v>
      </c>
      <c r="C739" s="8">
        <v>1</v>
      </c>
      <c r="D739" s="8">
        <v>0.6</v>
      </c>
      <c r="E739" s="8">
        <v>0.7</v>
      </c>
    </row>
    <row r="740" spans="1:6" x14ac:dyDescent="0.2">
      <c r="A740" s="8">
        <f t="shared" si="22"/>
        <v>731</v>
      </c>
      <c r="B740" s="18">
        <v>42022.506944444445</v>
      </c>
      <c r="C740" s="8">
        <v>1</v>
      </c>
      <c r="D740" s="8">
        <v>0.8</v>
      </c>
      <c r="E740" s="8">
        <v>0.9</v>
      </c>
      <c r="F740" s="8">
        <v>0.9</v>
      </c>
    </row>
    <row r="741" spans="1:6" x14ac:dyDescent="0.2">
      <c r="A741" s="8">
        <f t="shared" si="22"/>
        <v>732</v>
      </c>
      <c r="B741" s="18">
        <v>42022.507638888892</v>
      </c>
      <c r="C741" s="8">
        <v>1</v>
      </c>
      <c r="D741" s="8">
        <v>0.8</v>
      </c>
      <c r="E741" s="8">
        <v>0.9</v>
      </c>
      <c r="F741" s="8">
        <v>0.9</v>
      </c>
    </row>
    <row r="742" spans="1:6" x14ac:dyDescent="0.2">
      <c r="A742" s="8">
        <f t="shared" si="22"/>
        <v>733</v>
      </c>
      <c r="B742" s="18">
        <v>42022.508333333331</v>
      </c>
      <c r="C742" s="8">
        <v>1</v>
      </c>
      <c r="D742" s="8">
        <v>0.9</v>
      </c>
      <c r="E742" s="8">
        <v>0.9</v>
      </c>
      <c r="F742" s="8">
        <v>-1002</v>
      </c>
    </row>
    <row r="743" spans="1:6" x14ac:dyDescent="0.2">
      <c r="A743" s="8">
        <f t="shared" si="22"/>
        <v>734</v>
      </c>
      <c r="B743" s="18">
        <v>42022.509027777778</v>
      </c>
      <c r="C743" s="8">
        <v>1</v>
      </c>
      <c r="D743" s="8">
        <v>1.1000000000000001</v>
      </c>
      <c r="E743" s="8">
        <v>1</v>
      </c>
      <c r="F743" s="8">
        <v>1</v>
      </c>
    </row>
    <row r="744" spans="1:6" x14ac:dyDescent="0.2">
      <c r="A744" s="8">
        <f t="shared" si="22"/>
        <v>735</v>
      </c>
      <c r="B744" s="18">
        <v>42022.509722222225</v>
      </c>
      <c r="C744" s="8">
        <v>1</v>
      </c>
      <c r="D744" s="8">
        <v>1.2</v>
      </c>
      <c r="E744" s="8">
        <v>1.2</v>
      </c>
      <c r="F744" s="8">
        <v>1.1000000000000001</v>
      </c>
    </row>
    <row r="745" spans="1:6" x14ac:dyDescent="0.2">
      <c r="A745" s="8">
        <f t="shared" si="22"/>
        <v>736</v>
      </c>
      <c r="B745" s="18">
        <v>42022.510416666664</v>
      </c>
      <c r="C745" s="8">
        <v>1</v>
      </c>
      <c r="D745" s="8">
        <v>1.1000000000000001</v>
      </c>
      <c r="E745" s="8">
        <v>1.1000000000000001</v>
      </c>
      <c r="F745" s="8">
        <v>1.2</v>
      </c>
    </row>
    <row r="746" spans="1:6" x14ac:dyDescent="0.2">
      <c r="A746" s="8">
        <f t="shared" si="22"/>
        <v>737</v>
      </c>
      <c r="B746" s="18">
        <v>42022.511111111111</v>
      </c>
      <c r="C746" s="8">
        <v>1</v>
      </c>
      <c r="D746" s="8">
        <v>1.2</v>
      </c>
      <c r="E746" s="8">
        <v>1.3</v>
      </c>
      <c r="F746" s="8">
        <v>1.3</v>
      </c>
    </row>
    <row r="747" spans="1:6" x14ac:dyDescent="0.2">
      <c r="A747" s="8">
        <f t="shared" si="22"/>
        <v>738</v>
      </c>
      <c r="B747" s="18">
        <v>42022.511805555558</v>
      </c>
      <c r="C747" s="8">
        <v>1</v>
      </c>
      <c r="D747" s="8">
        <v>1.2</v>
      </c>
      <c r="E747" s="8">
        <v>1.3</v>
      </c>
      <c r="F747" s="8">
        <v>1.3</v>
      </c>
    </row>
    <row r="748" spans="1:6" x14ac:dyDescent="0.2">
      <c r="A748" s="8">
        <f t="shared" si="22"/>
        <v>739</v>
      </c>
      <c r="B748" s="18">
        <v>42022.512499999997</v>
      </c>
      <c r="C748" s="8">
        <v>1</v>
      </c>
      <c r="D748" s="8">
        <v>1.1000000000000001</v>
      </c>
      <c r="E748" s="8">
        <v>1.3</v>
      </c>
      <c r="F748" s="8">
        <v>1.5</v>
      </c>
    </row>
    <row r="749" spans="1:6" x14ac:dyDescent="0.2">
      <c r="A749" s="8">
        <f t="shared" si="22"/>
        <v>740</v>
      </c>
      <c r="B749" s="18">
        <v>42022.513194444444</v>
      </c>
      <c r="C749" s="8">
        <v>1</v>
      </c>
      <c r="D749" s="8">
        <v>1.1000000000000001</v>
      </c>
      <c r="E749" s="8">
        <v>1.3</v>
      </c>
      <c r="F749" s="8">
        <v>-1003</v>
      </c>
    </row>
    <row r="750" spans="1:6" x14ac:dyDescent="0.2">
      <c r="A750" s="8">
        <f t="shared" si="22"/>
        <v>741</v>
      </c>
      <c r="B750" s="18">
        <v>42022.513888888891</v>
      </c>
      <c r="C750" s="8">
        <v>1</v>
      </c>
      <c r="D750" s="8">
        <v>1</v>
      </c>
      <c r="E750" s="8">
        <v>1.4</v>
      </c>
      <c r="F750" s="8">
        <v>-1003</v>
      </c>
    </row>
    <row r="751" spans="1:6" x14ac:dyDescent="0.2">
      <c r="A751" s="8">
        <f t="shared" si="22"/>
        <v>742</v>
      </c>
      <c r="B751" s="18">
        <v>42022.51458333333</v>
      </c>
      <c r="C751" s="8">
        <v>1</v>
      </c>
      <c r="D751" s="8">
        <v>0.8</v>
      </c>
      <c r="E751" s="8">
        <v>1.3</v>
      </c>
      <c r="F751" s="8">
        <v>-1003</v>
      </c>
    </row>
    <row r="752" spans="1:6" x14ac:dyDescent="0.2">
      <c r="A752" s="8">
        <f t="shared" si="22"/>
        <v>743</v>
      </c>
      <c r="B752" s="18">
        <v>42022.515277777777</v>
      </c>
      <c r="C752" s="8">
        <v>1</v>
      </c>
      <c r="D752" s="8">
        <v>0.8</v>
      </c>
      <c r="E752" s="8">
        <v>1.3</v>
      </c>
      <c r="F752" s="8">
        <v>1.8</v>
      </c>
    </row>
    <row r="753" spans="1:6" x14ac:dyDescent="0.2">
      <c r="A753" s="8">
        <f t="shared" si="22"/>
        <v>744</v>
      </c>
      <c r="B753" s="18">
        <v>42022.515972222223</v>
      </c>
      <c r="C753" s="8">
        <v>1</v>
      </c>
      <c r="D753" s="8">
        <v>0.7</v>
      </c>
      <c r="E753" s="8">
        <v>1.2999999999999998</v>
      </c>
      <c r="F753" s="8">
        <v>1.9</v>
      </c>
    </row>
    <row r="754" spans="1:6" x14ac:dyDescent="0.2">
      <c r="A754" s="8">
        <f t="shared" si="22"/>
        <v>745</v>
      </c>
      <c r="B754" s="18">
        <v>42022.51666666667</v>
      </c>
      <c r="C754" s="8">
        <v>1</v>
      </c>
      <c r="D754" s="8">
        <v>0.7</v>
      </c>
      <c r="E754" s="8">
        <v>1.2999999999999998</v>
      </c>
      <c r="F754" s="8">
        <v>1.9</v>
      </c>
    </row>
    <row r="755" spans="1:6" x14ac:dyDescent="0.2">
      <c r="A755" s="8">
        <f t="shared" si="22"/>
        <v>746</v>
      </c>
      <c r="B755" s="18">
        <v>42022.517361111109</v>
      </c>
      <c r="C755" s="8">
        <v>1</v>
      </c>
      <c r="D755" s="8">
        <v>0.8</v>
      </c>
      <c r="E755" s="8">
        <v>1.4</v>
      </c>
      <c r="F755" s="8">
        <v>2</v>
      </c>
    </row>
    <row r="756" spans="1:6" x14ac:dyDescent="0.2">
      <c r="A756" s="8">
        <f t="shared" si="22"/>
        <v>747</v>
      </c>
      <c r="B756" s="18">
        <v>42022.518055555556</v>
      </c>
      <c r="C756" s="8">
        <v>1</v>
      </c>
      <c r="D756" s="8">
        <v>1</v>
      </c>
      <c r="E756" s="8">
        <v>1.5</v>
      </c>
    </row>
    <row r="757" spans="1:6" x14ac:dyDescent="0.2">
      <c r="A757" s="8">
        <f t="shared" si="22"/>
        <v>748</v>
      </c>
      <c r="B757" s="18">
        <v>42022.518750000003</v>
      </c>
      <c r="C757" s="8">
        <v>1</v>
      </c>
      <c r="D757" s="8">
        <v>1</v>
      </c>
      <c r="E757" s="8">
        <v>1.6</v>
      </c>
      <c r="F757" s="8">
        <v>2.1</v>
      </c>
    </row>
    <row r="758" spans="1:6" x14ac:dyDescent="0.2">
      <c r="A758" s="8">
        <f t="shared" si="22"/>
        <v>749</v>
      </c>
      <c r="B758" s="18">
        <v>42022.519444444442</v>
      </c>
      <c r="C758" s="8">
        <v>1</v>
      </c>
      <c r="D758" s="8">
        <v>1.1000000000000001</v>
      </c>
      <c r="E758" s="8">
        <v>1.7000000000000002</v>
      </c>
      <c r="F758" s="8">
        <v>2.2000000000000002</v>
      </c>
    </row>
    <row r="759" spans="1:6" x14ac:dyDescent="0.2">
      <c r="A759" s="8">
        <f t="shared" si="22"/>
        <v>750</v>
      </c>
      <c r="B759" s="18">
        <v>42022.520138888889</v>
      </c>
      <c r="C759" s="8">
        <v>1</v>
      </c>
      <c r="D759" s="8">
        <v>1.3</v>
      </c>
      <c r="E759" s="8">
        <v>1.8</v>
      </c>
      <c r="F759" s="8">
        <v>-1003</v>
      </c>
    </row>
    <row r="760" spans="1:6" x14ac:dyDescent="0.2">
      <c r="A760" s="8">
        <f t="shared" si="22"/>
        <v>751</v>
      </c>
      <c r="B760" s="18">
        <v>42022.520833333336</v>
      </c>
      <c r="C760" s="8">
        <v>1</v>
      </c>
      <c r="D760" s="8">
        <v>1.5</v>
      </c>
      <c r="E760" s="8">
        <v>1.9</v>
      </c>
      <c r="F760" s="8">
        <v>-1003</v>
      </c>
    </row>
    <row r="761" spans="1:6" x14ac:dyDescent="0.2">
      <c r="A761" s="8">
        <f t="shared" si="22"/>
        <v>752</v>
      </c>
      <c r="B761" s="18">
        <v>42022.521527777775</v>
      </c>
      <c r="C761" s="8">
        <v>1</v>
      </c>
      <c r="D761" s="8">
        <v>1.4</v>
      </c>
      <c r="E761" s="8">
        <v>1.9</v>
      </c>
      <c r="F761" s="8">
        <v>2.2999999999999998</v>
      </c>
    </row>
    <row r="762" spans="1:6" x14ac:dyDescent="0.2">
      <c r="A762" s="8">
        <f t="shared" si="22"/>
        <v>753</v>
      </c>
      <c r="B762" s="18">
        <v>42022.522222222222</v>
      </c>
      <c r="C762" s="8">
        <v>1</v>
      </c>
      <c r="D762" s="8">
        <v>1.7</v>
      </c>
      <c r="E762" s="8">
        <v>2</v>
      </c>
      <c r="F762" s="8">
        <v>2.2999999999999998</v>
      </c>
    </row>
    <row r="763" spans="1:6" x14ac:dyDescent="0.2">
      <c r="A763" s="8">
        <f t="shared" si="22"/>
        <v>754</v>
      </c>
      <c r="B763" s="18">
        <v>42022.522916666669</v>
      </c>
      <c r="C763" s="8">
        <v>1</v>
      </c>
      <c r="D763" s="8">
        <v>1.8</v>
      </c>
      <c r="E763" s="8">
        <v>2</v>
      </c>
      <c r="F763" s="8">
        <v>2.2000000000000002</v>
      </c>
    </row>
    <row r="764" spans="1:6" x14ac:dyDescent="0.2">
      <c r="A764" s="8">
        <f t="shared" si="22"/>
        <v>755</v>
      </c>
      <c r="B764" s="18">
        <v>42022.523611111108</v>
      </c>
      <c r="C764" s="8">
        <v>1</v>
      </c>
      <c r="D764" s="8">
        <v>1.9</v>
      </c>
      <c r="E764" s="8">
        <v>2</v>
      </c>
      <c r="F764" s="8">
        <v>2.1</v>
      </c>
    </row>
    <row r="765" spans="1:6" x14ac:dyDescent="0.2">
      <c r="A765" s="8">
        <f t="shared" si="22"/>
        <v>756</v>
      </c>
      <c r="B765" s="18">
        <v>42022.524305555555</v>
      </c>
      <c r="C765" s="8">
        <v>1</v>
      </c>
      <c r="D765" s="8">
        <v>1.9</v>
      </c>
      <c r="E765" s="8">
        <v>2</v>
      </c>
      <c r="F765" s="8">
        <v>2.1</v>
      </c>
    </row>
    <row r="766" spans="1:6" x14ac:dyDescent="0.2">
      <c r="A766" s="8">
        <f t="shared" si="22"/>
        <v>757</v>
      </c>
      <c r="B766" s="18">
        <v>42022.525000000001</v>
      </c>
      <c r="C766" s="8">
        <v>1</v>
      </c>
      <c r="D766" s="8">
        <v>1.9</v>
      </c>
      <c r="E766" s="8">
        <v>2</v>
      </c>
      <c r="F766" s="8">
        <v>2</v>
      </c>
    </row>
    <row r="767" spans="1:6" x14ac:dyDescent="0.2">
      <c r="A767" s="8">
        <f t="shared" si="22"/>
        <v>758</v>
      </c>
      <c r="B767" s="18">
        <v>42022.525694444441</v>
      </c>
      <c r="C767" s="8">
        <v>1</v>
      </c>
      <c r="D767" s="8">
        <v>1.9</v>
      </c>
      <c r="E767" s="8">
        <v>2</v>
      </c>
      <c r="F767" s="8">
        <v>2</v>
      </c>
    </row>
    <row r="768" spans="1:6" x14ac:dyDescent="0.2">
      <c r="A768" s="8">
        <f t="shared" si="22"/>
        <v>759</v>
      </c>
      <c r="B768" s="18">
        <v>42022.526388888888</v>
      </c>
      <c r="C768" s="8">
        <v>1</v>
      </c>
      <c r="D768" s="8">
        <v>1.9</v>
      </c>
      <c r="E768" s="8">
        <v>2.1</v>
      </c>
      <c r="F768" s="8">
        <v>-1002</v>
      </c>
    </row>
    <row r="769" spans="1:6" x14ac:dyDescent="0.2">
      <c r="A769" s="8">
        <f t="shared" si="22"/>
        <v>760</v>
      </c>
      <c r="B769" s="18">
        <v>42022.527083333334</v>
      </c>
      <c r="C769" s="8">
        <v>1</v>
      </c>
      <c r="E769" s="8">
        <v>2.1</v>
      </c>
      <c r="F769" s="8">
        <v>2.2999999999999998</v>
      </c>
    </row>
    <row r="770" spans="1:6" x14ac:dyDescent="0.2">
      <c r="A770" s="8">
        <f t="shared" si="22"/>
        <v>761</v>
      </c>
      <c r="B770" s="18">
        <v>42022.527777777781</v>
      </c>
      <c r="C770" s="8">
        <v>1</v>
      </c>
      <c r="D770" s="8">
        <v>2.2000000000000002</v>
      </c>
      <c r="E770" s="8">
        <v>2.3000000000000003</v>
      </c>
      <c r="F770" s="8">
        <v>2.4</v>
      </c>
    </row>
    <row r="771" spans="1:6" x14ac:dyDescent="0.2">
      <c r="A771" s="8">
        <f t="shared" si="22"/>
        <v>762</v>
      </c>
      <c r="B771" s="18">
        <v>42022.52847222222</v>
      </c>
      <c r="C771" s="8">
        <v>1</v>
      </c>
      <c r="D771" s="8">
        <v>2.2000000000000002</v>
      </c>
      <c r="E771" s="8">
        <v>2.2000000000000002</v>
      </c>
      <c r="F771" s="8">
        <v>2.2000000000000002</v>
      </c>
    </row>
    <row r="772" spans="1:6" x14ac:dyDescent="0.2">
      <c r="A772" s="8">
        <f t="shared" si="22"/>
        <v>763</v>
      </c>
      <c r="B772" s="18">
        <v>42022.529166666667</v>
      </c>
      <c r="C772" s="8">
        <v>1</v>
      </c>
      <c r="D772" s="8">
        <v>1.9</v>
      </c>
      <c r="E772" s="8">
        <v>2.1</v>
      </c>
      <c r="F772" s="8">
        <v>2.2000000000000002</v>
      </c>
    </row>
    <row r="773" spans="1:6" x14ac:dyDescent="0.2">
      <c r="A773" s="8">
        <f t="shared" si="22"/>
        <v>764</v>
      </c>
      <c r="B773" s="18">
        <v>42022.529861111114</v>
      </c>
      <c r="C773" s="8">
        <v>1</v>
      </c>
      <c r="D773" s="8">
        <v>1.9</v>
      </c>
      <c r="E773" s="8">
        <v>2</v>
      </c>
      <c r="F773" s="8">
        <v>2.1</v>
      </c>
    </row>
    <row r="774" spans="1:6" x14ac:dyDescent="0.2">
      <c r="A774" s="8">
        <f t="shared" si="22"/>
        <v>765</v>
      </c>
      <c r="B774" s="18">
        <v>42022.530555555553</v>
      </c>
      <c r="C774" s="8">
        <v>1</v>
      </c>
      <c r="D774" s="8">
        <v>1.9</v>
      </c>
      <c r="E774" s="8">
        <v>2.1</v>
      </c>
      <c r="F774" s="8">
        <v>2.2000000000000002</v>
      </c>
    </row>
    <row r="775" spans="1:6" x14ac:dyDescent="0.2">
      <c r="A775" s="8">
        <f t="shared" si="22"/>
        <v>766</v>
      </c>
      <c r="B775" s="18">
        <v>42022.53125</v>
      </c>
      <c r="C775" s="8">
        <v>1</v>
      </c>
      <c r="D775" s="8">
        <v>1.7</v>
      </c>
      <c r="E775" s="8">
        <v>2</v>
      </c>
      <c r="F775" s="8">
        <v>2.2000000000000002</v>
      </c>
    </row>
    <row r="776" spans="1:6" x14ac:dyDescent="0.2">
      <c r="A776" s="8">
        <f t="shared" si="22"/>
        <v>767</v>
      </c>
      <c r="B776" s="18">
        <v>42022.531944444447</v>
      </c>
      <c r="C776" s="8">
        <v>1</v>
      </c>
      <c r="D776" s="8">
        <v>1.6</v>
      </c>
      <c r="E776" s="8">
        <v>2</v>
      </c>
      <c r="F776" s="8">
        <v>2.2999999999999998</v>
      </c>
    </row>
    <row r="777" spans="1:6" x14ac:dyDescent="0.2">
      <c r="A777" s="8">
        <f t="shared" si="22"/>
        <v>768</v>
      </c>
      <c r="B777" s="18">
        <v>42022.532638888886</v>
      </c>
      <c r="C777" s="8">
        <v>1</v>
      </c>
      <c r="D777" s="8">
        <v>1.5</v>
      </c>
      <c r="E777" s="8">
        <v>1.9</v>
      </c>
      <c r="F777" s="8">
        <v>2.2999999999999998</v>
      </c>
    </row>
    <row r="778" spans="1:6" x14ac:dyDescent="0.2">
      <c r="A778" s="8">
        <f t="shared" si="22"/>
        <v>769</v>
      </c>
      <c r="B778" s="18">
        <v>42022.533333333333</v>
      </c>
      <c r="C778" s="8">
        <v>1</v>
      </c>
      <c r="D778" s="8">
        <v>1.4</v>
      </c>
      <c r="E778" s="8">
        <v>1.9</v>
      </c>
      <c r="F778" s="8">
        <v>2.2999999999999998</v>
      </c>
    </row>
    <row r="779" spans="1:6" x14ac:dyDescent="0.2">
      <c r="A779" s="8">
        <f t="shared" ref="A779:A842" si="24">A778+1</f>
        <v>770</v>
      </c>
      <c r="B779" s="18">
        <v>42022.53402777778</v>
      </c>
      <c r="C779" s="8">
        <v>1</v>
      </c>
      <c r="D779" s="8">
        <v>1.4</v>
      </c>
      <c r="E779" s="8">
        <v>1.9</v>
      </c>
      <c r="F779" s="8">
        <v>2.2999999999999998</v>
      </c>
    </row>
    <row r="780" spans="1:6" x14ac:dyDescent="0.2">
      <c r="A780" s="8">
        <f t="shared" si="24"/>
        <v>771</v>
      </c>
      <c r="B780" s="18">
        <v>42022.534722222219</v>
      </c>
      <c r="C780" s="8">
        <v>1</v>
      </c>
      <c r="D780" s="8">
        <v>1.4</v>
      </c>
      <c r="E780" s="8">
        <v>1.9</v>
      </c>
      <c r="F780" s="8">
        <v>2.2999999999999998</v>
      </c>
    </row>
    <row r="781" spans="1:6" x14ac:dyDescent="0.2">
      <c r="A781" s="8">
        <f t="shared" si="24"/>
        <v>772</v>
      </c>
      <c r="B781" s="18">
        <v>42022.535416666666</v>
      </c>
      <c r="C781" s="8">
        <v>1</v>
      </c>
      <c r="D781" s="8">
        <v>1.5</v>
      </c>
      <c r="E781" s="8">
        <v>1.9</v>
      </c>
      <c r="F781" s="8">
        <v>2.2999999999999998</v>
      </c>
    </row>
    <row r="782" spans="1:6" x14ac:dyDescent="0.2">
      <c r="A782" s="8">
        <f t="shared" si="24"/>
        <v>773</v>
      </c>
      <c r="B782" s="18">
        <v>42022.536111111112</v>
      </c>
      <c r="C782" s="8">
        <v>1</v>
      </c>
      <c r="D782" s="8">
        <v>1.6</v>
      </c>
      <c r="E782" s="8">
        <v>2</v>
      </c>
      <c r="F782" s="8">
        <v>2.2999999999999998</v>
      </c>
    </row>
    <row r="783" spans="1:6" x14ac:dyDescent="0.2">
      <c r="A783" s="8">
        <f t="shared" si="24"/>
        <v>774</v>
      </c>
      <c r="B783" s="18">
        <v>42022.536805555559</v>
      </c>
      <c r="C783" s="8">
        <v>1</v>
      </c>
      <c r="D783" s="8">
        <v>1.4</v>
      </c>
      <c r="E783" s="8">
        <v>1.7999999999999998</v>
      </c>
      <c r="F783" s="8">
        <v>2.2000000000000002</v>
      </c>
    </row>
    <row r="784" spans="1:6" x14ac:dyDescent="0.2">
      <c r="A784" s="8">
        <f t="shared" si="24"/>
        <v>775</v>
      </c>
      <c r="B784" s="18">
        <v>42022.537499999999</v>
      </c>
      <c r="C784" s="8">
        <v>1</v>
      </c>
      <c r="D784" s="8">
        <v>1.3</v>
      </c>
      <c r="E784" s="8">
        <v>1.8</v>
      </c>
      <c r="F784" s="8">
        <v>2.2999999999999998</v>
      </c>
    </row>
    <row r="785" spans="1:11" x14ac:dyDescent="0.2">
      <c r="A785" s="8">
        <f t="shared" si="24"/>
        <v>776</v>
      </c>
      <c r="B785" s="18">
        <v>42022.538194444445</v>
      </c>
      <c r="C785" s="8">
        <v>1</v>
      </c>
      <c r="D785" s="8">
        <v>1.1000000000000001</v>
      </c>
      <c r="E785" s="8">
        <v>1.8</v>
      </c>
      <c r="F785" s="8">
        <v>2.4</v>
      </c>
    </row>
    <row r="786" spans="1:11" x14ac:dyDescent="0.2">
      <c r="A786" s="8">
        <f t="shared" si="24"/>
        <v>777</v>
      </c>
      <c r="B786" s="18">
        <v>42022.538888888892</v>
      </c>
      <c r="C786" s="8">
        <v>1</v>
      </c>
      <c r="D786" s="8">
        <v>1.4</v>
      </c>
      <c r="E786" s="8">
        <v>2</v>
      </c>
      <c r="F786" s="8">
        <v>2.5</v>
      </c>
    </row>
    <row r="787" spans="1:11" x14ac:dyDescent="0.2">
      <c r="A787" s="8">
        <f t="shared" si="24"/>
        <v>778</v>
      </c>
      <c r="B787" s="18">
        <v>42022.539583333331</v>
      </c>
      <c r="C787" s="8">
        <v>1</v>
      </c>
      <c r="D787" s="8">
        <v>1.3</v>
      </c>
      <c r="E787" s="8">
        <v>2</v>
      </c>
      <c r="F787" s="8">
        <v>2.6</v>
      </c>
    </row>
    <row r="788" spans="1:11" x14ac:dyDescent="0.2">
      <c r="A788" s="8">
        <f t="shared" si="24"/>
        <v>779</v>
      </c>
      <c r="B788" s="18">
        <v>42022.540277777778</v>
      </c>
      <c r="C788" s="8">
        <v>1</v>
      </c>
      <c r="D788" s="8">
        <v>1.3</v>
      </c>
      <c r="E788" s="8">
        <v>2</v>
      </c>
      <c r="F788" s="8">
        <v>2.6</v>
      </c>
      <c r="H788" s="8">
        <f>COUNTIF(D730:D789,"&gt;-1000")</f>
        <v>59</v>
      </c>
      <c r="I788" s="8">
        <f t="shared" ref="I788:J788" si="25">COUNTIF(E730:E789,"&gt;-1000")</f>
        <v>60</v>
      </c>
      <c r="J788" s="8">
        <f t="shared" si="25"/>
        <v>50</v>
      </c>
    </row>
    <row r="789" spans="1:11" x14ac:dyDescent="0.2">
      <c r="A789" s="8">
        <f t="shared" si="24"/>
        <v>780</v>
      </c>
      <c r="B789" s="18">
        <v>42022.540972222225</v>
      </c>
      <c r="C789" s="8">
        <v>1</v>
      </c>
      <c r="D789" s="8">
        <v>1.2</v>
      </c>
      <c r="E789" s="8">
        <v>2</v>
      </c>
      <c r="F789" s="8">
        <v>2.7</v>
      </c>
      <c r="H789" s="8">
        <f>IF(H788&gt;=(60-$D$4),ROUND(SUMIF(D730:D789,"&gt;-1000")/H788,4),"----")</f>
        <v>1.2356</v>
      </c>
      <c r="I789" s="8">
        <f>IF(I788&gt;=(60-$D$4),ROUND(SUMIF(E730:E789,"&gt;-1000")/I788,4),"----")</f>
        <v>1.5383</v>
      </c>
      <c r="J789" s="8">
        <f>IF(J788&gt;=(60-$D$4),ROUND(SUMIF(F730:F789,"&gt;-1000")/J788,4),"----")</f>
        <v>1.8120000000000001</v>
      </c>
      <c r="K789" s="8">
        <f>IF(AND(ISNUMBER(H789),ISNUMBER(I789),ISNUMBER(J789)),ABS(I789-(H789+J789)/2),"----")</f>
        <v>1.4499999999999957E-2</v>
      </c>
    </row>
    <row r="790" spans="1:11" x14ac:dyDescent="0.2">
      <c r="A790" s="8">
        <f t="shared" si="24"/>
        <v>781</v>
      </c>
      <c r="B790" s="18">
        <v>42022.541666666664</v>
      </c>
      <c r="C790" s="8">
        <v>1</v>
      </c>
      <c r="D790" s="8">
        <v>1.2</v>
      </c>
      <c r="E790" s="8">
        <v>1.9</v>
      </c>
      <c r="F790" s="8">
        <v>2.6</v>
      </c>
    </row>
    <row r="791" spans="1:11" x14ac:dyDescent="0.2">
      <c r="A791" s="8">
        <f t="shared" si="24"/>
        <v>782</v>
      </c>
      <c r="B791" s="18">
        <v>42022.542361111111</v>
      </c>
      <c r="C791" s="8">
        <v>1</v>
      </c>
      <c r="D791" s="8">
        <v>1.1000000000000001</v>
      </c>
      <c r="E791" s="8">
        <v>1.9000000000000001</v>
      </c>
      <c r="F791" s="8">
        <v>2.6</v>
      </c>
    </row>
    <row r="792" spans="1:11" x14ac:dyDescent="0.2">
      <c r="A792" s="8">
        <f t="shared" si="24"/>
        <v>783</v>
      </c>
      <c r="B792" s="18">
        <v>42022.543055555558</v>
      </c>
      <c r="C792" s="8">
        <v>1</v>
      </c>
      <c r="D792" s="8">
        <v>1.2</v>
      </c>
      <c r="E792" s="8">
        <v>1.9</v>
      </c>
      <c r="F792" s="8">
        <v>2.6</v>
      </c>
    </row>
    <row r="793" spans="1:11" x14ac:dyDescent="0.2">
      <c r="A793" s="8">
        <f t="shared" si="24"/>
        <v>784</v>
      </c>
      <c r="B793" s="18">
        <v>42022.543749999997</v>
      </c>
      <c r="C793" s="8">
        <v>1</v>
      </c>
      <c r="D793" s="8">
        <v>1.2</v>
      </c>
      <c r="E793" s="8">
        <v>2</v>
      </c>
      <c r="F793" s="8">
        <v>2.7</v>
      </c>
    </row>
    <row r="794" spans="1:11" x14ac:dyDescent="0.2">
      <c r="A794" s="8">
        <f t="shared" si="24"/>
        <v>785</v>
      </c>
      <c r="B794" s="18">
        <v>42022.544444444444</v>
      </c>
      <c r="C794" s="8">
        <v>1</v>
      </c>
      <c r="D794" s="8">
        <v>1.2</v>
      </c>
      <c r="E794" s="8">
        <v>2</v>
      </c>
      <c r="F794" s="8">
        <v>2.7</v>
      </c>
    </row>
    <row r="795" spans="1:11" x14ac:dyDescent="0.2">
      <c r="A795" s="8">
        <f t="shared" si="24"/>
        <v>786</v>
      </c>
      <c r="B795" s="18">
        <v>42022.545138888891</v>
      </c>
      <c r="C795" s="8">
        <v>1</v>
      </c>
      <c r="D795" s="8">
        <v>1.3</v>
      </c>
      <c r="E795" s="8">
        <v>2</v>
      </c>
      <c r="F795" s="8">
        <v>2.7</v>
      </c>
    </row>
    <row r="796" spans="1:11" x14ac:dyDescent="0.2">
      <c r="A796" s="8">
        <f t="shared" si="24"/>
        <v>787</v>
      </c>
      <c r="B796" s="18">
        <v>42022.54583333333</v>
      </c>
      <c r="C796" s="8">
        <v>1</v>
      </c>
      <c r="D796" s="8">
        <v>1.6</v>
      </c>
      <c r="E796" s="8">
        <v>2.1</v>
      </c>
      <c r="F796" s="8">
        <v>2.6</v>
      </c>
    </row>
    <row r="797" spans="1:11" x14ac:dyDescent="0.2">
      <c r="A797" s="8">
        <f t="shared" si="24"/>
        <v>788</v>
      </c>
      <c r="B797" s="18">
        <v>42022.546527777777</v>
      </c>
      <c r="C797" s="8">
        <v>1</v>
      </c>
      <c r="D797" s="8">
        <v>1.3</v>
      </c>
      <c r="E797" s="8">
        <v>1.9</v>
      </c>
      <c r="F797" s="8">
        <v>2.5</v>
      </c>
    </row>
    <row r="798" spans="1:11" x14ac:dyDescent="0.2">
      <c r="A798" s="8">
        <f t="shared" si="24"/>
        <v>789</v>
      </c>
      <c r="B798" s="18">
        <v>42022.547222222223</v>
      </c>
      <c r="C798" s="8">
        <v>1</v>
      </c>
      <c r="D798" s="8">
        <v>1.4</v>
      </c>
      <c r="E798" s="8">
        <v>2</v>
      </c>
      <c r="F798" s="8">
        <v>2.5</v>
      </c>
    </row>
    <row r="799" spans="1:11" x14ac:dyDescent="0.2">
      <c r="A799" s="8">
        <f t="shared" si="24"/>
        <v>790</v>
      </c>
      <c r="B799" s="18">
        <v>42022.54791666667</v>
      </c>
      <c r="C799" s="8">
        <v>1</v>
      </c>
      <c r="D799" s="8">
        <v>1.6</v>
      </c>
      <c r="E799" s="8">
        <v>2.1</v>
      </c>
      <c r="F799" s="8">
        <v>2.5</v>
      </c>
    </row>
    <row r="800" spans="1:11" x14ac:dyDescent="0.2">
      <c r="A800" s="8">
        <f t="shared" si="24"/>
        <v>791</v>
      </c>
      <c r="B800" s="18">
        <v>42022.548611111109</v>
      </c>
      <c r="C800" s="8">
        <v>1</v>
      </c>
      <c r="D800" s="8">
        <v>1.5</v>
      </c>
      <c r="E800" s="8">
        <v>2</v>
      </c>
      <c r="F800" s="8">
        <v>2.4</v>
      </c>
    </row>
    <row r="801" spans="1:6" x14ac:dyDescent="0.2">
      <c r="A801" s="8">
        <f t="shared" si="24"/>
        <v>792</v>
      </c>
      <c r="B801" s="18">
        <v>42022.549305555556</v>
      </c>
      <c r="C801" s="8">
        <v>1</v>
      </c>
      <c r="D801" s="8">
        <v>1.5</v>
      </c>
      <c r="E801" s="8">
        <v>1.9</v>
      </c>
      <c r="F801" s="8">
        <v>2.2999999999999998</v>
      </c>
    </row>
    <row r="802" spans="1:6" x14ac:dyDescent="0.2">
      <c r="A802" s="8">
        <f t="shared" si="24"/>
        <v>793</v>
      </c>
      <c r="B802" s="18">
        <v>42022.55</v>
      </c>
      <c r="C802" s="8">
        <v>1</v>
      </c>
      <c r="D802" s="8">
        <v>1.6</v>
      </c>
      <c r="E802" s="8">
        <v>2</v>
      </c>
      <c r="F802" s="8">
        <v>2.2999999999999998</v>
      </c>
    </row>
    <row r="803" spans="1:6" x14ac:dyDescent="0.2">
      <c r="A803" s="8">
        <f t="shared" si="24"/>
        <v>794</v>
      </c>
      <c r="B803" s="18">
        <v>42022.550694444442</v>
      </c>
      <c r="C803" s="8">
        <v>1</v>
      </c>
      <c r="D803" s="8">
        <v>1.5</v>
      </c>
      <c r="E803" s="8">
        <v>1.9</v>
      </c>
      <c r="F803" s="8">
        <v>2.2999999999999998</v>
      </c>
    </row>
    <row r="804" spans="1:6" x14ac:dyDescent="0.2">
      <c r="A804" s="8">
        <f t="shared" si="24"/>
        <v>795</v>
      </c>
      <c r="B804" s="18">
        <v>42022.551388888889</v>
      </c>
      <c r="C804" s="8">
        <v>1</v>
      </c>
      <c r="D804" s="8">
        <v>1.7</v>
      </c>
      <c r="E804" s="8">
        <v>2.1</v>
      </c>
      <c r="F804" s="8">
        <v>2.4</v>
      </c>
    </row>
    <row r="805" spans="1:6" x14ac:dyDescent="0.2">
      <c r="A805" s="8">
        <f t="shared" si="24"/>
        <v>796</v>
      </c>
      <c r="B805" s="18">
        <v>42022.552083333336</v>
      </c>
      <c r="C805" s="8">
        <v>1</v>
      </c>
      <c r="D805" s="8">
        <v>1.9</v>
      </c>
      <c r="E805" s="8">
        <v>2.1999999999999997</v>
      </c>
      <c r="F805" s="8">
        <v>2.4</v>
      </c>
    </row>
    <row r="806" spans="1:6" x14ac:dyDescent="0.2">
      <c r="A806" s="8">
        <f t="shared" si="24"/>
        <v>797</v>
      </c>
      <c r="B806" s="18">
        <v>42022.552777777775</v>
      </c>
      <c r="C806" s="8">
        <v>1</v>
      </c>
      <c r="D806" s="8">
        <v>1.9</v>
      </c>
      <c r="E806" s="8">
        <v>2.1999999999999997</v>
      </c>
      <c r="F806" s="8">
        <v>2.4</v>
      </c>
    </row>
    <row r="807" spans="1:6" x14ac:dyDescent="0.2">
      <c r="A807" s="8">
        <f t="shared" si="24"/>
        <v>798</v>
      </c>
      <c r="B807" s="18">
        <v>42022.553472222222</v>
      </c>
      <c r="C807" s="8">
        <v>1</v>
      </c>
      <c r="D807" s="8">
        <v>2</v>
      </c>
      <c r="E807" s="8">
        <v>2.2000000000000002</v>
      </c>
      <c r="F807" s="8">
        <v>2.4</v>
      </c>
    </row>
    <row r="808" spans="1:6" x14ac:dyDescent="0.2">
      <c r="A808" s="8">
        <f t="shared" si="24"/>
        <v>799</v>
      </c>
      <c r="B808" s="18">
        <v>42022.554166666669</v>
      </c>
      <c r="C808" s="8">
        <v>1</v>
      </c>
      <c r="D808" s="8">
        <v>2</v>
      </c>
      <c r="E808" s="8">
        <v>2.2000000000000002</v>
      </c>
      <c r="F808" s="8">
        <v>2.2999999999999998</v>
      </c>
    </row>
    <row r="809" spans="1:6" x14ac:dyDescent="0.2">
      <c r="A809" s="8">
        <f t="shared" si="24"/>
        <v>800</v>
      </c>
      <c r="B809" s="18">
        <v>42022.554861111108</v>
      </c>
      <c r="C809" s="8">
        <v>1</v>
      </c>
      <c r="D809" s="8">
        <v>1.9</v>
      </c>
      <c r="E809" s="8">
        <v>2.1</v>
      </c>
      <c r="F809" s="8">
        <v>2.2999999999999998</v>
      </c>
    </row>
    <row r="810" spans="1:6" x14ac:dyDescent="0.2">
      <c r="A810" s="8">
        <f t="shared" si="24"/>
        <v>801</v>
      </c>
      <c r="B810" s="18">
        <v>42022.555555555555</v>
      </c>
      <c r="C810" s="8">
        <v>1</v>
      </c>
      <c r="D810" s="8">
        <v>1.8</v>
      </c>
      <c r="E810" s="8">
        <v>2.1</v>
      </c>
      <c r="F810" s="8">
        <v>2.4</v>
      </c>
    </row>
    <row r="811" spans="1:6" x14ac:dyDescent="0.2">
      <c r="A811" s="8">
        <f t="shared" si="24"/>
        <v>802</v>
      </c>
      <c r="B811" s="18">
        <v>42022.556250000001</v>
      </c>
      <c r="C811" s="8">
        <v>1</v>
      </c>
      <c r="D811" s="8">
        <v>1.9</v>
      </c>
      <c r="E811" s="8">
        <v>2.1999999999999997</v>
      </c>
      <c r="F811" s="8">
        <v>2.4</v>
      </c>
    </row>
    <row r="812" spans="1:6" x14ac:dyDescent="0.2">
      <c r="A812" s="8">
        <f t="shared" si="24"/>
        <v>803</v>
      </c>
      <c r="B812" s="18">
        <v>42022.556944444441</v>
      </c>
      <c r="C812" s="8">
        <v>1</v>
      </c>
      <c r="D812" s="8">
        <v>2.1</v>
      </c>
      <c r="E812" s="8">
        <v>2.3000000000000003</v>
      </c>
      <c r="F812" s="8">
        <v>2.5</v>
      </c>
    </row>
    <row r="813" spans="1:6" x14ac:dyDescent="0.2">
      <c r="A813" s="8">
        <f t="shared" si="24"/>
        <v>804</v>
      </c>
      <c r="B813" s="18">
        <v>42022.557638888888</v>
      </c>
      <c r="C813" s="8">
        <v>1</v>
      </c>
      <c r="D813" s="8">
        <v>2</v>
      </c>
      <c r="E813" s="8">
        <v>2.2999999999999998</v>
      </c>
      <c r="F813" s="8">
        <v>2.5</v>
      </c>
    </row>
    <row r="814" spans="1:6" x14ac:dyDescent="0.2">
      <c r="A814" s="8">
        <f t="shared" si="24"/>
        <v>805</v>
      </c>
      <c r="B814" s="18">
        <v>42022.558333333334</v>
      </c>
      <c r="C814" s="8">
        <v>1</v>
      </c>
      <c r="D814" s="8">
        <v>1.9</v>
      </c>
      <c r="E814" s="8">
        <v>2.1</v>
      </c>
      <c r="F814" s="8">
        <v>2.2999999999999998</v>
      </c>
    </row>
    <row r="815" spans="1:6" x14ac:dyDescent="0.2">
      <c r="A815" s="8">
        <f t="shared" si="24"/>
        <v>806</v>
      </c>
      <c r="B815" s="18">
        <v>42022.559027777781</v>
      </c>
      <c r="C815" s="8">
        <v>1</v>
      </c>
      <c r="D815" s="8">
        <v>1.7</v>
      </c>
      <c r="E815" s="8">
        <v>2</v>
      </c>
      <c r="F815" s="8">
        <v>2.2999999999999998</v>
      </c>
    </row>
    <row r="816" spans="1:6" x14ac:dyDescent="0.2">
      <c r="A816" s="8">
        <f t="shared" si="24"/>
        <v>807</v>
      </c>
      <c r="B816" s="18">
        <v>42022.55972222222</v>
      </c>
      <c r="C816" s="8">
        <v>1</v>
      </c>
      <c r="D816" s="8">
        <v>1.6</v>
      </c>
      <c r="E816" s="8">
        <v>2</v>
      </c>
      <c r="F816" s="8">
        <v>2.2999999999999998</v>
      </c>
    </row>
    <row r="817" spans="1:6" x14ac:dyDescent="0.2">
      <c r="A817" s="8">
        <f t="shared" si="24"/>
        <v>808</v>
      </c>
      <c r="B817" s="18">
        <v>42022.560416666667</v>
      </c>
      <c r="C817" s="8">
        <v>1</v>
      </c>
      <c r="D817" s="8">
        <v>1.9</v>
      </c>
      <c r="E817" s="8">
        <v>2.1</v>
      </c>
      <c r="F817" s="8">
        <v>2.2999999999999998</v>
      </c>
    </row>
    <row r="818" spans="1:6" x14ac:dyDescent="0.2">
      <c r="A818" s="8">
        <f t="shared" si="24"/>
        <v>809</v>
      </c>
      <c r="B818" s="18">
        <v>42022.561111111114</v>
      </c>
      <c r="C818" s="8">
        <v>1</v>
      </c>
      <c r="D818" s="8">
        <v>1.9</v>
      </c>
      <c r="E818" s="8">
        <v>2.1</v>
      </c>
      <c r="F818" s="8">
        <v>2.2999999999999998</v>
      </c>
    </row>
    <row r="819" spans="1:6" x14ac:dyDescent="0.2">
      <c r="A819" s="8">
        <f t="shared" si="24"/>
        <v>810</v>
      </c>
      <c r="B819" s="18">
        <v>42022.561805555553</v>
      </c>
      <c r="C819" s="8">
        <v>1</v>
      </c>
      <c r="D819" s="8">
        <v>1.9</v>
      </c>
      <c r="E819" s="8">
        <v>2.1</v>
      </c>
      <c r="F819" s="8">
        <v>2.2999999999999998</v>
      </c>
    </row>
    <row r="820" spans="1:6" x14ac:dyDescent="0.2">
      <c r="A820" s="8">
        <f t="shared" si="24"/>
        <v>811</v>
      </c>
      <c r="B820" s="18">
        <v>42022.5625</v>
      </c>
      <c r="C820" s="8">
        <v>1</v>
      </c>
      <c r="D820" s="8">
        <v>1.9</v>
      </c>
      <c r="E820" s="8">
        <v>2.1999999999999997</v>
      </c>
      <c r="F820" s="8">
        <v>2.4</v>
      </c>
    </row>
    <row r="821" spans="1:6" x14ac:dyDescent="0.2">
      <c r="A821" s="8">
        <f t="shared" si="24"/>
        <v>812</v>
      </c>
      <c r="B821" s="18">
        <v>42022.563194444447</v>
      </c>
      <c r="C821" s="8">
        <v>1</v>
      </c>
      <c r="D821" s="8">
        <v>1.7</v>
      </c>
      <c r="E821" s="8">
        <v>2.1</v>
      </c>
      <c r="F821" s="8">
        <v>2.4</v>
      </c>
    </row>
    <row r="822" spans="1:6" x14ac:dyDescent="0.2">
      <c r="A822" s="8">
        <f t="shared" si="24"/>
        <v>813</v>
      </c>
      <c r="B822" s="18">
        <v>42022.563888888886</v>
      </c>
      <c r="C822" s="8">
        <v>1</v>
      </c>
      <c r="D822" s="8">
        <v>1.6</v>
      </c>
      <c r="E822" s="8">
        <v>2</v>
      </c>
      <c r="F822" s="8">
        <v>2.4</v>
      </c>
    </row>
    <row r="823" spans="1:6" x14ac:dyDescent="0.2">
      <c r="A823" s="8">
        <f t="shared" si="24"/>
        <v>814</v>
      </c>
      <c r="B823" s="18">
        <v>42022.564583333333</v>
      </c>
      <c r="C823" s="8">
        <v>1</v>
      </c>
      <c r="D823" s="8">
        <v>1.8</v>
      </c>
      <c r="E823" s="8">
        <v>2.1</v>
      </c>
      <c r="F823" s="8">
        <v>2.4</v>
      </c>
    </row>
    <row r="824" spans="1:6" x14ac:dyDescent="0.2">
      <c r="A824" s="8">
        <f t="shared" si="24"/>
        <v>815</v>
      </c>
      <c r="B824" s="18">
        <v>42022.56527777778</v>
      </c>
      <c r="C824" s="8">
        <v>1</v>
      </c>
      <c r="D824" s="8">
        <v>1.8</v>
      </c>
      <c r="E824" s="8">
        <v>2.1</v>
      </c>
      <c r="F824" s="8">
        <v>2.4</v>
      </c>
    </row>
    <row r="825" spans="1:6" x14ac:dyDescent="0.2">
      <c r="A825" s="8">
        <f t="shared" si="24"/>
        <v>816</v>
      </c>
      <c r="B825" s="18">
        <v>42022.565972222219</v>
      </c>
      <c r="C825" s="8">
        <v>1</v>
      </c>
      <c r="D825" s="8">
        <v>1.9</v>
      </c>
      <c r="E825" s="8">
        <v>2.1999999999999997</v>
      </c>
      <c r="F825" s="8">
        <v>2.4</v>
      </c>
    </row>
    <row r="826" spans="1:6" x14ac:dyDescent="0.2">
      <c r="A826" s="8">
        <f t="shared" si="24"/>
        <v>817</v>
      </c>
      <c r="B826" s="18">
        <v>42022.566666666666</v>
      </c>
      <c r="C826" s="8">
        <v>1</v>
      </c>
      <c r="D826" s="8">
        <v>1.8</v>
      </c>
      <c r="E826" s="8">
        <v>2.1</v>
      </c>
      <c r="F826" s="8">
        <v>2.4</v>
      </c>
    </row>
    <row r="827" spans="1:6" x14ac:dyDescent="0.2">
      <c r="A827" s="8">
        <f t="shared" si="24"/>
        <v>818</v>
      </c>
      <c r="B827" s="18">
        <v>42022.567361111112</v>
      </c>
      <c r="C827" s="8">
        <v>1</v>
      </c>
      <c r="D827" s="8">
        <v>1.9</v>
      </c>
      <c r="E827" s="8">
        <v>2.1</v>
      </c>
      <c r="F827" s="8">
        <v>2.2999999999999998</v>
      </c>
    </row>
    <row r="828" spans="1:6" x14ac:dyDescent="0.2">
      <c r="A828" s="8">
        <f t="shared" si="24"/>
        <v>819</v>
      </c>
      <c r="B828" s="18">
        <v>42022.568055555559</v>
      </c>
      <c r="C828" s="8">
        <v>1</v>
      </c>
      <c r="D828" s="8">
        <v>1.8</v>
      </c>
      <c r="E828" s="8">
        <v>2.1</v>
      </c>
      <c r="F828" s="8">
        <v>2.2999999999999998</v>
      </c>
    </row>
    <row r="829" spans="1:6" x14ac:dyDescent="0.2">
      <c r="A829" s="8">
        <f t="shared" si="24"/>
        <v>820</v>
      </c>
      <c r="B829" s="18">
        <v>42022.568749999999</v>
      </c>
      <c r="C829" s="8">
        <v>1</v>
      </c>
      <c r="D829" s="8">
        <v>1.8</v>
      </c>
      <c r="E829" s="8">
        <v>2.1</v>
      </c>
      <c r="F829" s="8">
        <v>2.4</v>
      </c>
    </row>
    <row r="830" spans="1:6" x14ac:dyDescent="0.2">
      <c r="A830" s="8">
        <f t="shared" si="24"/>
        <v>821</v>
      </c>
      <c r="B830" s="18">
        <v>42022.569444444445</v>
      </c>
      <c r="C830" s="8">
        <v>1</v>
      </c>
      <c r="D830" s="8">
        <v>1.9</v>
      </c>
      <c r="E830" s="8">
        <v>2.1999999999999997</v>
      </c>
      <c r="F830" s="8">
        <v>2.4</v>
      </c>
    </row>
    <row r="831" spans="1:6" x14ac:dyDescent="0.2">
      <c r="A831" s="8">
        <f t="shared" si="24"/>
        <v>822</v>
      </c>
      <c r="B831" s="18">
        <v>42022.570138888892</v>
      </c>
      <c r="C831" s="8">
        <v>1</v>
      </c>
      <c r="D831" s="8">
        <v>1.9</v>
      </c>
      <c r="E831" s="8">
        <v>2.1999999999999997</v>
      </c>
      <c r="F831" s="8">
        <v>2.4</v>
      </c>
    </row>
    <row r="832" spans="1:6" x14ac:dyDescent="0.2">
      <c r="A832" s="8">
        <f t="shared" si="24"/>
        <v>823</v>
      </c>
      <c r="B832" s="18">
        <v>42022.570833333331</v>
      </c>
      <c r="C832" s="8">
        <v>1</v>
      </c>
      <c r="D832" s="8">
        <v>2</v>
      </c>
      <c r="E832" s="8">
        <v>2.2999999999999998</v>
      </c>
      <c r="F832" s="8">
        <v>2.5</v>
      </c>
    </row>
    <row r="833" spans="1:10" x14ac:dyDescent="0.2">
      <c r="A833" s="8">
        <f t="shared" si="24"/>
        <v>824</v>
      </c>
      <c r="B833" s="18">
        <v>42022.571527777778</v>
      </c>
      <c r="C833" s="8">
        <v>1</v>
      </c>
      <c r="D833" s="8">
        <v>1.8</v>
      </c>
      <c r="E833" s="8">
        <v>2.2000000000000002</v>
      </c>
      <c r="F833" s="8">
        <v>2.6</v>
      </c>
    </row>
    <row r="834" spans="1:10" x14ac:dyDescent="0.2">
      <c r="A834" s="8">
        <f t="shared" si="24"/>
        <v>825</v>
      </c>
      <c r="B834" s="18">
        <v>42022.572222222225</v>
      </c>
      <c r="C834" s="8">
        <v>1</v>
      </c>
      <c r="D834" s="8">
        <v>1.9</v>
      </c>
      <c r="E834" s="8">
        <v>2.2999999999999998</v>
      </c>
      <c r="F834" s="8">
        <v>2.7</v>
      </c>
    </row>
    <row r="835" spans="1:10" x14ac:dyDescent="0.2">
      <c r="A835" s="8">
        <f t="shared" si="24"/>
        <v>826</v>
      </c>
      <c r="B835" s="18">
        <v>42022.572916666664</v>
      </c>
      <c r="C835" s="8">
        <v>1</v>
      </c>
      <c r="D835" s="8">
        <v>2.1</v>
      </c>
      <c r="E835" s="8">
        <v>2.4</v>
      </c>
      <c r="F835" s="8">
        <v>2.7</v>
      </c>
    </row>
    <row r="836" spans="1:10" x14ac:dyDescent="0.2">
      <c r="A836" s="8">
        <f t="shared" si="24"/>
        <v>827</v>
      </c>
      <c r="B836" s="18">
        <v>42022.573611111111</v>
      </c>
      <c r="C836" s="8">
        <v>1</v>
      </c>
      <c r="D836" s="8">
        <v>2.2000000000000002</v>
      </c>
      <c r="E836" s="8">
        <v>2.5</v>
      </c>
      <c r="F836" s="8">
        <v>2.7</v>
      </c>
    </row>
    <row r="837" spans="1:10" x14ac:dyDescent="0.2">
      <c r="A837" s="8">
        <f t="shared" si="24"/>
        <v>828</v>
      </c>
      <c r="B837" s="18">
        <v>42022.574305555558</v>
      </c>
      <c r="C837" s="8">
        <v>1</v>
      </c>
      <c r="D837" s="8">
        <v>2.2999999999999998</v>
      </c>
      <c r="E837" s="8">
        <v>2.5</v>
      </c>
      <c r="F837" s="8">
        <v>2.6</v>
      </c>
    </row>
    <row r="838" spans="1:10" x14ac:dyDescent="0.2">
      <c r="A838" s="8">
        <f t="shared" si="24"/>
        <v>829</v>
      </c>
      <c r="B838" s="18">
        <v>42022.574999999997</v>
      </c>
      <c r="C838" s="8">
        <v>1</v>
      </c>
      <c r="D838" s="8">
        <v>2.2999999999999998</v>
      </c>
      <c r="E838" s="8">
        <v>2.4</v>
      </c>
      <c r="F838" s="8">
        <v>2.5</v>
      </c>
    </row>
    <row r="839" spans="1:10" x14ac:dyDescent="0.2">
      <c r="A839" s="8">
        <f t="shared" si="24"/>
        <v>830</v>
      </c>
      <c r="B839" s="18">
        <v>42022.575694444444</v>
      </c>
      <c r="C839" s="8">
        <v>1</v>
      </c>
      <c r="D839" s="8">
        <v>2.2999999999999998</v>
      </c>
      <c r="E839" s="8">
        <v>2.5</v>
      </c>
      <c r="F839" s="8">
        <v>2.6</v>
      </c>
    </row>
    <row r="840" spans="1:10" x14ac:dyDescent="0.2">
      <c r="A840" s="8">
        <f t="shared" si="24"/>
        <v>831</v>
      </c>
      <c r="B840" s="18">
        <v>42022.576388888891</v>
      </c>
      <c r="C840" s="8">
        <v>1</v>
      </c>
      <c r="D840" s="8">
        <v>2.2999999999999998</v>
      </c>
      <c r="E840" s="8">
        <v>2.5</v>
      </c>
      <c r="F840" s="8">
        <v>2.6</v>
      </c>
    </row>
    <row r="841" spans="1:10" x14ac:dyDescent="0.2">
      <c r="A841" s="8">
        <f t="shared" si="24"/>
        <v>832</v>
      </c>
      <c r="B841" s="18">
        <v>42022.57708333333</v>
      </c>
      <c r="C841" s="8">
        <v>1</v>
      </c>
      <c r="D841" s="8">
        <v>2.2999999999999998</v>
      </c>
      <c r="E841" s="8">
        <v>2.5</v>
      </c>
      <c r="F841" s="8">
        <v>2.7</v>
      </c>
    </row>
    <row r="842" spans="1:10" x14ac:dyDescent="0.2">
      <c r="A842" s="8">
        <f t="shared" si="24"/>
        <v>833</v>
      </c>
      <c r="B842" s="18">
        <v>42022.577777777777</v>
      </c>
      <c r="C842" s="8">
        <v>1</v>
      </c>
      <c r="D842" s="8">
        <v>2.2000000000000002</v>
      </c>
      <c r="E842" s="8">
        <v>2.5</v>
      </c>
      <c r="F842" s="8">
        <v>2.8</v>
      </c>
    </row>
    <row r="843" spans="1:10" x14ac:dyDescent="0.2">
      <c r="A843" s="8">
        <f t="shared" ref="A843:A906" si="26">A842+1</f>
        <v>834</v>
      </c>
      <c r="B843" s="18">
        <v>42022.578472222223</v>
      </c>
      <c r="C843" s="8">
        <v>1</v>
      </c>
      <c r="D843" s="8">
        <v>1.9</v>
      </c>
      <c r="E843" s="8">
        <v>2.4</v>
      </c>
      <c r="F843" s="8">
        <v>2.8</v>
      </c>
    </row>
    <row r="844" spans="1:10" x14ac:dyDescent="0.2">
      <c r="A844" s="8">
        <f t="shared" si="26"/>
        <v>835</v>
      </c>
      <c r="B844" s="18">
        <v>42022.57916666667</v>
      </c>
      <c r="C844" s="8">
        <v>1</v>
      </c>
      <c r="D844" s="8">
        <v>2</v>
      </c>
      <c r="E844" s="8">
        <v>2.4</v>
      </c>
      <c r="F844" s="8">
        <v>2.8</v>
      </c>
    </row>
    <row r="845" spans="1:10" x14ac:dyDescent="0.2">
      <c r="A845" s="8">
        <f t="shared" si="26"/>
        <v>836</v>
      </c>
      <c r="B845" s="18">
        <v>42022.579861111109</v>
      </c>
      <c r="C845" s="8">
        <v>1</v>
      </c>
      <c r="D845" s="8">
        <v>1.8</v>
      </c>
      <c r="E845" s="8">
        <v>2.2999999999999998</v>
      </c>
      <c r="F845" s="8">
        <v>2.8</v>
      </c>
    </row>
    <row r="846" spans="1:10" x14ac:dyDescent="0.2">
      <c r="A846" s="8">
        <f t="shared" si="26"/>
        <v>837</v>
      </c>
      <c r="B846" s="18">
        <v>42022.580555555556</v>
      </c>
      <c r="C846" s="8">
        <v>1</v>
      </c>
      <c r="D846" s="8">
        <v>2.1</v>
      </c>
      <c r="E846" s="8">
        <v>2.5</v>
      </c>
      <c r="F846" s="8">
        <v>2.8</v>
      </c>
    </row>
    <row r="847" spans="1:10" x14ac:dyDescent="0.2">
      <c r="A847" s="8">
        <f t="shared" si="26"/>
        <v>838</v>
      </c>
      <c r="B847" s="18">
        <v>42022.581250000003</v>
      </c>
      <c r="C847" s="8">
        <v>1</v>
      </c>
      <c r="D847" s="8">
        <v>2.2000000000000002</v>
      </c>
      <c r="E847" s="8">
        <v>2.5</v>
      </c>
      <c r="F847" s="8">
        <v>2.8</v>
      </c>
    </row>
    <row r="848" spans="1:10" x14ac:dyDescent="0.2">
      <c r="A848" s="8">
        <f t="shared" si="26"/>
        <v>839</v>
      </c>
      <c r="B848" s="18">
        <v>42022.581944444442</v>
      </c>
      <c r="C848" s="8">
        <v>1</v>
      </c>
      <c r="D848" s="8">
        <v>2.2000000000000002</v>
      </c>
      <c r="E848" s="8">
        <v>2.5</v>
      </c>
      <c r="F848" s="8">
        <v>2.8</v>
      </c>
      <c r="H848" s="8">
        <f>COUNTIF(D790:D849,"&gt;-1000")</f>
        <v>60</v>
      </c>
      <c r="I848" s="8">
        <f t="shared" ref="I848:J848" si="27">COUNTIF(E790:E849,"&gt;-1000")</f>
        <v>60</v>
      </c>
      <c r="J848" s="8">
        <f t="shared" si="27"/>
        <v>60</v>
      </c>
    </row>
    <row r="849" spans="1:11" x14ac:dyDescent="0.2">
      <c r="A849" s="8">
        <f t="shared" si="26"/>
        <v>840</v>
      </c>
      <c r="B849" s="18">
        <v>42022.582638888889</v>
      </c>
      <c r="C849" s="8">
        <v>1</v>
      </c>
      <c r="D849" s="8">
        <v>1.9</v>
      </c>
      <c r="E849" s="8">
        <v>2.4</v>
      </c>
      <c r="F849" s="8">
        <v>2.9</v>
      </c>
      <c r="H849" s="8">
        <f>IF(H848&gt;=(60-$D$4),ROUND(SUMIF(D790:D849,"&gt;-1000")/H848,4),"----")</f>
        <v>1.8149999999999999</v>
      </c>
      <c r="I849" s="8">
        <f>IF(I848&gt;=(60-$D$4),ROUND(SUMIF(E790:E849,"&gt;-1000")/I848,4),"----")</f>
        <v>2.1833</v>
      </c>
      <c r="J849" s="8">
        <f>IF(J848&gt;=(60-$D$4),ROUND(SUMIF(F790:F849,"&gt;-1000")/J848,4),"----")</f>
        <v>2.5066999999999999</v>
      </c>
      <c r="K849" s="8">
        <f>IF(AND(ISNUMBER(H849),ISNUMBER(I849),ISNUMBER(J849)),ABS(I849-(H849+J849)/2),"----")</f>
        <v>2.2450000000000081E-2</v>
      </c>
    </row>
    <row r="850" spans="1:11" x14ac:dyDescent="0.2">
      <c r="A850" s="8">
        <f t="shared" si="26"/>
        <v>841</v>
      </c>
      <c r="B850" s="18">
        <v>42022.583333333336</v>
      </c>
      <c r="C850" s="8">
        <v>1</v>
      </c>
      <c r="D850" s="8">
        <v>2.2000000000000002</v>
      </c>
      <c r="E850" s="8">
        <v>2.5</v>
      </c>
      <c r="F850" s="8">
        <v>2.8</v>
      </c>
    </row>
    <row r="851" spans="1:11" x14ac:dyDescent="0.2">
      <c r="A851" s="8">
        <f t="shared" si="26"/>
        <v>842</v>
      </c>
      <c r="B851" s="18">
        <v>42022.584027777775</v>
      </c>
      <c r="C851" s="8">
        <v>1</v>
      </c>
      <c r="D851" s="8">
        <v>2.2999999999999998</v>
      </c>
      <c r="E851" s="8">
        <v>2.5999999999999996</v>
      </c>
      <c r="F851" s="8">
        <v>2.8</v>
      </c>
    </row>
    <row r="852" spans="1:11" x14ac:dyDescent="0.2">
      <c r="A852" s="8">
        <f t="shared" si="26"/>
        <v>843</v>
      </c>
      <c r="B852" s="18">
        <v>42022.584722222222</v>
      </c>
      <c r="C852" s="8">
        <v>1</v>
      </c>
      <c r="D852" s="8">
        <v>2.1</v>
      </c>
      <c r="E852" s="8">
        <v>2.4</v>
      </c>
      <c r="F852" s="8">
        <v>2.7</v>
      </c>
    </row>
    <row r="853" spans="1:11" x14ac:dyDescent="0.2">
      <c r="A853" s="8">
        <f t="shared" si="26"/>
        <v>844</v>
      </c>
      <c r="B853" s="18">
        <v>42022.585416666669</v>
      </c>
      <c r="C853" s="8">
        <v>1</v>
      </c>
      <c r="D853" s="8">
        <v>2.1</v>
      </c>
      <c r="E853" s="8">
        <v>2.4</v>
      </c>
      <c r="F853" s="8">
        <v>2.6</v>
      </c>
    </row>
    <row r="854" spans="1:11" x14ac:dyDescent="0.2">
      <c r="A854" s="8">
        <f t="shared" si="26"/>
        <v>845</v>
      </c>
      <c r="B854" s="18">
        <v>42022.586111111108</v>
      </c>
      <c r="C854" s="8">
        <v>1</v>
      </c>
      <c r="D854" s="8">
        <v>2.2000000000000002</v>
      </c>
      <c r="E854" s="8">
        <v>2.5</v>
      </c>
      <c r="F854" s="8">
        <v>2.7</v>
      </c>
    </row>
    <row r="855" spans="1:11" x14ac:dyDescent="0.2">
      <c r="A855" s="8">
        <f t="shared" si="26"/>
        <v>846</v>
      </c>
      <c r="B855" s="18">
        <v>42022.586805555555</v>
      </c>
      <c r="C855" s="8">
        <v>1</v>
      </c>
      <c r="D855" s="8">
        <v>2.2000000000000002</v>
      </c>
      <c r="E855" s="8">
        <v>2.5</v>
      </c>
      <c r="F855" s="8">
        <v>2.7</v>
      </c>
    </row>
    <row r="856" spans="1:11" x14ac:dyDescent="0.2">
      <c r="A856" s="8">
        <f t="shared" si="26"/>
        <v>847</v>
      </c>
      <c r="B856" s="18">
        <v>42022.587500000001</v>
      </c>
      <c r="C856" s="8">
        <v>1</v>
      </c>
      <c r="D856" s="8">
        <v>2.2000000000000002</v>
      </c>
      <c r="E856" s="8">
        <v>2.5</v>
      </c>
      <c r="F856" s="8">
        <v>2.7</v>
      </c>
    </row>
    <row r="857" spans="1:11" x14ac:dyDescent="0.2">
      <c r="A857" s="8">
        <f t="shared" si="26"/>
        <v>848</v>
      </c>
      <c r="B857" s="18">
        <v>42022.588194444441</v>
      </c>
      <c r="C857" s="8">
        <v>1</v>
      </c>
      <c r="D857" s="8">
        <v>2.2000000000000002</v>
      </c>
      <c r="E857" s="8">
        <v>2.4000000000000004</v>
      </c>
      <c r="F857" s="8">
        <v>2.6</v>
      </c>
    </row>
    <row r="858" spans="1:11" x14ac:dyDescent="0.2">
      <c r="A858" s="8">
        <f t="shared" si="26"/>
        <v>849</v>
      </c>
      <c r="B858" s="18">
        <v>42022.588888888888</v>
      </c>
      <c r="C858" s="8">
        <v>1</v>
      </c>
      <c r="D858" s="8">
        <v>2.1</v>
      </c>
      <c r="E858" s="8">
        <v>2.4</v>
      </c>
      <c r="F858" s="8">
        <v>2.6</v>
      </c>
    </row>
    <row r="859" spans="1:11" x14ac:dyDescent="0.2">
      <c r="A859" s="8">
        <f t="shared" si="26"/>
        <v>850</v>
      </c>
      <c r="B859" s="18">
        <v>42022.589583275461</v>
      </c>
      <c r="C859" s="8">
        <v>1</v>
      </c>
      <c r="D859" s="8">
        <v>2</v>
      </c>
      <c r="E859" s="8">
        <v>2.2000000000000002</v>
      </c>
      <c r="F859" s="8">
        <v>2.4</v>
      </c>
    </row>
    <row r="860" spans="1:11" x14ac:dyDescent="0.2">
      <c r="A860" s="8">
        <f t="shared" si="26"/>
        <v>851</v>
      </c>
      <c r="B860" s="18">
        <v>42022.590277719908</v>
      </c>
      <c r="C860" s="8">
        <v>1</v>
      </c>
      <c r="D860" s="8">
        <v>2</v>
      </c>
      <c r="E860" s="8">
        <v>2.2000000000000002</v>
      </c>
      <c r="F860" s="8">
        <v>2.4</v>
      </c>
    </row>
    <row r="861" spans="1:11" x14ac:dyDescent="0.2">
      <c r="A861" s="8">
        <f t="shared" si="26"/>
        <v>852</v>
      </c>
      <c r="B861" s="18">
        <v>42022.590972164355</v>
      </c>
      <c r="C861" s="8">
        <v>1</v>
      </c>
      <c r="D861" s="8">
        <v>2</v>
      </c>
      <c r="E861" s="8">
        <v>2.2000000000000002</v>
      </c>
      <c r="F861" s="8">
        <v>2.2999999999999998</v>
      </c>
    </row>
    <row r="862" spans="1:11" x14ac:dyDescent="0.2">
      <c r="A862" s="8">
        <f t="shared" si="26"/>
        <v>853</v>
      </c>
      <c r="B862" s="18">
        <v>42022.591666608794</v>
      </c>
      <c r="C862" s="8">
        <v>1</v>
      </c>
      <c r="D862" s="8">
        <v>2</v>
      </c>
      <c r="E862" s="8">
        <v>2.2999999999999998</v>
      </c>
      <c r="F862" s="8">
        <v>2.2999999999999998</v>
      </c>
    </row>
    <row r="863" spans="1:11" x14ac:dyDescent="0.2">
      <c r="A863" s="8">
        <f t="shared" si="26"/>
        <v>854</v>
      </c>
      <c r="B863" s="18">
        <v>42022.592361053241</v>
      </c>
      <c r="C863" s="8">
        <v>1</v>
      </c>
      <c r="D863" s="8">
        <v>2</v>
      </c>
      <c r="E863" s="8">
        <v>2.2000000000000002</v>
      </c>
      <c r="F863" s="8">
        <v>2.4</v>
      </c>
    </row>
    <row r="864" spans="1:11" x14ac:dyDescent="0.2">
      <c r="A864" s="8">
        <f t="shared" si="26"/>
        <v>855</v>
      </c>
      <c r="B864" s="18">
        <v>42022.593055497688</v>
      </c>
      <c r="C864" s="8">
        <v>1</v>
      </c>
      <c r="D864" s="8">
        <v>2</v>
      </c>
      <c r="E864" s="8">
        <v>2.2000000000000002</v>
      </c>
      <c r="F864" s="8">
        <v>2.4</v>
      </c>
    </row>
    <row r="865" spans="1:6" x14ac:dyDescent="0.2">
      <c r="A865" s="8">
        <f t="shared" si="26"/>
        <v>856</v>
      </c>
      <c r="B865" s="18">
        <v>42022.593749942127</v>
      </c>
      <c r="C865" s="8">
        <v>1</v>
      </c>
      <c r="D865" s="8">
        <v>1.9</v>
      </c>
      <c r="E865" s="8">
        <v>2.1</v>
      </c>
      <c r="F865" s="8">
        <v>2.2999999999999998</v>
      </c>
    </row>
    <row r="866" spans="1:6" x14ac:dyDescent="0.2">
      <c r="A866" s="8">
        <f t="shared" si="26"/>
        <v>857</v>
      </c>
      <c r="B866" s="18">
        <v>42022.594444386574</v>
      </c>
      <c r="C866" s="8">
        <v>1</v>
      </c>
      <c r="D866" s="8">
        <v>1.9</v>
      </c>
      <c r="E866" s="8">
        <v>2.1</v>
      </c>
      <c r="F866" s="8">
        <v>2.2999999999999998</v>
      </c>
    </row>
    <row r="867" spans="1:6" x14ac:dyDescent="0.2">
      <c r="A867" s="8">
        <f t="shared" si="26"/>
        <v>858</v>
      </c>
      <c r="B867" s="18">
        <v>42022.59513883102</v>
      </c>
      <c r="C867" s="8">
        <v>1</v>
      </c>
      <c r="D867" s="8">
        <v>1.9</v>
      </c>
      <c r="E867" s="8">
        <v>2.1</v>
      </c>
      <c r="F867" s="8">
        <v>2.2999999999999998</v>
      </c>
    </row>
    <row r="868" spans="1:6" x14ac:dyDescent="0.2">
      <c r="A868" s="8">
        <f t="shared" si="26"/>
        <v>859</v>
      </c>
      <c r="B868" s="18">
        <v>42022.59583327546</v>
      </c>
      <c r="C868" s="8">
        <v>1</v>
      </c>
      <c r="D868" s="8">
        <v>1.9</v>
      </c>
      <c r="E868" s="8">
        <v>2.1</v>
      </c>
      <c r="F868" s="8">
        <v>2.2999999999999998</v>
      </c>
    </row>
    <row r="869" spans="1:6" x14ac:dyDescent="0.2">
      <c r="A869" s="8">
        <f t="shared" si="26"/>
        <v>860</v>
      </c>
      <c r="B869" s="18">
        <v>42022.59652777778</v>
      </c>
      <c r="C869" s="8">
        <v>1</v>
      </c>
      <c r="D869" s="8">
        <v>1.9</v>
      </c>
      <c r="E869" s="8">
        <v>2.1</v>
      </c>
      <c r="F869" s="8">
        <v>2.2999999999999998</v>
      </c>
    </row>
    <row r="870" spans="1:6" x14ac:dyDescent="0.2">
      <c r="A870" s="8">
        <f t="shared" si="26"/>
        <v>861</v>
      </c>
      <c r="B870" s="18">
        <v>42022.597222222219</v>
      </c>
      <c r="C870" s="8">
        <v>1</v>
      </c>
      <c r="D870" s="8">
        <v>1.8</v>
      </c>
      <c r="E870" s="8">
        <v>2.1</v>
      </c>
      <c r="F870" s="8">
        <v>2.2999999999999998</v>
      </c>
    </row>
    <row r="871" spans="1:6" x14ac:dyDescent="0.2">
      <c r="A871" s="8">
        <f t="shared" si="26"/>
        <v>862</v>
      </c>
      <c r="B871" s="18">
        <v>42022.597916666666</v>
      </c>
      <c r="C871" s="8">
        <v>1</v>
      </c>
      <c r="D871" s="8">
        <v>1.6</v>
      </c>
      <c r="E871" s="8">
        <v>2</v>
      </c>
      <c r="F871" s="8">
        <v>2.4</v>
      </c>
    </row>
    <row r="872" spans="1:6" x14ac:dyDescent="0.2">
      <c r="A872" s="8">
        <f t="shared" si="26"/>
        <v>863</v>
      </c>
      <c r="B872" s="18">
        <v>42022.598611111112</v>
      </c>
      <c r="C872" s="8">
        <v>1</v>
      </c>
      <c r="D872" s="8">
        <v>1.6</v>
      </c>
      <c r="E872" s="8">
        <v>2.1</v>
      </c>
      <c r="F872" s="8">
        <v>2.5</v>
      </c>
    </row>
    <row r="873" spans="1:6" x14ac:dyDescent="0.2">
      <c r="A873" s="8">
        <f t="shared" si="26"/>
        <v>864</v>
      </c>
      <c r="B873" s="18">
        <v>42022.599305555559</v>
      </c>
      <c r="C873" s="8">
        <v>1</v>
      </c>
      <c r="D873" s="8">
        <v>1.5</v>
      </c>
      <c r="E873" s="8">
        <v>2</v>
      </c>
      <c r="F873" s="8">
        <v>2.5</v>
      </c>
    </row>
    <row r="874" spans="1:6" x14ac:dyDescent="0.2">
      <c r="A874" s="8">
        <f t="shared" si="26"/>
        <v>865</v>
      </c>
      <c r="B874" s="18">
        <v>42022.6</v>
      </c>
      <c r="C874" s="8">
        <v>1</v>
      </c>
      <c r="D874" s="8">
        <v>1.4</v>
      </c>
      <c r="E874" s="8">
        <v>1.9</v>
      </c>
      <c r="F874" s="8">
        <v>2.4</v>
      </c>
    </row>
    <row r="875" spans="1:6" x14ac:dyDescent="0.2">
      <c r="A875" s="8">
        <f t="shared" si="26"/>
        <v>866</v>
      </c>
      <c r="B875" s="18">
        <v>42022.600694444445</v>
      </c>
      <c r="C875" s="8">
        <v>1</v>
      </c>
      <c r="D875" s="8">
        <v>1.5</v>
      </c>
      <c r="E875" s="8">
        <v>1.9</v>
      </c>
      <c r="F875" s="8">
        <v>2.2999999999999998</v>
      </c>
    </row>
    <row r="876" spans="1:6" x14ac:dyDescent="0.2">
      <c r="A876" s="8">
        <f t="shared" si="26"/>
        <v>867</v>
      </c>
      <c r="B876" s="18">
        <v>42022.601388888892</v>
      </c>
      <c r="C876" s="8">
        <v>1</v>
      </c>
      <c r="D876" s="8">
        <v>1.8</v>
      </c>
      <c r="E876" s="8">
        <v>2.1</v>
      </c>
      <c r="F876" s="8">
        <v>2.2999999999999998</v>
      </c>
    </row>
    <row r="877" spans="1:6" x14ac:dyDescent="0.2">
      <c r="A877" s="8">
        <f t="shared" si="26"/>
        <v>868</v>
      </c>
      <c r="B877" s="18">
        <v>42022.602083333331</v>
      </c>
      <c r="C877" s="8">
        <v>1</v>
      </c>
      <c r="D877" s="8">
        <v>1.7</v>
      </c>
      <c r="E877" s="8">
        <v>2</v>
      </c>
      <c r="F877" s="8">
        <v>2.2000000000000002</v>
      </c>
    </row>
    <row r="878" spans="1:6" x14ac:dyDescent="0.2">
      <c r="A878" s="8">
        <f t="shared" si="26"/>
        <v>869</v>
      </c>
      <c r="B878" s="18">
        <v>42022.602777777778</v>
      </c>
      <c r="C878" s="8">
        <v>1</v>
      </c>
      <c r="D878" s="8">
        <v>1.8</v>
      </c>
      <c r="E878" s="8">
        <v>2</v>
      </c>
      <c r="F878" s="8">
        <v>2.2000000000000002</v>
      </c>
    </row>
    <row r="879" spans="1:6" x14ac:dyDescent="0.2">
      <c r="A879" s="8">
        <f t="shared" si="26"/>
        <v>870</v>
      </c>
      <c r="B879" s="18">
        <v>42022.603472222225</v>
      </c>
      <c r="C879" s="8">
        <v>1</v>
      </c>
      <c r="D879" s="8">
        <v>1.8</v>
      </c>
      <c r="E879" s="8">
        <v>2</v>
      </c>
      <c r="F879" s="8">
        <v>2.1</v>
      </c>
    </row>
    <row r="880" spans="1:6" x14ac:dyDescent="0.2">
      <c r="A880" s="8">
        <f t="shared" si="26"/>
        <v>871</v>
      </c>
      <c r="B880" s="18">
        <v>42022.604166666664</v>
      </c>
      <c r="C880" s="8">
        <v>1</v>
      </c>
      <c r="D880" s="8">
        <v>1.6</v>
      </c>
      <c r="E880" s="8">
        <v>1.9000000000000001</v>
      </c>
      <c r="F880" s="8">
        <v>2.1</v>
      </c>
    </row>
    <row r="881" spans="1:6" x14ac:dyDescent="0.2">
      <c r="A881" s="8">
        <f t="shared" si="26"/>
        <v>872</v>
      </c>
      <c r="B881" s="18">
        <v>42022.604861111111</v>
      </c>
      <c r="C881" s="8">
        <v>1</v>
      </c>
      <c r="D881" s="8">
        <v>1.5</v>
      </c>
      <c r="E881" s="8">
        <v>1.8</v>
      </c>
      <c r="F881" s="8">
        <v>2.1</v>
      </c>
    </row>
    <row r="882" spans="1:6" x14ac:dyDescent="0.2">
      <c r="A882" s="8">
        <f t="shared" si="26"/>
        <v>873</v>
      </c>
      <c r="B882" s="18">
        <v>42022.605555555558</v>
      </c>
      <c r="C882" s="8">
        <v>1</v>
      </c>
      <c r="D882" s="8">
        <v>1.5</v>
      </c>
      <c r="E882" s="8">
        <v>1.8</v>
      </c>
      <c r="F882" s="8">
        <v>2.1</v>
      </c>
    </row>
    <row r="883" spans="1:6" x14ac:dyDescent="0.2">
      <c r="A883" s="8">
        <f t="shared" si="26"/>
        <v>874</v>
      </c>
      <c r="B883" s="18">
        <v>42022.606249999997</v>
      </c>
      <c r="C883" s="8">
        <v>1</v>
      </c>
      <c r="D883" s="8">
        <v>1.6</v>
      </c>
      <c r="E883" s="8">
        <v>1.8</v>
      </c>
      <c r="F883" s="8">
        <v>2</v>
      </c>
    </row>
    <row r="884" spans="1:6" x14ac:dyDescent="0.2">
      <c r="A884" s="8">
        <f t="shared" si="26"/>
        <v>875</v>
      </c>
      <c r="B884" s="18">
        <v>42022.606944444444</v>
      </c>
      <c r="C884" s="8">
        <v>1</v>
      </c>
      <c r="D884" s="8">
        <v>1.7</v>
      </c>
      <c r="E884" s="8">
        <v>1.9</v>
      </c>
      <c r="F884" s="8">
        <v>2</v>
      </c>
    </row>
    <row r="885" spans="1:6" x14ac:dyDescent="0.2">
      <c r="A885" s="8">
        <f t="shared" si="26"/>
        <v>876</v>
      </c>
      <c r="B885" s="18">
        <v>42022.607638888891</v>
      </c>
      <c r="C885" s="8">
        <v>1</v>
      </c>
      <c r="D885" s="8">
        <v>1.6</v>
      </c>
      <c r="E885" s="8">
        <v>1.8</v>
      </c>
      <c r="F885" s="8">
        <v>2</v>
      </c>
    </row>
    <row r="886" spans="1:6" x14ac:dyDescent="0.2">
      <c r="A886" s="8">
        <f t="shared" si="26"/>
        <v>877</v>
      </c>
      <c r="B886" s="18">
        <v>42022.60833333333</v>
      </c>
      <c r="C886" s="8">
        <v>1</v>
      </c>
      <c r="D886" s="8">
        <v>1.6</v>
      </c>
      <c r="E886" s="8">
        <v>1.8</v>
      </c>
      <c r="F886" s="8">
        <v>2</v>
      </c>
    </row>
    <row r="887" spans="1:6" x14ac:dyDescent="0.2">
      <c r="A887" s="8">
        <f t="shared" si="26"/>
        <v>878</v>
      </c>
      <c r="B887" s="18">
        <v>42022.609027777777</v>
      </c>
      <c r="C887" s="8">
        <v>1</v>
      </c>
      <c r="D887" s="8">
        <v>1.6</v>
      </c>
      <c r="E887" s="8">
        <v>1.9000000000000001</v>
      </c>
      <c r="F887" s="8">
        <v>2.1</v>
      </c>
    </row>
    <row r="888" spans="1:6" x14ac:dyDescent="0.2">
      <c r="A888" s="8">
        <f t="shared" si="26"/>
        <v>879</v>
      </c>
      <c r="B888" s="18">
        <v>42022.609722222223</v>
      </c>
      <c r="C888" s="8">
        <v>1</v>
      </c>
      <c r="D888" s="8">
        <v>1.5</v>
      </c>
      <c r="E888" s="8">
        <v>1.8</v>
      </c>
      <c r="F888" s="8">
        <v>2.1</v>
      </c>
    </row>
    <row r="889" spans="1:6" x14ac:dyDescent="0.2">
      <c r="A889" s="8">
        <f t="shared" si="26"/>
        <v>880</v>
      </c>
      <c r="B889" s="18">
        <v>42022.61041666667</v>
      </c>
      <c r="C889" s="8">
        <v>1</v>
      </c>
      <c r="D889" s="8">
        <v>1.5</v>
      </c>
      <c r="E889" s="8">
        <v>1.9</v>
      </c>
      <c r="F889" s="8">
        <v>2.2000000000000002</v>
      </c>
    </row>
    <row r="890" spans="1:6" x14ac:dyDescent="0.2">
      <c r="A890" s="8">
        <f t="shared" si="26"/>
        <v>881</v>
      </c>
      <c r="B890" s="18">
        <v>42022.611111111109</v>
      </c>
      <c r="C890" s="8">
        <v>1</v>
      </c>
      <c r="D890" s="8">
        <v>1.6</v>
      </c>
      <c r="E890" s="8">
        <v>1.9000000000000001</v>
      </c>
      <c r="F890" s="8">
        <v>2.2000000000000002</v>
      </c>
    </row>
    <row r="891" spans="1:6" x14ac:dyDescent="0.2">
      <c r="A891" s="8">
        <f t="shared" si="26"/>
        <v>882</v>
      </c>
      <c r="B891" s="18">
        <v>42022.611805555556</v>
      </c>
      <c r="C891" s="8">
        <v>1</v>
      </c>
      <c r="D891" s="8">
        <v>1.5</v>
      </c>
      <c r="E891" s="8">
        <v>1.9</v>
      </c>
      <c r="F891" s="8">
        <v>2.2999999999999998</v>
      </c>
    </row>
    <row r="892" spans="1:6" x14ac:dyDescent="0.2">
      <c r="A892" s="8">
        <f t="shared" si="26"/>
        <v>883</v>
      </c>
      <c r="B892" s="18">
        <v>42022.612500000003</v>
      </c>
      <c r="C892" s="8">
        <v>1</v>
      </c>
      <c r="D892" s="8">
        <v>1.3</v>
      </c>
      <c r="E892" s="8">
        <v>1.9</v>
      </c>
      <c r="F892" s="8">
        <v>2.4</v>
      </c>
    </row>
    <row r="893" spans="1:6" x14ac:dyDescent="0.2">
      <c r="A893" s="8">
        <f t="shared" si="26"/>
        <v>884</v>
      </c>
      <c r="B893" s="18">
        <v>42022.613194444442</v>
      </c>
      <c r="C893" s="8">
        <v>1</v>
      </c>
      <c r="D893" s="8">
        <v>1.4</v>
      </c>
      <c r="E893" s="8">
        <v>1.9</v>
      </c>
      <c r="F893" s="8">
        <v>2.2999999999999998</v>
      </c>
    </row>
    <row r="894" spans="1:6" x14ac:dyDescent="0.2">
      <c r="A894" s="8">
        <f t="shared" si="26"/>
        <v>885</v>
      </c>
      <c r="B894" s="18">
        <v>42022.613888888889</v>
      </c>
      <c r="C894" s="8">
        <v>1</v>
      </c>
      <c r="D894" s="8">
        <v>1.3</v>
      </c>
      <c r="E894" s="8">
        <v>1.8</v>
      </c>
      <c r="F894" s="8">
        <v>2.2999999999999998</v>
      </c>
    </row>
    <row r="895" spans="1:6" x14ac:dyDescent="0.2">
      <c r="A895" s="8">
        <f t="shared" si="26"/>
        <v>886</v>
      </c>
      <c r="B895" s="18">
        <v>42022.614583333336</v>
      </c>
      <c r="C895" s="8">
        <v>1</v>
      </c>
      <c r="D895" s="8">
        <v>1.3</v>
      </c>
      <c r="E895" s="8">
        <v>1.8</v>
      </c>
      <c r="F895" s="8">
        <v>2.2999999999999998</v>
      </c>
    </row>
    <row r="896" spans="1:6" x14ac:dyDescent="0.2">
      <c r="A896" s="8">
        <f t="shared" si="26"/>
        <v>887</v>
      </c>
      <c r="B896" s="18">
        <v>42022.615277777775</v>
      </c>
      <c r="C896" s="8">
        <v>1</v>
      </c>
      <c r="D896" s="8">
        <v>1.4</v>
      </c>
      <c r="E896" s="8">
        <v>1.7999999999999998</v>
      </c>
      <c r="F896" s="8">
        <v>2.2000000000000002</v>
      </c>
    </row>
    <row r="897" spans="1:11" x14ac:dyDescent="0.2">
      <c r="A897" s="8">
        <f t="shared" si="26"/>
        <v>888</v>
      </c>
      <c r="B897" s="18">
        <v>42022.615972222222</v>
      </c>
      <c r="C897" s="8">
        <v>1</v>
      </c>
      <c r="D897" s="8">
        <v>1.5</v>
      </c>
      <c r="E897" s="8">
        <v>1.9</v>
      </c>
      <c r="F897" s="8">
        <v>2.2000000000000002</v>
      </c>
    </row>
    <row r="898" spans="1:11" x14ac:dyDescent="0.2">
      <c r="A898" s="8">
        <f t="shared" si="26"/>
        <v>889</v>
      </c>
      <c r="B898" s="18">
        <v>42022.616666666669</v>
      </c>
      <c r="C898" s="8">
        <v>1</v>
      </c>
      <c r="D898" s="8">
        <v>1.6</v>
      </c>
      <c r="E898" s="8">
        <v>1.9000000000000001</v>
      </c>
      <c r="F898" s="8">
        <v>2.2000000000000002</v>
      </c>
    </row>
    <row r="899" spans="1:11" x14ac:dyDescent="0.2">
      <c r="A899" s="8">
        <f t="shared" si="26"/>
        <v>890</v>
      </c>
      <c r="B899" s="18">
        <v>42022.617361111108</v>
      </c>
      <c r="C899" s="8">
        <v>1</v>
      </c>
      <c r="D899" s="8">
        <v>1.4</v>
      </c>
      <c r="E899" s="8">
        <v>1.7999999999999998</v>
      </c>
      <c r="F899" s="8">
        <v>2.2000000000000002</v>
      </c>
    </row>
    <row r="900" spans="1:11" x14ac:dyDescent="0.2">
      <c r="A900" s="8">
        <f t="shared" si="26"/>
        <v>891</v>
      </c>
      <c r="B900" s="18">
        <v>42022.618055555555</v>
      </c>
      <c r="C900" s="8">
        <v>1</v>
      </c>
      <c r="D900" s="8">
        <v>1.3</v>
      </c>
      <c r="E900" s="8">
        <v>1.8</v>
      </c>
      <c r="F900" s="8">
        <v>2.2000000000000002</v>
      </c>
    </row>
    <row r="901" spans="1:11" x14ac:dyDescent="0.2">
      <c r="A901" s="8">
        <f t="shared" si="26"/>
        <v>892</v>
      </c>
      <c r="B901" s="18">
        <v>42022.618750000001</v>
      </c>
      <c r="C901" s="8">
        <v>1</v>
      </c>
      <c r="D901" s="8">
        <v>1.4</v>
      </c>
      <c r="E901" s="8">
        <v>1.7999999999999998</v>
      </c>
      <c r="F901" s="8">
        <v>2.2000000000000002</v>
      </c>
    </row>
    <row r="902" spans="1:11" x14ac:dyDescent="0.2">
      <c r="A902" s="8">
        <f t="shared" si="26"/>
        <v>893</v>
      </c>
      <c r="B902" s="18">
        <v>42022.619444444441</v>
      </c>
      <c r="C902" s="8">
        <v>1</v>
      </c>
      <c r="D902" s="8">
        <v>1.4</v>
      </c>
      <c r="E902" s="8">
        <v>1.7999999999999998</v>
      </c>
      <c r="F902" s="8">
        <v>2.1</v>
      </c>
    </row>
    <row r="903" spans="1:11" x14ac:dyDescent="0.2">
      <c r="A903" s="8">
        <f t="shared" si="26"/>
        <v>894</v>
      </c>
      <c r="B903" s="18">
        <v>42022.620138888888</v>
      </c>
      <c r="C903" s="8">
        <v>1</v>
      </c>
      <c r="D903" s="8">
        <v>1.4</v>
      </c>
      <c r="E903" s="8">
        <v>1.7</v>
      </c>
      <c r="F903" s="8">
        <v>2</v>
      </c>
    </row>
    <row r="904" spans="1:11" x14ac:dyDescent="0.2">
      <c r="A904" s="8">
        <f t="shared" si="26"/>
        <v>895</v>
      </c>
      <c r="B904" s="18">
        <v>42022.620833333334</v>
      </c>
      <c r="C904" s="8">
        <v>1</v>
      </c>
      <c r="D904" s="8">
        <v>1.4</v>
      </c>
      <c r="E904" s="8">
        <v>1.7</v>
      </c>
      <c r="F904" s="8">
        <v>2</v>
      </c>
    </row>
    <row r="905" spans="1:11" x14ac:dyDescent="0.2">
      <c r="A905" s="8">
        <f t="shared" si="26"/>
        <v>896</v>
      </c>
      <c r="B905" s="18">
        <v>42022.621527777781</v>
      </c>
      <c r="C905" s="8">
        <v>1</v>
      </c>
      <c r="D905" s="8">
        <v>1.5</v>
      </c>
      <c r="E905" s="8">
        <v>1.8</v>
      </c>
      <c r="F905" s="8">
        <v>2</v>
      </c>
    </row>
    <row r="906" spans="1:11" x14ac:dyDescent="0.2">
      <c r="A906" s="8">
        <f t="shared" si="26"/>
        <v>897</v>
      </c>
      <c r="B906" s="18">
        <v>42022.62222222222</v>
      </c>
      <c r="C906" s="8">
        <v>1</v>
      </c>
      <c r="D906" s="8">
        <v>1.5</v>
      </c>
      <c r="E906" s="8">
        <v>1.8</v>
      </c>
      <c r="F906" s="8">
        <v>2</v>
      </c>
    </row>
    <row r="907" spans="1:11" x14ac:dyDescent="0.2">
      <c r="A907" s="8">
        <f t="shared" ref="A907:A970" si="28">A906+1</f>
        <v>898</v>
      </c>
      <c r="B907" s="18">
        <v>42022.622916666667</v>
      </c>
      <c r="C907" s="8">
        <v>1</v>
      </c>
      <c r="D907" s="8">
        <v>1.5</v>
      </c>
      <c r="E907" s="8">
        <v>1.8</v>
      </c>
      <c r="F907" s="8">
        <v>2</v>
      </c>
    </row>
    <row r="908" spans="1:11" x14ac:dyDescent="0.2">
      <c r="A908" s="8">
        <f t="shared" si="28"/>
        <v>899</v>
      </c>
      <c r="B908" s="18">
        <v>42022.623611111114</v>
      </c>
      <c r="C908" s="8">
        <v>1</v>
      </c>
      <c r="D908" s="8">
        <v>1.5</v>
      </c>
      <c r="E908" s="8">
        <v>1.7</v>
      </c>
      <c r="F908" s="8">
        <v>1.9</v>
      </c>
      <c r="H908" s="8">
        <f>COUNTIF(D850:D909,"&gt;-1000")</f>
        <v>60</v>
      </c>
      <c r="I908" s="8">
        <f t="shared" ref="I908:J908" si="29">COUNTIF(E850:E909,"&gt;-1000")</f>
        <v>60</v>
      </c>
      <c r="J908" s="8">
        <f t="shared" si="29"/>
        <v>60</v>
      </c>
    </row>
    <row r="909" spans="1:11" x14ac:dyDescent="0.2">
      <c r="A909" s="8">
        <f t="shared" si="28"/>
        <v>900</v>
      </c>
      <c r="B909" s="18">
        <v>42022.624305555553</v>
      </c>
      <c r="C909" s="8">
        <v>1</v>
      </c>
      <c r="D909" s="8">
        <v>1.4</v>
      </c>
      <c r="E909" s="8">
        <v>1.5999999999999999</v>
      </c>
      <c r="F909" s="8">
        <v>1.8</v>
      </c>
      <c r="H909" s="8">
        <f>IF(H908&gt;=(60-$D$4),ROUND(SUMIF(D850:D909,"&gt;-1000")/H908,4),"----")</f>
        <v>1.6982999999999999</v>
      </c>
      <c r="I909" s="8">
        <f>IF(I908&gt;=(60-$D$4),ROUND(SUMIF(E850:E909,"&gt;-1000")/I908,4),"----")</f>
        <v>2.0099999999999998</v>
      </c>
      <c r="J909" s="8">
        <f>IF(J908&gt;=(60-$D$4),ROUND(SUMIF(F850:F909,"&gt;-1000")/J908,4),"----")</f>
        <v>2.2766999999999999</v>
      </c>
      <c r="K909" s="8">
        <f>IF(AND(ISNUMBER(H909),ISNUMBER(I909),ISNUMBER(J909)),ABS(I909-(H909+J909)/2),"----")</f>
        <v>2.2499999999999964E-2</v>
      </c>
    </row>
    <row r="910" spans="1:11" x14ac:dyDescent="0.2">
      <c r="A910" s="8">
        <f t="shared" si="28"/>
        <v>901</v>
      </c>
      <c r="B910" s="18">
        <v>42022.625</v>
      </c>
      <c r="C910" s="8">
        <v>1</v>
      </c>
      <c r="D910" s="8">
        <v>1.5</v>
      </c>
      <c r="E910" s="8">
        <v>1.7</v>
      </c>
      <c r="F910" s="8">
        <v>1.8</v>
      </c>
    </row>
    <row r="911" spans="1:11" x14ac:dyDescent="0.2">
      <c r="A911" s="8">
        <f t="shared" si="28"/>
        <v>902</v>
      </c>
      <c r="B911" s="18">
        <v>42022.625694444447</v>
      </c>
      <c r="C911" s="8">
        <v>1</v>
      </c>
      <c r="D911" s="8">
        <v>1.5</v>
      </c>
      <c r="E911" s="8">
        <v>1.7</v>
      </c>
      <c r="F911" s="8">
        <v>1.8</v>
      </c>
    </row>
    <row r="912" spans="1:11" x14ac:dyDescent="0.2">
      <c r="A912" s="8">
        <f t="shared" si="28"/>
        <v>903</v>
      </c>
      <c r="B912" s="18">
        <v>42022.626388888886</v>
      </c>
      <c r="C912" s="8">
        <v>1</v>
      </c>
      <c r="D912" s="8">
        <v>1.5</v>
      </c>
      <c r="E912" s="8">
        <v>1.7</v>
      </c>
      <c r="F912" s="8">
        <v>1.8</v>
      </c>
    </row>
    <row r="913" spans="1:6" x14ac:dyDescent="0.2">
      <c r="A913" s="8">
        <f t="shared" si="28"/>
        <v>904</v>
      </c>
      <c r="B913" s="18">
        <v>42022.627083333333</v>
      </c>
      <c r="C913" s="8">
        <v>1</v>
      </c>
      <c r="D913" s="8">
        <v>1.3</v>
      </c>
      <c r="E913" s="8" t="s">
        <v>164</v>
      </c>
      <c r="F913" s="8">
        <v>1.8</v>
      </c>
    </row>
    <row r="914" spans="1:6" x14ac:dyDescent="0.2">
      <c r="A914" s="8">
        <f t="shared" si="28"/>
        <v>905</v>
      </c>
      <c r="B914" s="18">
        <v>42022.62777777778</v>
      </c>
      <c r="C914" s="8">
        <v>1</v>
      </c>
      <c r="D914" s="8">
        <v>1.3</v>
      </c>
      <c r="E914" s="8">
        <v>1.6</v>
      </c>
      <c r="F914" s="8">
        <v>1.8</v>
      </c>
    </row>
    <row r="915" spans="1:6" x14ac:dyDescent="0.2">
      <c r="A915" s="8">
        <f t="shared" si="28"/>
        <v>906</v>
      </c>
      <c r="B915" s="18">
        <v>42022.628472222219</v>
      </c>
      <c r="C915" s="8">
        <v>1</v>
      </c>
      <c r="D915" s="8">
        <v>1.2</v>
      </c>
      <c r="E915" s="8">
        <v>-1003</v>
      </c>
      <c r="F915" s="8">
        <v>1.8</v>
      </c>
    </row>
    <row r="916" spans="1:6" x14ac:dyDescent="0.2">
      <c r="A916" s="8">
        <f t="shared" si="28"/>
        <v>907</v>
      </c>
      <c r="B916" s="18">
        <v>42022.629166666666</v>
      </c>
      <c r="C916" s="8">
        <v>1</v>
      </c>
      <c r="D916" s="8">
        <v>1.2</v>
      </c>
      <c r="E916" s="8">
        <v>-1003</v>
      </c>
      <c r="F916" s="8">
        <v>1.8</v>
      </c>
    </row>
    <row r="917" spans="1:6" x14ac:dyDescent="0.2">
      <c r="A917" s="8">
        <f t="shared" si="28"/>
        <v>908</v>
      </c>
      <c r="B917" s="18">
        <v>42022.629861111112</v>
      </c>
      <c r="C917" s="8">
        <v>1</v>
      </c>
      <c r="D917" s="8">
        <v>1.1000000000000001</v>
      </c>
      <c r="E917" s="8">
        <v>-1003</v>
      </c>
      <c r="F917" s="8">
        <v>1.8</v>
      </c>
    </row>
    <row r="918" spans="1:6" x14ac:dyDescent="0.2">
      <c r="A918" s="8">
        <f t="shared" si="28"/>
        <v>909</v>
      </c>
      <c r="B918" s="18">
        <v>42022.630555555559</v>
      </c>
      <c r="C918" s="8">
        <v>1</v>
      </c>
      <c r="D918" s="8">
        <v>1.1000000000000001</v>
      </c>
      <c r="E918" s="8">
        <v>1.5</v>
      </c>
      <c r="F918" s="8">
        <v>1.9</v>
      </c>
    </row>
    <row r="919" spans="1:6" x14ac:dyDescent="0.2">
      <c r="A919" s="8">
        <f t="shared" si="28"/>
        <v>910</v>
      </c>
      <c r="B919" s="18">
        <v>42022.631249999999</v>
      </c>
      <c r="C919" s="8">
        <v>1</v>
      </c>
      <c r="D919" s="8">
        <v>1.1000000000000001</v>
      </c>
      <c r="E919" s="8">
        <v>1.5</v>
      </c>
      <c r="F919" s="8">
        <v>1.9</v>
      </c>
    </row>
    <row r="920" spans="1:6" x14ac:dyDescent="0.2">
      <c r="A920" s="8">
        <f t="shared" si="28"/>
        <v>911</v>
      </c>
      <c r="B920" s="18">
        <v>42022.631944444445</v>
      </c>
      <c r="C920" s="8">
        <v>1</v>
      </c>
      <c r="D920" s="8">
        <v>1</v>
      </c>
      <c r="E920" s="8">
        <v>1.4</v>
      </c>
      <c r="F920" s="8">
        <v>1.8</v>
      </c>
    </row>
    <row r="921" spans="1:6" x14ac:dyDescent="0.2">
      <c r="A921" s="8">
        <f t="shared" si="28"/>
        <v>912</v>
      </c>
      <c r="B921" s="18">
        <v>42022.632638888892</v>
      </c>
      <c r="C921" s="8">
        <v>1</v>
      </c>
      <c r="D921" s="8">
        <v>1</v>
      </c>
      <c r="E921" s="8">
        <v>-1001</v>
      </c>
      <c r="F921" s="8">
        <v>1.8</v>
      </c>
    </row>
    <row r="922" spans="1:6" x14ac:dyDescent="0.2">
      <c r="A922" s="8">
        <f t="shared" si="28"/>
        <v>913</v>
      </c>
      <c r="B922" s="18">
        <v>42022.633333333331</v>
      </c>
      <c r="C922" s="8">
        <v>1</v>
      </c>
      <c r="D922" s="8">
        <v>1</v>
      </c>
      <c r="E922" s="8">
        <v>1.4</v>
      </c>
      <c r="F922" s="8">
        <v>1.8</v>
      </c>
    </row>
    <row r="923" spans="1:6" x14ac:dyDescent="0.2">
      <c r="A923" s="8">
        <f t="shared" si="28"/>
        <v>914</v>
      </c>
      <c r="B923" s="18">
        <v>42022.634027777778</v>
      </c>
      <c r="C923" s="8">
        <v>1</v>
      </c>
      <c r="D923" s="8">
        <v>1</v>
      </c>
      <c r="E923" s="8">
        <v>1.4</v>
      </c>
      <c r="F923" s="8">
        <v>1.8</v>
      </c>
    </row>
    <row r="924" spans="1:6" x14ac:dyDescent="0.2">
      <c r="A924" s="8">
        <f t="shared" si="28"/>
        <v>915</v>
      </c>
      <c r="B924" s="18">
        <v>42022.634722222225</v>
      </c>
      <c r="C924" s="8">
        <v>1</v>
      </c>
      <c r="D924" s="8">
        <v>1</v>
      </c>
      <c r="F924" s="8">
        <v>1.7</v>
      </c>
    </row>
    <row r="925" spans="1:6" x14ac:dyDescent="0.2">
      <c r="A925" s="8">
        <f t="shared" si="28"/>
        <v>916</v>
      </c>
      <c r="B925" s="18">
        <v>42022.635416666664</v>
      </c>
      <c r="C925" s="8">
        <v>1</v>
      </c>
      <c r="D925" s="8">
        <v>1</v>
      </c>
      <c r="E925" s="8">
        <v>1.4</v>
      </c>
      <c r="F925" s="8">
        <v>1.8</v>
      </c>
    </row>
    <row r="926" spans="1:6" x14ac:dyDescent="0.2">
      <c r="A926" s="8">
        <f t="shared" si="28"/>
        <v>917</v>
      </c>
      <c r="B926" s="18">
        <v>42022.636111111111</v>
      </c>
      <c r="C926" s="8">
        <v>1</v>
      </c>
      <c r="D926" s="8">
        <v>1</v>
      </c>
      <c r="E926" s="8">
        <v>1.4</v>
      </c>
      <c r="F926" s="8">
        <v>1.8</v>
      </c>
    </row>
    <row r="927" spans="1:6" x14ac:dyDescent="0.2">
      <c r="A927" s="8">
        <f t="shared" si="28"/>
        <v>918</v>
      </c>
      <c r="B927" s="18">
        <v>42022.636805555558</v>
      </c>
      <c r="C927" s="8">
        <v>1</v>
      </c>
      <c r="D927" s="8">
        <v>1</v>
      </c>
      <c r="E927" s="8">
        <v>1.4</v>
      </c>
      <c r="F927" s="8">
        <v>1.8</v>
      </c>
    </row>
    <row r="928" spans="1:6" x14ac:dyDescent="0.2">
      <c r="A928" s="8">
        <f t="shared" si="28"/>
        <v>919</v>
      </c>
      <c r="B928" s="18">
        <v>42022.637499999997</v>
      </c>
      <c r="C928" s="8">
        <v>1</v>
      </c>
      <c r="D928" s="8">
        <v>1.1000000000000001</v>
      </c>
      <c r="E928" s="8">
        <v>1.5</v>
      </c>
      <c r="F928" s="8">
        <v>1.8</v>
      </c>
    </row>
    <row r="929" spans="1:6" x14ac:dyDescent="0.2">
      <c r="A929" s="8">
        <f t="shared" si="28"/>
        <v>920</v>
      </c>
      <c r="B929" s="18">
        <v>42022.638194444444</v>
      </c>
      <c r="C929" s="8">
        <v>1</v>
      </c>
      <c r="D929" s="8">
        <v>1.1000000000000001</v>
      </c>
      <c r="E929" s="8">
        <v>1.5</v>
      </c>
      <c r="F929" s="8">
        <v>1.8</v>
      </c>
    </row>
    <row r="930" spans="1:6" x14ac:dyDescent="0.2">
      <c r="A930" s="8">
        <f t="shared" si="28"/>
        <v>921</v>
      </c>
      <c r="B930" s="18">
        <v>42022.638888888891</v>
      </c>
      <c r="C930" s="8">
        <v>1</v>
      </c>
      <c r="D930" s="8">
        <v>1.2</v>
      </c>
      <c r="E930" s="8">
        <v>1.5</v>
      </c>
      <c r="F930" s="8">
        <v>1.8</v>
      </c>
    </row>
    <row r="931" spans="1:6" x14ac:dyDescent="0.2">
      <c r="A931" s="8">
        <f t="shared" si="28"/>
        <v>922</v>
      </c>
      <c r="B931" s="18">
        <v>42022.63958333333</v>
      </c>
      <c r="C931" s="8">
        <v>1</v>
      </c>
      <c r="D931" s="8">
        <v>1.1000000000000001</v>
      </c>
      <c r="E931" s="8">
        <v>1.5</v>
      </c>
      <c r="F931" s="8">
        <v>1.8</v>
      </c>
    </row>
    <row r="932" spans="1:6" x14ac:dyDescent="0.2">
      <c r="A932" s="8">
        <f t="shared" si="28"/>
        <v>923</v>
      </c>
      <c r="B932" s="18">
        <v>42022.640277777777</v>
      </c>
      <c r="C932" s="8">
        <v>1</v>
      </c>
      <c r="D932" s="8">
        <v>1</v>
      </c>
      <c r="E932" s="8">
        <v>-1002</v>
      </c>
      <c r="F932" s="8">
        <v>1.7</v>
      </c>
    </row>
    <row r="933" spans="1:6" x14ac:dyDescent="0.2">
      <c r="A933" s="8">
        <f t="shared" si="28"/>
        <v>924</v>
      </c>
      <c r="B933" s="18">
        <v>42022.640972222223</v>
      </c>
      <c r="C933" s="8">
        <v>1</v>
      </c>
      <c r="D933" s="8">
        <v>1</v>
      </c>
      <c r="F933" s="8">
        <v>1.7</v>
      </c>
    </row>
    <row r="934" spans="1:6" x14ac:dyDescent="0.2">
      <c r="A934" s="8">
        <f t="shared" si="28"/>
        <v>925</v>
      </c>
      <c r="B934" s="18">
        <v>42022.64166666667</v>
      </c>
      <c r="C934" s="8">
        <v>1</v>
      </c>
      <c r="D934" s="8">
        <v>1</v>
      </c>
      <c r="E934" s="8">
        <v>1.4</v>
      </c>
      <c r="F934" s="8">
        <v>1.7</v>
      </c>
    </row>
    <row r="935" spans="1:6" x14ac:dyDescent="0.2">
      <c r="A935" s="8">
        <f t="shared" si="28"/>
        <v>926</v>
      </c>
      <c r="B935" s="18">
        <v>42022.642361111109</v>
      </c>
      <c r="C935" s="8">
        <v>1</v>
      </c>
      <c r="D935" s="8">
        <v>1</v>
      </c>
      <c r="E935" s="8">
        <v>1.4</v>
      </c>
      <c r="F935" s="8">
        <v>1.7</v>
      </c>
    </row>
    <row r="936" spans="1:6" x14ac:dyDescent="0.2">
      <c r="A936" s="8">
        <f t="shared" si="28"/>
        <v>927</v>
      </c>
      <c r="B936" s="18">
        <v>42022.643055555556</v>
      </c>
      <c r="C936" s="8">
        <v>1</v>
      </c>
      <c r="D936" s="8">
        <v>1</v>
      </c>
      <c r="E936" s="8">
        <v>1.4</v>
      </c>
      <c r="F936" s="8">
        <v>1.7</v>
      </c>
    </row>
    <row r="937" spans="1:6" x14ac:dyDescent="0.2">
      <c r="A937" s="8">
        <f t="shared" si="28"/>
        <v>928</v>
      </c>
      <c r="B937" s="18">
        <v>42022.643750000003</v>
      </c>
      <c r="C937" s="8">
        <v>1</v>
      </c>
      <c r="D937" s="8">
        <v>1.1000000000000001</v>
      </c>
      <c r="E937" s="8">
        <v>1.4000000000000001</v>
      </c>
      <c r="F937" s="8">
        <v>1.6</v>
      </c>
    </row>
    <row r="938" spans="1:6" x14ac:dyDescent="0.2">
      <c r="A938" s="8">
        <f t="shared" si="28"/>
        <v>929</v>
      </c>
      <c r="B938" s="18">
        <v>42022.644444444442</v>
      </c>
      <c r="C938" s="8">
        <v>1</v>
      </c>
      <c r="D938" s="8">
        <v>1.1000000000000001</v>
      </c>
      <c r="E938" s="8">
        <v>-1003</v>
      </c>
      <c r="F938" s="8">
        <v>1.6</v>
      </c>
    </row>
    <row r="939" spans="1:6" x14ac:dyDescent="0.2">
      <c r="A939" s="8">
        <f t="shared" si="28"/>
        <v>930</v>
      </c>
      <c r="B939" s="18">
        <v>42022.645138888889</v>
      </c>
      <c r="C939" s="8">
        <v>1</v>
      </c>
      <c r="D939" s="8">
        <v>1.1000000000000001</v>
      </c>
      <c r="E939" s="8">
        <v>1.4000000000000001</v>
      </c>
      <c r="F939" s="8">
        <v>1.6</v>
      </c>
    </row>
    <row r="940" spans="1:6" x14ac:dyDescent="0.2">
      <c r="A940" s="8">
        <f t="shared" si="28"/>
        <v>931</v>
      </c>
      <c r="B940" s="18">
        <v>42022.645833333336</v>
      </c>
      <c r="C940" s="8">
        <v>1</v>
      </c>
      <c r="D940" s="8">
        <v>1.1000000000000001</v>
      </c>
      <c r="E940" s="8">
        <v>-1003</v>
      </c>
      <c r="F940" s="8">
        <v>1.6</v>
      </c>
    </row>
    <row r="941" spans="1:6" x14ac:dyDescent="0.2">
      <c r="A941" s="8">
        <f t="shared" si="28"/>
        <v>932</v>
      </c>
      <c r="B941" s="18">
        <v>42022.646527777775</v>
      </c>
      <c r="C941" s="8">
        <v>1</v>
      </c>
      <c r="D941" s="8">
        <v>1.2</v>
      </c>
      <c r="E941" s="8">
        <v>1.4</v>
      </c>
      <c r="F941" s="8">
        <v>1.6</v>
      </c>
    </row>
    <row r="942" spans="1:6" x14ac:dyDescent="0.2">
      <c r="A942" s="8">
        <f t="shared" si="28"/>
        <v>933</v>
      </c>
      <c r="B942" s="18">
        <v>42022.647222222222</v>
      </c>
      <c r="C942" s="8">
        <v>1</v>
      </c>
      <c r="D942" s="8">
        <v>1.2</v>
      </c>
      <c r="E942" s="8">
        <v>1.4</v>
      </c>
      <c r="F942" s="8">
        <v>1.6</v>
      </c>
    </row>
    <row r="943" spans="1:6" x14ac:dyDescent="0.2">
      <c r="A943" s="8">
        <f t="shared" si="28"/>
        <v>934</v>
      </c>
      <c r="B943" s="18">
        <v>42022.647916666669</v>
      </c>
      <c r="C943" s="8">
        <v>1</v>
      </c>
      <c r="D943" s="8">
        <v>1.4</v>
      </c>
      <c r="E943" s="8">
        <v>1.5</v>
      </c>
      <c r="F943" s="8">
        <v>1.6</v>
      </c>
    </row>
    <row r="944" spans="1:6" x14ac:dyDescent="0.2">
      <c r="A944" s="8">
        <f t="shared" si="28"/>
        <v>935</v>
      </c>
      <c r="B944" s="18">
        <v>42022.648611111108</v>
      </c>
      <c r="C944" s="8">
        <v>1</v>
      </c>
      <c r="D944" s="8">
        <v>1.4</v>
      </c>
      <c r="E944" s="8">
        <v>1.5</v>
      </c>
      <c r="F944" s="8">
        <v>1.6</v>
      </c>
    </row>
    <row r="945" spans="1:6" x14ac:dyDescent="0.2">
      <c r="A945" s="8">
        <f t="shared" si="28"/>
        <v>936</v>
      </c>
      <c r="B945" s="18">
        <v>42022.649305555555</v>
      </c>
      <c r="C945" s="8">
        <v>1</v>
      </c>
      <c r="D945" s="8">
        <v>1.4</v>
      </c>
      <c r="E945" s="8">
        <v>1.5</v>
      </c>
      <c r="F945" s="8">
        <v>1.6</v>
      </c>
    </row>
    <row r="946" spans="1:6" x14ac:dyDescent="0.2">
      <c r="A946" s="8">
        <f t="shared" si="28"/>
        <v>937</v>
      </c>
      <c r="B946" s="18">
        <v>42022.65</v>
      </c>
      <c r="C946" s="8">
        <v>1</v>
      </c>
      <c r="D946" s="8">
        <v>1.4</v>
      </c>
      <c r="E946" s="8">
        <v>1.5</v>
      </c>
      <c r="F946" s="8">
        <v>1.6</v>
      </c>
    </row>
    <row r="947" spans="1:6" x14ac:dyDescent="0.2">
      <c r="A947" s="8">
        <f t="shared" si="28"/>
        <v>938</v>
      </c>
      <c r="B947" s="18">
        <v>42022.650694444441</v>
      </c>
      <c r="C947" s="8">
        <v>1</v>
      </c>
      <c r="D947" s="8">
        <v>1.4</v>
      </c>
      <c r="E947" s="8">
        <v>1.5</v>
      </c>
      <c r="F947" s="8">
        <v>1.6</v>
      </c>
    </row>
    <row r="948" spans="1:6" x14ac:dyDescent="0.2">
      <c r="A948" s="8">
        <f t="shared" si="28"/>
        <v>939</v>
      </c>
      <c r="B948" s="18">
        <v>42022.651388888888</v>
      </c>
      <c r="C948" s="8">
        <v>1</v>
      </c>
      <c r="D948" s="8">
        <v>1.3</v>
      </c>
      <c r="E948" s="8">
        <v>1.5</v>
      </c>
      <c r="F948" s="8">
        <v>1.7</v>
      </c>
    </row>
    <row r="949" spans="1:6" x14ac:dyDescent="0.2">
      <c r="A949" s="8">
        <f t="shared" si="28"/>
        <v>940</v>
      </c>
      <c r="B949" s="18">
        <v>42022.652083333334</v>
      </c>
      <c r="C949" s="8">
        <v>1</v>
      </c>
      <c r="D949" s="8">
        <v>1.2</v>
      </c>
      <c r="E949" s="8">
        <v>1.5</v>
      </c>
      <c r="F949" s="8">
        <v>1.7</v>
      </c>
    </row>
    <row r="950" spans="1:6" x14ac:dyDescent="0.2">
      <c r="A950" s="8">
        <f t="shared" si="28"/>
        <v>941</v>
      </c>
      <c r="B950" s="18">
        <v>42022.652777777781</v>
      </c>
      <c r="C950" s="8">
        <v>1</v>
      </c>
      <c r="D950" s="8">
        <v>1.4</v>
      </c>
      <c r="E950" s="8">
        <v>1.5999999999999999</v>
      </c>
      <c r="F950" s="8">
        <v>1.7</v>
      </c>
    </row>
    <row r="951" spans="1:6" x14ac:dyDescent="0.2">
      <c r="A951" s="8">
        <f t="shared" si="28"/>
        <v>942</v>
      </c>
      <c r="B951" s="18">
        <v>42022.65347222222</v>
      </c>
      <c r="C951" s="8">
        <v>1</v>
      </c>
      <c r="D951" s="8">
        <v>1.4</v>
      </c>
      <c r="E951" s="8">
        <v>1.5999999999999999</v>
      </c>
      <c r="F951" s="8">
        <v>1.7</v>
      </c>
    </row>
    <row r="952" spans="1:6" x14ac:dyDescent="0.2">
      <c r="A952" s="8">
        <f t="shared" si="28"/>
        <v>943</v>
      </c>
      <c r="B952" s="18">
        <v>42022.654166666667</v>
      </c>
      <c r="C952" s="8">
        <v>1</v>
      </c>
      <c r="D952" s="8">
        <v>1.2</v>
      </c>
      <c r="E952" s="8">
        <v>1.5</v>
      </c>
      <c r="F952" s="8">
        <v>1.7</v>
      </c>
    </row>
    <row r="953" spans="1:6" x14ac:dyDescent="0.2">
      <c r="A953" s="8">
        <f t="shared" si="28"/>
        <v>944</v>
      </c>
      <c r="B953" s="18">
        <v>42022.654861111114</v>
      </c>
      <c r="C953" s="8">
        <v>1</v>
      </c>
      <c r="D953" s="8">
        <v>1.2</v>
      </c>
      <c r="E953" s="8">
        <v>1.4</v>
      </c>
      <c r="F953" s="8">
        <v>1.6</v>
      </c>
    </row>
    <row r="954" spans="1:6" x14ac:dyDescent="0.2">
      <c r="A954" s="8">
        <f t="shared" si="28"/>
        <v>945</v>
      </c>
      <c r="B954" s="18">
        <v>42022.655555555553</v>
      </c>
      <c r="C954" s="8">
        <v>1</v>
      </c>
      <c r="D954" s="8">
        <v>1.1000000000000001</v>
      </c>
      <c r="E954" s="8">
        <v>1.4000000000000001</v>
      </c>
      <c r="F954" s="8">
        <v>1.7</v>
      </c>
    </row>
    <row r="955" spans="1:6" x14ac:dyDescent="0.2">
      <c r="A955" s="8">
        <f t="shared" si="28"/>
        <v>946</v>
      </c>
      <c r="B955" s="18">
        <v>42022.65625</v>
      </c>
      <c r="C955" s="8">
        <v>1</v>
      </c>
      <c r="D955" s="8">
        <v>1.1000000000000001</v>
      </c>
      <c r="E955" s="8">
        <v>1.4000000000000001</v>
      </c>
      <c r="F955" s="8">
        <v>1.7</v>
      </c>
    </row>
    <row r="956" spans="1:6" x14ac:dyDescent="0.2">
      <c r="A956" s="8">
        <f t="shared" si="28"/>
        <v>947</v>
      </c>
      <c r="B956" s="18">
        <v>42022.656944444447</v>
      </c>
      <c r="C956" s="8">
        <v>1</v>
      </c>
      <c r="D956" s="8">
        <v>1</v>
      </c>
      <c r="E956" s="8">
        <v>1.4</v>
      </c>
      <c r="F956" s="8">
        <v>1.7</v>
      </c>
    </row>
    <row r="957" spans="1:6" x14ac:dyDescent="0.2">
      <c r="A957" s="8">
        <f t="shared" si="28"/>
        <v>948</v>
      </c>
      <c r="B957" s="18">
        <v>42022.657638888886</v>
      </c>
      <c r="C957" s="8">
        <v>1</v>
      </c>
      <c r="D957" s="8">
        <v>1</v>
      </c>
      <c r="E957" s="8">
        <v>1.4</v>
      </c>
      <c r="F957" s="8">
        <v>1.7</v>
      </c>
    </row>
    <row r="958" spans="1:6" x14ac:dyDescent="0.2">
      <c r="A958" s="8">
        <f t="shared" si="28"/>
        <v>949</v>
      </c>
      <c r="B958" s="18">
        <v>42022.658333333333</v>
      </c>
      <c r="C958" s="8">
        <v>1</v>
      </c>
      <c r="D958" s="8">
        <v>1.1000000000000001</v>
      </c>
      <c r="E958" s="8">
        <v>1.4000000000000001</v>
      </c>
      <c r="F958" s="8">
        <v>1.7</v>
      </c>
    </row>
    <row r="959" spans="1:6" x14ac:dyDescent="0.2">
      <c r="A959" s="8">
        <f t="shared" si="28"/>
        <v>950</v>
      </c>
      <c r="B959" s="18">
        <v>42022.65902777778</v>
      </c>
      <c r="C959" s="8">
        <v>1</v>
      </c>
      <c r="D959" s="8">
        <v>1.1000000000000001</v>
      </c>
      <c r="E959" s="8">
        <v>1.4000000000000001</v>
      </c>
      <c r="F959" s="8">
        <v>1.7</v>
      </c>
    </row>
    <row r="960" spans="1:6" x14ac:dyDescent="0.2">
      <c r="A960" s="8">
        <f t="shared" si="28"/>
        <v>951</v>
      </c>
      <c r="B960" s="18">
        <v>42022.659722222219</v>
      </c>
      <c r="C960" s="8">
        <v>1</v>
      </c>
      <c r="D960" s="8">
        <v>1</v>
      </c>
      <c r="E960" s="8">
        <v>1.4</v>
      </c>
      <c r="F960" s="8">
        <v>1.7</v>
      </c>
    </row>
    <row r="961" spans="1:11" x14ac:dyDescent="0.2">
      <c r="A961" s="8">
        <f t="shared" si="28"/>
        <v>952</v>
      </c>
      <c r="B961" s="18">
        <v>42022.660416666666</v>
      </c>
      <c r="C961" s="8">
        <v>1</v>
      </c>
      <c r="D961" s="8">
        <v>1.1000000000000001</v>
      </c>
      <c r="E961" s="8">
        <v>1.4000000000000001</v>
      </c>
      <c r="F961" s="8">
        <v>1.6</v>
      </c>
    </row>
    <row r="962" spans="1:11" x14ac:dyDescent="0.2">
      <c r="A962" s="8">
        <f t="shared" si="28"/>
        <v>953</v>
      </c>
      <c r="B962" s="18">
        <v>42022.661111111112</v>
      </c>
      <c r="C962" s="8">
        <v>1</v>
      </c>
      <c r="D962" s="8">
        <v>1.1000000000000001</v>
      </c>
      <c r="E962" s="8">
        <v>1.4000000000000001</v>
      </c>
      <c r="F962" s="8">
        <v>1.6</v>
      </c>
    </row>
    <row r="963" spans="1:11" x14ac:dyDescent="0.2">
      <c r="A963" s="8">
        <f t="shared" si="28"/>
        <v>954</v>
      </c>
      <c r="B963" s="18">
        <v>42022.661805555559</v>
      </c>
      <c r="C963" s="8">
        <v>1</v>
      </c>
      <c r="D963" s="8">
        <v>1.2</v>
      </c>
      <c r="E963" s="8">
        <v>1.5</v>
      </c>
      <c r="F963" s="8">
        <v>1.7</v>
      </c>
    </row>
    <row r="964" spans="1:11" x14ac:dyDescent="0.2">
      <c r="A964" s="8">
        <f t="shared" si="28"/>
        <v>955</v>
      </c>
      <c r="B964" s="18">
        <v>42022.662499999999</v>
      </c>
      <c r="C964" s="8">
        <v>1</v>
      </c>
      <c r="D964" s="8">
        <v>1.2</v>
      </c>
      <c r="E964" s="8">
        <v>1.4</v>
      </c>
      <c r="F964" s="8">
        <v>1.6</v>
      </c>
    </row>
    <row r="965" spans="1:11" x14ac:dyDescent="0.2">
      <c r="A965" s="8">
        <f t="shared" si="28"/>
        <v>956</v>
      </c>
      <c r="B965" s="18">
        <v>42022.663194444445</v>
      </c>
      <c r="C965" s="8">
        <v>1</v>
      </c>
      <c r="D965" s="8">
        <v>1.1000000000000001</v>
      </c>
      <c r="E965" s="8">
        <v>1.4000000000000001</v>
      </c>
      <c r="F965" s="8">
        <v>1.6</v>
      </c>
    </row>
    <row r="966" spans="1:11" x14ac:dyDescent="0.2">
      <c r="A966" s="8">
        <f t="shared" si="28"/>
        <v>957</v>
      </c>
      <c r="B966" s="18">
        <v>42022.663888888892</v>
      </c>
      <c r="C966" s="8">
        <v>1</v>
      </c>
      <c r="D966" s="8">
        <v>1.1000000000000001</v>
      </c>
      <c r="E966" s="8">
        <v>1.4000000000000001</v>
      </c>
      <c r="F966" s="8">
        <v>1.6</v>
      </c>
    </row>
    <row r="967" spans="1:11" x14ac:dyDescent="0.2">
      <c r="A967" s="8">
        <f t="shared" si="28"/>
        <v>958</v>
      </c>
      <c r="B967" s="18">
        <v>42022.664583333331</v>
      </c>
      <c r="C967" s="8">
        <v>1</v>
      </c>
      <c r="D967" s="8">
        <v>1</v>
      </c>
      <c r="E967" s="8">
        <v>1.3</v>
      </c>
      <c r="F967" s="8">
        <v>1.6</v>
      </c>
    </row>
    <row r="968" spans="1:11" x14ac:dyDescent="0.2">
      <c r="A968" s="8">
        <f t="shared" si="28"/>
        <v>959</v>
      </c>
      <c r="B968" s="18">
        <v>42022.665277777778</v>
      </c>
      <c r="C968" s="8">
        <v>1</v>
      </c>
      <c r="D968" s="8">
        <v>0.9</v>
      </c>
      <c r="E968" s="8">
        <v>1.3</v>
      </c>
      <c r="F968" s="8">
        <v>1.6</v>
      </c>
      <c r="H968" s="8">
        <f>COUNTIF(D910:D969,"&gt;-1000")</f>
        <v>60</v>
      </c>
      <c r="I968" s="8">
        <f t="shared" ref="I968:J968" si="30">COUNTIF(E910:E969,"&gt;-1000")</f>
        <v>50</v>
      </c>
      <c r="J968" s="8">
        <f t="shared" si="30"/>
        <v>60</v>
      </c>
    </row>
    <row r="969" spans="1:11" x14ac:dyDescent="0.2">
      <c r="A969" s="8">
        <f t="shared" si="28"/>
        <v>960</v>
      </c>
      <c r="B969" s="18">
        <v>42022.665972222225</v>
      </c>
      <c r="C969" s="8">
        <v>1</v>
      </c>
      <c r="D969" s="8">
        <v>0.9</v>
      </c>
      <c r="E969" s="8">
        <v>1.3</v>
      </c>
      <c r="F969" s="8">
        <v>1.6</v>
      </c>
      <c r="H969" s="8">
        <f>IF(H968&gt;=(60-$D$4),ROUND(SUMIF(D910:D969,"&gt;-1000")/H968,4),"----")</f>
        <v>1.1467000000000001</v>
      </c>
      <c r="I969" s="8">
        <f>IF(I968&gt;=(60-$D$4),ROUND(SUMIF(E910:E969,"&gt;-1000")/I968,4),"----")</f>
        <v>1.454</v>
      </c>
      <c r="J969" s="8">
        <f>IF(J968&gt;=(60-$D$4),ROUND(SUMIF(F910:F969,"&gt;-1000")/J968,4),"----")</f>
        <v>1.7050000000000001</v>
      </c>
      <c r="K969" s="8">
        <f>IF(AND(ISNUMBER(H969),ISNUMBER(I969),ISNUMBER(J969)),ABS(I969-(H969+J969)/2),"----")</f>
        <v>2.8149999999999897E-2</v>
      </c>
    </row>
    <row r="970" spans="1:11" x14ac:dyDescent="0.2">
      <c r="A970" s="8">
        <f t="shared" si="28"/>
        <v>961</v>
      </c>
      <c r="B970" s="18">
        <v>42022.666666666664</v>
      </c>
      <c r="C970" s="8">
        <v>1</v>
      </c>
      <c r="D970" s="8">
        <v>0.8</v>
      </c>
      <c r="E970" s="8">
        <v>1.2000000000000002</v>
      </c>
      <c r="F970" s="8">
        <v>1.6</v>
      </c>
    </row>
    <row r="971" spans="1:11" x14ac:dyDescent="0.2">
      <c r="A971" s="8">
        <f t="shared" ref="A971:A1034" si="31">A970+1</f>
        <v>962</v>
      </c>
      <c r="B971" s="18">
        <v>42022.667361111111</v>
      </c>
      <c r="C971" s="8">
        <v>1</v>
      </c>
      <c r="D971" s="8">
        <v>0.8</v>
      </c>
      <c r="E971" s="8">
        <v>1.2000000000000002</v>
      </c>
      <c r="F971" s="8">
        <v>1.6</v>
      </c>
    </row>
    <row r="972" spans="1:11" x14ac:dyDescent="0.2">
      <c r="A972" s="8">
        <f t="shared" si="31"/>
        <v>963</v>
      </c>
      <c r="B972" s="18">
        <v>42022.668055555558</v>
      </c>
      <c r="C972" s="8">
        <v>1</v>
      </c>
      <c r="D972" s="8">
        <v>0.7</v>
      </c>
      <c r="E972" s="8">
        <v>1.3</v>
      </c>
      <c r="F972" s="8">
        <v>1.6</v>
      </c>
    </row>
    <row r="973" spans="1:11" x14ac:dyDescent="0.2">
      <c r="A973" s="8">
        <f t="shared" si="31"/>
        <v>964</v>
      </c>
      <c r="B973" s="18">
        <v>42022.668749999997</v>
      </c>
      <c r="C973" s="8">
        <v>1</v>
      </c>
      <c r="D973" s="8">
        <v>0.8</v>
      </c>
      <c r="E973" s="8">
        <v>1.2000000000000002</v>
      </c>
      <c r="F973" s="8">
        <v>1.5</v>
      </c>
    </row>
    <row r="974" spans="1:11" x14ac:dyDescent="0.2">
      <c r="A974" s="8">
        <f t="shared" si="31"/>
        <v>965</v>
      </c>
      <c r="B974" s="18">
        <v>42022.669444444444</v>
      </c>
      <c r="C974" s="8">
        <v>1</v>
      </c>
      <c r="D974" s="8">
        <v>0.9</v>
      </c>
      <c r="E974" s="8">
        <v>1.2</v>
      </c>
      <c r="F974" s="8">
        <v>1.5</v>
      </c>
    </row>
    <row r="975" spans="1:11" x14ac:dyDescent="0.2">
      <c r="A975" s="8">
        <f t="shared" si="31"/>
        <v>966</v>
      </c>
      <c r="B975" s="18">
        <v>42022.670138888891</v>
      </c>
      <c r="C975" s="8">
        <v>1</v>
      </c>
      <c r="D975" s="8">
        <v>0.8</v>
      </c>
      <c r="E975" s="8">
        <v>1.2000000000000002</v>
      </c>
      <c r="F975" s="8">
        <v>1.5</v>
      </c>
    </row>
    <row r="976" spans="1:11" x14ac:dyDescent="0.2">
      <c r="A976" s="8">
        <f t="shared" si="31"/>
        <v>967</v>
      </c>
      <c r="B976" s="18">
        <v>42022.67083333333</v>
      </c>
      <c r="C976" s="8">
        <v>1</v>
      </c>
      <c r="D976" s="8">
        <v>0.8</v>
      </c>
      <c r="E976" s="8">
        <v>1.2000000000000002</v>
      </c>
      <c r="F976" s="8">
        <v>1.5</v>
      </c>
    </row>
    <row r="977" spans="1:6" x14ac:dyDescent="0.2">
      <c r="A977" s="8">
        <f t="shared" si="31"/>
        <v>968</v>
      </c>
      <c r="B977" s="18">
        <v>42022.671527777777</v>
      </c>
      <c r="C977" s="8">
        <v>1</v>
      </c>
      <c r="D977" s="8">
        <v>0.7</v>
      </c>
      <c r="E977" s="8">
        <v>1.1000000000000001</v>
      </c>
      <c r="F977" s="8">
        <v>1.5</v>
      </c>
    </row>
    <row r="978" spans="1:6" x14ac:dyDescent="0.2">
      <c r="A978" s="8">
        <f t="shared" si="31"/>
        <v>969</v>
      </c>
      <c r="B978" s="18">
        <v>42022.672222222223</v>
      </c>
      <c r="C978" s="8">
        <v>1</v>
      </c>
      <c r="D978" s="8">
        <v>0.7</v>
      </c>
      <c r="E978" s="8">
        <v>1.1000000000000001</v>
      </c>
      <c r="F978" s="8">
        <v>1.5</v>
      </c>
    </row>
    <row r="979" spans="1:6" x14ac:dyDescent="0.2">
      <c r="A979" s="8">
        <f t="shared" si="31"/>
        <v>970</v>
      </c>
      <c r="B979" s="18">
        <v>42022.67291666667</v>
      </c>
      <c r="C979" s="8">
        <v>1</v>
      </c>
      <c r="D979" s="8">
        <v>0.7</v>
      </c>
      <c r="E979" s="8">
        <v>1.1000000000000001</v>
      </c>
      <c r="F979" s="8">
        <v>1.5</v>
      </c>
    </row>
    <row r="980" spans="1:6" x14ac:dyDescent="0.2">
      <c r="A980" s="8">
        <f t="shared" si="31"/>
        <v>971</v>
      </c>
      <c r="B980" s="18">
        <v>42022.673611111109</v>
      </c>
      <c r="C980" s="8">
        <v>1</v>
      </c>
      <c r="D980" s="8">
        <v>0.8</v>
      </c>
      <c r="E980" s="8">
        <v>1.2000000000000002</v>
      </c>
      <c r="F980" s="8">
        <v>1.5</v>
      </c>
    </row>
    <row r="981" spans="1:6" x14ac:dyDescent="0.2">
      <c r="A981" s="8">
        <f t="shared" si="31"/>
        <v>972</v>
      </c>
      <c r="B981" s="18">
        <v>42022.674305555556</v>
      </c>
      <c r="C981" s="8">
        <v>1</v>
      </c>
      <c r="D981" s="8">
        <v>0.6</v>
      </c>
      <c r="E981" s="8">
        <v>1.1000000000000001</v>
      </c>
      <c r="F981" s="8">
        <v>1.5</v>
      </c>
    </row>
    <row r="982" spans="1:6" x14ac:dyDescent="0.2">
      <c r="A982" s="8">
        <f t="shared" si="31"/>
        <v>973</v>
      </c>
      <c r="B982" s="18">
        <v>42022.675000000003</v>
      </c>
      <c r="C982" s="8">
        <v>1</v>
      </c>
      <c r="D982" s="8">
        <v>0.6</v>
      </c>
      <c r="E982" s="8">
        <v>1.1000000000000001</v>
      </c>
      <c r="F982" s="8">
        <v>1.5</v>
      </c>
    </row>
    <row r="983" spans="1:6" x14ac:dyDescent="0.2">
      <c r="A983" s="8">
        <f t="shared" si="31"/>
        <v>974</v>
      </c>
      <c r="B983" s="18">
        <v>42022.675694444442</v>
      </c>
      <c r="C983" s="8">
        <v>1</v>
      </c>
      <c r="D983" s="8">
        <v>0.7</v>
      </c>
      <c r="E983" s="8">
        <v>1.1000000000000001</v>
      </c>
      <c r="F983" s="8">
        <v>1.5</v>
      </c>
    </row>
    <row r="984" spans="1:6" x14ac:dyDescent="0.2">
      <c r="A984" s="8">
        <f t="shared" si="31"/>
        <v>975</v>
      </c>
      <c r="B984" s="18">
        <v>42022.676388888889</v>
      </c>
      <c r="C984" s="8">
        <v>1</v>
      </c>
      <c r="D984" s="8">
        <v>0.8</v>
      </c>
      <c r="E984" s="8">
        <v>1.2000000000000002</v>
      </c>
      <c r="F984" s="8">
        <v>1.5</v>
      </c>
    </row>
    <row r="985" spans="1:6" x14ac:dyDescent="0.2">
      <c r="A985" s="8">
        <f t="shared" si="31"/>
        <v>976</v>
      </c>
      <c r="B985" s="18">
        <v>42022.677083333336</v>
      </c>
      <c r="C985" s="8">
        <v>1</v>
      </c>
      <c r="D985" s="8">
        <v>0.6</v>
      </c>
      <c r="E985" s="8">
        <v>1.1000000000000001</v>
      </c>
      <c r="F985" s="8">
        <v>1.5</v>
      </c>
    </row>
    <row r="986" spans="1:6" x14ac:dyDescent="0.2">
      <c r="A986" s="8">
        <f t="shared" si="31"/>
        <v>977</v>
      </c>
      <c r="B986" s="18">
        <v>42022.677777777775</v>
      </c>
      <c r="C986" s="8">
        <v>1</v>
      </c>
      <c r="D986" s="8">
        <v>0.5</v>
      </c>
      <c r="E986" s="8">
        <v>1</v>
      </c>
      <c r="F986" s="8">
        <v>1.4</v>
      </c>
    </row>
    <row r="987" spans="1:6" x14ac:dyDescent="0.2">
      <c r="A987" s="8">
        <f t="shared" si="31"/>
        <v>978</v>
      </c>
      <c r="B987" s="18">
        <v>42022.678472222222</v>
      </c>
      <c r="C987" s="8">
        <v>1</v>
      </c>
      <c r="D987" s="8">
        <v>0.5</v>
      </c>
      <c r="E987" s="8">
        <v>1</v>
      </c>
      <c r="F987" s="8">
        <v>1.4</v>
      </c>
    </row>
    <row r="988" spans="1:6" x14ac:dyDescent="0.2">
      <c r="A988" s="8">
        <f t="shared" si="31"/>
        <v>979</v>
      </c>
      <c r="B988" s="18">
        <v>42022.679166666669</v>
      </c>
      <c r="C988" s="8">
        <v>1</v>
      </c>
      <c r="D988" s="8">
        <v>0.5</v>
      </c>
      <c r="E988" s="8">
        <v>1</v>
      </c>
      <c r="F988" s="8">
        <v>1.5</v>
      </c>
    </row>
    <row r="989" spans="1:6" x14ac:dyDescent="0.2">
      <c r="A989" s="8">
        <f t="shared" si="31"/>
        <v>980</v>
      </c>
      <c r="B989" s="18">
        <v>42022.679861111108</v>
      </c>
      <c r="C989" s="8">
        <v>1</v>
      </c>
      <c r="D989" s="8">
        <v>0.6</v>
      </c>
      <c r="E989" s="8">
        <v>1.1000000000000001</v>
      </c>
      <c r="F989" s="8">
        <v>1.5</v>
      </c>
    </row>
    <row r="990" spans="1:6" x14ac:dyDescent="0.2">
      <c r="A990" s="8">
        <f t="shared" si="31"/>
        <v>981</v>
      </c>
      <c r="B990" s="18">
        <v>42022.680555555555</v>
      </c>
      <c r="C990" s="8">
        <v>1</v>
      </c>
      <c r="D990" s="8">
        <v>0.5</v>
      </c>
      <c r="E990" s="8">
        <v>1</v>
      </c>
      <c r="F990" s="8">
        <v>1.5</v>
      </c>
    </row>
    <row r="991" spans="1:6" x14ac:dyDescent="0.2">
      <c r="A991" s="8">
        <f t="shared" si="31"/>
        <v>982</v>
      </c>
      <c r="B991" s="18">
        <v>42022.681250000001</v>
      </c>
      <c r="C991" s="8">
        <v>1</v>
      </c>
      <c r="D991" s="8">
        <v>0.6</v>
      </c>
      <c r="E991" s="8">
        <v>1.1000000000000001</v>
      </c>
      <c r="F991" s="8">
        <v>1.5</v>
      </c>
    </row>
    <row r="992" spans="1:6" x14ac:dyDescent="0.2">
      <c r="A992" s="8">
        <f t="shared" si="31"/>
        <v>983</v>
      </c>
      <c r="B992" s="18">
        <v>42022.681944444441</v>
      </c>
      <c r="C992" s="8">
        <v>1</v>
      </c>
      <c r="D992" s="8">
        <v>0.5</v>
      </c>
      <c r="E992" s="8">
        <v>1</v>
      </c>
      <c r="F992" s="8">
        <v>1.5</v>
      </c>
    </row>
    <row r="993" spans="1:6" x14ac:dyDescent="0.2">
      <c r="A993" s="8">
        <f t="shared" si="31"/>
        <v>984</v>
      </c>
      <c r="B993" s="18">
        <v>42022.682638888888</v>
      </c>
      <c r="C993" s="8">
        <v>1</v>
      </c>
      <c r="D993" s="8">
        <v>0.5</v>
      </c>
      <c r="E993" s="8">
        <v>1</v>
      </c>
      <c r="F993" s="8">
        <v>1.5</v>
      </c>
    </row>
    <row r="994" spans="1:6" x14ac:dyDescent="0.2">
      <c r="A994" s="8">
        <f t="shared" si="31"/>
        <v>985</v>
      </c>
      <c r="B994" s="18">
        <v>42022.683333333334</v>
      </c>
      <c r="C994" s="8">
        <v>1</v>
      </c>
      <c r="D994" s="8">
        <v>0.5</v>
      </c>
      <c r="E994" s="8">
        <v>1</v>
      </c>
      <c r="F994" s="8">
        <v>1.5</v>
      </c>
    </row>
    <row r="995" spans="1:6" x14ac:dyDescent="0.2">
      <c r="A995" s="8">
        <f t="shared" si="31"/>
        <v>986</v>
      </c>
      <c r="B995" s="18">
        <v>42022.684027777781</v>
      </c>
      <c r="C995" s="8">
        <v>1</v>
      </c>
      <c r="D995" s="8">
        <v>0.5</v>
      </c>
      <c r="E995" s="8">
        <v>1</v>
      </c>
      <c r="F995" s="8">
        <v>1.5</v>
      </c>
    </row>
    <row r="996" spans="1:6" x14ac:dyDescent="0.2">
      <c r="A996" s="8">
        <f t="shared" si="31"/>
        <v>987</v>
      </c>
      <c r="B996" s="18">
        <v>42022.68472222222</v>
      </c>
      <c r="C996" s="8">
        <v>1</v>
      </c>
      <c r="D996" s="8">
        <v>0.4</v>
      </c>
      <c r="E996" s="8">
        <v>1</v>
      </c>
      <c r="F996" s="8">
        <v>1.6</v>
      </c>
    </row>
    <row r="997" spans="1:6" x14ac:dyDescent="0.2">
      <c r="A997" s="8">
        <f t="shared" si="31"/>
        <v>988</v>
      </c>
      <c r="B997" s="18">
        <v>42022.685416550928</v>
      </c>
      <c r="C997" s="8">
        <v>1</v>
      </c>
      <c r="D997" s="8">
        <v>0.4</v>
      </c>
      <c r="E997" s="8">
        <v>1</v>
      </c>
      <c r="F997" s="8">
        <v>1.5</v>
      </c>
    </row>
    <row r="998" spans="1:6" x14ac:dyDescent="0.2">
      <c r="A998" s="8">
        <f t="shared" si="31"/>
        <v>989</v>
      </c>
      <c r="B998" s="18">
        <v>42022.686110937502</v>
      </c>
      <c r="C998" s="8">
        <v>1</v>
      </c>
      <c r="D998" s="8">
        <v>0.4</v>
      </c>
      <c r="E998" s="8">
        <v>1</v>
      </c>
      <c r="F998" s="8">
        <v>1.5</v>
      </c>
    </row>
    <row r="999" spans="1:6" x14ac:dyDescent="0.2">
      <c r="A999" s="8">
        <f t="shared" si="31"/>
        <v>990</v>
      </c>
      <c r="B999" s="18">
        <v>42022.686805324076</v>
      </c>
      <c r="C999" s="8">
        <v>1</v>
      </c>
      <c r="D999" s="8">
        <v>0.4</v>
      </c>
      <c r="E999" s="8">
        <v>1</v>
      </c>
      <c r="F999" s="8">
        <v>1.5</v>
      </c>
    </row>
    <row r="1000" spans="1:6" x14ac:dyDescent="0.2">
      <c r="A1000" s="8">
        <f t="shared" si="31"/>
        <v>991</v>
      </c>
      <c r="B1000" s="18">
        <v>42022.68749971065</v>
      </c>
      <c r="C1000" s="8">
        <v>1</v>
      </c>
      <c r="D1000" s="8">
        <v>0.4</v>
      </c>
      <c r="E1000" s="8">
        <v>1</v>
      </c>
      <c r="F1000" s="8">
        <v>1.5</v>
      </c>
    </row>
    <row r="1001" spans="1:6" x14ac:dyDescent="0.2">
      <c r="A1001" s="8">
        <f t="shared" si="31"/>
        <v>992</v>
      </c>
      <c r="B1001" s="18">
        <v>42022.688194097223</v>
      </c>
      <c r="C1001" s="8">
        <v>1</v>
      </c>
      <c r="D1001" s="8">
        <v>0.4</v>
      </c>
      <c r="E1001" s="8">
        <v>1</v>
      </c>
      <c r="F1001" s="8">
        <v>1.5</v>
      </c>
    </row>
    <row r="1002" spans="1:6" x14ac:dyDescent="0.2">
      <c r="A1002" s="8">
        <f t="shared" si="31"/>
        <v>993</v>
      </c>
      <c r="B1002" s="18">
        <v>42022.688888483797</v>
      </c>
      <c r="C1002" s="8">
        <v>1</v>
      </c>
      <c r="D1002" s="8">
        <v>0.4</v>
      </c>
      <c r="E1002" s="8">
        <v>1</v>
      </c>
      <c r="F1002" s="8">
        <v>1.5</v>
      </c>
    </row>
    <row r="1003" spans="1:6" x14ac:dyDescent="0.2">
      <c r="A1003" s="8">
        <f t="shared" si="31"/>
        <v>994</v>
      </c>
      <c r="B1003" s="18">
        <v>42022.689582870371</v>
      </c>
      <c r="C1003" s="8">
        <v>1</v>
      </c>
      <c r="D1003" s="8">
        <v>0.4</v>
      </c>
      <c r="E1003" s="8">
        <v>1</v>
      </c>
      <c r="F1003" s="8">
        <v>1.6</v>
      </c>
    </row>
    <row r="1004" spans="1:6" x14ac:dyDescent="0.2">
      <c r="A1004" s="8">
        <f t="shared" si="31"/>
        <v>995</v>
      </c>
      <c r="B1004" s="18">
        <v>42022.690277256945</v>
      </c>
      <c r="C1004" s="8">
        <v>1</v>
      </c>
      <c r="D1004" s="8">
        <v>0.4</v>
      </c>
      <c r="E1004" s="8">
        <v>1</v>
      </c>
      <c r="F1004" s="8">
        <v>1.6</v>
      </c>
    </row>
    <row r="1005" spans="1:6" x14ac:dyDescent="0.2">
      <c r="A1005" s="8">
        <f t="shared" si="31"/>
        <v>996</v>
      </c>
      <c r="B1005" s="18">
        <v>42022.690971643518</v>
      </c>
      <c r="C1005" s="8">
        <v>1</v>
      </c>
      <c r="D1005" s="8">
        <v>0.4</v>
      </c>
      <c r="E1005" s="8">
        <v>1</v>
      </c>
      <c r="F1005" s="8">
        <v>1.6</v>
      </c>
    </row>
    <row r="1006" spans="1:6" x14ac:dyDescent="0.2">
      <c r="A1006" s="8">
        <f t="shared" si="31"/>
        <v>997</v>
      </c>
      <c r="B1006" s="18">
        <v>42022.691666030092</v>
      </c>
      <c r="C1006" s="8">
        <v>1</v>
      </c>
      <c r="D1006" s="8">
        <v>0.4</v>
      </c>
      <c r="E1006" s="8">
        <v>1</v>
      </c>
      <c r="F1006" s="8">
        <v>1.6</v>
      </c>
    </row>
    <row r="1007" spans="1:6" x14ac:dyDescent="0.2">
      <c r="A1007" s="8">
        <f t="shared" si="31"/>
        <v>998</v>
      </c>
      <c r="B1007" s="18">
        <v>42022.692361111112</v>
      </c>
      <c r="C1007" s="8">
        <v>1</v>
      </c>
      <c r="D1007" s="8">
        <v>0.4</v>
      </c>
      <c r="E1007" s="8">
        <v>1</v>
      </c>
      <c r="F1007" s="8">
        <v>1.6</v>
      </c>
    </row>
    <row r="1008" spans="1:6" x14ac:dyDescent="0.2">
      <c r="A1008" s="8">
        <f t="shared" si="31"/>
        <v>999</v>
      </c>
      <c r="B1008" s="18">
        <v>42022.693055555559</v>
      </c>
      <c r="C1008" s="8">
        <v>1</v>
      </c>
      <c r="D1008" s="8">
        <v>0.5</v>
      </c>
      <c r="E1008" s="8">
        <v>1.1000000000000001</v>
      </c>
      <c r="F1008" s="8">
        <v>1.6</v>
      </c>
    </row>
    <row r="1009" spans="1:6" x14ac:dyDescent="0.2">
      <c r="A1009" s="8">
        <f t="shared" si="31"/>
        <v>1000</v>
      </c>
      <c r="B1009" s="18">
        <v>42022.693749999999</v>
      </c>
      <c r="C1009" s="8">
        <v>1</v>
      </c>
      <c r="D1009" s="8">
        <v>0.4</v>
      </c>
      <c r="E1009" s="8">
        <v>1</v>
      </c>
      <c r="F1009" s="8">
        <v>1.6</v>
      </c>
    </row>
    <row r="1010" spans="1:6" x14ac:dyDescent="0.2">
      <c r="A1010" s="8">
        <f t="shared" si="31"/>
        <v>1001</v>
      </c>
      <c r="B1010" s="18">
        <v>42022.694444444445</v>
      </c>
      <c r="C1010" s="8">
        <v>1</v>
      </c>
      <c r="D1010" s="8">
        <v>0.4</v>
      </c>
      <c r="E1010" s="8">
        <v>1</v>
      </c>
      <c r="F1010" s="8">
        <v>1.6</v>
      </c>
    </row>
    <row r="1011" spans="1:6" x14ac:dyDescent="0.2">
      <c r="A1011" s="8">
        <f t="shared" si="31"/>
        <v>1002</v>
      </c>
      <c r="B1011" s="18">
        <v>42022.695138888892</v>
      </c>
      <c r="C1011" s="8">
        <v>1</v>
      </c>
      <c r="D1011" s="8">
        <v>0.3</v>
      </c>
      <c r="E1011" s="8">
        <v>1</v>
      </c>
      <c r="F1011" s="8">
        <v>1.6</v>
      </c>
    </row>
    <row r="1012" spans="1:6" x14ac:dyDescent="0.2">
      <c r="A1012" s="8">
        <f t="shared" si="31"/>
        <v>1003</v>
      </c>
      <c r="B1012" s="18">
        <v>42022.695833333331</v>
      </c>
      <c r="C1012" s="8">
        <v>1</v>
      </c>
      <c r="D1012" s="8">
        <v>0.4</v>
      </c>
      <c r="E1012" s="8">
        <v>1</v>
      </c>
      <c r="F1012" s="8">
        <v>1.6</v>
      </c>
    </row>
    <row r="1013" spans="1:6" x14ac:dyDescent="0.2">
      <c r="A1013" s="8">
        <f t="shared" si="31"/>
        <v>1004</v>
      </c>
      <c r="B1013" s="18">
        <v>42022.696527777778</v>
      </c>
      <c r="C1013" s="8">
        <v>1</v>
      </c>
      <c r="D1013" s="8">
        <v>0.3</v>
      </c>
      <c r="E1013" s="8">
        <v>1</v>
      </c>
      <c r="F1013" s="8">
        <v>1.6</v>
      </c>
    </row>
    <row r="1014" spans="1:6" x14ac:dyDescent="0.2">
      <c r="A1014" s="8">
        <f t="shared" si="31"/>
        <v>1005</v>
      </c>
      <c r="B1014" s="18">
        <v>42022.697222222225</v>
      </c>
      <c r="C1014" s="8">
        <v>1</v>
      </c>
      <c r="D1014" s="8">
        <v>0.3</v>
      </c>
      <c r="E1014" s="8">
        <v>1</v>
      </c>
      <c r="F1014" s="8">
        <v>1.6</v>
      </c>
    </row>
    <row r="1015" spans="1:6" x14ac:dyDescent="0.2">
      <c r="A1015" s="8">
        <f t="shared" si="31"/>
        <v>1006</v>
      </c>
      <c r="B1015" s="18">
        <v>42022.697916666664</v>
      </c>
      <c r="C1015" s="8">
        <v>1</v>
      </c>
      <c r="D1015" s="8">
        <v>0.3</v>
      </c>
      <c r="E1015" s="8">
        <v>1</v>
      </c>
      <c r="F1015" s="8">
        <v>1.6</v>
      </c>
    </row>
    <row r="1016" spans="1:6" x14ac:dyDescent="0.2">
      <c r="A1016" s="8">
        <f t="shared" si="31"/>
        <v>1007</v>
      </c>
      <c r="B1016" s="18">
        <v>42022.698611111111</v>
      </c>
      <c r="C1016" s="8">
        <v>1</v>
      </c>
      <c r="D1016" s="8">
        <v>0.3</v>
      </c>
      <c r="E1016" s="8">
        <v>1</v>
      </c>
      <c r="F1016" s="8">
        <v>1.6</v>
      </c>
    </row>
    <row r="1017" spans="1:6" x14ac:dyDescent="0.2">
      <c r="A1017" s="8">
        <f t="shared" si="31"/>
        <v>1008</v>
      </c>
      <c r="B1017" s="18">
        <v>42022.699305555558</v>
      </c>
      <c r="C1017" s="8">
        <v>1</v>
      </c>
      <c r="D1017" s="8">
        <v>0.3</v>
      </c>
      <c r="E1017" s="8">
        <v>1</v>
      </c>
      <c r="F1017" s="8">
        <v>1.6</v>
      </c>
    </row>
    <row r="1018" spans="1:6" x14ac:dyDescent="0.2">
      <c r="A1018" s="8">
        <f t="shared" si="31"/>
        <v>1009</v>
      </c>
      <c r="B1018" s="18">
        <v>42022.7</v>
      </c>
      <c r="C1018" s="8">
        <v>1</v>
      </c>
      <c r="D1018" s="8">
        <v>0.3</v>
      </c>
      <c r="E1018" s="8">
        <v>1</v>
      </c>
      <c r="F1018" s="8">
        <v>1.6</v>
      </c>
    </row>
    <row r="1019" spans="1:6" x14ac:dyDescent="0.2">
      <c r="A1019" s="8">
        <f t="shared" si="31"/>
        <v>1010</v>
      </c>
      <c r="B1019" s="18">
        <v>42022.700694444444</v>
      </c>
      <c r="C1019" s="8">
        <v>1</v>
      </c>
      <c r="D1019" s="8">
        <v>0.3</v>
      </c>
      <c r="E1019" s="8">
        <v>0.89999999999999991</v>
      </c>
      <c r="F1019" s="8">
        <v>1.5</v>
      </c>
    </row>
    <row r="1020" spans="1:6" x14ac:dyDescent="0.2">
      <c r="A1020" s="8">
        <f t="shared" si="31"/>
        <v>1011</v>
      </c>
      <c r="B1020" s="18">
        <v>42022.701388888891</v>
      </c>
      <c r="C1020" s="8">
        <v>1</v>
      </c>
      <c r="D1020" s="8">
        <v>0.3</v>
      </c>
      <c r="E1020" s="8">
        <v>1</v>
      </c>
      <c r="F1020" s="8">
        <v>1.6</v>
      </c>
    </row>
    <row r="1021" spans="1:6" x14ac:dyDescent="0.2">
      <c r="A1021" s="8">
        <f t="shared" si="31"/>
        <v>1012</v>
      </c>
      <c r="B1021" s="18">
        <v>42022.70208333333</v>
      </c>
      <c r="C1021" s="8">
        <v>1</v>
      </c>
      <c r="D1021" s="8">
        <v>0.2</v>
      </c>
      <c r="E1021" s="8">
        <v>0.89999999999999991</v>
      </c>
      <c r="F1021" s="8">
        <v>1.6</v>
      </c>
    </row>
    <row r="1022" spans="1:6" x14ac:dyDescent="0.2">
      <c r="A1022" s="8">
        <f t="shared" si="31"/>
        <v>1013</v>
      </c>
      <c r="B1022" s="18">
        <v>42022.702777777777</v>
      </c>
      <c r="C1022" s="8">
        <v>1</v>
      </c>
      <c r="D1022" s="8">
        <v>0.3</v>
      </c>
      <c r="E1022" s="8">
        <v>1</v>
      </c>
      <c r="F1022" s="8">
        <v>1.6</v>
      </c>
    </row>
    <row r="1023" spans="1:6" x14ac:dyDescent="0.2">
      <c r="A1023" s="8">
        <f t="shared" si="31"/>
        <v>1014</v>
      </c>
      <c r="B1023" s="18">
        <v>42022.703472222223</v>
      </c>
      <c r="C1023" s="8">
        <v>1</v>
      </c>
      <c r="D1023" s="8">
        <v>0.3</v>
      </c>
      <c r="E1023" s="8">
        <v>1</v>
      </c>
      <c r="F1023" s="8">
        <v>1.6</v>
      </c>
    </row>
    <row r="1024" spans="1:6" x14ac:dyDescent="0.2">
      <c r="A1024" s="8">
        <f t="shared" si="31"/>
        <v>1015</v>
      </c>
      <c r="B1024" s="18">
        <v>42022.70416666667</v>
      </c>
      <c r="C1024" s="8">
        <v>1</v>
      </c>
      <c r="D1024" s="8">
        <v>0.3</v>
      </c>
      <c r="E1024" s="8">
        <v>1</v>
      </c>
      <c r="F1024" s="8">
        <v>1.6</v>
      </c>
    </row>
    <row r="1025" spans="1:11" x14ac:dyDescent="0.2">
      <c r="A1025" s="8">
        <f t="shared" si="31"/>
        <v>1016</v>
      </c>
      <c r="B1025" s="18">
        <v>42022.704861111109</v>
      </c>
      <c r="C1025" s="8">
        <v>1</v>
      </c>
      <c r="D1025" s="8">
        <v>0.3</v>
      </c>
      <c r="E1025" s="8">
        <v>1</v>
      </c>
      <c r="F1025" s="8">
        <v>1.6</v>
      </c>
    </row>
    <row r="1026" spans="1:11" x14ac:dyDescent="0.2">
      <c r="A1026" s="8">
        <f t="shared" si="31"/>
        <v>1017</v>
      </c>
      <c r="B1026" s="18">
        <v>42022.705555555556</v>
      </c>
      <c r="C1026" s="8">
        <v>1</v>
      </c>
      <c r="D1026" s="8">
        <v>0.3</v>
      </c>
      <c r="E1026" s="8">
        <v>1</v>
      </c>
      <c r="F1026" s="8">
        <v>1.6</v>
      </c>
    </row>
    <row r="1027" spans="1:11" x14ac:dyDescent="0.2">
      <c r="A1027" s="8">
        <f t="shared" si="31"/>
        <v>1018</v>
      </c>
      <c r="B1027" s="18">
        <v>42022.706249826391</v>
      </c>
      <c r="C1027" s="8">
        <v>1</v>
      </c>
      <c r="D1027" s="8">
        <v>0.3</v>
      </c>
      <c r="E1027" s="8">
        <v>1</v>
      </c>
      <c r="F1027" s="8">
        <v>1.6</v>
      </c>
    </row>
    <row r="1028" spans="1:11" x14ac:dyDescent="0.2">
      <c r="A1028" s="8">
        <f t="shared" si="31"/>
        <v>1019</v>
      </c>
      <c r="B1028" s="18">
        <v>42022.706944212965</v>
      </c>
      <c r="C1028" s="8">
        <v>1</v>
      </c>
      <c r="D1028" s="8">
        <v>0.3</v>
      </c>
      <c r="E1028" s="8">
        <v>1</v>
      </c>
      <c r="F1028" s="8">
        <v>1.6</v>
      </c>
      <c r="H1028" s="8">
        <f>COUNTIF(D970:D1029,"&gt;-1000")</f>
        <v>60</v>
      </c>
      <c r="I1028" s="8">
        <f t="shared" ref="I1028:J1028" si="32">COUNTIF(E970:E1029,"&gt;-1000")</f>
        <v>60</v>
      </c>
      <c r="J1028" s="8">
        <f t="shared" si="32"/>
        <v>60</v>
      </c>
    </row>
    <row r="1029" spans="1:11" x14ac:dyDescent="0.2">
      <c r="A1029" s="8">
        <f t="shared" si="31"/>
        <v>1020</v>
      </c>
      <c r="B1029" s="18">
        <v>42022.707638599539</v>
      </c>
      <c r="C1029" s="8">
        <v>1</v>
      </c>
      <c r="D1029" s="8">
        <v>0.3</v>
      </c>
      <c r="E1029" s="8">
        <v>0.89999999999999991</v>
      </c>
      <c r="F1029" s="8">
        <v>1.5</v>
      </c>
      <c r="H1029" s="8">
        <f>IF(H1028&gt;=(60-$D$4),ROUND(SUMIF(D970:D1029,"&gt;-1000")/H1028,4),"----")</f>
        <v>0.48</v>
      </c>
      <c r="I1029" s="8">
        <f>IF(I1028&gt;=(60-$D$4),ROUND(SUMIF(E970:E1029,"&gt;-1000")/I1028,4),"----")</f>
        <v>1.0432999999999999</v>
      </c>
      <c r="J1029" s="8">
        <f>IF(J1028&gt;=(60-$D$4),ROUND(SUMIF(F970:F1029,"&gt;-1000")/J1028,4),"----")</f>
        <v>1.5449999999999999</v>
      </c>
      <c r="K1029" s="8">
        <f>IF(AND(ISNUMBER(H1029),ISNUMBER(I1029),ISNUMBER(J1029)),ABS(I1029-(H1029+J1029)/2),"----")</f>
        <v>3.0799999999999939E-2</v>
      </c>
    </row>
    <row r="1030" spans="1:11" x14ac:dyDescent="0.2">
      <c r="A1030" s="8">
        <f t="shared" si="31"/>
        <v>1021</v>
      </c>
      <c r="B1030" s="18">
        <v>42022.708332986113</v>
      </c>
      <c r="C1030" s="8">
        <v>1</v>
      </c>
      <c r="D1030" s="8">
        <v>0.3</v>
      </c>
      <c r="E1030" s="8">
        <v>0.89999999999999991</v>
      </c>
      <c r="F1030" s="8">
        <v>1.4</v>
      </c>
    </row>
    <row r="1031" spans="1:11" x14ac:dyDescent="0.2">
      <c r="A1031" s="8">
        <f t="shared" si="31"/>
        <v>1022</v>
      </c>
      <c r="B1031" s="18">
        <v>42022.709027372686</v>
      </c>
      <c r="C1031" s="8">
        <v>1</v>
      </c>
      <c r="D1031" s="8">
        <v>0.3</v>
      </c>
      <c r="E1031" s="8">
        <v>0.89999999999999991</v>
      </c>
      <c r="F1031" s="8">
        <v>1.4</v>
      </c>
    </row>
    <row r="1032" spans="1:11" x14ac:dyDescent="0.2">
      <c r="A1032" s="8">
        <f t="shared" si="31"/>
        <v>1023</v>
      </c>
      <c r="B1032" s="18">
        <v>42022.70972175926</v>
      </c>
      <c r="C1032" s="8">
        <v>1</v>
      </c>
      <c r="D1032" s="8">
        <v>0.2</v>
      </c>
      <c r="E1032" s="8">
        <v>0.9</v>
      </c>
      <c r="F1032" s="8">
        <v>1.4</v>
      </c>
    </row>
    <row r="1033" spans="1:11" x14ac:dyDescent="0.2">
      <c r="A1033" s="8">
        <f t="shared" si="31"/>
        <v>1024</v>
      </c>
      <c r="B1033" s="18">
        <v>42022.710416145834</v>
      </c>
      <c r="C1033" s="8">
        <v>1</v>
      </c>
      <c r="D1033" s="8">
        <v>0.2</v>
      </c>
      <c r="E1033" s="8">
        <v>0.9</v>
      </c>
      <c r="F1033" s="8">
        <v>1.4</v>
      </c>
    </row>
    <row r="1034" spans="1:11" x14ac:dyDescent="0.2">
      <c r="A1034" s="8">
        <f t="shared" si="31"/>
        <v>1025</v>
      </c>
      <c r="B1034" s="18">
        <v>42022.711110532407</v>
      </c>
      <c r="C1034" s="8">
        <v>1</v>
      </c>
      <c r="D1034" s="8">
        <v>0.2</v>
      </c>
      <c r="E1034" s="8">
        <v>0.8</v>
      </c>
      <c r="F1034" s="8">
        <v>1.4</v>
      </c>
    </row>
    <row r="1035" spans="1:11" x14ac:dyDescent="0.2">
      <c r="A1035" s="8">
        <f t="shared" ref="A1035:A1098" si="33">A1034+1</f>
        <v>1026</v>
      </c>
      <c r="B1035" s="18">
        <v>42022.711804918981</v>
      </c>
      <c r="C1035" s="8">
        <v>1</v>
      </c>
      <c r="D1035" s="8">
        <v>0.2</v>
      </c>
      <c r="E1035" s="8">
        <v>0.8</v>
      </c>
      <c r="F1035" s="8">
        <v>1.4</v>
      </c>
    </row>
    <row r="1036" spans="1:11" x14ac:dyDescent="0.2">
      <c r="A1036" s="8">
        <f t="shared" si="33"/>
        <v>1027</v>
      </c>
      <c r="B1036" s="18">
        <v>42022.712499305555</v>
      </c>
      <c r="C1036" s="8">
        <v>1</v>
      </c>
      <c r="D1036" s="8">
        <v>0.2</v>
      </c>
      <c r="E1036" s="8">
        <v>0.8</v>
      </c>
      <c r="F1036" s="8">
        <v>1.4</v>
      </c>
    </row>
    <row r="1037" spans="1:11" x14ac:dyDescent="0.2">
      <c r="A1037" s="8">
        <f t="shared" si="33"/>
        <v>1028</v>
      </c>
      <c r="B1037" s="18">
        <v>42022.713194444441</v>
      </c>
      <c r="C1037" s="8">
        <v>1</v>
      </c>
      <c r="D1037" s="8">
        <v>0.2</v>
      </c>
      <c r="E1037" s="8">
        <v>0.8</v>
      </c>
      <c r="F1037" s="8">
        <v>1.4</v>
      </c>
    </row>
    <row r="1038" spans="1:11" x14ac:dyDescent="0.2">
      <c r="A1038" s="8">
        <f t="shared" si="33"/>
        <v>1029</v>
      </c>
      <c r="B1038" s="18">
        <v>42022.713888888888</v>
      </c>
      <c r="C1038" s="8">
        <v>1</v>
      </c>
      <c r="D1038" s="8">
        <v>0.1</v>
      </c>
      <c r="E1038" s="8">
        <v>0.79999999999999993</v>
      </c>
      <c r="F1038" s="8">
        <v>1.4</v>
      </c>
    </row>
    <row r="1039" spans="1:11" x14ac:dyDescent="0.2">
      <c r="A1039" s="8">
        <f t="shared" si="33"/>
        <v>1030</v>
      </c>
      <c r="B1039" s="18">
        <v>42022.714583333334</v>
      </c>
      <c r="C1039" s="8">
        <v>1</v>
      </c>
      <c r="D1039" s="8">
        <v>0.2</v>
      </c>
      <c r="E1039" s="8">
        <v>0.8</v>
      </c>
      <c r="F1039" s="8">
        <v>1.4</v>
      </c>
    </row>
    <row r="1040" spans="1:11" x14ac:dyDescent="0.2">
      <c r="A1040" s="8">
        <f t="shared" si="33"/>
        <v>1031</v>
      </c>
      <c r="B1040" s="18">
        <v>42022.715277777781</v>
      </c>
      <c r="C1040" s="8">
        <v>1</v>
      </c>
      <c r="D1040" s="8">
        <v>0.2</v>
      </c>
      <c r="E1040" s="8">
        <v>0.8</v>
      </c>
      <c r="F1040" s="8">
        <v>1.4</v>
      </c>
    </row>
    <row r="1041" spans="1:6" x14ac:dyDescent="0.2">
      <c r="A1041" s="8">
        <f t="shared" si="33"/>
        <v>1032</v>
      </c>
      <c r="B1041" s="18">
        <v>42022.71597222222</v>
      </c>
      <c r="C1041" s="8">
        <v>1</v>
      </c>
      <c r="D1041" s="8">
        <v>0.2</v>
      </c>
      <c r="E1041" s="8">
        <v>0.8</v>
      </c>
      <c r="F1041" s="8">
        <v>1.4</v>
      </c>
    </row>
    <row r="1042" spans="1:6" x14ac:dyDescent="0.2">
      <c r="A1042" s="8">
        <f t="shared" si="33"/>
        <v>1033</v>
      </c>
      <c r="B1042" s="18">
        <v>42022.716666666667</v>
      </c>
      <c r="C1042" s="8">
        <v>1</v>
      </c>
      <c r="D1042" s="8">
        <v>0.2</v>
      </c>
      <c r="E1042" s="8">
        <v>0.8</v>
      </c>
      <c r="F1042" s="8">
        <v>1.3</v>
      </c>
    </row>
    <row r="1043" spans="1:6" x14ac:dyDescent="0.2">
      <c r="A1043" s="8">
        <f t="shared" si="33"/>
        <v>1034</v>
      </c>
      <c r="B1043" s="18">
        <v>42022.717361111114</v>
      </c>
      <c r="C1043" s="8">
        <v>1</v>
      </c>
      <c r="D1043" s="8">
        <v>0.2</v>
      </c>
      <c r="E1043" s="8">
        <v>0.8</v>
      </c>
      <c r="F1043" s="8">
        <v>1.3</v>
      </c>
    </row>
    <row r="1044" spans="1:6" x14ac:dyDescent="0.2">
      <c r="A1044" s="8">
        <f t="shared" si="33"/>
        <v>1035</v>
      </c>
      <c r="B1044" s="18">
        <v>42022.718055555553</v>
      </c>
      <c r="C1044" s="8">
        <v>1</v>
      </c>
      <c r="D1044" s="8">
        <v>0.3</v>
      </c>
      <c r="E1044" s="8">
        <v>0.7</v>
      </c>
      <c r="F1044" s="8">
        <v>1.3</v>
      </c>
    </row>
    <row r="1045" spans="1:6" x14ac:dyDescent="0.2">
      <c r="A1045" s="8">
        <f t="shared" si="33"/>
        <v>1036</v>
      </c>
      <c r="B1045" s="18">
        <v>42022.71875</v>
      </c>
      <c r="C1045" s="8">
        <v>1</v>
      </c>
      <c r="D1045" s="8">
        <v>0.2</v>
      </c>
      <c r="E1045" s="8">
        <v>0.8</v>
      </c>
      <c r="F1045" s="8">
        <v>1.3</v>
      </c>
    </row>
    <row r="1046" spans="1:6" x14ac:dyDescent="0.2">
      <c r="A1046" s="8">
        <f t="shared" si="33"/>
        <v>1037</v>
      </c>
      <c r="B1046" s="18">
        <v>42022.719444444447</v>
      </c>
      <c r="C1046" s="8">
        <v>1</v>
      </c>
      <c r="D1046" s="8">
        <v>0.2</v>
      </c>
      <c r="E1046" s="8">
        <v>0.8</v>
      </c>
      <c r="F1046" s="8">
        <v>1.3</v>
      </c>
    </row>
    <row r="1047" spans="1:6" x14ac:dyDescent="0.2">
      <c r="A1047" s="8">
        <f t="shared" si="33"/>
        <v>1038</v>
      </c>
      <c r="B1047" s="18">
        <v>42022.720138888886</v>
      </c>
      <c r="C1047" s="8">
        <v>1</v>
      </c>
      <c r="D1047" s="8">
        <v>0.3</v>
      </c>
      <c r="E1047" s="8">
        <v>0.8</v>
      </c>
      <c r="F1047" s="8">
        <v>1.3</v>
      </c>
    </row>
    <row r="1048" spans="1:6" x14ac:dyDescent="0.2">
      <c r="A1048" s="8">
        <f t="shared" si="33"/>
        <v>1039</v>
      </c>
      <c r="B1048" s="18">
        <v>42022.720833333333</v>
      </c>
      <c r="C1048" s="8">
        <v>1</v>
      </c>
      <c r="D1048" s="8">
        <v>0.2</v>
      </c>
      <c r="E1048" s="8">
        <v>0.7</v>
      </c>
      <c r="F1048" s="8">
        <v>1.3</v>
      </c>
    </row>
    <row r="1049" spans="1:6" x14ac:dyDescent="0.2">
      <c r="A1049" s="8">
        <f t="shared" si="33"/>
        <v>1040</v>
      </c>
      <c r="B1049" s="18">
        <v>42022.72152777778</v>
      </c>
      <c r="C1049" s="8">
        <v>1</v>
      </c>
      <c r="D1049" s="8">
        <v>0.2</v>
      </c>
      <c r="E1049" s="8">
        <v>0.7</v>
      </c>
      <c r="F1049" s="8">
        <v>1.3</v>
      </c>
    </row>
    <row r="1050" spans="1:6" x14ac:dyDescent="0.2">
      <c r="A1050" s="8">
        <f t="shared" si="33"/>
        <v>1041</v>
      </c>
      <c r="B1050" s="18">
        <v>42022.722222222219</v>
      </c>
      <c r="C1050" s="8">
        <v>1</v>
      </c>
      <c r="D1050" s="8">
        <v>0.1</v>
      </c>
      <c r="E1050" s="8">
        <v>0.7</v>
      </c>
      <c r="F1050" s="8">
        <v>1.3</v>
      </c>
    </row>
    <row r="1051" spans="1:6" x14ac:dyDescent="0.2">
      <c r="A1051" s="8">
        <f t="shared" si="33"/>
        <v>1042</v>
      </c>
      <c r="B1051" s="18">
        <v>42022.722916666666</v>
      </c>
      <c r="C1051" s="8">
        <v>1</v>
      </c>
      <c r="D1051" s="8">
        <v>0.2</v>
      </c>
      <c r="E1051" s="8">
        <v>0.8</v>
      </c>
      <c r="F1051" s="8">
        <v>1.3</v>
      </c>
    </row>
    <row r="1052" spans="1:6" x14ac:dyDescent="0.2">
      <c r="A1052" s="8">
        <f t="shared" si="33"/>
        <v>1043</v>
      </c>
      <c r="B1052" s="18">
        <v>42022.723611111112</v>
      </c>
      <c r="C1052" s="8">
        <v>1</v>
      </c>
      <c r="D1052" s="8">
        <v>0.2</v>
      </c>
      <c r="E1052" s="8">
        <v>0.7</v>
      </c>
      <c r="F1052" s="8">
        <v>1.2</v>
      </c>
    </row>
    <row r="1053" spans="1:6" x14ac:dyDescent="0.2">
      <c r="A1053" s="8">
        <f t="shared" si="33"/>
        <v>1044</v>
      </c>
      <c r="B1053" s="18">
        <v>42022.724305555559</v>
      </c>
      <c r="C1053" s="8">
        <v>1</v>
      </c>
      <c r="D1053" s="8">
        <v>0.1</v>
      </c>
      <c r="E1053" s="8">
        <v>0.7</v>
      </c>
      <c r="F1053" s="8">
        <v>1.3</v>
      </c>
    </row>
    <row r="1054" spans="1:6" x14ac:dyDescent="0.2">
      <c r="A1054" s="8">
        <f t="shared" si="33"/>
        <v>1045</v>
      </c>
      <c r="B1054" s="18">
        <v>42022.724999999999</v>
      </c>
      <c r="C1054" s="8">
        <v>1</v>
      </c>
      <c r="D1054" s="8">
        <v>0.2</v>
      </c>
      <c r="E1054" s="8">
        <v>0.7</v>
      </c>
      <c r="F1054" s="8">
        <v>1.2</v>
      </c>
    </row>
    <row r="1055" spans="1:6" x14ac:dyDescent="0.2">
      <c r="A1055" s="8">
        <f t="shared" si="33"/>
        <v>1046</v>
      </c>
      <c r="B1055" s="18">
        <v>42022.725694444445</v>
      </c>
      <c r="C1055" s="8">
        <v>1</v>
      </c>
      <c r="D1055" s="8">
        <v>0.1</v>
      </c>
      <c r="E1055" s="8">
        <v>0.7</v>
      </c>
      <c r="F1055" s="8">
        <v>1.2</v>
      </c>
    </row>
    <row r="1056" spans="1:6" x14ac:dyDescent="0.2">
      <c r="A1056" s="8">
        <f t="shared" si="33"/>
        <v>1047</v>
      </c>
      <c r="B1056" s="18">
        <v>42022.726388888892</v>
      </c>
      <c r="C1056" s="8">
        <v>1</v>
      </c>
      <c r="D1056" s="8">
        <v>0.1</v>
      </c>
      <c r="E1056" s="8">
        <v>0.7</v>
      </c>
      <c r="F1056" s="8">
        <v>1.2</v>
      </c>
    </row>
    <row r="1057" spans="1:6" x14ac:dyDescent="0.2">
      <c r="A1057" s="8">
        <f t="shared" si="33"/>
        <v>1048</v>
      </c>
      <c r="B1057" s="18">
        <v>42022.727083333331</v>
      </c>
      <c r="C1057" s="8">
        <v>1</v>
      </c>
      <c r="D1057" s="8">
        <v>0.2</v>
      </c>
      <c r="E1057" s="8">
        <v>0.7</v>
      </c>
      <c r="F1057" s="8">
        <v>1.2</v>
      </c>
    </row>
    <row r="1058" spans="1:6" x14ac:dyDescent="0.2">
      <c r="A1058" s="8">
        <f t="shared" si="33"/>
        <v>1049</v>
      </c>
      <c r="B1058" s="18">
        <v>42022.727777777778</v>
      </c>
      <c r="C1058" s="8">
        <v>1</v>
      </c>
      <c r="D1058" s="8">
        <v>0.2</v>
      </c>
      <c r="E1058" s="8">
        <v>0.7</v>
      </c>
      <c r="F1058" s="8">
        <v>1.1000000000000001</v>
      </c>
    </row>
    <row r="1059" spans="1:6" x14ac:dyDescent="0.2">
      <c r="A1059" s="8">
        <f t="shared" si="33"/>
        <v>1050</v>
      </c>
      <c r="B1059" s="18">
        <v>42022.728472222225</v>
      </c>
      <c r="C1059" s="8">
        <v>1</v>
      </c>
      <c r="D1059" s="8">
        <v>0.1</v>
      </c>
      <c r="E1059" s="8">
        <v>0.6</v>
      </c>
      <c r="F1059" s="8">
        <v>1.1000000000000001</v>
      </c>
    </row>
    <row r="1060" spans="1:6" x14ac:dyDescent="0.2">
      <c r="A1060" s="8">
        <f t="shared" si="33"/>
        <v>1051</v>
      </c>
      <c r="B1060" s="18">
        <v>42022.729166666664</v>
      </c>
      <c r="C1060" s="8">
        <v>1</v>
      </c>
      <c r="D1060" s="8">
        <v>0.1</v>
      </c>
      <c r="E1060" s="8">
        <v>0.6</v>
      </c>
      <c r="F1060" s="8">
        <v>1.1000000000000001</v>
      </c>
    </row>
    <row r="1061" spans="1:6" x14ac:dyDescent="0.2">
      <c r="A1061" s="8">
        <f t="shared" si="33"/>
        <v>1052</v>
      </c>
      <c r="B1061" s="18">
        <v>42022.729861111111</v>
      </c>
      <c r="C1061" s="8">
        <v>1</v>
      </c>
      <c r="D1061" s="8">
        <v>0.1</v>
      </c>
      <c r="E1061" s="8">
        <v>0.7</v>
      </c>
      <c r="F1061" s="8">
        <v>1.2</v>
      </c>
    </row>
    <row r="1062" spans="1:6" x14ac:dyDescent="0.2">
      <c r="A1062" s="8">
        <f t="shared" si="33"/>
        <v>1053</v>
      </c>
      <c r="B1062" s="18">
        <v>42022.730555555558</v>
      </c>
      <c r="C1062" s="8">
        <v>1</v>
      </c>
      <c r="D1062" s="8">
        <v>0.1</v>
      </c>
      <c r="E1062" s="8">
        <v>0.7</v>
      </c>
      <c r="F1062" s="8">
        <v>1.2</v>
      </c>
    </row>
    <row r="1063" spans="1:6" x14ac:dyDescent="0.2">
      <c r="A1063" s="8">
        <f t="shared" si="33"/>
        <v>1054</v>
      </c>
      <c r="B1063" s="18">
        <v>42022.731249999997</v>
      </c>
      <c r="C1063" s="8">
        <v>1</v>
      </c>
      <c r="D1063" s="8">
        <v>0.1</v>
      </c>
      <c r="E1063" s="8">
        <v>0.6</v>
      </c>
      <c r="F1063" s="8">
        <v>1.1000000000000001</v>
      </c>
    </row>
    <row r="1064" spans="1:6" x14ac:dyDescent="0.2">
      <c r="A1064" s="8">
        <f t="shared" si="33"/>
        <v>1055</v>
      </c>
      <c r="B1064" s="18">
        <v>42022.731944444444</v>
      </c>
      <c r="C1064" s="8">
        <v>1</v>
      </c>
      <c r="D1064" s="8">
        <v>0.1</v>
      </c>
      <c r="E1064" s="8">
        <v>0.6</v>
      </c>
      <c r="F1064" s="8">
        <v>1.1000000000000001</v>
      </c>
    </row>
    <row r="1065" spans="1:6" x14ac:dyDescent="0.2">
      <c r="A1065" s="8">
        <f t="shared" si="33"/>
        <v>1056</v>
      </c>
      <c r="B1065" s="18">
        <v>42022.732638888891</v>
      </c>
      <c r="C1065" s="8">
        <v>1</v>
      </c>
      <c r="D1065" s="8">
        <v>0.1</v>
      </c>
      <c r="E1065" s="8">
        <v>0.6</v>
      </c>
      <c r="F1065" s="8">
        <v>1.1000000000000001</v>
      </c>
    </row>
    <row r="1066" spans="1:6" x14ac:dyDescent="0.2">
      <c r="A1066" s="8">
        <f t="shared" si="33"/>
        <v>1057</v>
      </c>
      <c r="B1066" s="18">
        <v>42022.73333333333</v>
      </c>
      <c r="C1066" s="8">
        <v>1</v>
      </c>
      <c r="D1066" s="8">
        <v>0.1</v>
      </c>
      <c r="E1066" s="8">
        <v>0.6</v>
      </c>
      <c r="F1066" s="8">
        <v>1.1000000000000001</v>
      </c>
    </row>
    <row r="1067" spans="1:6" x14ac:dyDescent="0.2">
      <c r="A1067" s="8">
        <f t="shared" si="33"/>
        <v>1058</v>
      </c>
      <c r="B1067" s="18">
        <v>42022.734027777777</v>
      </c>
      <c r="C1067" s="8">
        <v>1</v>
      </c>
      <c r="D1067" s="8">
        <v>0.1</v>
      </c>
      <c r="E1067" s="8">
        <v>0.6</v>
      </c>
      <c r="F1067" s="8">
        <v>1.1000000000000001</v>
      </c>
    </row>
    <row r="1068" spans="1:6" x14ac:dyDescent="0.2">
      <c r="A1068" s="8">
        <f t="shared" si="33"/>
        <v>1059</v>
      </c>
      <c r="B1068" s="18">
        <v>42022.734722222223</v>
      </c>
      <c r="C1068" s="8">
        <v>1</v>
      </c>
      <c r="D1068" s="8">
        <v>0.2</v>
      </c>
      <c r="E1068" s="8">
        <v>0.7</v>
      </c>
      <c r="F1068" s="8">
        <v>1.1000000000000001</v>
      </c>
    </row>
    <row r="1069" spans="1:6" x14ac:dyDescent="0.2">
      <c r="A1069" s="8">
        <f t="shared" si="33"/>
        <v>1060</v>
      </c>
      <c r="B1069" s="18">
        <v>42022.73541666667</v>
      </c>
      <c r="C1069" s="8">
        <v>1</v>
      </c>
      <c r="D1069" s="8">
        <v>0.1</v>
      </c>
      <c r="E1069" s="8">
        <v>0.6</v>
      </c>
      <c r="F1069" s="8">
        <v>1.1000000000000001</v>
      </c>
    </row>
    <row r="1070" spans="1:6" x14ac:dyDescent="0.2">
      <c r="A1070" s="8">
        <f t="shared" si="33"/>
        <v>1061</v>
      </c>
      <c r="B1070" s="18">
        <v>42022.736111111109</v>
      </c>
      <c r="C1070" s="8">
        <v>1</v>
      </c>
      <c r="D1070" s="8">
        <v>0.1</v>
      </c>
      <c r="E1070" s="8">
        <v>0.6</v>
      </c>
      <c r="F1070" s="8">
        <v>1.1000000000000001</v>
      </c>
    </row>
    <row r="1071" spans="1:6" x14ac:dyDescent="0.2">
      <c r="A1071" s="8">
        <f t="shared" si="33"/>
        <v>1062</v>
      </c>
      <c r="B1071" s="18">
        <v>42022.736805555556</v>
      </c>
      <c r="C1071" s="8">
        <v>1</v>
      </c>
      <c r="D1071" s="8">
        <v>0.1</v>
      </c>
      <c r="E1071" s="8">
        <v>0.6</v>
      </c>
      <c r="F1071" s="8">
        <v>1</v>
      </c>
    </row>
    <row r="1072" spans="1:6" x14ac:dyDescent="0.2">
      <c r="A1072" s="8">
        <f t="shared" si="33"/>
        <v>1063</v>
      </c>
      <c r="B1072" s="18">
        <v>42022.737500000003</v>
      </c>
      <c r="C1072" s="8">
        <v>1</v>
      </c>
      <c r="D1072" s="8">
        <v>0.2</v>
      </c>
      <c r="E1072" s="8">
        <v>0.60000000000000009</v>
      </c>
      <c r="F1072" s="8">
        <v>1</v>
      </c>
    </row>
    <row r="1073" spans="1:10" x14ac:dyDescent="0.2">
      <c r="A1073" s="8">
        <f t="shared" si="33"/>
        <v>1064</v>
      </c>
      <c r="B1073" s="18">
        <v>42022.738194444442</v>
      </c>
      <c r="C1073" s="8">
        <v>1</v>
      </c>
      <c r="D1073" s="8">
        <v>0.1</v>
      </c>
      <c r="E1073" s="8">
        <v>0.6</v>
      </c>
      <c r="F1073" s="8">
        <v>1</v>
      </c>
    </row>
    <row r="1074" spans="1:10" x14ac:dyDescent="0.2">
      <c r="A1074" s="8">
        <f t="shared" si="33"/>
        <v>1065</v>
      </c>
      <c r="B1074" s="18">
        <v>42022.738888888889</v>
      </c>
      <c r="C1074" s="8">
        <v>1</v>
      </c>
      <c r="D1074" s="8">
        <v>0.1</v>
      </c>
      <c r="E1074" s="8">
        <v>0.6</v>
      </c>
      <c r="F1074" s="8">
        <v>1</v>
      </c>
    </row>
    <row r="1075" spans="1:10" x14ac:dyDescent="0.2">
      <c r="A1075" s="8">
        <f t="shared" si="33"/>
        <v>1066</v>
      </c>
      <c r="B1075" s="18">
        <v>42022.739583333336</v>
      </c>
      <c r="C1075" s="8">
        <v>1</v>
      </c>
      <c r="D1075" s="8">
        <v>0.1</v>
      </c>
      <c r="E1075" s="8">
        <v>0.6</v>
      </c>
      <c r="F1075" s="8">
        <v>1</v>
      </c>
    </row>
    <row r="1076" spans="1:10" x14ac:dyDescent="0.2">
      <c r="A1076" s="8">
        <f t="shared" si="33"/>
        <v>1067</v>
      </c>
      <c r="B1076" s="18">
        <v>42022.740277777775</v>
      </c>
      <c r="C1076" s="8">
        <v>1</v>
      </c>
      <c r="D1076" s="8">
        <v>0.1</v>
      </c>
      <c r="E1076" s="8">
        <v>0.6</v>
      </c>
      <c r="F1076" s="8">
        <v>1</v>
      </c>
    </row>
    <row r="1077" spans="1:10" x14ac:dyDescent="0.2">
      <c r="A1077" s="8">
        <f t="shared" si="33"/>
        <v>1068</v>
      </c>
      <c r="B1077" s="18">
        <v>42022.740972222222</v>
      </c>
      <c r="C1077" s="8">
        <v>1</v>
      </c>
      <c r="D1077" s="8">
        <v>0.1</v>
      </c>
      <c r="E1077" s="8">
        <v>0.5</v>
      </c>
      <c r="F1077" s="8">
        <v>0.9</v>
      </c>
    </row>
    <row r="1078" spans="1:10" x14ac:dyDescent="0.2">
      <c r="A1078" s="8">
        <f t="shared" si="33"/>
        <v>1069</v>
      </c>
      <c r="B1078" s="18">
        <v>42022.741666666669</v>
      </c>
      <c r="C1078" s="8">
        <v>1</v>
      </c>
      <c r="D1078" s="8">
        <v>0.2</v>
      </c>
      <c r="E1078" s="8">
        <v>0.60000000000000009</v>
      </c>
      <c r="F1078" s="8">
        <v>0.9</v>
      </c>
    </row>
    <row r="1079" spans="1:10" x14ac:dyDescent="0.2">
      <c r="A1079" s="8">
        <f t="shared" si="33"/>
        <v>1070</v>
      </c>
      <c r="B1079" s="18">
        <v>42022.742361111108</v>
      </c>
      <c r="C1079" s="8">
        <v>1</v>
      </c>
      <c r="D1079" s="8">
        <v>0.2</v>
      </c>
      <c r="E1079" s="8">
        <v>0.60000000000000009</v>
      </c>
      <c r="F1079" s="8">
        <v>0.9</v>
      </c>
    </row>
    <row r="1080" spans="1:10" x14ac:dyDescent="0.2">
      <c r="A1080" s="8">
        <f t="shared" si="33"/>
        <v>1071</v>
      </c>
      <c r="B1080" s="18">
        <v>42022.743055555555</v>
      </c>
      <c r="C1080" s="8">
        <v>1</v>
      </c>
      <c r="D1080" s="8">
        <v>0.2</v>
      </c>
      <c r="E1080" s="8">
        <v>0.60000000000000009</v>
      </c>
      <c r="F1080" s="8">
        <v>0.9</v>
      </c>
    </row>
    <row r="1081" spans="1:10" x14ac:dyDescent="0.2">
      <c r="A1081" s="8">
        <f t="shared" si="33"/>
        <v>1072</v>
      </c>
      <c r="B1081" s="18">
        <v>42022.743750000001</v>
      </c>
      <c r="C1081" s="8">
        <v>1</v>
      </c>
      <c r="D1081" s="8">
        <v>0.2</v>
      </c>
      <c r="E1081" s="8">
        <v>0.5</v>
      </c>
      <c r="F1081" s="8">
        <v>0.8</v>
      </c>
    </row>
    <row r="1082" spans="1:10" x14ac:dyDescent="0.2">
      <c r="A1082" s="8">
        <f t="shared" si="33"/>
        <v>1073</v>
      </c>
      <c r="B1082" s="18">
        <v>42022.744444444441</v>
      </c>
      <c r="C1082" s="8">
        <v>1</v>
      </c>
      <c r="D1082" s="8">
        <v>0.3</v>
      </c>
      <c r="E1082" s="8">
        <v>0.6</v>
      </c>
      <c r="F1082" s="8">
        <v>0.9</v>
      </c>
    </row>
    <row r="1083" spans="1:10" x14ac:dyDescent="0.2">
      <c r="A1083" s="8">
        <f t="shared" si="33"/>
        <v>1074</v>
      </c>
      <c r="B1083" s="18">
        <v>42022.745138888888</v>
      </c>
      <c r="C1083" s="8">
        <v>1</v>
      </c>
      <c r="D1083" s="8">
        <v>0.3</v>
      </c>
      <c r="E1083" s="8">
        <v>0.6</v>
      </c>
      <c r="F1083" s="8">
        <v>0.8</v>
      </c>
    </row>
    <row r="1084" spans="1:10" x14ac:dyDescent="0.2">
      <c r="A1084" s="8">
        <f t="shared" si="33"/>
        <v>1075</v>
      </c>
      <c r="B1084" s="18">
        <v>42022.745833333334</v>
      </c>
      <c r="C1084" s="8">
        <v>1</v>
      </c>
      <c r="D1084" s="8">
        <v>0.3</v>
      </c>
      <c r="E1084" s="8">
        <v>0.6</v>
      </c>
      <c r="F1084" s="8">
        <v>0.9</v>
      </c>
    </row>
    <row r="1085" spans="1:10" x14ac:dyDescent="0.2">
      <c r="A1085" s="8">
        <f t="shared" si="33"/>
        <v>1076</v>
      </c>
      <c r="B1085" s="18">
        <v>42022.746527777781</v>
      </c>
      <c r="C1085" s="8">
        <v>1</v>
      </c>
      <c r="D1085" s="8">
        <v>0.2</v>
      </c>
      <c r="E1085" s="8">
        <v>0.60000000000000009</v>
      </c>
      <c r="F1085" s="8">
        <v>0.9</v>
      </c>
    </row>
    <row r="1086" spans="1:10" x14ac:dyDescent="0.2">
      <c r="A1086" s="8">
        <f t="shared" si="33"/>
        <v>1077</v>
      </c>
      <c r="B1086" s="18">
        <v>42022.74722222222</v>
      </c>
      <c r="C1086" s="8">
        <v>1</v>
      </c>
      <c r="D1086" s="8">
        <v>0.1</v>
      </c>
      <c r="E1086" s="8">
        <v>0.5</v>
      </c>
      <c r="F1086" s="8">
        <v>0.9</v>
      </c>
    </row>
    <row r="1087" spans="1:10" x14ac:dyDescent="0.2">
      <c r="A1087" s="8">
        <f t="shared" si="33"/>
        <v>1078</v>
      </c>
      <c r="B1087" s="18">
        <v>42022.747916666667</v>
      </c>
      <c r="C1087" s="8">
        <v>1</v>
      </c>
      <c r="D1087" s="8">
        <v>0.1</v>
      </c>
      <c r="E1087" s="8">
        <v>0.5</v>
      </c>
      <c r="F1087" s="8">
        <v>0.9</v>
      </c>
    </row>
    <row r="1088" spans="1:10" x14ac:dyDescent="0.2">
      <c r="A1088" s="8">
        <f t="shared" si="33"/>
        <v>1079</v>
      </c>
      <c r="B1088" s="18">
        <v>42022.748611111114</v>
      </c>
      <c r="C1088" s="8">
        <v>1</v>
      </c>
      <c r="D1088" s="8">
        <v>0.2</v>
      </c>
      <c r="E1088" s="8">
        <v>0.60000000000000009</v>
      </c>
      <c r="F1088" s="8">
        <v>0.9</v>
      </c>
      <c r="H1088" s="8">
        <f>COUNTIF(D1030:D1089,"&gt;-1000")</f>
        <v>60</v>
      </c>
      <c r="I1088" s="8">
        <f t="shared" ref="I1088:J1088" si="34">COUNTIF(E1030:E1089,"&gt;-1000")</f>
        <v>60</v>
      </c>
      <c r="J1088" s="8">
        <f t="shared" si="34"/>
        <v>60</v>
      </c>
    </row>
    <row r="1089" spans="1:11" x14ac:dyDescent="0.2">
      <c r="A1089" s="8">
        <f t="shared" si="33"/>
        <v>1080</v>
      </c>
      <c r="B1089" s="18">
        <v>42022.749305555553</v>
      </c>
      <c r="C1089" s="8">
        <v>1</v>
      </c>
      <c r="D1089" s="8">
        <v>0.3</v>
      </c>
      <c r="E1089" s="8">
        <v>0.6</v>
      </c>
      <c r="F1089" s="8">
        <v>0.9</v>
      </c>
      <c r="H1089" s="8">
        <f>IF(H1088&gt;=(60-$D$4),ROUND(SUMIF(D1030:D1089,"&gt;-1000")/H1088,4),"----")</f>
        <v>0.17330000000000001</v>
      </c>
      <c r="I1089" s="8">
        <f>IF(I1088&gt;=(60-$D$4),ROUND(SUMIF(E1030:E1089,"&gt;-1000")/I1088,4),"----")</f>
        <v>0.68330000000000002</v>
      </c>
      <c r="J1089" s="8">
        <f>IF(J1088&gt;=(60-$D$4),ROUND(SUMIF(F1030:F1089,"&gt;-1000")/J1088,4),"----")</f>
        <v>1.1516999999999999</v>
      </c>
      <c r="K1089" s="8">
        <f>IF(AND(ISNUMBER(H1089),ISNUMBER(I1089),ISNUMBER(J1089)),ABS(I1089-(H1089+J1089)/2),"----")</f>
        <v>2.0800000000000041E-2</v>
      </c>
    </row>
    <row r="1090" spans="1:11" x14ac:dyDescent="0.2">
      <c r="A1090" s="8">
        <f t="shared" si="33"/>
        <v>1081</v>
      </c>
      <c r="B1090" s="18">
        <v>42022.75</v>
      </c>
      <c r="C1090" s="8">
        <v>1</v>
      </c>
      <c r="D1090" s="8">
        <v>0.3</v>
      </c>
      <c r="E1090" s="8">
        <v>0.6</v>
      </c>
      <c r="F1090" s="8">
        <v>0.8</v>
      </c>
    </row>
    <row r="1091" spans="1:11" x14ac:dyDescent="0.2">
      <c r="A1091" s="8">
        <f t="shared" si="33"/>
        <v>1082</v>
      </c>
      <c r="B1091" s="18">
        <v>42022.750694444447</v>
      </c>
      <c r="C1091" s="8">
        <v>1</v>
      </c>
      <c r="D1091" s="8">
        <v>0.3</v>
      </c>
      <c r="E1091" s="8">
        <v>0.6</v>
      </c>
      <c r="F1091" s="8">
        <v>0.8</v>
      </c>
    </row>
    <row r="1092" spans="1:11" x14ac:dyDescent="0.2">
      <c r="A1092" s="8">
        <f t="shared" si="33"/>
        <v>1083</v>
      </c>
      <c r="B1092" s="18">
        <v>42022.751388888886</v>
      </c>
      <c r="C1092" s="8">
        <v>1</v>
      </c>
      <c r="D1092" s="8">
        <v>0.2</v>
      </c>
      <c r="E1092" s="8">
        <v>0.5</v>
      </c>
      <c r="F1092" s="8">
        <v>0.8</v>
      </c>
    </row>
    <row r="1093" spans="1:11" x14ac:dyDescent="0.2">
      <c r="A1093" s="8">
        <f t="shared" si="33"/>
        <v>1084</v>
      </c>
      <c r="B1093" s="18">
        <v>42022.752083333333</v>
      </c>
      <c r="C1093" s="8">
        <v>1</v>
      </c>
      <c r="D1093" s="8">
        <v>0.2</v>
      </c>
      <c r="E1093" s="8">
        <v>0.5</v>
      </c>
      <c r="F1093" s="8">
        <v>0.8</v>
      </c>
    </row>
    <row r="1094" spans="1:11" x14ac:dyDescent="0.2">
      <c r="A1094" s="8">
        <f t="shared" si="33"/>
        <v>1085</v>
      </c>
      <c r="B1094" s="18">
        <v>42022.75277777778</v>
      </c>
      <c r="C1094" s="8">
        <v>1</v>
      </c>
      <c r="D1094" s="8">
        <v>0.2</v>
      </c>
      <c r="E1094" s="8">
        <v>0.5</v>
      </c>
      <c r="F1094" s="8">
        <v>0.8</v>
      </c>
    </row>
    <row r="1095" spans="1:11" x14ac:dyDescent="0.2">
      <c r="A1095" s="8">
        <f t="shared" si="33"/>
        <v>1086</v>
      </c>
      <c r="B1095" s="18">
        <v>42022.753472222219</v>
      </c>
      <c r="C1095" s="8">
        <v>1</v>
      </c>
      <c r="D1095" s="8">
        <v>0.1</v>
      </c>
      <c r="E1095" s="8">
        <v>0.5</v>
      </c>
      <c r="F1095" s="8">
        <v>0.8</v>
      </c>
    </row>
    <row r="1096" spans="1:11" x14ac:dyDescent="0.2">
      <c r="A1096" s="8">
        <f t="shared" si="33"/>
        <v>1087</v>
      </c>
      <c r="B1096" s="18">
        <v>42022.754166666666</v>
      </c>
      <c r="C1096" s="8">
        <v>1</v>
      </c>
      <c r="D1096" s="8">
        <v>0.2</v>
      </c>
      <c r="E1096" s="8">
        <v>0.5</v>
      </c>
      <c r="F1096" s="8">
        <v>0.8</v>
      </c>
    </row>
    <row r="1097" spans="1:11" x14ac:dyDescent="0.2">
      <c r="A1097" s="8">
        <f t="shared" si="33"/>
        <v>1088</v>
      </c>
      <c r="B1097" s="18">
        <v>42022.754861111112</v>
      </c>
      <c r="C1097" s="8">
        <v>1</v>
      </c>
      <c r="D1097" s="8">
        <v>0.2</v>
      </c>
      <c r="E1097" s="8">
        <v>0.5</v>
      </c>
      <c r="F1097" s="8">
        <v>0.8</v>
      </c>
    </row>
    <row r="1098" spans="1:11" x14ac:dyDescent="0.2">
      <c r="A1098" s="8">
        <f t="shared" si="33"/>
        <v>1089</v>
      </c>
      <c r="B1098" s="18">
        <v>42022.755555555559</v>
      </c>
      <c r="C1098" s="8">
        <v>1</v>
      </c>
      <c r="D1098" s="8">
        <v>0.2</v>
      </c>
      <c r="E1098" s="8">
        <v>0.6</v>
      </c>
      <c r="F1098" s="8">
        <v>0.7</v>
      </c>
    </row>
    <row r="1099" spans="1:11" x14ac:dyDescent="0.2">
      <c r="A1099" s="8">
        <f t="shared" ref="A1099:A1162" si="35">A1098+1</f>
        <v>1090</v>
      </c>
      <c r="B1099" s="18">
        <v>42022.756249999999</v>
      </c>
      <c r="C1099" s="8">
        <v>1</v>
      </c>
      <c r="D1099" s="8">
        <v>0.2</v>
      </c>
      <c r="E1099" s="8">
        <v>0.5</v>
      </c>
      <c r="F1099" s="8">
        <v>0.7</v>
      </c>
    </row>
    <row r="1100" spans="1:11" x14ac:dyDescent="0.2">
      <c r="A1100" s="8">
        <f t="shared" si="35"/>
        <v>1091</v>
      </c>
      <c r="B1100" s="18">
        <v>42022.756944444445</v>
      </c>
      <c r="C1100" s="8">
        <v>1</v>
      </c>
      <c r="D1100" s="8">
        <v>0.3</v>
      </c>
      <c r="E1100" s="8">
        <v>0.5</v>
      </c>
      <c r="F1100" s="8">
        <v>0.7</v>
      </c>
    </row>
    <row r="1101" spans="1:11" x14ac:dyDescent="0.2">
      <c r="A1101" s="8">
        <f t="shared" si="35"/>
        <v>1092</v>
      </c>
      <c r="B1101" s="18">
        <v>42022.757638888892</v>
      </c>
      <c r="C1101" s="8">
        <v>1</v>
      </c>
      <c r="D1101" s="8">
        <v>0.3</v>
      </c>
      <c r="E1101" s="8">
        <v>0.5</v>
      </c>
      <c r="F1101" s="8">
        <v>0.7</v>
      </c>
    </row>
    <row r="1102" spans="1:11" x14ac:dyDescent="0.2">
      <c r="A1102" s="8">
        <f t="shared" si="35"/>
        <v>1093</v>
      </c>
      <c r="B1102" s="18">
        <v>42022.758333333331</v>
      </c>
      <c r="C1102" s="8">
        <v>1</v>
      </c>
      <c r="D1102" s="8">
        <v>0.3</v>
      </c>
      <c r="E1102" s="8">
        <v>0.5</v>
      </c>
      <c r="F1102" s="8">
        <v>0.7</v>
      </c>
    </row>
    <row r="1103" spans="1:11" x14ac:dyDescent="0.2">
      <c r="A1103" s="8">
        <f t="shared" si="35"/>
        <v>1094</v>
      </c>
      <c r="B1103" s="18">
        <v>42022.759027777778</v>
      </c>
      <c r="C1103" s="8">
        <v>1</v>
      </c>
      <c r="D1103" s="8">
        <v>0.3</v>
      </c>
      <c r="E1103" s="8">
        <v>0.5</v>
      </c>
      <c r="F1103" s="8">
        <v>0.7</v>
      </c>
    </row>
    <row r="1104" spans="1:11" x14ac:dyDescent="0.2">
      <c r="A1104" s="8">
        <f t="shared" si="35"/>
        <v>1095</v>
      </c>
      <c r="B1104" s="18">
        <v>42022.759722222225</v>
      </c>
      <c r="C1104" s="8">
        <v>1</v>
      </c>
      <c r="D1104" s="8">
        <v>0.3</v>
      </c>
      <c r="E1104" s="8">
        <v>0.5</v>
      </c>
      <c r="F1104" s="8">
        <v>0.7</v>
      </c>
    </row>
    <row r="1105" spans="1:6" x14ac:dyDescent="0.2">
      <c r="A1105" s="8">
        <f t="shared" si="35"/>
        <v>1096</v>
      </c>
      <c r="B1105" s="18">
        <v>42022.760416666664</v>
      </c>
      <c r="C1105" s="8">
        <v>1</v>
      </c>
      <c r="D1105" s="8">
        <v>0.4</v>
      </c>
      <c r="E1105" s="8">
        <v>0.60000000000000009</v>
      </c>
      <c r="F1105" s="8">
        <v>0.7</v>
      </c>
    </row>
    <row r="1106" spans="1:6" x14ac:dyDescent="0.2">
      <c r="A1106" s="8">
        <f t="shared" si="35"/>
        <v>1097</v>
      </c>
      <c r="B1106" s="18">
        <v>42022.761111111111</v>
      </c>
      <c r="C1106" s="8">
        <v>1</v>
      </c>
      <c r="D1106" s="8">
        <v>0.4</v>
      </c>
      <c r="E1106" s="8">
        <v>0.60000000000000009</v>
      </c>
      <c r="F1106" s="8">
        <v>0.7</v>
      </c>
    </row>
    <row r="1107" spans="1:6" x14ac:dyDescent="0.2">
      <c r="A1107" s="8">
        <f t="shared" si="35"/>
        <v>1098</v>
      </c>
      <c r="B1107" s="18">
        <v>42022.761805555558</v>
      </c>
      <c r="C1107" s="8">
        <v>1</v>
      </c>
      <c r="D1107" s="8">
        <v>0.4</v>
      </c>
      <c r="E1107" s="8">
        <v>0.60000000000000009</v>
      </c>
      <c r="F1107" s="8">
        <v>0.7</v>
      </c>
    </row>
    <row r="1108" spans="1:6" x14ac:dyDescent="0.2">
      <c r="A1108" s="8">
        <f t="shared" si="35"/>
        <v>1099</v>
      </c>
      <c r="B1108" s="18">
        <v>42022.762499999997</v>
      </c>
      <c r="C1108" s="8">
        <v>1</v>
      </c>
      <c r="D1108" s="8">
        <v>0.4</v>
      </c>
      <c r="E1108" s="8">
        <v>0.60000000000000009</v>
      </c>
      <c r="F1108" s="8">
        <v>0.7</v>
      </c>
    </row>
    <row r="1109" spans="1:6" x14ac:dyDescent="0.2">
      <c r="A1109" s="8">
        <f t="shared" si="35"/>
        <v>1100</v>
      </c>
      <c r="B1109" s="18">
        <v>42022.763194444444</v>
      </c>
      <c r="C1109" s="8">
        <v>1</v>
      </c>
      <c r="D1109" s="8">
        <v>0.4</v>
      </c>
      <c r="E1109" s="8">
        <v>0.60000000000000009</v>
      </c>
      <c r="F1109" s="8">
        <v>0.7</v>
      </c>
    </row>
    <row r="1110" spans="1:6" x14ac:dyDescent="0.2">
      <c r="A1110" s="8">
        <f t="shared" si="35"/>
        <v>1101</v>
      </c>
      <c r="B1110" s="18">
        <v>42022.763888888891</v>
      </c>
      <c r="C1110" s="8">
        <v>1</v>
      </c>
      <c r="D1110" s="8">
        <v>0.3</v>
      </c>
      <c r="E1110" s="8">
        <v>0.5</v>
      </c>
      <c r="F1110" s="8">
        <v>0.6</v>
      </c>
    </row>
    <row r="1111" spans="1:6" x14ac:dyDescent="0.2">
      <c r="A1111" s="8">
        <f t="shared" si="35"/>
        <v>1102</v>
      </c>
      <c r="B1111" s="18">
        <v>42022.76458333333</v>
      </c>
      <c r="C1111" s="8">
        <v>1</v>
      </c>
      <c r="D1111" s="8">
        <v>0.4</v>
      </c>
      <c r="E1111" s="8">
        <v>0.5</v>
      </c>
      <c r="F1111" s="8">
        <v>0.6</v>
      </c>
    </row>
    <row r="1112" spans="1:6" x14ac:dyDescent="0.2">
      <c r="A1112" s="8">
        <f t="shared" si="35"/>
        <v>1103</v>
      </c>
      <c r="B1112" s="18">
        <v>42022.765277777777</v>
      </c>
      <c r="C1112" s="8">
        <v>1</v>
      </c>
      <c r="D1112" s="8">
        <v>0.4</v>
      </c>
      <c r="E1112" s="8">
        <v>0.5</v>
      </c>
      <c r="F1112" s="8">
        <v>0.6</v>
      </c>
    </row>
    <row r="1113" spans="1:6" x14ac:dyDescent="0.2">
      <c r="A1113" s="8">
        <f t="shared" si="35"/>
        <v>1104</v>
      </c>
      <c r="B1113" s="18">
        <v>42022.765972222223</v>
      </c>
      <c r="C1113" s="8">
        <v>1</v>
      </c>
      <c r="D1113" s="8">
        <v>0.4</v>
      </c>
      <c r="E1113" s="8">
        <v>0.5</v>
      </c>
      <c r="F1113" s="8">
        <v>0.6</v>
      </c>
    </row>
    <row r="1114" spans="1:6" x14ac:dyDescent="0.2">
      <c r="A1114" s="8">
        <f t="shared" si="35"/>
        <v>1105</v>
      </c>
      <c r="B1114" s="18">
        <v>42022.76666666667</v>
      </c>
      <c r="C1114" s="8">
        <v>1</v>
      </c>
      <c r="D1114" s="8">
        <v>0.4</v>
      </c>
      <c r="E1114" s="8">
        <v>0.5</v>
      </c>
      <c r="F1114" s="8">
        <v>0.6</v>
      </c>
    </row>
    <row r="1115" spans="1:6" x14ac:dyDescent="0.2">
      <c r="A1115" s="8">
        <f t="shared" si="35"/>
        <v>1106</v>
      </c>
      <c r="B1115" s="18">
        <v>42022.767361111109</v>
      </c>
      <c r="C1115" s="8">
        <v>1</v>
      </c>
      <c r="D1115" s="8">
        <v>0.4</v>
      </c>
      <c r="E1115" s="8">
        <v>0.5</v>
      </c>
      <c r="F1115" s="8">
        <v>0.6</v>
      </c>
    </row>
    <row r="1116" spans="1:6" x14ac:dyDescent="0.2">
      <c r="A1116" s="8">
        <f t="shared" si="35"/>
        <v>1107</v>
      </c>
      <c r="B1116" s="18">
        <v>42022.768055555556</v>
      </c>
      <c r="C1116" s="8">
        <v>1</v>
      </c>
      <c r="D1116" s="8">
        <v>0.5</v>
      </c>
      <c r="E1116" s="8">
        <v>0.6</v>
      </c>
      <c r="F1116" s="8">
        <v>0.6</v>
      </c>
    </row>
    <row r="1117" spans="1:6" x14ac:dyDescent="0.2">
      <c r="A1117" s="8">
        <f t="shared" si="35"/>
        <v>1108</v>
      </c>
      <c r="B1117" s="18">
        <v>42022.768750000003</v>
      </c>
      <c r="C1117" s="8">
        <v>1</v>
      </c>
      <c r="D1117" s="8">
        <v>0.5</v>
      </c>
      <c r="E1117" s="8">
        <v>0.6</v>
      </c>
      <c r="F1117" s="8">
        <v>0.6</v>
      </c>
    </row>
    <row r="1118" spans="1:6" x14ac:dyDescent="0.2">
      <c r="A1118" s="8">
        <f t="shared" si="35"/>
        <v>1109</v>
      </c>
      <c r="B1118" s="18">
        <v>42022.769444444442</v>
      </c>
      <c r="C1118" s="8">
        <v>1</v>
      </c>
      <c r="D1118" s="8">
        <v>0.5</v>
      </c>
      <c r="E1118" s="8">
        <v>0.6</v>
      </c>
      <c r="F1118" s="8">
        <v>0.6</v>
      </c>
    </row>
    <row r="1119" spans="1:6" x14ac:dyDescent="0.2">
      <c r="A1119" s="8">
        <f t="shared" si="35"/>
        <v>1110</v>
      </c>
      <c r="B1119" s="18">
        <v>42022.770138888889</v>
      </c>
      <c r="C1119" s="8">
        <v>1</v>
      </c>
      <c r="D1119" s="8">
        <v>0.5</v>
      </c>
      <c r="E1119" s="8">
        <v>0.6</v>
      </c>
      <c r="F1119" s="8">
        <v>0.6</v>
      </c>
    </row>
    <row r="1120" spans="1:6" x14ac:dyDescent="0.2">
      <c r="A1120" s="8">
        <f t="shared" si="35"/>
        <v>1111</v>
      </c>
      <c r="B1120" s="18">
        <v>42022.770833333336</v>
      </c>
      <c r="C1120" s="8">
        <v>1</v>
      </c>
      <c r="D1120" s="8">
        <v>0.5</v>
      </c>
      <c r="E1120" s="8">
        <v>0.6</v>
      </c>
      <c r="F1120" s="8">
        <v>0.6</v>
      </c>
    </row>
    <row r="1121" spans="1:6" x14ac:dyDescent="0.2">
      <c r="A1121" s="8">
        <f t="shared" si="35"/>
        <v>1112</v>
      </c>
      <c r="B1121" s="18">
        <v>42022.771527777775</v>
      </c>
      <c r="C1121" s="8">
        <v>1</v>
      </c>
      <c r="D1121" s="8">
        <v>0.5</v>
      </c>
      <c r="E1121" s="8">
        <v>0.6</v>
      </c>
      <c r="F1121" s="8">
        <v>0.6</v>
      </c>
    </row>
    <row r="1122" spans="1:6" x14ac:dyDescent="0.2">
      <c r="A1122" s="8">
        <f t="shared" si="35"/>
        <v>1113</v>
      </c>
      <c r="B1122" s="18">
        <v>42022.772222222222</v>
      </c>
      <c r="C1122" s="8">
        <v>1</v>
      </c>
      <c r="D1122" s="8">
        <v>0.4</v>
      </c>
      <c r="E1122" s="8">
        <v>0.5</v>
      </c>
      <c r="F1122" s="8">
        <v>0.6</v>
      </c>
    </row>
    <row r="1123" spans="1:6" x14ac:dyDescent="0.2">
      <c r="A1123" s="8">
        <f t="shared" si="35"/>
        <v>1114</v>
      </c>
      <c r="B1123" s="18">
        <v>42022.772916666669</v>
      </c>
      <c r="C1123" s="8">
        <v>1</v>
      </c>
      <c r="D1123" s="8">
        <v>0.4</v>
      </c>
      <c r="E1123" s="8">
        <v>0.60000000000000009</v>
      </c>
      <c r="F1123" s="8">
        <v>0.7</v>
      </c>
    </row>
    <row r="1124" spans="1:6" x14ac:dyDescent="0.2">
      <c r="A1124" s="8">
        <f t="shared" si="35"/>
        <v>1115</v>
      </c>
      <c r="B1124" s="18">
        <v>42022.773611111108</v>
      </c>
      <c r="C1124" s="8">
        <v>1</v>
      </c>
      <c r="D1124" s="8">
        <v>0.4</v>
      </c>
      <c r="E1124" s="8">
        <v>0.60000000000000009</v>
      </c>
      <c r="F1124" s="8">
        <v>0.7</v>
      </c>
    </row>
    <row r="1125" spans="1:6" x14ac:dyDescent="0.2">
      <c r="A1125" s="8">
        <f t="shared" si="35"/>
        <v>1116</v>
      </c>
      <c r="B1125" s="18">
        <v>42022.774305555555</v>
      </c>
      <c r="C1125" s="8">
        <v>1</v>
      </c>
      <c r="D1125" s="8">
        <v>0.4</v>
      </c>
      <c r="E1125" s="8">
        <v>0.60000000000000009</v>
      </c>
      <c r="F1125" s="8">
        <v>0.7</v>
      </c>
    </row>
    <row r="1126" spans="1:6" x14ac:dyDescent="0.2">
      <c r="A1126" s="8">
        <f t="shared" si="35"/>
        <v>1117</v>
      </c>
      <c r="B1126" s="18">
        <v>42022.775000000001</v>
      </c>
      <c r="C1126" s="8">
        <v>1</v>
      </c>
      <c r="D1126" s="8">
        <v>0.5</v>
      </c>
      <c r="E1126" s="8">
        <v>0.6</v>
      </c>
      <c r="F1126" s="8">
        <v>0.7</v>
      </c>
    </row>
    <row r="1127" spans="1:6" x14ac:dyDescent="0.2">
      <c r="A1127" s="8">
        <f t="shared" si="35"/>
        <v>1118</v>
      </c>
      <c r="B1127" s="18">
        <v>42022.775694444441</v>
      </c>
      <c r="C1127" s="8">
        <v>1</v>
      </c>
      <c r="D1127" s="8">
        <v>0.5</v>
      </c>
      <c r="E1127" s="8">
        <v>0.6</v>
      </c>
      <c r="F1127" s="8">
        <v>0.6</v>
      </c>
    </row>
    <row r="1128" spans="1:6" x14ac:dyDescent="0.2">
      <c r="A1128" s="8">
        <f t="shared" si="35"/>
        <v>1119</v>
      </c>
      <c r="B1128" s="18">
        <v>42022.776388888888</v>
      </c>
      <c r="C1128" s="8">
        <v>1</v>
      </c>
      <c r="D1128" s="8">
        <v>0.5</v>
      </c>
      <c r="E1128" s="8">
        <v>0.6</v>
      </c>
      <c r="F1128" s="8">
        <v>0.7</v>
      </c>
    </row>
    <row r="1129" spans="1:6" x14ac:dyDescent="0.2">
      <c r="A1129" s="8">
        <f t="shared" si="35"/>
        <v>1120</v>
      </c>
      <c r="B1129" s="18">
        <v>42022.777083333334</v>
      </c>
      <c r="C1129" s="8">
        <v>1</v>
      </c>
      <c r="D1129" s="8">
        <v>0.4</v>
      </c>
      <c r="E1129" s="8">
        <v>0.60000000000000009</v>
      </c>
      <c r="F1129" s="8">
        <v>0.7</v>
      </c>
    </row>
    <row r="1130" spans="1:6" x14ac:dyDescent="0.2">
      <c r="A1130" s="8">
        <f t="shared" si="35"/>
        <v>1121</v>
      </c>
      <c r="B1130" s="18">
        <v>42022.777777777781</v>
      </c>
      <c r="C1130" s="8">
        <v>1</v>
      </c>
      <c r="D1130" s="8">
        <v>0.4</v>
      </c>
      <c r="E1130" s="8">
        <v>0.5</v>
      </c>
      <c r="F1130" s="8">
        <v>0.6</v>
      </c>
    </row>
    <row r="1131" spans="1:6" x14ac:dyDescent="0.2">
      <c r="A1131" s="8">
        <f t="shared" si="35"/>
        <v>1122</v>
      </c>
      <c r="B1131" s="18">
        <v>42022.77847222222</v>
      </c>
      <c r="C1131" s="8">
        <v>1</v>
      </c>
      <c r="D1131" s="8">
        <v>0.4</v>
      </c>
      <c r="E1131" s="8">
        <v>0.60000000000000009</v>
      </c>
      <c r="F1131" s="8">
        <v>0.7</v>
      </c>
    </row>
    <row r="1132" spans="1:6" x14ac:dyDescent="0.2">
      <c r="A1132" s="8">
        <f t="shared" si="35"/>
        <v>1123</v>
      </c>
      <c r="B1132" s="18">
        <v>42022.779166666667</v>
      </c>
      <c r="C1132" s="8">
        <v>1</v>
      </c>
      <c r="D1132" s="8">
        <v>0.5</v>
      </c>
      <c r="E1132" s="8">
        <v>0.6</v>
      </c>
      <c r="F1132" s="8">
        <v>0.7</v>
      </c>
    </row>
    <row r="1133" spans="1:6" x14ac:dyDescent="0.2">
      <c r="A1133" s="8">
        <f t="shared" si="35"/>
        <v>1124</v>
      </c>
      <c r="B1133" s="18">
        <v>42022.779861111114</v>
      </c>
      <c r="C1133" s="8">
        <v>1</v>
      </c>
      <c r="D1133" s="8">
        <v>0.5</v>
      </c>
      <c r="E1133" s="8">
        <v>0.6</v>
      </c>
      <c r="F1133" s="8">
        <v>0.7</v>
      </c>
    </row>
    <row r="1134" spans="1:6" x14ac:dyDescent="0.2">
      <c r="A1134" s="8">
        <f t="shared" si="35"/>
        <v>1125</v>
      </c>
      <c r="B1134" s="18">
        <v>42022.780555555553</v>
      </c>
      <c r="C1134" s="8">
        <v>1</v>
      </c>
      <c r="D1134" s="8">
        <v>0.4</v>
      </c>
      <c r="E1134" s="8">
        <v>0.60000000000000009</v>
      </c>
      <c r="F1134" s="8">
        <v>0.7</v>
      </c>
    </row>
    <row r="1135" spans="1:6" x14ac:dyDescent="0.2">
      <c r="A1135" s="8">
        <f t="shared" si="35"/>
        <v>1126</v>
      </c>
      <c r="B1135" s="18">
        <v>42022.78125</v>
      </c>
      <c r="C1135" s="8">
        <v>1</v>
      </c>
      <c r="D1135" s="8">
        <v>0.4</v>
      </c>
      <c r="E1135" s="8">
        <v>0.60000000000000009</v>
      </c>
      <c r="F1135" s="8">
        <v>0.7</v>
      </c>
    </row>
    <row r="1136" spans="1:6" x14ac:dyDescent="0.2">
      <c r="A1136" s="8">
        <f t="shared" si="35"/>
        <v>1127</v>
      </c>
      <c r="B1136" s="18">
        <v>42022.781944444447</v>
      </c>
      <c r="C1136" s="8">
        <v>1</v>
      </c>
      <c r="D1136" s="8">
        <v>0.5</v>
      </c>
      <c r="E1136" s="8">
        <v>0.6</v>
      </c>
      <c r="F1136" s="8">
        <v>0.7</v>
      </c>
    </row>
    <row r="1137" spans="1:11" x14ac:dyDescent="0.2">
      <c r="A1137" s="8">
        <f t="shared" si="35"/>
        <v>1128</v>
      </c>
      <c r="B1137" s="18">
        <v>42022.782638888886</v>
      </c>
      <c r="C1137" s="8">
        <v>1</v>
      </c>
      <c r="D1137" s="8">
        <v>0.5</v>
      </c>
      <c r="E1137" s="8">
        <v>0.6</v>
      </c>
      <c r="F1137" s="8">
        <v>0.7</v>
      </c>
    </row>
    <row r="1138" spans="1:11" x14ac:dyDescent="0.2">
      <c r="A1138" s="8">
        <f t="shared" si="35"/>
        <v>1129</v>
      </c>
      <c r="B1138" s="18">
        <v>42022.783333333333</v>
      </c>
      <c r="C1138" s="8">
        <v>1</v>
      </c>
      <c r="D1138" s="8">
        <v>0.5</v>
      </c>
      <c r="E1138" s="8">
        <v>0.6</v>
      </c>
      <c r="F1138" s="8">
        <v>0.7</v>
      </c>
    </row>
    <row r="1139" spans="1:11" x14ac:dyDescent="0.2">
      <c r="A1139" s="8">
        <f t="shared" si="35"/>
        <v>1130</v>
      </c>
      <c r="B1139" s="18">
        <v>42022.78402777778</v>
      </c>
      <c r="C1139" s="8">
        <v>1</v>
      </c>
      <c r="D1139" s="8">
        <v>0.5</v>
      </c>
      <c r="E1139" s="8">
        <v>0.6</v>
      </c>
      <c r="F1139" s="8">
        <v>0.7</v>
      </c>
    </row>
    <row r="1140" spans="1:11" x14ac:dyDescent="0.2">
      <c r="A1140" s="8">
        <f t="shared" si="35"/>
        <v>1131</v>
      </c>
      <c r="B1140" s="18">
        <v>42022.784722222219</v>
      </c>
      <c r="C1140" s="8">
        <v>1</v>
      </c>
      <c r="D1140" s="8">
        <v>0.5</v>
      </c>
      <c r="E1140" s="8">
        <v>0.6</v>
      </c>
      <c r="F1140" s="8">
        <v>0.7</v>
      </c>
    </row>
    <row r="1141" spans="1:11" x14ac:dyDescent="0.2">
      <c r="A1141" s="8">
        <f t="shared" si="35"/>
        <v>1132</v>
      </c>
      <c r="B1141" s="18">
        <v>42022.785416666666</v>
      </c>
      <c r="C1141" s="8">
        <v>1</v>
      </c>
      <c r="D1141" s="8">
        <v>0.4</v>
      </c>
      <c r="E1141" s="8">
        <v>0.5</v>
      </c>
      <c r="F1141" s="8">
        <v>0.8</v>
      </c>
    </row>
    <row r="1142" spans="1:11" x14ac:dyDescent="0.2">
      <c r="A1142" s="8">
        <f t="shared" si="35"/>
        <v>1133</v>
      </c>
      <c r="B1142" s="18">
        <v>42022.786111111112</v>
      </c>
      <c r="C1142" s="8">
        <v>1</v>
      </c>
      <c r="D1142" s="8">
        <v>0.4</v>
      </c>
      <c r="E1142" s="8">
        <v>0.60000000000000009</v>
      </c>
      <c r="F1142" s="8">
        <v>0.8</v>
      </c>
    </row>
    <row r="1143" spans="1:11" x14ac:dyDescent="0.2">
      <c r="A1143" s="8">
        <f t="shared" si="35"/>
        <v>1134</v>
      </c>
      <c r="B1143" s="18">
        <v>42022.786805555559</v>
      </c>
      <c r="C1143" s="8">
        <v>1</v>
      </c>
      <c r="D1143" s="8">
        <v>0.4</v>
      </c>
      <c r="E1143" s="8">
        <v>0.60000000000000009</v>
      </c>
      <c r="F1143" s="8">
        <v>0.8</v>
      </c>
    </row>
    <row r="1144" spans="1:11" x14ac:dyDescent="0.2">
      <c r="A1144" s="8">
        <f t="shared" si="35"/>
        <v>1135</v>
      </c>
      <c r="B1144" s="18">
        <v>42022.787499999999</v>
      </c>
      <c r="C1144" s="8">
        <v>1</v>
      </c>
      <c r="D1144" s="8">
        <v>0.3</v>
      </c>
      <c r="E1144" s="8">
        <v>0.6</v>
      </c>
      <c r="F1144" s="8">
        <v>0.8</v>
      </c>
    </row>
    <row r="1145" spans="1:11" x14ac:dyDescent="0.2">
      <c r="A1145" s="8">
        <f t="shared" si="35"/>
        <v>1136</v>
      </c>
      <c r="B1145" s="18">
        <v>42022.788194444445</v>
      </c>
      <c r="C1145" s="8">
        <v>1</v>
      </c>
      <c r="D1145" s="8">
        <v>0.3</v>
      </c>
      <c r="E1145" s="8">
        <v>0.6</v>
      </c>
      <c r="F1145" s="8">
        <v>0.8</v>
      </c>
    </row>
    <row r="1146" spans="1:11" x14ac:dyDescent="0.2">
      <c r="A1146" s="8">
        <f t="shared" si="35"/>
        <v>1137</v>
      </c>
      <c r="B1146" s="18">
        <v>42022.788888888892</v>
      </c>
      <c r="C1146" s="8">
        <v>1</v>
      </c>
      <c r="D1146" s="8">
        <v>0.3</v>
      </c>
      <c r="E1146" s="8">
        <v>0.6</v>
      </c>
      <c r="F1146" s="8">
        <v>0.8</v>
      </c>
    </row>
    <row r="1147" spans="1:11" x14ac:dyDescent="0.2">
      <c r="A1147" s="8">
        <f t="shared" si="35"/>
        <v>1138</v>
      </c>
      <c r="B1147" s="18">
        <v>42022.789583333331</v>
      </c>
      <c r="C1147" s="8">
        <v>1</v>
      </c>
      <c r="D1147" s="8">
        <v>0.4</v>
      </c>
      <c r="E1147" s="8">
        <v>0.60000000000000009</v>
      </c>
      <c r="F1147" s="8">
        <v>0.8</v>
      </c>
    </row>
    <row r="1148" spans="1:11" x14ac:dyDescent="0.2">
      <c r="A1148" s="8">
        <f t="shared" si="35"/>
        <v>1139</v>
      </c>
      <c r="B1148" s="18">
        <v>42022.790277777778</v>
      </c>
      <c r="C1148" s="8">
        <v>1</v>
      </c>
      <c r="D1148" s="8">
        <v>0.5</v>
      </c>
      <c r="E1148" s="8">
        <v>0.7</v>
      </c>
      <c r="F1148" s="8">
        <v>0.8</v>
      </c>
      <c r="H1148" s="8">
        <f>COUNTIF(D1090:D1149,"&gt;-1000")</f>
        <v>60</v>
      </c>
      <c r="I1148" s="8">
        <f t="shared" ref="I1148:J1148" si="36">COUNTIF(E1090:E1149,"&gt;-1000")</f>
        <v>60</v>
      </c>
      <c r="J1148" s="8">
        <f t="shared" si="36"/>
        <v>60</v>
      </c>
    </row>
    <row r="1149" spans="1:11" x14ac:dyDescent="0.2">
      <c r="A1149" s="8">
        <f t="shared" si="35"/>
        <v>1140</v>
      </c>
      <c r="B1149" s="18">
        <v>42022.790972222225</v>
      </c>
      <c r="C1149" s="8">
        <v>1</v>
      </c>
      <c r="D1149" s="8">
        <v>0.5</v>
      </c>
      <c r="E1149" s="8">
        <v>0.7</v>
      </c>
      <c r="F1149" s="8">
        <v>0.8</v>
      </c>
      <c r="H1149" s="8">
        <f>IF(H1148&gt;=(60-$D$4),ROUND(SUMIF(D1090:D1149,"&gt;-1000")/H1148,4),"----")</f>
        <v>0.38329999999999997</v>
      </c>
      <c r="I1149" s="8">
        <f>IF(I1148&gt;=(60-$D$4),ROUND(SUMIF(E1090:E1149,"&gt;-1000")/I1148,4),"----")</f>
        <v>0.56830000000000003</v>
      </c>
      <c r="J1149" s="8">
        <f>IF(J1148&gt;=(60-$D$4),ROUND(SUMIF(F1090:F1149,"&gt;-1000")/J1148,4),"----")</f>
        <v>0.70330000000000004</v>
      </c>
      <c r="K1149" s="8">
        <f>IF(AND(ISNUMBER(H1149),ISNUMBER(I1149),ISNUMBER(J1149)),ABS(I1149-(H1149+J1149)/2),"----")</f>
        <v>2.5000000000000022E-2</v>
      </c>
    </row>
    <row r="1150" spans="1:11" x14ac:dyDescent="0.2">
      <c r="A1150" s="8">
        <f t="shared" si="35"/>
        <v>1141</v>
      </c>
      <c r="B1150" s="18">
        <v>42022.791666666664</v>
      </c>
      <c r="C1150" s="8">
        <v>1</v>
      </c>
      <c r="D1150" s="8">
        <v>0.5</v>
      </c>
      <c r="E1150" s="8">
        <v>0.7</v>
      </c>
      <c r="F1150" s="8">
        <v>0.8</v>
      </c>
    </row>
    <row r="1151" spans="1:11" x14ac:dyDescent="0.2">
      <c r="A1151" s="8">
        <f t="shared" si="35"/>
        <v>1142</v>
      </c>
      <c r="B1151" s="18">
        <v>42022.792361111111</v>
      </c>
      <c r="C1151" s="8">
        <v>1</v>
      </c>
      <c r="D1151" s="8">
        <v>0.5</v>
      </c>
      <c r="E1151" s="8">
        <v>0.7</v>
      </c>
      <c r="F1151" s="8">
        <v>0.8</v>
      </c>
    </row>
    <row r="1152" spans="1:11" x14ac:dyDescent="0.2">
      <c r="A1152" s="8">
        <f t="shared" si="35"/>
        <v>1143</v>
      </c>
      <c r="B1152" s="18">
        <v>42022.793055555558</v>
      </c>
      <c r="C1152" s="8">
        <v>1</v>
      </c>
      <c r="D1152" s="8">
        <v>0.5</v>
      </c>
      <c r="E1152" s="8">
        <v>0.7</v>
      </c>
      <c r="F1152" s="8">
        <v>0.8</v>
      </c>
    </row>
    <row r="1153" spans="1:6" x14ac:dyDescent="0.2">
      <c r="A1153" s="8">
        <f t="shared" si="35"/>
        <v>1144</v>
      </c>
      <c r="B1153" s="18">
        <v>42022.793749999997</v>
      </c>
      <c r="C1153" s="8">
        <v>1</v>
      </c>
      <c r="D1153" s="8">
        <v>0.5</v>
      </c>
      <c r="E1153" s="8">
        <v>0.7</v>
      </c>
      <c r="F1153" s="8">
        <v>0.8</v>
      </c>
    </row>
    <row r="1154" spans="1:6" x14ac:dyDescent="0.2">
      <c r="A1154" s="8">
        <f t="shared" si="35"/>
        <v>1145</v>
      </c>
      <c r="B1154" s="18">
        <v>42022.794444444444</v>
      </c>
      <c r="C1154" s="8">
        <v>1</v>
      </c>
      <c r="D1154" s="8">
        <v>0.5</v>
      </c>
      <c r="E1154" s="8">
        <v>0.7</v>
      </c>
      <c r="F1154" s="8">
        <v>0.8</v>
      </c>
    </row>
    <row r="1155" spans="1:6" x14ac:dyDescent="0.2">
      <c r="A1155" s="8">
        <f t="shared" si="35"/>
        <v>1146</v>
      </c>
      <c r="B1155" s="18">
        <v>42022.795138888891</v>
      </c>
      <c r="C1155" s="8">
        <v>1</v>
      </c>
      <c r="D1155" s="8">
        <v>0.5</v>
      </c>
      <c r="E1155" s="8">
        <v>0.7</v>
      </c>
      <c r="F1155" s="8">
        <v>0.8</v>
      </c>
    </row>
    <row r="1156" spans="1:6" x14ac:dyDescent="0.2">
      <c r="A1156" s="8">
        <f t="shared" si="35"/>
        <v>1147</v>
      </c>
      <c r="B1156" s="18">
        <v>42022.79583333333</v>
      </c>
      <c r="C1156" s="8">
        <v>1</v>
      </c>
      <c r="D1156" s="8">
        <v>0.5</v>
      </c>
      <c r="E1156" s="8">
        <v>0.7</v>
      </c>
      <c r="F1156" s="8">
        <v>0.9</v>
      </c>
    </row>
    <row r="1157" spans="1:6" x14ac:dyDescent="0.2">
      <c r="A1157" s="8">
        <f t="shared" si="35"/>
        <v>1148</v>
      </c>
      <c r="B1157" s="18">
        <v>42022.796527777777</v>
      </c>
      <c r="C1157" s="8">
        <v>1</v>
      </c>
      <c r="D1157" s="8">
        <v>0.4</v>
      </c>
      <c r="E1157" s="8">
        <v>0.7</v>
      </c>
      <c r="F1157" s="8">
        <v>0.9</v>
      </c>
    </row>
    <row r="1158" spans="1:6" x14ac:dyDescent="0.2">
      <c r="A1158" s="8">
        <f t="shared" si="35"/>
        <v>1149</v>
      </c>
      <c r="B1158" s="18">
        <v>42022.797222222223</v>
      </c>
      <c r="C1158" s="8">
        <v>1</v>
      </c>
      <c r="D1158" s="8">
        <v>0.5</v>
      </c>
      <c r="E1158" s="8">
        <v>0.7</v>
      </c>
      <c r="F1158" s="8">
        <v>0.9</v>
      </c>
    </row>
    <row r="1159" spans="1:6" x14ac:dyDescent="0.2">
      <c r="A1159" s="8">
        <f t="shared" si="35"/>
        <v>1150</v>
      </c>
      <c r="B1159" s="18">
        <v>42022.79791666667</v>
      </c>
      <c r="C1159" s="8">
        <v>1</v>
      </c>
      <c r="D1159" s="8">
        <v>0.5</v>
      </c>
      <c r="E1159" s="8">
        <v>0.7</v>
      </c>
      <c r="F1159" s="8">
        <v>0.9</v>
      </c>
    </row>
    <row r="1160" spans="1:6" x14ac:dyDescent="0.2">
      <c r="A1160" s="8">
        <f t="shared" si="35"/>
        <v>1151</v>
      </c>
      <c r="B1160" s="18">
        <v>42022.798611111109</v>
      </c>
      <c r="C1160" s="8">
        <v>1</v>
      </c>
      <c r="D1160" s="8">
        <v>0.4</v>
      </c>
      <c r="E1160" s="8">
        <v>0.7</v>
      </c>
      <c r="F1160" s="8">
        <v>0.9</v>
      </c>
    </row>
    <row r="1161" spans="1:6" x14ac:dyDescent="0.2">
      <c r="A1161" s="8">
        <f t="shared" si="35"/>
        <v>1152</v>
      </c>
      <c r="B1161" s="18">
        <v>42022.799305555556</v>
      </c>
      <c r="C1161" s="8">
        <v>1</v>
      </c>
      <c r="D1161" s="8">
        <v>0.4</v>
      </c>
      <c r="E1161" s="8">
        <v>0.7</v>
      </c>
      <c r="F1161" s="8">
        <v>0.9</v>
      </c>
    </row>
    <row r="1162" spans="1:6" x14ac:dyDescent="0.2">
      <c r="A1162" s="8">
        <f t="shared" si="35"/>
        <v>1153</v>
      </c>
      <c r="B1162" s="18">
        <v>42022.8</v>
      </c>
      <c r="C1162" s="8">
        <v>1</v>
      </c>
      <c r="D1162" s="8">
        <v>0.4</v>
      </c>
      <c r="E1162" s="8">
        <v>0.7</v>
      </c>
      <c r="F1162" s="8">
        <v>0.9</v>
      </c>
    </row>
    <row r="1163" spans="1:6" x14ac:dyDescent="0.2">
      <c r="A1163" s="8">
        <f t="shared" ref="A1163:A1226" si="37">A1162+1</f>
        <v>1154</v>
      </c>
      <c r="B1163" s="18">
        <v>42022.800694444442</v>
      </c>
      <c r="C1163" s="8">
        <v>1</v>
      </c>
      <c r="D1163" s="8">
        <v>0.4</v>
      </c>
      <c r="E1163" s="8">
        <v>0.7</v>
      </c>
      <c r="F1163" s="8">
        <v>0.9</v>
      </c>
    </row>
    <row r="1164" spans="1:6" x14ac:dyDescent="0.2">
      <c r="A1164" s="8">
        <f t="shared" si="37"/>
        <v>1155</v>
      </c>
      <c r="B1164" s="18">
        <v>42022.801388888889</v>
      </c>
      <c r="C1164" s="8">
        <v>1</v>
      </c>
      <c r="D1164" s="8">
        <v>0.4</v>
      </c>
      <c r="E1164" s="8">
        <v>0.60000000000000009</v>
      </c>
      <c r="F1164" s="8">
        <v>0.8</v>
      </c>
    </row>
    <row r="1165" spans="1:6" x14ac:dyDescent="0.2">
      <c r="A1165" s="8">
        <f t="shared" si="37"/>
        <v>1156</v>
      </c>
      <c r="B1165" s="18">
        <v>42022.802083333336</v>
      </c>
      <c r="C1165" s="8">
        <v>1</v>
      </c>
      <c r="D1165" s="8">
        <v>0.4</v>
      </c>
      <c r="E1165" s="8">
        <v>0.60000000000000009</v>
      </c>
      <c r="F1165" s="8">
        <v>0.8</v>
      </c>
    </row>
    <row r="1166" spans="1:6" x14ac:dyDescent="0.2">
      <c r="A1166" s="8">
        <f t="shared" si="37"/>
        <v>1157</v>
      </c>
      <c r="B1166" s="18">
        <v>42022.802777777775</v>
      </c>
      <c r="C1166" s="8">
        <v>1</v>
      </c>
      <c r="D1166" s="8">
        <v>0.5</v>
      </c>
      <c r="E1166" s="8">
        <v>0.7</v>
      </c>
      <c r="F1166" s="8">
        <v>0.8</v>
      </c>
    </row>
    <row r="1167" spans="1:6" x14ac:dyDescent="0.2">
      <c r="A1167" s="8">
        <f t="shared" si="37"/>
        <v>1158</v>
      </c>
      <c r="B1167" s="18">
        <v>42022.803472222222</v>
      </c>
      <c r="C1167" s="8">
        <v>1</v>
      </c>
      <c r="D1167" s="8">
        <v>0.5</v>
      </c>
      <c r="E1167" s="8">
        <v>0.7</v>
      </c>
      <c r="F1167" s="8">
        <v>0.8</v>
      </c>
    </row>
    <row r="1168" spans="1:6" x14ac:dyDescent="0.2">
      <c r="A1168" s="8">
        <f t="shared" si="37"/>
        <v>1159</v>
      </c>
      <c r="B1168" s="18">
        <v>42022.804166666669</v>
      </c>
      <c r="C1168" s="8">
        <v>1</v>
      </c>
      <c r="D1168" s="8">
        <v>0.4</v>
      </c>
      <c r="E1168" s="8">
        <v>0.60000000000000009</v>
      </c>
      <c r="F1168" s="8">
        <v>0.8</v>
      </c>
    </row>
    <row r="1169" spans="1:6" x14ac:dyDescent="0.2">
      <c r="A1169" s="8">
        <f t="shared" si="37"/>
        <v>1160</v>
      </c>
      <c r="B1169" s="18">
        <v>42022.804861111108</v>
      </c>
      <c r="C1169" s="8">
        <v>1</v>
      </c>
      <c r="D1169" s="8">
        <v>0.5</v>
      </c>
      <c r="E1169" s="8">
        <v>0.7</v>
      </c>
      <c r="F1169" s="8">
        <v>0.8</v>
      </c>
    </row>
    <row r="1170" spans="1:6" x14ac:dyDescent="0.2">
      <c r="A1170" s="8">
        <f t="shared" si="37"/>
        <v>1161</v>
      </c>
      <c r="B1170" s="18">
        <v>42022.805555555555</v>
      </c>
      <c r="C1170" s="8">
        <v>1</v>
      </c>
      <c r="D1170" s="8">
        <v>0.5</v>
      </c>
      <c r="E1170" s="8">
        <v>0.7</v>
      </c>
      <c r="F1170" s="8">
        <v>0.8</v>
      </c>
    </row>
    <row r="1171" spans="1:6" x14ac:dyDescent="0.2">
      <c r="A1171" s="8">
        <f t="shared" si="37"/>
        <v>1162</v>
      </c>
      <c r="B1171" s="18">
        <v>42022.806250000001</v>
      </c>
      <c r="C1171" s="8">
        <v>1</v>
      </c>
      <c r="D1171" s="8">
        <v>0.5</v>
      </c>
      <c r="E1171" s="8">
        <v>0.7</v>
      </c>
      <c r="F1171" s="8">
        <v>0.8</v>
      </c>
    </row>
    <row r="1172" spans="1:6" x14ac:dyDescent="0.2">
      <c r="A1172" s="8">
        <f t="shared" si="37"/>
        <v>1163</v>
      </c>
      <c r="B1172" s="18">
        <v>42022.806944444441</v>
      </c>
      <c r="C1172" s="8">
        <v>1</v>
      </c>
      <c r="D1172" s="8">
        <v>0.4</v>
      </c>
      <c r="E1172" s="8">
        <v>0.60000000000000009</v>
      </c>
      <c r="F1172" s="8">
        <v>0.8</v>
      </c>
    </row>
    <row r="1173" spans="1:6" x14ac:dyDescent="0.2">
      <c r="A1173" s="8">
        <f t="shared" si="37"/>
        <v>1164</v>
      </c>
      <c r="B1173" s="18">
        <v>42022.807638888888</v>
      </c>
      <c r="C1173" s="8">
        <v>1</v>
      </c>
      <c r="D1173" s="8">
        <v>0.5</v>
      </c>
      <c r="E1173" s="8">
        <v>0.7</v>
      </c>
      <c r="F1173" s="8">
        <v>0.8</v>
      </c>
    </row>
    <row r="1174" spans="1:6" x14ac:dyDescent="0.2">
      <c r="A1174" s="8">
        <f t="shared" si="37"/>
        <v>1165</v>
      </c>
      <c r="B1174" s="18">
        <v>42022.808333333334</v>
      </c>
      <c r="C1174" s="8">
        <v>1</v>
      </c>
      <c r="D1174" s="8">
        <v>0.4</v>
      </c>
      <c r="E1174" s="8">
        <v>0.60000000000000009</v>
      </c>
      <c r="F1174" s="8">
        <v>0.8</v>
      </c>
    </row>
    <row r="1175" spans="1:6" x14ac:dyDescent="0.2">
      <c r="A1175" s="8">
        <f t="shared" si="37"/>
        <v>1166</v>
      </c>
      <c r="B1175" s="18">
        <v>42022.809027777781</v>
      </c>
      <c r="C1175" s="8">
        <v>1</v>
      </c>
      <c r="D1175" s="8">
        <v>0.4</v>
      </c>
      <c r="E1175" s="8">
        <v>0.60000000000000009</v>
      </c>
      <c r="F1175" s="8">
        <v>0.8</v>
      </c>
    </row>
    <row r="1176" spans="1:6" x14ac:dyDescent="0.2">
      <c r="A1176" s="8">
        <f t="shared" si="37"/>
        <v>1167</v>
      </c>
      <c r="B1176" s="18">
        <v>42022.80972222222</v>
      </c>
      <c r="C1176" s="8">
        <v>1</v>
      </c>
      <c r="D1176" s="8">
        <v>0.4</v>
      </c>
      <c r="E1176" s="8">
        <v>0.60000000000000009</v>
      </c>
      <c r="F1176" s="8">
        <v>0.8</v>
      </c>
    </row>
    <row r="1177" spans="1:6" x14ac:dyDescent="0.2">
      <c r="A1177" s="8">
        <f t="shared" si="37"/>
        <v>1168</v>
      </c>
      <c r="B1177" s="18">
        <v>42022.810416666667</v>
      </c>
      <c r="C1177" s="8">
        <v>1</v>
      </c>
      <c r="D1177" s="8">
        <v>0.4</v>
      </c>
      <c r="E1177" s="8">
        <v>0.60000000000000009</v>
      </c>
      <c r="F1177" s="8">
        <v>0.8</v>
      </c>
    </row>
    <row r="1178" spans="1:6" x14ac:dyDescent="0.2">
      <c r="A1178" s="8">
        <f t="shared" si="37"/>
        <v>1169</v>
      </c>
      <c r="B1178" s="18">
        <v>42022.811111111114</v>
      </c>
      <c r="C1178" s="8">
        <v>1</v>
      </c>
      <c r="D1178" s="8">
        <v>0.4</v>
      </c>
      <c r="E1178" s="8">
        <v>0.7</v>
      </c>
      <c r="F1178" s="8">
        <v>0.9</v>
      </c>
    </row>
    <row r="1179" spans="1:6" x14ac:dyDescent="0.2">
      <c r="A1179" s="8">
        <f t="shared" si="37"/>
        <v>1170</v>
      </c>
      <c r="B1179" s="18">
        <v>42022.811805555553</v>
      </c>
      <c r="C1179" s="8">
        <v>1</v>
      </c>
      <c r="D1179" s="8">
        <v>0.4</v>
      </c>
      <c r="E1179" s="8">
        <v>0.60000000000000009</v>
      </c>
      <c r="F1179" s="8">
        <v>0.8</v>
      </c>
    </row>
    <row r="1180" spans="1:6" x14ac:dyDescent="0.2">
      <c r="A1180" s="8">
        <f t="shared" si="37"/>
        <v>1171</v>
      </c>
      <c r="B1180" s="18">
        <v>42022.8125</v>
      </c>
      <c r="C1180" s="8">
        <v>1</v>
      </c>
      <c r="D1180" s="8">
        <v>0.4</v>
      </c>
      <c r="E1180" s="8">
        <v>0.60000000000000009</v>
      </c>
      <c r="F1180" s="8">
        <v>0.8</v>
      </c>
    </row>
    <row r="1181" spans="1:6" x14ac:dyDescent="0.2">
      <c r="A1181" s="8">
        <f t="shared" si="37"/>
        <v>1172</v>
      </c>
      <c r="B1181" s="18">
        <v>42022.813194444447</v>
      </c>
      <c r="C1181" s="8">
        <v>1</v>
      </c>
      <c r="D1181" s="8">
        <v>0.5</v>
      </c>
      <c r="E1181" s="8">
        <v>0.7</v>
      </c>
      <c r="F1181" s="8">
        <v>0.8</v>
      </c>
    </row>
    <row r="1182" spans="1:6" x14ac:dyDescent="0.2">
      <c r="A1182" s="8">
        <f t="shared" si="37"/>
        <v>1173</v>
      </c>
      <c r="B1182" s="18">
        <v>42022.813888888886</v>
      </c>
      <c r="C1182" s="8">
        <v>1</v>
      </c>
      <c r="D1182" s="8">
        <v>0.5</v>
      </c>
      <c r="E1182" s="8">
        <v>0.7</v>
      </c>
      <c r="F1182" s="8">
        <v>0.9</v>
      </c>
    </row>
    <row r="1183" spans="1:6" x14ac:dyDescent="0.2">
      <c r="A1183" s="8">
        <f t="shared" si="37"/>
        <v>1174</v>
      </c>
      <c r="B1183" s="18">
        <v>42022.814583333333</v>
      </c>
      <c r="C1183" s="8">
        <v>1</v>
      </c>
      <c r="D1183" s="8">
        <v>0.5</v>
      </c>
      <c r="E1183" s="8">
        <v>0.7</v>
      </c>
      <c r="F1183" s="8">
        <v>0.9</v>
      </c>
    </row>
    <row r="1184" spans="1:6" x14ac:dyDescent="0.2">
      <c r="A1184" s="8">
        <f t="shared" si="37"/>
        <v>1175</v>
      </c>
      <c r="B1184" s="18">
        <v>42022.81527777778</v>
      </c>
      <c r="C1184" s="8">
        <v>1</v>
      </c>
      <c r="D1184" s="8">
        <v>0.4</v>
      </c>
      <c r="E1184" s="8">
        <v>0.7</v>
      </c>
      <c r="F1184" s="8">
        <v>0.9</v>
      </c>
    </row>
    <row r="1185" spans="1:6" x14ac:dyDescent="0.2">
      <c r="A1185" s="8">
        <f t="shared" si="37"/>
        <v>1176</v>
      </c>
      <c r="B1185" s="18">
        <v>42022.815972222219</v>
      </c>
      <c r="C1185" s="8">
        <v>1</v>
      </c>
      <c r="D1185" s="8">
        <v>0.4</v>
      </c>
      <c r="E1185" s="8">
        <v>0.7</v>
      </c>
      <c r="F1185" s="8">
        <v>0.9</v>
      </c>
    </row>
    <row r="1186" spans="1:6" x14ac:dyDescent="0.2">
      <c r="A1186" s="8">
        <f t="shared" si="37"/>
        <v>1177</v>
      </c>
      <c r="B1186" s="18">
        <v>42022.816666666666</v>
      </c>
      <c r="C1186" s="8">
        <v>1</v>
      </c>
      <c r="D1186" s="8">
        <v>0.4</v>
      </c>
      <c r="E1186" s="8">
        <v>0.7</v>
      </c>
      <c r="F1186" s="8">
        <v>0.9</v>
      </c>
    </row>
    <row r="1187" spans="1:6" x14ac:dyDescent="0.2">
      <c r="A1187" s="8">
        <f t="shared" si="37"/>
        <v>1178</v>
      </c>
      <c r="B1187" s="18">
        <v>42022.817361111112</v>
      </c>
      <c r="C1187" s="8">
        <v>1</v>
      </c>
      <c r="D1187" s="8">
        <v>0.4</v>
      </c>
      <c r="E1187" s="8">
        <v>0.7</v>
      </c>
      <c r="F1187" s="8">
        <v>0.9</v>
      </c>
    </row>
    <row r="1188" spans="1:6" x14ac:dyDescent="0.2">
      <c r="A1188" s="8">
        <f t="shared" si="37"/>
        <v>1179</v>
      </c>
      <c r="B1188" s="18">
        <v>42022.818055555559</v>
      </c>
      <c r="C1188" s="8">
        <v>1</v>
      </c>
      <c r="D1188" s="8">
        <v>0.5</v>
      </c>
      <c r="E1188" s="8">
        <v>0.7</v>
      </c>
      <c r="F1188" s="8">
        <v>0.9</v>
      </c>
    </row>
    <row r="1189" spans="1:6" x14ac:dyDescent="0.2">
      <c r="A1189" s="8">
        <f t="shared" si="37"/>
        <v>1180</v>
      </c>
      <c r="B1189" s="18">
        <v>42022.818749999999</v>
      </c>
      <c r="C1189" s="8">
        <v>1</v>
      </c>
      <c r="D1189" s="8">
        <v>0.5</v>
      </c>
      <c r="E1189" s="8">
        <v>0.7</v>
      </c>
      <c r="F1189" s="8">
        <v>0.9</v>
      </c>
    </row>
    <row r="1190" spans="1:6" x14ac:dyDescent="0.2">
      <c r="A1190" s="8">
        <f t="shared" si="37"/>
        <v>1181</v>
      </c>
      <c r="B1190" s="18">
        <v>42022.819444444445</v>
      </c>
      <c r="C1190" s="8">
        <v>1</v>
      </c>
      <c r="D1190" s="8">
        <v>0.5</v>
      </c>
      <c r="E1190" s="8">
        <v>0.7</v>
      </c>
      <c r="F1190" s="8">
        <v>0.9</v>
      </c>
    </row>
    <row r="1191" spans="1:6" x14ac:dyDescent="0.2">
      <c r="A1191" s="8">
        <f t="shared" si="37"/>
        <v>1182</v>
      </c>
      <c r="B1191" s="18">
        <v>42022.820138888892</v>
      </c>
      <c r="C1191" s="8">
        <v>1</v>
      </c>
      <c r="D1191" s="8">
        <v>0.5</v>
      </c>
      <c r="E1191" s="8">
        <v>0.8</v>
      </c>
      <c r="F1191" s="8">
        <v>0.9</v>
      </c>
    </row>
    <row r="1192" spans="1:6" x14ac:dyDescent="0.2">
      <c r="A1192" s="8">
        <f t="shared" si="37"/>
        <v>1183</v>
      </c>
      <c r="B1192" s="18">
        <v>42022.820833333331</v>
      </c>
      <c r="C1192" s="8">
        <v>1</v>
      </c>
      <c r="D1192" s="8">
        <v>0.5</v>
      </c>
      <c r="E1192" s="8">
        <v>0.7</v>
      </c>
      <c r="F1192" s="8">
        <v>0.9</v>
      </c>
    </row>
    <row r="1193" spans="1:6" x14ac:dyDescent="0.2">
      <c r="A1193" s="8">
        <f t="shared" si="37"/>
        <v>1184</v>
      </c>
      <c r="B1193" s="18">
        <v>42022.821527777778</v>
      </c>
      <c r="C1193" s="8">
        <v>1</v>
      </c>
      <c r="D1193" s="8">
        <v>0.5</v>
      </c>
      <c r="E1193" s="8">
        <v>0.7</v>
      </c>
      <c r="F1193" s="8">
        <v>0.9</v>
      </c>
    </row>
    <row r="1194" spans="1:6" x14ac:dyDescent="0.2">
      <c r="A1194" s="8">
        <f t="shared" si="37"/>
        <v>1185</v>
      </c>
      <c r="B1194" s="18">
        <v>42022.822222222225</v>
      </c>
      <c r="C1194" s="8">
        <v>1</v>
      </c>
      <c r="D1194" s="8">
        <v>0.5</v>
      </c>
      <c r="E1194" s="8">
        <v>0.7</v>
      </c>
      <c r="F1194" s="8">
        <v>0.8</v>
      </c>
    </row>
    <row r="1195" spans="1:6" x14ac:dyDescent="0.2">
      <c r="A1195" s="8">
        <f t="shared" si="37"/>
        <v>1186</v>
      </c>
      <c r="B1195" s="18">
        <v>42022.822916666664</v>
      </c>
      <c r="C1195" s="8">
        <v>1</v>
      </c>
      <c r="D1195" s="8">
        <v>0.5</v>
      </c>
      <c r="E1195" s="8">
        <v>0.7</v>
      </c>
      <c r="F1195" s="8">
        <v>0.8</v>
      </c>
    </row>
    <row r="1196" spans="1:6" x14ac:dyDescent="0.2">
      <c r="A1196" s="8">
        <f t="shared" si="37"/>
        <v>1187</v>
      </c>
      <c r="B1196" s="18">
        <v>42022.823611111111</v>
      </c>
      <c r="C1196" s="8">
        <v>1</v>
      </c>
      <c r="D1196" s="8">
        <v>0.5</v>
      </c>
      <c r="E1196" s="8">
        <v>0.7</v>
      </c>
      <c r="F1196" s="8">
        <v>0.8</v>
      </c>
    </row>
    <row r="1197" spans="1:6" x14ac:dyDescent="0.2">
      <c r="A1197" s="8">
        <f t="shared" si="37"/>
        <v>1188</v>
      </c>
      <c r="B1197" s="18">
        <v>42022.824305555558</v>
      </c>
      <c r="C1197" s="8">
        <v>1</v>
      </c>
      <c r="D1197" s="8">
        <v>0.5</v>
      </c>
      <c r="E1197" s="8">
        <v>0.7</v>
      </c>
      <c r="F1197" s="8">
        <v>0.8</v>
      </c>
    </row>
    <row r="1198" spans="1:6" x14ac:dyDescent="0.2">
      <c r="A1198" s="8">
        <f t="shared" si="37"/>
        <v>1189</v>
      </c>
      <c r="B1198" s="18">
        <v>42022.824999999997</v>
      </c>
      <c r="C1198" s="8">
        <v>1</v>
      </c>
      <c r="D1198" s="8">
        <v>0.4</v>
      </c>
      <c r="E1198" s="8">
        <v>0.60000000000000009</v>
      </c>
      <c r="F1198" s="8">
        <v>0.8</v>
      </c>
    </row>
    <row r="1199" spans="1:6" x14ac:dyDescent="0.2">
      <c r="A1199" s="8">
        <f t="shared" si="37"/>
        <v>1190</v>
      </c>
      <c r="B1199" s="18">
        <v>42022.825694444444</v>
      </c>
      <c r="C1199" s="8">
        <v>1</v>
      </c>
      <c r="D1199" s="8">
        <v>0.3</v>
      </c>
      <c r="E1199" s="8">
        <v>0.6</v>
      </c>
      <c r="F1199" s="8">
        <v>0.8</v>
      </c>
    </row>
    <row r="1200" spans="1:6" x14ac:dyDescent="0.2">
      <c r="A1200" s="8">
        <f t="shared" si="37"/>
        <v>1191</v>
      </c>
      <c r="B1200" s="18">
        <v>42022.826388888891</v>
      </c>
      <c r="C1200" s="8">
        <v>1</v>
      </c>
      <c r="D1200" s="8">
        <v>0.3</v>
      </c>
      <c r="E1200" s="8">
        <v>0.6</v>
      </c>
      <c r="F1200" s="8">
        <v>0.8</v>
      </c>
    </row>
    <row r="1201" spans="1:11" x14ac:dyDescent="0.2">
      <c r="A1201" s="8">
        <f t="shared" si="37"/>
        <v>1192</v>
      </c>
      <c r="B1201" s="18">
        <v>42022.82708333333</v>
      </c>
      <c r="C1201" s="8">
        <v>1</v>
      </c>
      <c r="D1201" s="8">
        <v>0.4</v>
      </c>
      <c r="E1201" s="8">
        <v>0.60000000000000009</v>
      </c>
      <c r="F1201" s="8">
        <v>0.8</v>
      </c>
    </row>
    <row r="1202" spans="1:11" x14ac:dyDescent="0.2">
      <c r="A1202" s="8">
        <f t="shared" si="37"/>
        <v>1193</v>
      </c>
      <c r="B1202" s="18">
        <v>42022.827777777777</v>
      </c>
      <c r="C1202" s="8">
        <v>1</v>
      </c>
      <c r="D1202" s="8">
        <v>0.4</v>
      </c>
      <c r="E1202" s="8">
        <v>0.7</v>
      </c>
      <c r="F1202" s="8">
        <v>0.9</v>
      </c>
    </row>
    <row r="1203" spans="1:11" x14ac:dyDescent="0.2">
      <c r="A1203" s="8">
        <f t="shared" si="37"/>
        <v>1194</v>
      </c>
      <c r="B1203" s="18">
        <v>42022.828472222223</v>
      </c>
      <c r="C1203" s="8">
        <v>1</v>
      </c>
      <c r="D1203" s="8">
        <v>0.4</v>
      </c>
      <c r="E1203" s="8">
        <v>0.7</v>
      </c>
      <c r="F1203" s="8">
        <v>0.9</v>
      </c>
    </row>
    <row r="1204" spans="1:11" x14ac:dyDescent="0.2">
      <c r="A1204" s="8">
        <f t="shared" si="37"/>
        <v>1195</v>
      </c>
      <c r="B1204" s="18">
        <v>42022.82916666667</v>
      </c>
      <c r="C1204" s="8">
        <v>1</v>
      </c>
      <c r="D1204" s="8">
        <v>0.4</v>
      </c>
      <c r="E1204" s="8">
        <v>0.7</v>
      </c>
      <c r="F1204" s="8">
        <v>0.9</v>
      </c>
    </row>
    <row r="1205" spans="1:11" x14ac:dyDescent="0.2">
      <c r="A1205" s="8">
        <f t="shared" si="37"/>
        <v>1196</v>
      </c>
      <c r="B1205" s="18">
        <v>42022.829861111109</v>
      </c>
      <c r="C1205" s="8">
        <v>1</v>
      </c>
      <c r="D1205" s="8">
        <v>0.4</v>
      </c>
      <c r="E1205" s="8">
        <v>0.8</v>
      </c>
      <c r="F1205" s="8">
        <v>0.9</v>
      </c>
    </row>
    <row r="1206" spans="1:11" x14ac:dyDescent="0.2">
      <c r="A1206" s="8">
        <f t="shared" si="37"/>
        <v>1197</v>
      </c>
      <c r="B1206" s="18">
        <v>42022.830555555556</v>
      </c>
      <c r="C1206" s="8">
        <v>1</v>
      </c>
      <c r="D1206" s="8">
        <v>0.4</v>
      </c>
      <c r="E1206" s="8">
        <v>0.7</v>
      </c>
      <c r="F1206" s="8">
        <v>0.9</v>
      </c>
    </row>
    <row r="1207" spans="1:11" x14ac:dyDescent="0.2">
      <c r="A1207" s="8">
        <f t="shared" si="37"/>
        <v>1198</v>
      </c>
      <c r="B1207" s="18">
        <v>42022.831250000003</v>
      </c>
      <c r="C1207" s="8">
        <v>1</v>
      </c>
      <c r="D1207" s="8">
        <v>0.4</v>
      </c>
      <c r="E1207" s="8">
        <v>0.7</v>
      </c>
      <c r="F1207" s="8">
        <v>0.9</v>
      </c>
    </row>
    <row r="1208" spans="1:11" x14ac:dyDescent="0.2">
      <c r="A1208" s="8">
        <f t="shared" si="37"/>
        <v>1199</v>
      </c>
      <c r="B1208" s="18">
        <v>42022.831944444442</v>
      </c>
      <c r="C1208" s="8">
        <v>1</v>
      </c>
      <c r="D1208" s="8">
        <v>0.4</v>
      </c>
      <c r="E1208" s="8">
        <v>0.7</v>
      </c>
      <c r="F1208" s="8">
        <v>0.9</v>
      </c>
      <c r="H1208" s="8">
        <f>COUNTIF(D1150:D1209,"&gt;-1000")</f>
        <v>60</v>
      </c>
      <c r="I1208" s="8">
        <f t="shared" ref="I1208:J1208" si="38">COUNTIF(E1150:E1209,"&gt;-1000")</f>
        <v>60</v>
      </c>
      <c r="J1208" s="8">
        <f t="shared" si="38"/>
        <v>60</v>
      </c>
    </row>
    <row r="1209" spans="1:11" x14ac:dyDescent="0.2">
      <c r="A1209" s="8">
        <f t="shared" si="37"/>
        <v>1200</v>
      </c>
      <c r="B1209" s="18">
        <v>42022.832638888889</v>
      </c>
      <c r="C1209" s="8">
        <v>1</v>
      </c>
      <c r="D1209" s="8">
        <v>0.4</v>
      </c>
      <c r="E1209" s="8">
        <v>0.7</v>
      </c>
      <c r="F1209" s="8">
        <v>0.9</v>
      </c>
      <c r="H1209" s="8">
        <f>IF(H1208&gt;=(60-$D$4),ROUND(SUMIF(D1150:D1209,"&gt;-1000")/H1208,4),"----")</f>
        <v>0.44330000000000003</v>
      </c>
      <c r="I1209" s="8">
        <f>IF(I1208&gt;=(60-$D$4),ROUND(SUMIF(E1150:E1209,"&gt;-1000")/I1208,4),"----")</f>
        <v>0.68</v>
      </c>
      <c r="J1209" s="8">
        <f>IF(J1208&gt;=(60-$D$4),ROUND(SUMIF(F1150:F1209,"&gt;-1000")/J1208,4),"----")</f>
        <v>0.84830000000000005</v>
      </c>
      <c r="K1209" s="8">
        <f>IF(AND(ISNUMBER(H1209),ISNUMBER(I1209),ISNUMBER(J1209)),ABS(I1209-(H1209+J1209)/2),"----")</f>
        <v>3.4200000000000008E-2</v>
      </c>
    </row>
    <row r="1210" spans="1:11" x14ac:dyDescent="0.2">
      <c r="A1210" s="8">
        <f t="shared" si="37"/>
        <v>1201</v>
      </c>
      <c r="B1210" s="18">
        <v>42022.833333333336</v>
      </c>
      <c r="C1210" s="8">
        <v>1</v>
      </c>
      <c r="D1210" s="8">
        <v>0.3</v>
      </c>
      <c r="E1210" s="8">
        <v>0.6</v>
      </c>
      <c r="F1210" s="8">
        <v>0.9</v>
      </c>
    </row>
    <row r="1211" spans="1:11" x14ac:dyDescent="0.2">
      <c r="A1211" s="8">
        <f t="shared" si="37"/>
        <v>1202</v>
      </c>
      <c r="B1211" s="18">
        <v>42022.834027777775</v>
      </c>
      <c r="C1211" s="8">
        <v>1</v>
      </c>
      <c r="D1211" s="8">
        <v>0.3</v>
      </c>
      <c r="E1211" s="8">
        <v>0.6</v>
      </c>
      <c r="F1211" s="8">
        <v>0.9</v>
      </c>
    </row>
    <row r="1212" spans="1:11" x14ac:dyDescent="0.2">
      <c r="A1212" s="8">
        <f t="shared" si="37"/>
        <v>1203</v>
      </c>
      <c r="B1212" s="18">
        <v>42022.834722222222</v>
      </c>
      <c r="C1212" s="8">
        <v>1</v>
      </c>
      <c r="D1212" s="8">
        <v>0.3</v>
      </c>
      <c r="E1212" s="8">
        <v>0.6</v>
      </c>
      <c r="F1212" s="8">
        <v>0.8</v>
      </c>
    </row>
    <row r="1213" spans="1:11" x14ac:dyDescent="0.2">
      <c r="A1213" s="8">
        <f t="shared" si="37"/>
        <v>1204</v>
      </c>
      <c r="B1213" s="18">
        <v>42022.835416666669</v>
      </c>
      <c r="C1213" s="8">
        <v>1</v>
      </c>
      <c r="D1213" s="8">
        <v>0.3</v>
      </c>
      <c r="E1213" s="8">
        <v>0.6</v>
      </c>
      <c r="F1213" s="8">
        <v>0.8</v>
      </c>
    </row>
    <row r="1214" spans="1:11" x14ac:dyDescent="0.2">
      <c r="A1214" s="8">
        <f t="shared" si="37"/>
        <v>1205</v>
      </c>
      <c r="B1214" s="18">
        <v>42022.836111111108</v>
      </c>
      <c r="C1214" s="8">
        <v>1</v>
      </c>
      <c r="D1214" s="8">
        <v>0.3</v>
      </c>
      <c r="E1214" s="8">
        <v>0.6</v>
      </c>
      <c r="F1214" s="8">
        <v>0.8</v>
      </c>
    </row>
    <row r="1215" spans="1:11" x14ac:dyDescent="0.2">
      <c r="A1215" s="8">
        <f t="shared" si="37"/>
        <v>1206</v>
      </c>
      <c r="B1215" s="18">
        <v>42022.836805555555</v>
      </c>
      <c r="C1215" s="8">
        <v>1</v>
      </c>
      <c r="D1215" s="8">
        <v>0.3</v>
      </c>
      <c r="E1215" s="8">
        <v>0.7</v>
      </c>
      <c r="F1215" s="8">
        <v>0.8</v>
      </c>
    </row>
    <row r="1216" spans="1:11" x14ac:dyDescent="0.2">
      <c r="A1216" s="8">
        <f t="shared" si="37"/>
        <v>1207</v>
      </c>
      <c r="B1216" s="18">
        <v>42022.837500000001</v>
      </c>
      <c r="C1216" s="8">
        <v>1</v>
      </c>
      <c r="D1216" s="8">
        <v>0.3</v>
      </c>
      <c r="E1216" s="8">
        <v>0.6</v>
      </c>
      <c r="F1216" s="8">
        <v>0.8</v>
      </c>
    </row>
    <row r="1217" spans="1:6" x14ac:dyDescent="0.2">
      <c r="A1217" s="8">
        <f t="shared" si="37"/>
        <v>1208</v>
      </c>
      <c r="B1217" s="18">
        <v>42022.838194444441</v>
      </c>
      <c r="C1217" s="8">
        <v>1</v>
      </c>
      <c r="D1217" s="8">
        <v>0.3</v>
      </c>
      <c r="E1217" s="8">
        <v>0.6</v>
      </c>
      <c r="F1217" s="8">
        <v>0.8</v>
      </c>
    </row>
    <row r="1218" spans="1:6" x14ac:dyDescent="0.2">
      <c r="A1218" s="8">
        <f t="shared" si="37"/>
        <v>1209</v>
      </c>
      <c r="B1218" s="18">
        <v>42022.838888888888</v>
      </c>
      <c r="C1218" s="8">
        <v>1</v>
      </c>
      <c r="D1218" s="8">
        <v>0.3</v>
      </c>
      <c r="E1218" s="8">
        <v>0.6</v>
      </c>
      <c r="F1218" s="8">
        <v>0.8</v>
      </c>
    </row>
    <row r="1219" spans="1:6" x14ac:dyDescent="0.2">
      <c r="A1219" s="8">
        <f t="shared" si="37"/>
        <v>1210</v>
      </c>
      <c r="B1219" s="18">
        <v>42022.839583333334</v>
      </c>
      <c r="C1219" s="8">
        <v>1</v>
      </c>
      <c r="D1219" s="8">
        <v>0.3</v>
      </c>
      <c r="E1219" s="8">
        <v>0.6</v>
      </c>
      <c r="F1219" s="8">
        <v>0.8</v>
      </c>
    </row>
    <row r="1220" spans="1:6" x14ac:dyDescent="0.2">
      <c r="A1220" s="8">
        <f t="shared" si="37"/>
        <v>1211</v>
      </c>
      <c r="B1220" s="18">
        <v>42022.840277777781</v>
      </c>
      <c r="C1220" s="8">
        <v>1</v>
      </c>
      <c r="D1220" s="8">
        <v>0.3</v>
      </c>
      <c r="E1220" s="8">
        <v>0.6</v>
      </c>
      <c r="F1220" s="8">
        <v>0.8</v>
      </c>
    </row>
    <row r="1221" spans="1:6" x14ac:dyDescent="0.2">
      <c r="A1221" s="8">
        <f t="shared" si="37"/>
        <v>1212</v>
      </c>
      <c r="B1221" s="18">
        <v>42022.84097222222</v>
      </c>
      <c r="C1221" s="8">
        <v>1</v>
      </c>
      <c r="D1221" s="8">
        <v>0.3</v>
      </c>
      <c r="E1221" s="8">
        <v>0.6</v>
      </c>
      <c r="F1221" s="8">
        <v>0.8</v>
      </c>
    </row>
    <row r="1222" spans="1:6" x14ac:dyDescent="0.2">
      <c r="A1222" s="8">
        <f t="shared" si="37"/>
        <v>1213</v>
      </c>
      <c r="B1222" s="18">
        <v>42022.841666666667</v>
      </c>
      <c r="C1222" s="8">
        <v>1</v>
      </c>
      <c r="D1222" s="8">
        <v>0.3</v>
      </c>
      <c r="E1222" s="8">
        <v>0.6</v>
      </c>
      <c r="F1222" s="8">
        <v>0.8</v>
      </c>
    </row>
    <row r="1223" spans="1:6" x14ac:dyDescent="0.2">
      <c r="A1223" s="8">
        <f t="shared" si="37"/>
        <v>1214</v>
      </c>
      <c r="B1223" s="18">
        <v>42022.842361111114</v>
      </c>
      <c r="C1223" s="8">
        <v>1</v>
      </c>
      <c r="D1223" s="8">
        <v>0.3</v>
      </c>
      <c r="E1223" s="8">
        <v>0.6</v>
      </c>
      <c r="F1223" s="8">
        <v>0.8</v>
      </c>
    </row>
    <row r="1224" spans="1:6" x14ac:dyDescent="0.2">
      <c r="A1224" s="8">
        <f t="shared" si="37"/>
        <v>1215</v>
      </c>
      <c r="B1224" s="18">
        <v>42022.843055555553</v>
      </c>
      <c r="C1224" s="8">
        <v>1</v>
      </c>
      <c r="D1224" s="8">
        <v>0.4</v>
      </c>
      <c r="E1224" s="8">
        <v>0.60000000000000009</v>
      </c>
      <c r="F1224" s="8">
        <v>0.8</v>
      </c>
    </row>
    <row r="1225" spans="1:6" x14ac:dyDescent="0.2">
      <c r="A1225" s="8">
        <f t="shared" si="37"/>
        <v>1216</v>
      </c>
      <c r="B1225" s="18">
        <v>42022.84375</v>
      </c>
      <c r="C1225" s="8">
        <v>1</v>
      </c>
      <c r="D1225" s="8">
        <v>0.3</v>
      </c>
      <c r="E1225" s="8">
        <v>0.6</v>
      </c>
      <c r="F1225" s="8">
        <v>0.8</v>
      </c>
    </row>
    <row r="1226" spans="1:6" x14ac:dyDescent="0.2">
      <c r="A1226" s="8">
        <f t="shared" si="37"/>
        <v>1217</v>
      </c>
      <c r="B1226" s="18">
        <v>42022.844444444447</v>
      </c>
      <c r="C1226" s="8">
        <v>1</v>
      </c>
      <c r="D1226" s="8">
        <v>0.3</v>
      </c>
      <c r="E1226" s="8">
        <v>0.7</v>
      </c>
      <c r="F1226" s="8">
        <v>0.8</v>
      </c>
    </row>
    <row r="1227" spans="1:6" x14ac:dyDescent="0.2">
      <c r="A1227" s="8">
        <f t="shared" ref="A1227:A1290" si="39">A1226+1</f>
        <v>1218</v>
      </c>
      <c r="B1227" s="18">
        <v>42022.845138888886</v>
      </c>
      <c r="C1227" s="8">
        <v>1</v>
      </c>
      <c r="D1227" s="8">
        <v>0.3</v>
      </c>
      <c r="E1227" s="8">
        <v>0.6</v>
      </c>
      <c r="F1227" s="8">
        <v>0.8</v>
      </c>
    </row>
    <row r="1228" spans="1:6" x14ac:dyDescent="0.2">
      <c r="A1228" s="8">
        <f t="shared" si="39"/>
        <v>1219</v>
      </c>
      <c r="B1228" s="18">
        <v>42022.845833333333</v>
      </c>
      <c r="C1228" s="8">
        <v>1</v>
      </c>
      <c r="D1228" s="8">
        <v>0.3</v>
      </c>
      <c r="E1228" s="8">
        <v>0.6</v>
      </c>
      <c r="F1228" s="8">
        <v>0.8</v>
      </c>
    </row>
    <row r="1229" spans="1:6" x14ac:dyDescent="0.2">
      <c r="A1229" s="8">
        <f t="shared" si="39"/>
        <v>1220</v>
      </c>
      <c r="B1229" s="18">
        <v>42022.84652777778</v>
      </c>
      <c r="C1229" s="8">
        <v>1</v>
      </c>
      <c r="D1229" s="8">
        <v>0.3</v>
      </c>
      <c r="E1229" s="8">
        <v>0.6</v>
      </c>
      <c r="F1229" s="8">
        <v>0.8</v>
      </c>
    </row>
    <row r="1230" spans="1:6" x14ac:dyDescent="0.2">
      <c r="A1230" s="8">
        <f t="shared" si="39"/>
        <v>1221</v>
      </c>
      <c r="B1230" s="18">
        <v>42022.847222222219</v>
      </c>
      <c r="C1230" s="8">
        <v>1</v>
      </c>
      <c r="D1230" s="8">
        <v>0.3</v>
      </c>
      <c r="E1230" s="8">
        <v>0.6</v>
      </c>
      <c r="F1230" s="8">
        <v>0.9</v>
      </c>
    </row>
    <row r="1231" spans="1:6" x14ac:dyDescent="0.2">
      <c r="A1231" s="8">
        <f t="shared" si="39"/>
        <v>1222</v>
      </c>
      <c r="B1231" s="18">
        <v>42022.847916666666</v>
      </c>
      <c r="C1231" s="8">
        <v>1</v>
      </c>
      <c r="D1231" s="8">
        <v>0.2</v>
      </c>
      <c r="E1231" s="8">
        <v>0.5</v>
      </c>
      <c r="F1231" s="8">
        <v>0.8</v>
      </c>
    </row>
    <row r="1232" spans="1:6" x14ac:dyDescent="0.2">
      <c r="A1232" s="8">
        <f t="shared" si="39"/>
        <v>1223</v>
      </c>
      <c r="B1232" s="18">
        <v>42022.848611111112</v>
      </c>
      <c r="C1232" s="8">
        <v>1</v>
      </c>
      <c r="D1232" s="8">
        <v>0.2</v>
      </c>
      <c r="E1232" s="8">
        <v>0.5</v>
      </c>
      <c r="F1232" s="8">
        <v>0.8</v>
      </c>
    </row>
    <row r="1233" spans="1:6" x14ac:dyDescent="0.2">
      <c r="A1233" s="8">
        <f t="shared" si="39"/>
        <v>1224</v>
      </c>
      <c r="B1233" s="18">
        <v>42022.849305555559</v>
      </c>
      <c r="C1233" s="8">
        <v>1</v>
      </c>
      <c r="D1233" s="8">
        <v>0.2</v>
      </c>
      <c r="E1233" s="8">
        <v>0.5</v>
      </c>
      <c r="F1233" s="8">
        <v>0.8</v>
      </c>
    </row>
    <row r="1234" spans="1:6" x14ac:dyDescent="0.2">
      <c r="A1234" s="8">
        <f t="shared" si="39"/>
        <v>1225</v>
      </c>
      <c r="B1234" s="18">
        <v>42022.85</v>
      </c>
      <c r="C1234" s="8">
        <v>1</v>
      </c>
      <c r="D1234" s="8">
        <v>0.2</v>
      </c>
      <c r="E1234" s="8">
        <v>0.5</v>
      </c>
      <c r="F1234" s="8">
        <v>0.8</v>
      </c>
    </row>
    <row r="1235" spans="1:6" x14ac:dyDescent="0.2">
      <c r="A1235" s="8">
        <f t="shared" si="39"/>
        <v>1226</v>
      </c>
      <c r="B1235" s="18">
        <v>42022.850694444445</v>
      </c>
      <c r="C1235" s="8">
        <v>1</v>
      </c>
      <c r="D1235" s="8">
        <v>0.2</v>
      </c>
      <c r="E1235" s="8">
        <v>0.5</v>
      </c>
      <c r="F1235" s="8">
        <v>0.8</v>
      </c>
    </row>
    <row r="1236" spans="1:6" x14ac:dyDescent="0.2">
      <c r="A1236" s="8">
        <f t="shared" si="39"/>
        <v>1227</v>
      </c>
      <c r="B1236" s="18">
        <v>42022.851388888892</v>
      </c>
      <c r="C1236" s="8">
        <v>1</v>
      </c>
      <c r="D1236" s="8">
        <v>0.2</v>
      </c>
      <c r="E1236" s="8">
        <v>0.5</v>
      </c>
      <c r="F1236" s="8">
        <v>0.8</v>
      </c>
    </row>
    <row r="1237" spans="1:6" x14ac:dyDescent="0.2">
      <c r="A1237" s="8">
        <f t="shared" si="39"/>
        <v>1228</v>
      </c>
      <c r="B1237" s="18">
        <v>42022.852083333331</v>
      </c>
      <c r="C1237" s="8">
        <v>1</v>
      </c>
      <c r="D1237" s="8">
        <v>0.2</v>
      </c>
      <c r="E1237" s="8">
        <v>0.5</v>
      </c>
      <c r="F1237" s="8">
        <v>0.8</v>
      </c>
    </row>
    <row r="1238" spans="1:6" x14ac:dyDescent="0.2">
      <c r="A1238" s="8">
        <f t="shared" si="39"/>
        <v>1229</v>
      </c>
      <c r="B1238" s="18">
        <v>42022.852777777778</v>
      </c>
      <c r="C1238" s="8">
        <v>1</v>
      </c>
      <c r="D1238" s="8">
        <v>0.3</v>
      </c>
      <c r="E1238" s="8">
        <v>0.6</v>
      </c>
      <c r="F1238" s="8">
        <v>0.8</v>
      </c>
    </row>
    <row r="1239" spans="1:6" x14ac:dyDescent="0.2">
      <c r="A1239" s="8">
        <f t="shared" si="39"/>
        <v>1230</v>
      </c>
      <c r="B1239" s="18">
        <v>42022.853472222225</v>
      </c>
      <c r="C1239" s="8">
        <v>1</v>
      </c>
      <c r="D1239" s="8">
        <v>0.3</v>
      </c>
      <c r="E1239" s="8">
        <v>0.6</v>
      </c>
      <c r="F1239" s="8">
        <v>0.8</v>
      </c>
    </row>
    <row r="1240" spans="1:6" x14ac:dyDescent="0.2">
      <c r="A1240" s="8">
        <f t="shared" si="39"/>
        <v>1231</v>
      </c>
      <c r="B1240" s="18">
        <v>42022.854166666664</v>
      </c>
      <c r="C1240" s="8">
        <v>1</v>
      </c>
      <c r="D1240" s="8">
        <v>0.2</v>
      </c>
      <c r="E1240" s="8">
        <v>0.5</v>
      </c>
      <c r="F1240" s="8">
        <v>0.8</v>
      </c>
    </row>
    <row r="1241" spans="1:6" x14ac:dyDescent="0.2">
      <c r="A1241" s="8">
        <f t="shared" si="39"/>
        <v>1232</v>
      </c>
      <c r="B1241" s="18">
        <v>42022.854861111111</v>
      </c>
      <c r="C1241" s="8">
        <v>1</v>
      </c>
      <c r="D1241" s="8">
        <v>0.2</v>
      </c>
      <c r="E1241" s="8">
        <v>0.5</v>
      </c>
      <c r="F1241" s="8">
        <v>0.8</v>
      </c>
    </row>
    <row r="1242" spans="1:6" x14ac:dyDescent="0.2">
      <c r="A1242" s="8">
        <f t="shared" si="39"/>
        <v>1233</v>
      </c>
      <c r="B1242" s="18">
        <v>42022.855555555558</v>
      </c>
      <c r="C1242" s="8">
        <v>1</v>
      </c>
      <c r="D1242" s="8">
        <v>0.2</v>
      </c>
      <c r="E1242" s="8">
        <v>0.5</v>
      </c>
      <c r="F1242" s="8">
        <v>0.8</v>
      </c>
    </row>
    <row r="1243" spans="1:6" x14ac:dyDescent="0.2">
      <c r="A1243" s="8">
        <f t="shared" si="39"/>
        <v>1234</v>
      </c>
      <c r="B1243" s="18">
        <v>42022.856249999997</v>
      </c>
      <c r="C1243" s="8">
        <v>1</v>
      </c>
      <c r="D1243" s="8">
        <v>0.2</v>
      </c>
      <c r="E1243" s="8">
        <v>0.6</v>
      </c>
      <c r="F1243" s="8">
        <v>0.8</v>
      </c>
    </row>
    <row r="1244" spans="1:6" x14ac:dyDescent="0.2">
      <c r="A1244" s="8">
        <f t="shared" si="39"/>
        <v>1235</v>
      </c>
      <c r="B1244" s="18">
        <v>42022.856944444444</v>
      </c>
      <c r="C1244" s="8">
        <v>1</v>
      </c>
      <c r="D1244" s="8">
        <v>0.2</v>
      </c>
      <c r="E1244" s="8">
        <v>0.5</v>
      </c>
      <c r="F1244" s="8">
        <v>0.8</v>
      </c>
    </row>
    <row r="1245" spans="1:6" x14ac:dyDescent="0.2">
      <c r="A1245" s="8">
        <f t="shared" si="39"/>
        <v>1236</v>
      </c>
      <c r="B1245" s="18">
        <v>42022.857638888891</v>
      </c>
      <c r="C1245" s="8">
        <v>1</v>
      </c>
      <c r="D1245" s="8">
        <v>0.2</v>
      </c>
      <c r="E1245" s="8">
        <v>0.5</v>
      </c>
      <c r="F1245" s="8">
        <v>0.8</v>
      </c>
    </row>
    <row r="1246" spans="1:6" x14ac:dyDescent="0.2">
      <c r="A1246" s="8">
        <f t="shared" si="39"/>
        <v>1237</v>
      </c>
      <c r="B1246" s="18">
        <v>42022.85833333333</v>
      </c>
      <c r="C1246" s="8">
        <v>1</v>
      </c>
      <c r="D1246" s="8">
        <v>0.3</v>
      </c>
      <c r="E1246" s="8">
        <v>0.5</v>
      </c>
      <c r="F1246" s="8">
        <v>0.7</v>
      </c>
    </row>
    <row r="1247" spans="1:6" x14ac:dyDescent="0.2">
      <c r="A1247" s="8">
        <f t="shared" si="39"/>
        <v>1238</v>
      </c>
      <c r="B1247" s="18">
        <v>42022.859027777777</v>
      </c>
      <c r="C1247" s="8">
        <v>1</v>
      </c>
      <c r="D1247" s="8">
        <v>0.3</v>
      </c>
      <c r="E1247" s="8">
        <v>0.5</v>
      </c>
      <c r="F1247" s="8">
        <v>0.7</v>
      </c>
    </row>
    <row r="1248" spans="1:6" x14ac:dyDescent="0.2">
      <c r="A1248" s="8">
        <f t="shared" si="39"/>
        <v>1239</v>
      </c>
      <c r="B1248" s="18">
        <v>42022.859722222223</v>
      </c>
      <c r="C1248" s="8">
        <v>1</v>
      </c>
      <c r="D1248" s="8">
        <v>0.3</v>
      </c>
      <c r="E1248" s="8">
        <v>0.5</v>
      </c>
      <c r="F1248" s="8">
        <v>0.7</v>
      </c>
    </row>
    <row r="1249" spans="1:6" x14ac:dyDescent="0.2">
      <c r="A1249" s="8">
        <f t="shared" si="39"/>
        <v>1240</v>
      </c>
      <c r="B1249" s="18">
        <v>42022.86041666667</v>
      </c>
      <c r="C1249" s="8">
        <v>1</v>
      </c>
      <c r="D1249" s="8">
        <v>0.3</v>
      </c>
      <c r="E1249" s="8">
        <v>0.5</v>
      </c>
      <c r="F1249" s="8">
        <v>0.7</v>
      </c>
    </row>
    <row r="1250" spans="1:6" x14ac:dyDescent="0.2">
      <c r="A1250" s="8">
        <f t="shared" si="39"/>
        <v>1241</v>
      </c>
      <c r="B1250" s="18">
        <v>42022.861111111109</v>
      </c>
      <c r="C1250" s="8">
        <v>1</v>
      </c>
      <c r="D1250" s="8">
        <v>0.3</v>
      </c>
      <c r="E1250" s="8">
        <v>0.5</v>
      </c>
      <c r="F1250" s="8">
        <v>0.7</v>
      </c>
    </row>
    <row r="1251" spans="1:6" x14ac:dyDescent="0.2">
      <c r="A1251" s="8">
        <f t="shared" si="39"/>
        <v>1242</v>
      </c>
      <c r="B1251" s="18">
        <v>42022.861805555556</v>
      </c>
      <c r="C1251" s="8">
        <v>1</v>
      </c>
      <c r="D1251" s="8">
        <v>0.3</v>
      </c>
      <c r="E1251" s="8">
        <v>0.4</v>
      </c>
      <c r="F1251" s="8">
        <v>0.7</v>
      </c>
    </row>
    <row r="1252" spans="1:6" x14ac:dyDescent="0.2">
      <c r="A1252" s="8">
        <f t="shared" si="39"/>
        <v>1243</v>
      </c>
      <c r="B1252" s="18">
        <v>42022.862500000003</v>
      </c>
      <c r="C1252" s="8">
        <v>1</v>
      </c>
      <c r="D1252" s="8">
        <v>0.3</v>
      </c>
      <c r="E1252" s="8">
        <v>0.5</v>
      </c>
      <c r="F1252" s="8">
        <v>0.7</v>
      </c>
    </row>
    <row r="1253" spans="1:6" x14ac:dyDescent="0.2">
      <c r="A1253" s="8">
        <f t="shared" si="39"/>
        <v>1244</v>
      </c>
      <c r="B1253" s="18">
        <v>42022.863194444442</v>
      </c>
      <c r="C1253" s="8">
        <v>1</v>
      </c>
      <c r="D1253" s="8">
        <v>0.4</v>
      </c>
      <c r="E1253" s="8">
        <v>0.60000000000000009</v>
      </c>
      <c r="F1253" s="8">
        <v>0.7</v>
      </c>
    </row>
    <row r="1254" spans="1:6" x14ac:dyDescent="0.2">
      <c r="A1254" s="8">
        <f t="shared" si="39"/>
        <v>1245</v>
      </c>
      <c r="B1254" s="18">
        <v>42022.863888888889</v>
      </c>
      <c r="C1254" s="8">
        <v>1</v>
      </c>
      <c r="D1254" s="8">
        <v>0.3</v>
      </c>
      <c r="E1254" s="8">
        <v>0.5</v>
      </c>
      <c r="F1254" s="8">
        <v>0.7</v>
      </c>
    </row>
    <row r="1255" spans="1:6" x14ac:dyDescent="0.2">
      <c r="A1255" s="8">
        <f t="shared" si="39"/>
        <v>1246</v>
      </c>
      <c r="B1255" s="18">
        <v>42022.864583333336</v>
      </c>
      <c r="C1255" s="8">
        <v>1</v>
      </c>
      <c r="D1255" s="8">
        <v>0.3</v>
      </c>
      <c r="E1255" s="8">
        <v>0.5</v>
      </c>
      <c r="F1255" s="8">
        <v>0.7</v>
      </c>
    </row>
    <row r="1256" spans="1:6" x14ac:dyDescent="0.2">
      <c r="A1256" s="8">
        <f t="shared" si="39"/>
        <v>1247</v>
      </c>
      <c r="B1256" s="18">
        <v>42022.865277777775</v>
      </c>
      <c r="C1256" s="8">
        <v>1</v>
      </c>
      <c r="D1256" s="8">
        <v>0.4</v>
      </c>
      <c r="E1256" s="8">
        <v>0.60000000000000009</v>
      </c>
      <c r="F1256" s="8">
        <v>0.7</v>
      </c>
    </row>
    <row r="1257" spans="1:6" x14ac:dyDescent="0.2">
      <c r="A1257" s="8">
        <f t="shared" si="39"/>
        <v>1248</v>
      </c>
      <c r="B1257" s="18">
        <v>42022.865972222222</v>
      </c>
      <c r="C1257" s="8">
        <v>1</v>
      </c>
      <c r="D1257" s="8">
        <v>0.4</v>
      </c>
      <c r="E1257" s="8">
        <v>0.5</v>
      </c>
      <c r="F1257" s="8">
        <v>0.6</v>
      </c>
    </row>
    <row r="1258" spans="1:6" x14ac:dyDescent="0.2">
      <c r="A1258" s="8">
        <f t="shared" si="39"/>
        <v>1249</v>
      </c>
      <c r="B1258" s="18">
        <v>42022.866666666669</v>
      </c>
      <c r="C1258" s="8">
        <v>1</v>
      </c>
      <c r="D1258" s="8">
        <v>0.4</v>
      </c>
      <c r="E1258" s="8">
        <v>0.5</v>
      </c>
      <c r="F1258" s="8">
        <v>0.6</v>
      </c>
    </row>
    <row r="1259" spans="1:6" x14ac:dyDescent="0.2">
      <c r="A1259" s="8">
        <f t="shared" si="39"/>
        <v>1250</v>
      </c>
      <c r="B1259" s="18">
        <v>42022.867361111108</v>
      </c>
      <c r="C1259" s="8">
        <v>1</v>
      </c>
      <c r="D1259" s="8">
        <v>0.4</v>
      </c>
      <c r="E1259" s="8">
        <v>0.5</v>
      </c>
      <c r="F1259" s="8">
        <v>0.6</v>
      </c>
    </row>
    <row r="1260" spans="1:6" x14ac:dyDescent="0.2">
      <c r="A1260" s="8">
        <f t="shared" si="39"/>
        <v>1251</v>
      </c>
      <c r="B1260" s="18">
        <v>42022.868055555555</v>
      </c>
      <c r="C1260" s="8">
        <v>1</v>
      </c>
      <c r="D1260" s="8">
        <v>0.4</v>
      </c>
      <c r="E1260" s="8">
        <v>0.5</v>
      </c>
      <c r="F1260" s="8">
        <v>0.6</v>
      </c>
    </row>
    <row r="1261" spans="1:6" x14ac:dyDescent="0.2">
      <c r="A1261" s="8">
        <f t="shared" si="39"/>
        <v>1252</v>
      </c>
      <c r="B1261" s="18">
        <v>42022.868750000001</v>
      </c>
      <c r="C1261" s="8">
        <v>1</v>
      </c>
      <c r="D1261" s="8">
        <v>0.4</v>
      </c>
      <c r="E1261" s="8">
        <v>0.60000000000000009</v>
      </c>
      <c r="F1261" s="8">
        <v>0.7</v>
      </c>
    </row>
    <row r="1262" spans="1:6" x14ac:dyDescent="0.2">
      <c r="A1262" s="8">
        <f t="shared" si="39"/>
        <v>1253</v>
      </c>
      <c r="B1262" s="18">
        <v>42022.869444444441</v>
      </c>
      <c r="C1262" s="8">
        <v>1</v>
      </c>
      <c r="D1262" s="8">
        <v>0.4</v>
      </c>
      <c r="E1262" s="8">
        <v>0.5</v>
      </c>
      <c r="F1262" s="8">
        <v>0.6</v>
      </c>
    </row>
    <row r="1263" spans="1:6" x14ac:dyDescent="0.2">
      <c r="A1263" s="8">
        <f t="shared" si="39"/>
        <v>1254</v>
      </c>
      <c r="B1263" s="18">
        <v>42022.870138888888</v>
      </c>
      <c r="C1263" s="8">
        <v>1</v>
      </c>
      <c r="D1263" s="8">
        <v>0.4</v>
      </c>
      <c r="E1263" s="8">
        <v>0.5</v>
      </c>
      <c r="F1263" s="8">
        <v>0.6</v>
      </c>
    </row>
    <row r="1264" spans="1:6" x14ac:dyDescent="0.2">
      <c r="A1264" s="8">
        <f t="shared" si="39"/>
        <v>1255</v>
      </c>
      <c r="B1264" s="18">
        <v>42022.870833333334</v>
      </c>
      <c r="C1264" s="8">
        <v>1</v>
      </c>
      <c r="D1264" s="8">
        <v>0.4</v>
      </c>
      <c r="E1264" s="8">
        <v>0.60000000000000009</v>
      </c>
      <c r="F1264" s="8">
        <v>0.7</v>
      </c>
    </row>
    <row r="1265" spans="1:11" x14ac:dyDescent="0.2">
      <c r="A1265" s="8">
        <f t="shared" si="39"/>
        <v>1256</v>
      </c>
      <c r="B1265" s="18">
        <v>42022.871527777781</v>
      </c>
      <c r="C1265" s="8">
        <v>1</v>
      </c>
      <c r="D1265" s="8">
        <v>0.4</v>
      </c>
      <c r="E1265" s="8">
        <v>0.5</v>
      </c>
      <c r="F1265" s="8">
        <v>0.6</v>
      </c>
    </row>
    <row r="1266" spans="1:11" x14ac:dyDescent="0.2">
      <c r="A1266" s="8">
        <f t="shared" si="39"/>
        <v>1257</v>
      </c>
      <c r="B1266" s="18">
        <v>42022.87222222222</v>
      </c>
      <c r="C1266" s="8">
        <v>1</v>
      </c>
      <c r="D1266" s="8">
        <v>0.4</v>
      </c>
      <c r="E1266" s="8">
        <v>0.60000000000000009</v>
      </c>
      <c r="F1266" s="8">
        <v>0.7</v>
      </c>
    </row>
    <row r="1267" spans="1:11" x14ac:dyDescent="0.2">
      <c r="A1267" s="8">
        <f t="shared" si="39"/>
        <v>1258</v>
      </c>
      <c r="B1267" s="18">
        <v>42022.872916666667</v>
      </c>
      <c r="C1267" s="8">
        <v>1</v>
      </c>
      <c r="D1267" s="8">
        <v>0.4</v>
      </c>
      <c r="E1267" s="8">
        <v>0.5</v>
      </c>
      <c r="F1267" s="8">
        <v>0.6</v>
      </c>
    </row>
    <row r="1268" spans="1:11" x14ac:dyDescent="0.2">
      <c r="A1268" s="8">
        <f t="shared" si="39"/>
        <v>1259</v>
      </c>
      <c r="B1268" s="18">
        <v>42022.873611111114</v>
      </c>
      <c r="C1268" s="8">
        <v>1</v>
      </c>
      <c r="D1268" s="8">
        <v>0.3</v>
      </c>
      <c r="E1268" s="8">
        <v>0.5</v>
      </c>
      <c r="F1268" s="8">
        <v>0.7</v>
      </c>
      <c r="H1268" s="8">
        <f>COUNTIF(D1210:D1269,"&gt;-1000")</f>
        <v>60</v>
      </c>
      <c r="I1268" s="8">
        <f t="shared" ref="I1268:J1268" si="40">COUNTIF(E1210:E1269,"&gt;-1000")</f>
        <v>60</v>
      </c>
      <c r="J1268" s="8">
        <f t="shared" si="40"/>
        <v>60</v>
      </c>
    </row>
    <row r="1269" spans="1:11" x14ac:dyDescent="0.2">
      <c r="A1269" s="8">
        <f t="shared" si="39"/>
        <v>1260</v>
      </c>
      <c r="B1269" s="18">
        <v>42022.874305555553</v>
      </c>
      <c r="C1269" s="8">
        <v>1</v>
      </c>
      <c r="D1269" s="8">
        <v>0.3</v>
      </c>
      <c r="E1269" s="8">
        <v>0.5</v>
      </c>
      <c r="F1269" s="8">
        <v>0.7</v>
      </c>
      <c r="H1269" s="8">
        <f>IF(H1268&gt;=(60-$D$4),ROUND(SUMIF(D1210:D1269,"&gt;-1000")/H1268,4),"----")</f>
        <v>0.30170000000000002</v>
      </c>
      <c r="I1269" s="8">
        <f>IF(I1268&gt;=(60-$D$4),ROUND(SUMIF(E1210:E1269,"&gt;-1000")/I1268,4),"----")</f>
        <v>0.55000000000000004</v>
      </c>
      <c r="J1269" s="8">
        <f>IF(J1268&gt;=(60-$D$4),ROUND(SUMIF(F1210:F1269,"&gt;-1000")/J1268,4),"----")</f>
        <v>0.75170000000000003</v>
      </c>
      <c r="K1269" s="8">
        <f>IF(AND(ISNUMBER(H1269),ISNUMBER(I1269),ISNUMBER(J1269)),ABS(I1269-(H1269+J1269)/2),"----")</f>
        <v>2.3299999999999987E-2</v>
      </c>
    </row>
    <row r="1270" spans="1:11" x14ac:dyDescent="0.2">
      <c r="A1270" s="8">
        <f t="shared" si="39"/>
        <v>1261</v>
      </c>
      <c r="B1270" s="18">
        <v>42022.875</v>
      </c>
      <c r="C1270" s="8">
        <v>1</v>
      </c>
      <c r="D1270" s="8">
        <v>0.3</v>
      </c>
      <c r="E1270" s="8">
        <v>0.5</v>
      </c>
      <c r="F1270" s="8">
        <v>0.7</v>
      </c>
    </row>
    <row r="1271" spans="1:11" x14ac:dyDescent="0.2">
      <c r="A1271" s="8">
        <f t="shared" si="39"/>
        <v>1262</v>
      </c>
      <c r="B1271" s="18">
        <v>42022.875694444447</v>
      </c>
      <c r="C1271" s="8">
        <v>1</v>
      </c>
      <c r="D1271" s="8">
        <v>0.2</v>
      </c>
      <c r="E1271" s="8">
        <v>0.5</v>
      </c>
      <c r="F1271" s="8">
        <v>0.7</v>
      </c>
    </row>
    <row r="1272" spans="1:11" x14ac:dyDescent="0.2">
      <c r="A1272" s="8">
        <f t="shared" si="39"/>
        <v>1263</v>
      </c>
      <c r="B1272" s="18">
        <v>42022.876388888886</v>
      </c>
      <c r="C1272" s="8">
        <v>1</v>
      </c>
      <c r="D1272" s="8">
        <v>0.3</v>
      </c>
      <c r="E1272" s="8">
        <v>0.5</v>
      </c>
      <c r="F1272" s="8">
        <v>0.7</v>
      </c>
    </row>
    <row r="1273" spans="1:11" x14ac:dyDescent="0.2">
      <c r="A1273" s="8">
        <f t="shared" si="39"/>
        <v>1264</v>
      </c>
      <c r="B1273" s="18">
        <v>42022.877083333333</v>
      </c>
      <c r="C1273" s="8">
        <v>1</v>
      </c>
      <c r="D1273" s="8">
        <v>0.2</v>
      </c>
      <c r="E1273" s="8">
        <v>0.5</v>
      </c>
      <c r="F1273" s="8">
        <v>0.7</v>
      </c>
    </row>
    <row r="1274" spans="1:11" x14ac:dyDescent="0.2">
      <c r="A1274" s="8">
        <f t="shared" si="39"/>
        <v>1265</v>
      </c>
      <c r="B1274" s="18">
        <v>42022.87777777778</v>
      </c>
      <c r="C1274" s="8">
        <v>1</v>
      </c>
      <c r="D1274" s="8">
        <v>0.3</v>
      </c>
      <c r="E1274" s="8">
        <v>0.5</v>
      </c>
      <c r="F1274" s="8">
        <v>0.7</v>
      </c>
    </row>
    <row r="1275" spans="1:11" x14ac:dyDescent="0.2">
      <c r="A1275" s="8">
        <f t="shared" si="39"/>
        <v>1266</v>
      </c>
      <c r="B1275" s="18">
        <v>42022.878472222219</v>
      </c>
      <c r="C1275" s="8">
        <v>1</v>
      </c>
      <c r="D1275" s="8">
        <v>0.2</v>
      </c>
      <c r="E1275" s="8">
        <v>0.4</v>
      </c>
      <c r="F1275" s="8">
        <v>0.7</v>
      </c>
    </row>
    <row r="1276" spans="1:11" x14ac:dyDescent="0.2">
      <c r="A1276" s="8">
        <f t="shared" si="39"/>
        <v>1267</v>
      </c>
      <c r="B1276" s="18">
        <v>42022.879166666666</v>
      </c>
      <c r="C1276" s="8">
        <v>1</v>
      </c>
      <c r="D1276" s="8">
        <v>0.2</v>
      </c>
      <c r="E1276" s="8">
        <v>0.5</v>
      </c>
      <c r="F1276" s="8">
        <v>0.7</v>
      </c>
    </row>
    <row r="1277" spans="1:11" x14ac:dyDescent="0.2">
      <c r="A1277" s="8">
        <f t="shared" si="39"/>
        <v>1268</v>
      </c>
      <c r="B1277" s="18">
        <v>42022.879861111112</v>
      </c>
      <c r="C1277" s="8">
        <v>1</v>
      </c>
      <c r="D1277" s="8">
        <v>0.2</v>
      </c>
      <c r="E1277" s="8">
        <v>0.5</v>
      </c>
      <c r="F1277" s="8">
        <v>0.7</v>
      </c>
    </row>
    <row r="1278" spans="1:11" x14ac:dyDescent="0.2">
      <c r="A1278" s="8">
        <f t="shared" si="39"/>
        <v>1269</v>
      </c>
      <c r="B1278" s="18">
        <v>42022.880555555559</v>
      </c>
      <c r="C1278" s="8">
        <v>1</v>
      </c>
      <c r="D1278" s="8">
        <v>0.3</v>
      </c>
      <c r="E1278" s="8">
        <v>0.5</v>
      </c>
      <c r="F1278" s="8">
        <v>0.7</v>
      </c>
    </row>
    <row r="1279" spans="1:11" x14ac:dyDescent="0.2">
      <c r="A1279" s="8">
        <f t="shared" si="39"/>
        <v>1270</v>
      </c>
      <c r="B1279" s="18">
        <v>42022.881249999999</v>
      </c>
      <c r="C1279" s="8">
        <v>1</v>
      </c>
      <c r="D1279" s="8">
        <v>0.3</v>
      </c>
      <c r="E1279" s="8">
        <v>0.5</v>
      </c>
      <c r="F1279" s="8">
        <v>0.7</v>
      </c>
    </row>
    <row r="1280" spans="1:11" x14ac:dyDescent="0.2">
      <c r="A1280" s="8">
        <f t="shared" si="39"/>
        <v>1271</v>
      </c>
      <c r="B1280" s="18">
        <v>42022.881944444445</v>
      </c>
      <c r="C1280" s="8">
        <v>1</v>
      </c>
      <c r="D1280" s="8">
        <v>0.3</v>
      </c>
      <c r="E1280" s="8">
        <v>0.5</v>
      </c>
      <c r="F1280" s="8">
        <v>0.7</v>
      </c>
    </row>
    <row r="1281" spans="1:6" x14ac:dyDescent="0.2">
      <c r="A1281" s="8">
        <f t="shared" si="39"/>
        <v>1272</v>
      </c>
      <c r="B1281" s="18">
        <v>42022.882638888892</v>
      </c>
      <c r="C1281" s="8">
        <v>1</v>
      </c>
      <c r="D1281" s="8">
        <v>0.3</v>
      </c>
      <c r="E1281" s="8">
        <v>0.5</v>
      </c>
      <c r="F1281" s="8">
        <v>0.7</v>
      </c>
    </row>
    <row r="1282" spans="1:6" x14ac:dyDescent="0.2">
      <c r="A1282" s="8">
        <f t="shared" si="39"/>
        <v>1273</v>
      </c>
      <c r="B1282" s="18">
        <v>42022.883333333331</v>
      </c>
      <c r="C1282" s="8">
        <v>1</v>
      </c>
      <c r="D1282" s="8">
        <v>0.3</v>
      </c>
      <c r="E1282" s="8">
        <v>0.5</v>
      </c>
      <c r="F1282" s="8">
        <v>0.7</v>
      </c>
    </row>
    <row r="1283" spans="1:6" x14ac:dyDescent="0.2">
      <c r="A1283" s="8">
        <f t="shared" si="39"/>
        <v>1274</v>
      </c>
      <c r="B1283" s="18">
        <v>42022.884027777778</v>
      </c>
      <c r="C1283" s="8">
        <v>1</v>
      </c>
      <c r="D1283" s="8">
        <v>0.3</v>
      </c>
      <c r="E1283" s="8">
        <v>0.5</v>
      </c>
      <c r="F1283" s="8">
        <v>0.7</v>
      </c>
    </row>
    <row r="1284" spans="1:6" x14ac:dyDescent="0.2">
      <c r="A1284" s="8">
        <f t="shared" si="39"/>
        <v>1275</v>
      </c>
      <c r="B1284" s="18">
        <v>42022.884722222225</v>
      </c>
      <c r="C1284" s="8">
        <v>1</v>
      </c>
      <c r="D1284" s="8">
        <v>0.3</v>
      </c>
      <c r="E1284" s="8">
        <v>0.5</v>
      </c>
      <c r="F1284" s="8">
        <v>0.7</v>
      </c>
    </row>
    <row r="1285" spans="1:6" x14ac:dyDescent="0.2">
      <c r="A1285" s="8">
        <f t="shared" si="39"/>
        <v>1276</v>
      </c>
      <c r="B1285" s="18">
        <v>42022.885416666664</v>
      </c>
      <c r="C1285" s="8">
        <v>1</v>
      </c>
      <c r="D1285" s="8">
        <v>0.3</v>
      </c>
      <c r="E1285" s="8">
        <v>0.5</v>
      </c>
      <c r="F1285" s="8">
        <v>0.7</v>
      </c>
    </row>
    <row r="1286" spans="1:6" x14ac:dyDescent="0.2">
      <c r="A1286" s="8">
        <f t="shared" si="39"/>
        <v>1277</v>
      </c>
      <c r="B1286" s="18">
        <v>42022.886111111111</v>
      </c>
      <c r="C1286" s="8">
        <v>1</v>
      </c>
      <c r="D1286" s="8">
        <v>0.3</v>
      </c>
      <c r="E1286" s="8">
        <v>0.5</v>
      </c>
      <c r="F1286" s="8">
        <v>0.7</v>
      </c>
    </row>
    <row r="1287" spans="1:6" x14ac:dyDescent="0.2">
      <c r="A1287" s="8">
        <f t="shared" si="39"/>
        <v>1278</v>
      </c>
      <c r="B1287" s="18">
        <v>42022.886805555558</v>
      </c>
      <c r="C1287" s="8">
        <v>1</v>
      </c>
      <c r="D1287" s="8">
        <v>0.4</v>
      </c>
      <c r="E1287" s="8">
        <v>0.60000000000000009</v>
      </c>
      <c r="F1287" s="8">
        <v>0.7</v>
      </c>
    </row>
    <row r="1288" spans="1:6" x14ac:dyDescent="0.2">
      <c r="A1288" s="8">
        <f t="shared" si="39"/>
        <v>1279</v>
      </c>
      <c r="B1288" s="18">
        <v>42022.887499999997</v>
      </c>
      <c r="C1288" s="8">
        <v>1</v>
      </c>
      <c r="D1288" s="8">
        <v>0.3</v>
      </c>
      <c r="E1288" s="8">
        <v>0.5</v>
      </c>
      <c r="F1288" s="8">
        <v>0.7</v>
      </c>
    </row>
    <row r="1289" spans="1:6" x14ac:dyDescent="0.2">
      <c r="A1289" s="8">
        <f t="shared" si="39"/>
        <v>1280</v>
      </c>
      <c r="B1289" s="18">
        <v>42022.888194444444</v>
      </c>
      <c r="C1289" s="8">
        <v>1</v>
      </c>
      <c r="D1289" s="8">
        <v>0.3</v>
      </c>
      <c r="E1289" s="8">
        <v>0.5</v>
      </c>
      <c r="F1289" s="8">
        <v>0.7</v>
      </c>
    </row>
    <row r="1290" spans="1:6" x14ac:dyDescent="0.2">
      <c r="A1290" s="8">
        <f t="shared" si="39"/>
        <v>1281</v>
      </c>
      <c r="B1290" s="18">
        <v>42022.888888888891</v>
      </c>
      <c r="C1290" s="8">
        <v>1</v>
      </c>
      <c r="D1290" s="8">
        <v>0.2</v>
      </c>
      <c r="E1290" s="8">
        <v>0.5</v>
      </c>
      <c r="F1290" s="8">
        <v>0.7</v>
      </c>
    </row>
    <row r="1291" spans="1:6" x14ac:dyDescent="0.2">
      <c r="A1291" s="8">
        <f t="shared" ref="A1291:A1354" si="41">A1290+1</f>
        <v>1282</v>
      </c>
      <c r="B1291" s="18">
        <v>42022.88958333333</v>
      </c>
      <c r="C1291" s="8">
        <v>1</v>
      </c>
      <c r="D1291" s="8">
        <v>0.2</v>
      </c>
      <c r="E1291" s="8">
        <v>0.5</v>
      </c>
      <c r="F1291" s="8">
        <v>0.7</v>
      </c>
    </row>
    <row r="1292" spans="1:6" x14ac:dyDescent="0.2">
      <c r="A1292" s="8">
        <f t="shared" si="41"/>
        <v>1283</v>
      </c>
      <c r="B1292" s="18">
        <v>42022.890277777777</v>
      </c>
      <c r="C1292" s="8">
        <v>1</v>
      </c>
      <c r="D1292" s="8">
        <v>0.2</v>
      </c>
      <c r="E1292" s="8">
        <v>0.5</v>
      </c>
      <c r="F1292" s="8">
        <v>0.7</v>
      </c>
    </row>
    <row r="1293" spans="1:6" x14ac:dyDescent="0.2">
      <c r="A1293" s="8">
        <f t="shared" si="41"/>
        <v>1284</v>
      </c>
      <c r="B1293" s="18">
        <v>42022.890972222223</v>
      </c>
      <c r="C1293" s="8">
        <v>1</v>
      </c>
      <c r="D1293" s="8">
        <v>0.2</v>
      </c>
      <c r="E1293" s="8">
        <v>0.5</v>
      </c>
      <c r="F1293" s="8">
        <v>0.8</v>
      </c>
    </row>
    <row r="1294" spans="1:6" x14ac:dyDescent="0.2">
      <c r="A1294" s="8">
        <f t="shared" si="41"/>
        <v>1285</v>
      </c>
      <c r="B1294" s="18">
        <v>42022.89166666667</v>
      </c>
      <c r="C1294" s="8">
        <v>1</v>
      </c>
      <c r="D1294" s="8">
        <v>0.2</v>
      </c>
      <c r="E1294" s="8">
        <v>0.5</v>
      </c>
      <c r="F1294" s="8">
        <v>0.7</v>
      </c>
    </row>
    <row r="1295" spans="1:6" x14ac:dyDescent="0.2">
      <c r="A1295" s="8">
        <f t="shared" si="41"/>
        <v>1286</v>
      </c>
      <c r="B1295" s="18">
        <v>42022.892361111109</v>
      </c>
      <c r="C1295" s="8">
        <v>1</v>
      </c>
      <c r="D1295" s="8">
        <v>0.2</v>
      </c>
      <c r="E1295" s="8">
        <v>0.5</v>
      </c>
      <c r="F1295" s="8">
        <v>0.7</v>
      </c>
    </row>
    <row r="1296" spans="1:6" x14ac:dyDescent="0.2">
      <c r="A1296" s="8">
        <f t="shared" si="41"/>
        <v>1287</v>
      </c>
      <c r="B1296" s="18">
        <v>42022.893055555556</v>
      </c>
      <c r="C1296" s="8">
        <v>1</v>
      </c>
      <c r="D1296" s="8">
        <v>0.2</v>
      </c>
      <c r="E1296" s="8">
        <v>0.5</v>
      </c>
      <c r="F1296" s="8">
        <v>0.7</v>
      </c>
    </row>
    <row r="1297" spans="1:6" x14ac:dyDescent="0.2">
      <c r="A1297" s="8">
        <f t="shared" si="41"/>
        <v>1288</v>
      </c>
      <c r="B1297" s="18">
        <v>42022.893750000003</v>
      </c>
      <c r="C1297" s="8">
        <v>1</v>
      </c>
      <c r="D1297" s="8">
        <v>0.1</v>
      </c>
      <c r="E1297" s="8">
        <v>0.4</v>
      </c>
      <c r="F1297" s="8">
        <v>0.7</v>
      </c>
    </row>
    <row r="1298" spans="1:6" x14ac:dyDescent="0.2">
      <c r="A1298" s="8">
        <f t="shared" si="41"/>
        <v>1289</v>
      </c>
      <c r="B1298" s="18">
        <v>42022.894444444442</v>
      </c>
      <c r="C1298" s="8">
        <v>1</v>
      </c>
      <c r="D1298" s="8">
        <v>0.2</v>
      </c>
      <c r="E1298" s="8">
        <v>0.5</v>
      </c>
      <c r="F1298" s="8">
        <v>0.8</v>
      </c>
    </row>
    <row r="1299" spans="1:6" x14ac:dyDescent="0.2">
      <c r="A1299" s="8">
        <f t="shared" si="41"/>
        <v>1290</v>
      </c>
      <c r="B1299" s="18">
        <v>42022.895138888889</v>
      </c>
      <c r="C1299" s="8">
        <v>1</v>
      </c>
      <c r="D1299" s="8">
        <v>0.1</v>
      </c>
      <c r="E1299" s="8">
        <v>0.5</v>
      </c>
      <c r="F1299" s="8">
        <v>0.8</v>
      </c>
    </row>
    <row r="1300" spans="1:6" x14ac:dyDescent="0.2">
      <c r="A1300" s="8">
        <f t="shared" si="41"/>
        <v>1291</v>
      </c>
      <c r="B1300" s="18">
        <v>42022.895833333336</v>
      </c>
      <c r="C1300" s="8">
        <v>1</v>
      </c>
      <c r="D1300" s="8">
        <v>0.1</v>
      </c>
      <c r="E1300" s="8">
        <v>0.5</v>
      </c>
      <c r="F1300" s="8">
        <v>0.8</v>
      </c>
    </row>
    <row r="1301" spans="1:6" x14ac:dyDescent="0.2">
      <c r="A1301" s="8">
        <f t="shared" si="41"/>
        <v>1292</v>
      </c>
      <c r="B1301" s="18">
        <v>42022.896527777775</v>
      </c>
      <c r="C1301" s="8">
        <v>1</v>
      </c>
      <c r="D1301" s="8">
        <v>0.2</v>
      </c>
      <c r="E1301" s="8">
        <v>0.5</v>
      </c>
      <c r="F1301" s="8">
        <v>0.8</v>
      </c>
    </row>
    <row r="1302" spans="1:6" x14ac:dyDescent="0.2">
      <c r="A1302" s="8">
        <f t="shared" si="41"/>
        <v>1293</v>
      </c>
      <c r="B1302" s="18">
        <v>42022.897222222222</v>
      </c>
      <c r="C1302" s="8">
        <v>1</v>
      </c>
      <c r="D1302" s="8">
        <v>0.2</v>
      </c>
      <c r="E1302" s="8">
        <v>0.5</v>
      </c>
      <c r="F1302" s="8">
        <v>0.8</v>
      </c>
    </row>
    <row r="1303" spans="1:6" x14ac:dyDescent="0.2">
      <c r="A1303" s="8">
        <f t="shared" si="41"/>
        <v>1294</v>
      </c>
      <c r="B1303" s="18">
        <v>42022.897916666669</v>
      </c>
      <c r="C1303" s="8">
        <v>1</v>
      </c>
      <c r="D1303" s="8">
        <v>0.2</v>
      </c>
      <c r="E1303" s="8">
        <v>0.5</v>
      </c>
      <c r="F1303" s="8">
        <v>0.8</v>
      </c>
    </row>
    <row r="1304" spans="1:6" x14ac:dyDescent="0.2">
      <c r="A1304" s="8">
        <f t="shared" si="41"/>
        <v>1295</v>
      </c>
      <c r="B1304" s="18">
        <v>42022.898611111108</v>
      </c>
      <c r="C1304" s="8">
        <v>1</v>
      </c>
      <c r="D1304" s="8">
        <v>0.2</v>
      </c>
      <c r="E1304" s="8">
        <v>0.5</v>
      </c>
      <c r="F1304" s="8">
        <v>0.8</v>
      </c>
    </row>
    <row r="1305" spans="1:6" x14ac:dyDescent="0.2">
      <c r="A1305" s="8">
        <f t="shared" si="41"/>
        <v>1296</v>
      </c>
      <c r="B1305" s="18">
        <v>42022.899305555555</v>
      </c>
      <c r="C1305" s="8">
        <v>1</v>
      </c>
      <c r="D1305" s="8">
        <v>0</v>
      </c>
      <c r="E1305" s="8">
        <v>0.4</v>
      </c>
      <c r="F1305" s="8">
        <v>0.8</v>
      </c>
    </row>
    <row r="1306" spans="1:6" x14ac:dyDescent="0.2">
      <c r="A1306" s="8">
        <f t="shared" si="41"/>
        <v>1297</v>
      </c>
      <c r="B1306" s="18">
        <v>42022.9</v>
      </c>
      <c r="C1306" s="8">
        <v>1</v>
      </c>
      <c r="D1306" s="8">
        <v>0</v>
      </c>
      <c r="E1306" s="8">
        <v>0.4</v>
      </c>
      <c r="F1306" s="8">
        <v>0.8</v>
      </c>
    </row>
    <row r="1307" spans="1:6" x14ac:dyDescent="0.2">
      <c r="A1307" s="8">
        <f t="shared" si="41"/>
        <v>1298</v>
      </c>
      <c r="B1307" s="18">
        <v>42022.900694444441</v>
      </c>
      <c r="C1307" s="8">
        <v>1</v>
      </c>
      <c r="D1307" s="8">
        <v>0</v>
      </c>
      <c r="E1307" s="8">
        <v>0.4</v>
      </c>
      <c r="F1307" s="8">
        <v>0.8</v>
      </c>
    </row>
    <row r="1308" spans="1:6" x14ac:dyDescent="0.2">
      <c r="A1308" s="8">
        <f t="shared" si="41"/>
        <v>1299</v>
      </c>
      <c r="B1308" s="18">
        <v>42022.901388888888</v>
      </c>
      <c r="C1308" s="8">
        <v>1</v>
      </c>
      <c r="D1308" s="8">
        <v>0.1</v>
      </c>
      <c r="E1308" s="8">
        <v>0.5</v>
      </c>
      <c r="F1308" s="8">
        <v>0.8</v>
      </c>
    </row>
    <row r="1309" spans="1:6" x14ac:dyDescent="0.2">
      <c r="A1309" s="8">
        <f t="shared" si="41"/>
        <v>1300</v>
      </c>
      <c r="B1309" s="18">
        <v>42022.902083333334</v>
      </c>
      <c r="C1309" s="8">
        <v>1</v>
      </c>
      <c r="D1309" s="8">
        <v>0.1</v>
      </c>
      <c r="E1309" s="8">
        <v>0.4</v>
      </c>
      <c r="F1309" s="8">
        <v>0.7</v>
      </c>
    </row>
    <row r="1310" spans="1:6" x14ac:dyDescent="0.2">
      <c r="A1310" s="8">
        <f t="shared" si="41"/>
        <v>1301</v>
      </c>
      <c r="B1310" s="18">
        <v>42022.902777777781</v>
      </c>
      <c r="C1310" s="8">
        <v>1</v>
      </c>
      <c r="D1310" s="8">
        <v>0.1</v>
      </c>
      <c r="E1310" s="8">
        <v>0.5</v>
      </c>
      <c r="F1310" s="8">
        <v>0.8</v>
      </c>
    </row>
    <row r="1311" spans="1:6" x14ac:dyDescent="0.2">
      <c r="A1311" s="8">
        <f t="shared" si="41"/>
        <v>1302</v>
      </c>
      <c r="B1311" s="18">
        <v>42022.90347222222</v>
      </c>
      <c r="C1311" s="8">
        <v>1</v>
      </c>
      <c r="D1311" s="8">
        <v>0</v>
      </c>
      <c r="E1311" s="8">
        <v>0.4</v>
      </c>
      <c r="F1311" s="8">
        <v>0.8</v>
      </c>
    </row>
    <row r="1312" spans="1:6" x14ac:dyDescent="0.2">
      <c r="A1312" s="8">
        <f t="shared" si="41"/>
        <v>1303</v>
      </c>
      <c r="B1312" s="18">
        <v>42022.904166666667</v>
      </c>
      <c r="C1312" s="8">
        <v>1</v>
      </c>
      <c r="D1312" s="8">
        <v>0</v>
      </c>
      <c r="E1312" s="8">
        <v>0.4</v>
      </c>
      <c r="F1312" s="8">
        <v>0.8</v>
      </c>
    </row>
    <row r="1313" spans="1:10" x14ac:dyDescent="0.2">
      <c r="A1313" s="8">
        <f t="shared" si="41"/>
        <v>1304</v>
      </c>
      <c r="B1313" s="18">
        <v>42022.904861111114</v>
      </c>
      <c r="C1313" s="8">
        <v>1</v>
      </c>
      <c r="D1313" s="8">
        <v>0</v>
      </c>
      <c r="E1313" s="8">
        <v>0.4</v>
      </c>
      <c r="F1313" s="8">
        <v>0.8</v>
      </c>
    </row>
    <row r="1314" spans="1:10" x14ac:dyDescent="0.2">
      <c r="A1314" s="8">
        <f t="shared" si="41"/>
        <v>1305</v>
      </c>
      <c r="B1314" s="18">
        <v>42022.905555555553</v>
      </c>
      <c r="C1314" s="8">
        <v>1</v>
      </c>
      <c r="D1314" s="8">
        <v>0</v>
      </c>
      <c r="E1314" s="8">
        <v>0.4</v>
      </c>
      <c r="F1314" s="8">
        <v>0.7</v>
      </c>
    </row>
    <row r="1315" spans="1:10" x14ac:dyDescent="0.2">
      <c r="A1315" s="8">
        <f t="shared" si="41"/>
        <v>1306</v>
      </c>
      <c r="B1315" s="18">
        <v>42022.90625</v>
      </c>
      <c r="C1315" s="8">
        <v>1</v>
      </c>
      <c r="D1315" s="8">
        <v>0</v>
      </c>
      <c r="E1315" s="8">
        <v>0.4</v>
      </c>
      <c r="F1315" s="8">
        <v>0.7</v>
      </c>
    </row>
    <row r="1316" spans="1:10" x14ac:dyDescent="0.2">
      <c r="A1316" s="8">
        <f t="shared" si="41"/>
        <v>1307</v>
      </c>
      <c r="B1316" s="18">
        <v>42022.906944444447</v>
      </c>
      <c r="C1316" s="8">
        <v>1</v>
      </c>
      <c r="D1316" s="8">
        <v>0</v>
      </c>
      <c r="E1316" s="8">
        <v>0.4</v>
      </c>
      <c r="F1316" s="8">
        <v>0.7</v>
      </c>
    </row>
    <row r="1317" spans="1:10" x14ac:dyDescent="0.2">
      <c r="A1317" s="8">
        <f t="shared" si="41"/>
        <v>1308</v>
      </c>
      <c r="B1317" s="18">
        <v>42022.907638888886</v>
      </c>
      <c r="C1317" s="8">
        <v>1</v>
      </c>
      <c r="D1317" s="8">
        <v>-0.1</v>
      </c>
      <c r="E1317" s="8">
        <v>0.30000000000000004</v>
      </c>
      <c r="F1317" s="8">
        <v>0.7</v>
      </c>
    </row>
    <row r="1318" spans="1:10" x14ac:dyDescent="0.2">
      <c r="A1318" s="8">
        <f t="shared" si="41"/>
        <v>1309</v>
      </c>
      <c r="B1318" s="18">
        <v>42022.908333333333</v>
      </c>
      <c r="C1318" s="8">
        <v>1</v>
      </c>
      <c r="D1318" s="8">
        <v>-0.1</v>
      </c>
      <c r="E1318" s="8">
        <v>0.30000000000000004</v>
      </c>
      <c r="F1318" s="8">
        <v>0.7</v>
      </c>
    </row>
    <row r="1319" spans="1:10" x14ac:dyDescent="0.2">
      <c r="A1319" s="8">
        <f t="shared" si="41"/>
        <v>1310</v>
      </c>
      <c r="B1319" s="18">
        <v>42022.90902777778</v>
      </c>
      <c r="C1319" s="8">
        <v>1</v>
      </c>
      <c r="D1319" s="8">
        <v>-0.2</v>
      </c>
      <c r="E1319" s="8">
        <v>0.3</v>
      </c>
      <c r="F1319" s="8">
        <v>0.7</v>
      </c>
    </row>
    <row r="1320" spans="1:10" x14ac:dyDescent="0.2">
      <c r="A1320" s="8">
        <f t="shared" si="41"/>
        <v>1311</v>
      </c>
      <c r="B1320" s="18">
        <v>42022.909722222219</v>
      </c>
      <c r="C1320" s="8">
        <v>1</v>
      </c>
      <c r="D1320" s="8">
        <v>-0.2</v>
      </c>
      <c r="E1320" s="8">
        <v>0.3</v>
      </c>
      <c r="F1320" s="8">
        <v>0.7</v>
      </c>
    </row>
    <row r="1321" spans="1:10" x14ac:dyDescent="0.2">
      <c r="A1321" s="8">
        <f t="shared" si="41"/>
        <v>1312</v>
      </c>
      <c r="B1321" s="18">
        <v>42022.910416666666</v>
      </c>
      <c r="C1321" s="8">
        <v>1</v>
      </c>
      <c r="D1321" s="8">
        <v>-0.3</v>
      </c>
      <c r="E1321" s="8">
        <v>0.2</v>
      </c>
      <c r="F1321" s="8">
        <v>0.7</v>
      </c>
    </row>
    <row r="1322" spans="1:10" x14ac:dyDescent="0.2">
      <c r="A1322" s="8">
        <f t="shared" si="41"/>
        <v>1313</v>
      </c>
      <c r="B1322" s="18">
        <v>42022.911111111112</v>
      </c>
      <c r="C1322" s="8">
        <v>1</v>
      </c>
      <c r="D1322" s="8">
        <v>-0.3</v>
      </c>
      <c r="E1322" s="8">
        <v>0.2</v>
      </c>
      <c r="F1322" s="8">
        <v>0.7</v>
      </c>
    </row>
    <row r="1323" spans="1:10" x14ac:dyDescent="0.2">
      <c r="A1323" s="8">
        <f t="shared" si="41"/>
        <v>1314</v>
      </c>
      <c r="B1323" s="18">
        <v>42022.911805555559</v>
      </c>
      <c r="C1323" s="8">
        <v>1</v>
      </c>
      <c r="D1323" s="8">
        <v>-0.3</v>
      </c>
      <c r="E1323" s="8">
        <v>0.2</v>
      </c>
      <c r="F1323" s="8">
        <v>0.7</v>
      </c>
    </row>
    <row r="1324" spans="1:10" x14ac:dyDescent="0.2">
      <c r="A1324" s="8">
        <f t="shared" si="41"/>
        <v>1315</v>
      </c>
      <c r="B1324" s="18">
        <v>42022.912499999999</v>
      </c>
      <c r="C1324" s="8">
        <v>1</v>
      </c>
      <c r="D1324" s="8">
        <v>-0.3</v>
      </c>
      <c r="E1324" s="8">
        <v>0.2</v>
      </c>
      <c r="F1324" s="8">
        <v>0.7</v>
      </c>
    </row>
    <row r="1325" spans="1:10" x14ac:dyDescent="0.2">
      <c r="A1325" s="8">
        <f t="shared" si="41"/>
        <v>1316</v>
      </c>
      <c r="B1325" s="18">
        <v>42022.913194444445</v>
      </c>
      <c r="C1325" s="8">
        <v>1</v>
      </c>
      <c r="D1325" s="8">
        <v>-0.3</v>
      </c>
      <c r="E1325" s="8">
        <v>0.2</v>
      </c>
      <c r="F1325" s="8">
        <v>0.7</v>
      </c>
    </row>
    <row r="1326" spans="1:10" x14ac:dyDescent="0.2">
      <c r="A1326" s="8">
        <f t="shared" si="41"/>
        <v>1317</v>
      </c>
      <c r="B1326" s="18">
        <v>42022.913888888892</v>
      </c>
      <c r="C1326" s="8">
        <v>1</v>
      </c>
      <c r="D1326" s="8">
        <v>-0.3</v>
      </c>
      <c r="E1326" s="8">
        <v>0.2</v>
      </c>
      <c r="F1326" s="8">
        <v>0.7</v>
      </c>
    </row>
    <row r="1327" spans="1:10" x14ac:dyDescent="0.2">
      <c r="A1327" s="8">
        <f t="shared" si="41"/>
        <v>1318</v>
      </c>
      <c r="B1327" s="18">
        <v>42022.914583333331</v>
      </c>
      <c r="C1327" s="8">
        <v>1</v>
      </c>
      <c r="D1327" s="8">
        <v>-0.4</v>
      </c>
      <c r="E1327" s="8">
        <v>0.19999999999999996</v>
      </c>
      <c r="F1327" s="8">
        <v>0.7</v>
      </c>
    </row>
    <row r="1328" spans="1:10" x14ac:dyDescent="0.2">
      <c r="A1328" s="8">
        <f t="shared" si="41"/>
        <v>1319</v>
      </c>
      <c r="B1328" s="18">
        <v>42022.915277777778</v>
      </c>
      <c r="C1328" s="8">
        <v>1</v>
      </c>
      <c r="D1328" s="8">
        <v>-0.2</v>
      </c>
      <c r="E1328" s="8">
        <v>0.2</v>
      </c>
      <c r="F1328" s="8">
        <v>0.6</v>
      </c>
      <c r="H1328" s="8">
        <f>COUNTIF(D1270:D1329,"&gt;-1000")</f>
        <v>60</v>
      </c>
      <c r="I1328" s="8">
        <f t="shared" ref="I1328:J1328" si="42">COUNTIF(E1270:E1329,"&gt;-1000")</f>
        <v>60</v>
      </c>
      <c r="J1328" s="8">
        <f t="shared" si="42"/>
        <v>60</v>
      </c>
    </row>
    <row r="1329" spans="1:11" x14ac:dyDescent="0.2">
      <c r="A1329" s="8">
        <f t="shared" si="41"/>
        <v>1320</v>
      </c>
      <c r="B1329" s="18">
        <v>42022.915972222225</v>
      </c>
      <c r="C1329" s="8">
        <v>1</v>
      </c>
      <c r="D1329" s="8">
        <v>-0.2</v>
      </c>
      <c r="E1329" s="8">
        <v>0.2</v>
      </c>
      <c r="F1329" s="8">
        <v>0.6</v>
      </c>
      <c r="H1329" s="8">
        <f>IF(H1328&gt;=(60-$D$4),ROUND(SUMIF(D1270:D1329,"&gt;-1000")/H1328,4),"----")</f>
        <v>0.09</v>
      </c>
      <c r="I1329" s="8">
        <f>IF(I1328&gt;=(60-$D$4),ROUND(SUMIF(E1270:E1329,"&gt;-1000")/I1328,4),"----")</f>
        <v>0.42330000000000001</v>
      </c>
      <c r="J1329" s="8">
        <f>IF(J1328&gt;=(60-$D$4),ROUND(SUMIF(F1270:F1329,"&gt;-1000")/J1328,4),"----")</f>
        <v>0.72330000000000005</v>
      </c>
      <c r="K1329" s="8">
        <f>IF(AND(ISNUMBER(H1329),ISNUMBER(I1329),ISNUMBER(J1329)),ABS(I1329-(H1329+J1329)/2),"----")</f>
        <v>1.6649999999999998E-2</v>
      </c>
    </row>
    <row r="1330" spans="1:11" x14ac:dyDescent="0.2">
      <c r="A1330" s="8">
        <f t="shared" si="41"/>
        <v>1321</v>
      </c>
      <c r="B1330" s="18">
        <v>42022.916666666664</v>
      </c>
      <c r="C1330" s="8">
        <v>1</v>
      </c>
      <c r="D1330" s="8">
        <v>-0.2</v>
      </c>
      <c r="E1330" s="8">
        <v>-1003</v>
      </c>
      <c r="F1330" s="8">
        <v>0.6</v>
      </c>
    </row>
    <row r="1331" spans="1:11" x14ac:dyDescent="0.2">
      <c r="A1331" s="8">
        <f t="shared" si="41"/>
        <v>1322</v>
      </c>
      <c r="B1331" s="18">
        <v>42022.917361111111</v>
      </c>
      <c r="C1331" s="8">
        <v>1</v>
      </c>
      <c r="D1331" s="8">
        <v>-0.2</v>
      </c>
      <c r="E1331" s="8">
        <v>-1003</v>
      </c>
      <c r="F1331" s="8">
        <v>0.6</v>
      </c>
    </row>
    <row r="1332" spans="1:11" x14ac:dyDescent="0.2">
      <c r="A1332" s="8">
        <f t="shared" si="41"/>
        <v>1323</v>
      </c>
      <c r="B1332" s="18">
        <v>42022.918055555558</v>
      </c>
      <c r="C1332" s="8">
        <v>1</v>
      </c>
      <c r="D1332" s="8">
        <v>-0.2</v>
      </c>
      <c r="E1332" s="8">
        <v>-1003</v>
      </c>
      <c r="F1332" s="8">
        <v>0.6</v>
      </c>
    </row>
    <row r="1333" spans="1:11" x14ac:dyDescent="0.2">
      <c r="A1333" s="8">
        <f t="shared" si="41"/>
        <v>1324</v>
      </c>
      <c r="B1333" s="18">
        <v>42022.918749999997</v>
      </c>
      <c r="C1333" s="8">
        <v>1</v>
      </c>
      <c r="D1333" s="8">
        <v>-0.3</v>
      </c>
      <c r="E1333" s="8">
        <v>-1003</v>
      </c>
      <c r="F1333" s="8">
        <v>0.6</v>
      </c>
    </row>
    <row r="1334" spans="1:11" x14ac:dyDescent="0.2">
      <c r="A1334" s="8">
        <f t="shared" si="41"/>
        <v>1325</v>
      </c>
      <c r="B1334" s="18">
        <v>42022.919444444444</v>
      </c>
      <c r="C1334" s="8">
        <v>1</v>
      </c>
      <c r="D1334" s="8">
        <v>-0.3</v>
      </c>
      <c r="E1334" s="8">
        <v>-1003</v>
      </c>
      <c r="F1334" s="8">
        <v>0.5</v>
      </c>
    </row>
    <row r="1335" spans="1:11" x14ac:dyDescent="0.2">
      <c r="A1335" s="8">
        <f t="shared" si="41"/>
        <v>1326</v>
      </c>
      <c r="B1335" s="18">
        <v>42022.920138888891</v>
      </c>
      <c r="C1335" s="8">
        <v>1</v>
      </c>
      <c r="D1335" s="8">
        <v>-0.3</v>
      </c>
      <c r="E1335" s="8">
        <v>-1003</v>
      </c>
      <c r="F1335" s="8">
        <v>0.5</v>
      </c>
    </row>
    <row r="1336" spans="1:11" x14ac:dyDescent="0.2">
      <c r="A1336" s="8">
        <f t="shared" si="41"/>
        <v>1327</v>
      </c>
      <c r="B1336" s="18">
        <v>42022.92083333333</v>
      </c>
      <c r="C1336" s="8">
        <v>1</v>
      </c>
      <c r="D1336" s="8">
        <v>-0.3</v>
      </c>
      <c r="E1336" s="8">
        <v>-1003</v>
      </c>
      <c r="F1336" s="8">
        <v>0.5</v>
      </c>
    </row>
    <row r="1337" spans="1:11" x14ac:dyDescent="0.2">
      <c r="A1337" s="8">
        <f t="shared" si="41"/>
        <v>1328</v>
      </c>
      <c r="B1337" s="18">
        <v>42022.921527777777</v>
      </c>
      <c r="C1337" s="8">
        <v>1</v>
      </c>
      <c r="D1337" s="8">
        <v>-0.3</v>
      </c>
      <c r="E1337" s="8">
        <v>-1003</v>
      </c>
      <c r="F1337" s="8">
        <v>0.5</v>
      </c>
    </row>
    <row r="1338" spans="1:11" x14ac:dyDescent="0.2">
      <c r="A1338" s="8">
        <f t="shared" si="41"/>
        <v>1329</v>
      </c>
      <c r="B1338" s="18">
        <v>42022.922222222223</v>
      </c>
      <c r="C1338" s="8">
        <v>1</v>
      </c>
      <c r="D1338" s="8">
        <v>-0.3</v>
      </c>
      <c r="E1338" s="8">
        <v>-1003</v>
      </c>
      <c r="F1338" s="8">
        <v>0.5</v>
      </c>
    </row>
    <row r="1339" spans="1:11" x14ac:dyDescent="0.2">
      <c r="A1339" s="8">
        <f t="shared" si="41"/>
        <v>1330</v>
      </c>
      <c r="B1339" s="18">
        <v>42022.92291666667</v>
      </c>
      <c r="C1339" s="8">
        <v>1</v>
      </c>
      <c r="D1339" s="8">
        <v>-0.4</v>
      </c>
      <c r="E1339" s="8">
        <v>-1003</v>
      </c>
      <c r="F1339" s="8">
        <v>0.5</v>
      </c>
    </row>
    <row r="1340" spans="1:11" x14ac:dyDescent="0.2">
      <c r="A1340" s="8">
        <f t="shared" si="41"/>
        <v>1331</v>
      </c>
      <c r="B1340" s="18">
        <v>42022.923611111109</v>
      </c>
      <c r="C1340" s="8">
        <v>1</v>
      </c>
      <c r="D1340" s="8">
        <v>-0.4</v>
      </c>
      <c r="E1340" s="8">
        <v>-1003</v>
      </c>
      <c r="F1340" s="8">
        <v>0.6</v>
      </c>
    </row>
    <row r="1341" spans="1:11" x14ac:dyDescent="0.2">
      <c r="A1341" s="8">
        <f t="shared" si="41"/>
        <v>1332</v>
      </c>
      <c r="B1341" s="18">
        <v>42022.924305555556</v>
      </c>
      <c r="C1341" s="8">
        <v>1</v>
      </c>
      <c r="D1341" s="8">
        <v>-0.4</v>
      </c>
      <c r="E1341" s="8">
        <v>-1003</v>
      </c>
      <c r="F1341" s="8">
        <v>0.5</v>
      </c>
    </row>
    <row r="1342" spans="1:11" x14ac:dyDescent="0.2">
      <c r="A1342" s="8">
        <f t="shared" si="41"/>
        <v>1333</v>
      </c>
      <c r="B1342" s="18">
        <v>42022.925000000003</v>
      </c>
      <c r="C1342" s="8">
        <v>1</v>
      </c>
      <c r="D1342" s="8">
        <v>-0.4</v>
      </c>
      <c r="E1342" s="8">
        <v>-1003</v>
      </c>
      <c r="F1342" s="8">
        <v>0.5</v>
      </c>
    </row>
    <row r="1343" spans="1:11" x14ac:dyDescent="0.2">
      <c r="A1343" s="8">
        <f t="shared" si="41"/>
        <v>1334</v>
      </c>
      <c r="B1343" s="18">
        <v>42022.925694444442</v>
      </c>
      <c r="C1343" s="8">
        <v>1</v>
      </c>
      <c r="D1343" s="8">
        <v>-0.3</v>
      </c>
      <c r="E1343" s="8">
        <v>-1003</v>
      </c>
      <c r="F1343" s="8">
        <v>0.5</v>
      </c>
    </row>
    <row r="1344" spans="1:11" x14ac:dyDescent="0.2">
      <c r="A1344" s="8">
        <f t="shared" si="41"/>
        <v>1335</v>
      </c>
      <c r="B1344" s="18">
        <v>42022.926388888889</v>
      </c>
      <c r="C1344" s="8">
        <v>1</v>
      </c>
      <c r="D1344" s="8">
        <v>-0.3</v>
      </c>
      <c r="E1344" s="8">
        <v>-1003</v>
      </c>
      <c r="F1344" s="8">
        <v>0.5</v>
      </c>
    </row>
    <row r="1345" spans="1:6" x14ac:dyDescent="0.2">
      <c r="A1345" s="8">
        <f t="shared" si="41"/>
        <v>1336</v>
      </c>
      <c r="B1345" s="18">
        <v>42022.927083333336</v>
      </c>
      <c r="C1345" s="8">
        <v>1</v>
      </c>
      <c r="D1345" s="8">
        <v>-0.3</v>
      </c>
      <c r="E1345" s="8">
        <v>-1003</v>
      </c>
      <c r="F1345" s="8">
        <v>0.5</v>
      </c>
    </row>
    <row r="1346" spans="1:6" x14ac:dyDescent="0.2">
      <c r="A1346" s="8">
        <f t="shared" si="41"/>
        <v>1337</v>
      </c>
      <c r="B1346" s="18">
        <v>42022.927777777775</v>
      </c>
      <c r="C1346" s="8">
        <v>1</v>
      </c>
      <c r="D1346" s="8">
        <v>-0.4</v>
      </c>
      <c r="E1346" s="8">
        <v>-1003</v>
      </c>
      <c r="F1346" s="8">
        <v>0.5</v>
      </c>
    </row>
    <row r="1347" spans="1:6" x14ac:dyDescent="0.2">
      <c r="A1347" s="8">
        <f t="shared" si="41"/>
        <v>1338</v>
      </c>
      <c r="B1347" s="18">
        <v>42022.928472222222</v>
      </c>
      <c r="C1347" s="8">
        <v>1</v>
      </c>
      <c r="D1347" s="8">
        <v>-0.3</v>
      </c>
      <c r="E1347" s="8">
        <v>-1003</v>
      </c>
      <c r="F1347" s="8">
        <v>0.5</v>
      </c>
    </row>
    <row r="1348" spans="1:6" x14ac:dyDescent="0.2">
      <c r="A1348" s="8">
        <f t="shared" si="41"/>
        <v>1339</v>
      </c>
      <c r="B1348" s="18">
        <v>42022.929166666669</v>
      </c>
      <c r="C1348" s="8">
        <v>1</v>
      </c>
      <c r="D1348" s="8">
        <v>-0.3</v>
      </c>
      <c r="E1348" s="8">
        <v>-1003</v>
      </c>
      <c r="F1348" s="8">
        <v>0.5</v>
      </c>
    </row>
    <row r="1349" spans="1:6" x14ac:dyDescent="0.2">
      <c r="A1349" s="8">
        <f t="shared" si="41"/>
        <v>1340</v>
      </c>
      <c r="B1349" s="18">
        <v>42022.929861111108</v>
      </c>
      <c r="C1349" s="8">
        <v>1</v>
      </c>
      <c r="D1349" s="8">
        <v>-0.3</v>
      </c>
      <c r="E1349" s="8">
        <v>-1003</v>
      </c>
      <c r="F1349" s="8">
        <v>0.5</v>
      </c>
    </row>
    <row r="1350" spans="1:6" x14ac:dyDescent="0.2">
      <c r="A1350" s="8">
        <f t="shared" si="41"/>
        <v>1341</v>
      </c>
      <c r="B1350" s="18">
        <v>42022.930555555555</v>
      </c>
      <c r="C1350" s="8">
        <v>1</v>
      </c>
      <c r="D1350" s="8">
        <v>-0.4</v>
      </c>
      <c r="E1350" s="8">
        <v>-1003</v>
      </c>
      <c r="F1350" s="8">
        <v>0.5</v>
      </c>
    </row>
    <row r="1351" spans="1:6" x14ac:dyDescent="0.2">
      <c r="A1351" s="8">
        <f t="shared" si="41"/>
        <v>1342</v>
      </c>
      <c r="B1351" s="18">
        <v>42022.931250000001</v>
      </c>
      <c r="C1351" s="8">
        <v>1</v>
      </c>
      <c r="D1351" s="8">
        <v>-0.3</v>
      </c>
      <c r="E1351" s="8">
        <v>-1003</v>
      </c>
      <c r="F1351" s="8">
        <v>0.4</v>
      </c>
    </row>
    <row r="1352" spans="1:6" x14ac:dyDescent="0.2">
      <c r="A1352" s="8">
        <f t="shared" si="41"/>
        <v>1343</v>
      </c>
      <c r="B1352" s="18">
        <v>42022.931944444441</v>
      </c>
      <c r="C1352" s="8">
        <v>1</v>
      </c>
      <c r="D1352" s="8">
        <v>-0.4</v>
      </c>
      <c r="E1352" s="8">
        <v>-1003</v>
      </c>
      <c r="F1352" s="8">
        <v>0.4</v>
      </c>
    </row>
    <row r="1353" spans="1:6" x14ac:dyDescent="0.2">
      <c r="A1353" s="8">
        <f t="shared" si="41"/>
        <v>1344</v>
      </c>
      <c r="B1353" s="18">
        <v>42022.932638888888</v>
      </c>
      <c r="C1353" s="8">
        <v>1</v>
      </c>
      <c r="D1353" s="8">
        <v>-0.4</v>
      </c>
      <c r="E1353" s="8">
        <v>-1003</v>
      </c>
      <c r="F1353" s="8">
        <v>0.4</v>
      </c>
    </row>
    <row r="1354" spans="1:6" x14ac:dyDescent="0.2">
      <c r="A1354" s="8">
        <f t="shared" si="41"/>
        <v>1345</v>
      </c>
      <c r="B1354" s="18">
        <v>42022.933333333334</v>
      </c>
      <c r="C1354" s="8">
        <v>1</v>
      </c>
      <c r="D1354" s="8">
        <v>-0.4</v>
      </c>
      <c r="E1354" s="8">
        <v>-1003</v>
      </c>
      <c r="F1354" s="8">
        <v>0.4</v>
      </c>
    </row>
    <row r="1355" spans="1:6" x14ac:dyDescent="0.2">
      <c r="A1355" s="8">
        <f t="shared" ref="A1355:A1418" si="43">A1354+1</f>
        <v>1346</v>
      </c>
      <c r="B1355" s="18">
        <v>42022.934027777781</v>
      </c>
      <c r="C1355" s="8">
        <v>1</v>
      </c>
      <c r="D1355" s="8">
        <v>-0.5</v>
      </c>
      <c r="E1355" s="8">
        <v>-1003</v>
      </c>
      <c r="F1355" s="8">
        <v>0.4</v>
      </c>
    </row>
    <row r="1356" spans="1:6" x14ac:dyDescent="0.2">
      <c r="A1356" s="8">
        <f t="shared" si="43"/>
        <v>1347</v>
      </c>
      <c r="B1356" s="18">
        <v>42022.93472222222</v>
      </c>
      <c r="C1356" s="8">
        <v>1</v>
      </c>
      <c r="D1356" s="8">
        <v>-0.5</v>
      </c>
      <c r="E1356" s="8">
        <v>-1003</v>
      </c>
      <c r="F1356" s="8">
        <v>0.4</v>
      </c>
    </row>
    <row r="1357" spans="1:6" x14ac:dyDescent="0.2">
      <c r="A1357" s="8">
        <f t="shared" si="43"/>
        <v>1348</v>
      </c>
      <c r="B1357" s="18">
        <v>42022.935416666667</v>
      </c>
      <c r="C1357" s="8">
        <v>1</v>
      </c>
      <c r="D1357" s="8">
        <v>-0.6</v>
      </c>
      <c r="E1357" s="8">
        <v>-1003</v>
      </c>
      <c r="F1357" s="8">
        <v>0.3</v>
      </c>
    </row>
    <row r="1358" spans="1:6" x14ac:dyDescent="0.2">
      <c r="A1358" s="8">
        <f t="shared" si="43"/>
        <v>1349</v>
      </c>
      <c r="B1358" s="18">
        <v>42022.936111111114</v>
      </c>
      <c r="C1358" s="8">
        <v>1</v>
      </c>
      <c r="D1358" s="8">
        <v>-0.6</v>
      </c>
      <c r="E1358" s="8">
        <v>-1003</v>
      </c>
      <c r="F1358" s="8">
        <v>0.3</v>
      </c>
    </row>
    <row r="1359" spans="1:6" x14ac:dyDescent="0.2">
      <c r="A1359" s="8">
        <f t="shared" si="43"/>
        <v>1350</v>
      </c>
      <c r="B1359" s="18">
        <v>42022.936805555553</v>
      </c>
      <c r="C1359" s="8">
        <v>1</v>
      </c>
      <c r="D1359" s="8">
        <v>-0.6</v>
      </c>
      <c r="E1359" s="8">
        <v>-1003</v>
      </c>
      <c r="F1359" s="8">
        <v>0.3</v>
      </c>
    </row>
    <row r="1360" spans="1:6" x14ac:dyDescent="0.2">
      <c r="A1360" s="8">
        <f t="shared" si="43"/>
        <v>1351</v>
      </c>
      <c r="B1360" s="18">
        <v>42022.937499884261</v>
      </c>
      <c r="C1360" s="8">
        <v>1</v>
      </c>
      <c r="D1360" s="8">
        <v>-0.6</v>
      </c>
      <c r="E1360" s="8">
        <v>-1003</v>
      </c>
      <c r="F1360" s="8">
        <v>0.3</v>
      </c>
    </row>
    <row r="1361" spans="1:6" x14ac:dyDescent="0.2">
      <c r="A1361" s="8">
        <f t="shared" si="43"/>
        <v>1352</v>
      </c>
      <c r="B1361" s="18">
        <v>42022.938194270835</v>
      </c>
      <c r="C1361" s="8">
        <v>1</v>
      </c>
      <c r="D1361" s="8">
        <v>-0.6</v>
      </c>
      <c r="E1361" s="8">
        <v>-1003</v>
      </c>
      <c r="F1361" s="8">
        <v>0.3</v>
      </c>
    </row>
    <row r="1362" spans="1:6" x14ac:dyDescent="0.2">
      <c r="A1362" s="8">
        <f t="shared" si="43"/>
        <v>1353</v>
      </c>
      <c r="B1362" s="18">
        <v>42022.938888657409</v>
      </c>
      <c r="C1362" s="8">
        <v>1</v>
      </c>
      <c r="D1362" s="8">
        <v>-0.6</v>
      </c>
      <c r="E1362" s="8">
        <v>-1003</v>
      </c>
      <c r="F1362" s="8">
        <v>0.3</v>
      </c>
    </row>
    <row r="1363" spans="1:6" x14ac:dyDescent="0.2">
      <c r="A1363" s="8">
        <f t="shared" si="43"/>
        <v>1354</v>
      </c>
      <c r="B1363" s="18">
        <v>42022.939583043983</v>
      </c>
      <c r="C1363" s="8">
        <v>1</v>
      </c>
      <c r="D1363" s="8">
        <v>-0.6</v>
      </c>
      <c r="E1363" s="8">
        <v>-1003</v>
      </c>
      <c r="F1363" s="8">
        <v>0.3</v>
      </c>
    </row>
    <row r="1364" spans="1:6" x14ac:dyDescent="0.2">
      <c r="A1364" s="8">
        <f t="shared" si="43"/>
        <v>1355</v>
      </c>
      <c r="B1364" s="18">
        <v>42022.940277430556</v>
      </c>
      <c r="C1364" s="8">
        <v>1</v>
      </c>
      <c r="D1364" s="8">
        <v>-0.6</v>
      </c>
      <c r="E1364" s="8">
        <v>-1003</v>
      </c>
      <c r="F1364" s="8">
        <v>0.3</v>
      </c>
    </row>
    <row r="1365" spans="1:6" x14ac:dyDescent="0.2">
      <c r="A1365" s="8">
        <f t="shared" si="43"/>
        <v>1356</v>
      </c>
      <c r="B1365" s="18">
        <v>42022.94097181713</v>
      </c>
      <c r="C1365" s="8">
        <v>1</v>
      </c>
      <c r="D1365" s="8">
        <v>-0.6</v>
      </c>
      <c r="E1365" s="8">
        <v>-1003</v>
      </c>
      <c r="F1365" s="8">
        <v>0.2</v>
      </c>
    </row>
    <row r="1366" spans="1:6" x14ac:dyDescent="0.2">
      <c r="A1366" s="8">
        <f t="shared" si="43"/>
        <v>1357</v>
      </c>
      <c r="B1366" s="18">
        <v>42022.941666203704</v>
      </c>
      <c r="C1366" s="8">
        <v>1</v>
      </c>
      <c r="D1366" s="8">
        <v>-0.6</v>
      </c>
      <c r="E1366" s="8">
        <v>-1003</v>
      </c>
      <c r="F1366" s="8">
        <v>0.2</v>
      </c>
    </row>
    <row r="1367" spans="1:6" x14ac:dyDescent="0.2">
      <c r="A1367" s="8">
        <f t="shared" si="43"/>
        <v>1358</v>
      </c>
      <c r="B1367" s="18">
        <v>42022.942360590278</v>
      </c>
      <c r="C1367" s="8">
        <v>1</v>
      </c>
      <c r="D1367" s="8">
        <v>-0.5</v>
      </c>
      <c r="E1367" s="8">
        <v>-1003</v>
      </c>
      <c r="F1367" s="8">
        <v>0.2</v>
      </c>
    </row>
    <row r="1368" spans="1:6" x14ac:dyDescent="0.2">
      <c r="A1368" s="8">
        <f t="shared" si="43"/>
        <v>1359</v>
      </c>
      <c r="B1368" s="18">
        <v>42022.943054976851</v>
      </c>
      <c r="C1368" s="8">
        <v>1</v>
      </c>
      <c r="D1368" s="8">
        <v>-0.6</v>
      </c>
      <c r="E1368" s="8">
        <v>-1003</v>
      </c>
      <c r="F1368" s="8">
        <v>0.2</v>
      </c>
    </row>
    <row r="1369" spans="1:6" x14ac:dyDescent="0.2">
      <c r="A1369" s="8">
        <f t="shared" si="43"/>
        <v>1360</v>
      </c>
      <c r="B1369" s="18">
        <v>42022.943749363425</v>
      </c>
      <c r="C1369" s="8">
        <v>1</v>
      </c>
      <c r="D1369" s="8">
        <v>-0.6</v>
      </c>
      <c r="E1369" s="8">
        <v>-1003</v>
      </c>
      <c r="F1369" s="8">
        <v>0.2</v>
      </c>
    </row>
    <row r="1370" spans="1:6" x14ac:dyDescent="0.2">
      <c r="A1370" s="8">
        <f t="shared" si="43"/>
        <v>1361</v>
      </c>
      <c r="B1370" s="18">
        <v>42022.944444444445</v>
      </c>
      <c r="C1370" s="8">
        <v>1</v>
      </c>
      <c r="D1370" s="8">
        <v>-0.5</v>
      </c>
      <c r="E1370" s="8">
        <v>-1003</v>
      </c>
      <c r="F1370" s="8">
        <v>0.2</v>
      </c>
    </row>
    <row r="1371" spans="1:6" x14ac:dyDescent="0.2">
      <c r="A1371" s="8">
        <f t="shared" si="43"/>
        <v>1362</v>
      </c>
      <c r="B1371" s="18">
        <v>42022.945138888892</v>
      </c>
      <c r="C1371" s="8">
        <v>1</v>
      </c>
      <c r="D1371" s="8">
        <v>-0.5</v>
      </c>
      <c r="E1371" s="8">
        <v>-1003</v>
      </c>
      <c r="F1371" s="8">
        <v>0.2</v>
      </c>
    </row>
    <row r="1372" spans="1:6" x14ac:dyDescent="0.2">
      <c r="A1372" s="8">
        <f t="shared" si="43"/>
        <v>1363</v>
      </c>
      <c r="B1372" s="18">
        <v>42022.945833333331</v>
      </c>
      <c r="C1372" s="8">
        <v>1</v>
      </c>
      <c r="D1372" s="8">
        <v>-0.5</v>
      </c>
      <c r="E1372" s="8">
        <v>-1003</v>
      </c>
      <c r="F1372" s="8">
        <v>0.1</v>
      </c>
    </row>
    <row r="1373" spans="1:6" x14ac:dyDescent="0.2">
      <c r="A1373" s="8">
        <f t="shared" si="43"/>
        <v>1364</v>
      </c>
      <c r="B1373" s="18">
        <v>42022.946527777778</v>
      </c>
      <c r="C1373" s="8">
        <v>1</v>
      </c>
      <c r="D1373" s="8">
        <v>-0.5</v>
      </c>
      <c r="E1373" s="8">
        <v>-1003</v>
      </c>
      <c r="F1373" s="8">
        <v>0.1</v>
      </c>
    </row>
    <row r="1374" spans="1:6" x14ac:dyDescent="0.2">
      <c r="A1374" s="8">
        <f t="shared" si="43"/>
        <v>1365</v>
      </c>
      <c r="B1374" s="18">
        <v>42022.947222222225</v>
      </c>
      <c r="C1374" s="8">
        <v>1</v>
      </c>
      <c r="D1374" s="8">
        <v>-0.5</v>
      </c>
      <c r="E1374" s="8">
        <v>-1003</v>
      </c>
      <c r="F1374" s="8">
        <v>0.1</v>
      </c>
    </row>
    <row r="1375" spans="1:6" x14ac:dyDescent="0.2">
      <c r="A1375" s="8">
        <f t="shared" si="43"/>
        <v>1366</v>
      </c>
      <c r="B1375" s="18">
        <v>42022.947916666664</v>
      </c>
      <c r="C1375" s="8">
        <v>1</v>
      </c>
      <c r="D1375" s="8">
        <v>-0.5</v>
      </c>
      <c r="E1375" s="8">
        <v>-1003</v>
      </c>
      <c r="F1375" s="8">
        <v>0.1</v>
      </c>
    </row>
    <row r="1376" spans="1:6" x14ac:dyDescent="0.2">
      <c r="A1376" s="8">
        <f t="shared" si="43"/>
        <v>1367</v>
      </c>
      <c r="B1376" s="18">
        <v>42022.948611111111</v>
      </c>
      <c r="C1376" s="8">
        <v>1</v>
      </c>
      <c r="D1376" s="8">
        <v>-0.5</v>
      </c>
      <c r="E1376" s="8">
        <v>-1003</v>
      </c>
      <c r="F1376" s="8">
        <v>0.1</v>
      </c>
    </row>
    <row r="1377" spans="1:13" x14ac:dyDescent="0.2">
      <c r="A1377" s="8">
        <f t="shared" si="43"/>
        <v>1368</v>
      </c>
      <c r="B1377" s="18">
        <v>42022.949305555558</v>
      </c>
      <c r="C1377" s="8">
        <v>1</v>
      </c>
      <c r="D1377" s="8">
        <v>-0.5</v>
      </c>
      <c r="E1377" s="8">
        <v>-1003</v>
      </c>
      <c r="F1377" s="8">
        <v>0.1</v>
      </c>
    </row>
    <row r="1378" spans="1:13" x14ac:dyDescent="0.2">
      <c r="A1378" s="8">
        <f t="shared" si="43"/>
        <v>1369</v>
      </c>
      <c r="B1378" s="18">
        <v>42022.95</v>
      </c>
      <c r="C1378" s="8">
        <v>1</v>
      </c>
      <c r="D1378" s="8">
        <v>-0.5</v>
      </c>
      <c r="E1378" s="8">
        <v>-1003</v>
      </c>
      <c r="F1378" s="8">
        <v>0</v>
      </c>
    </row>
    <row r="1379" spans="1:13" x14ac:dyDescent="0.2">
      <c r="A1379" s="8">
        <f t="shared" si="43"/>
        <v>1370</v>
      </c>
      <c r="B1379" s="18">
        <v>42022.950694444444</v>
      </c>
      <c r="C1379" s="8">
        <v>1</v>
      </c>
      <c r="D1379" s="8">
        <v>-0.5</v>
      </c>
      <c r="E1379" s="8">
        <v>-1003</v>
      </c>
      <c r="F1379" s="8">
        <v>0</v>
      </c>
    </row>
    <row r="1380" spans="1:13" x14ac:dyDescent="0.2">
      <c r="A1380" s="8">
        <f t="shared" si="43"/>
        <v>1371</v>
      </c>
      <c r="B1380" s="18">
        <v>42022.951388888891</v>
      </c>
      <c r="C1380" s="8">
        <v>1</v>
      </c>
      <c r="D1380" s="8">
        <v>-0.5</v>
      </c>
      <c r="E1380" s="8">
        <v>-1003</v>
      </c>
      <c r="F1380" s="8">
        <v>0</v>
      </c>
    </row>
    <row r="1381" spans="1:13" x14ac:dyDescent="0.2">
      <c r="A1381" s="8">
        <f t="shared" si="43"/>
        <v>1372</v>
      </c>
      <c r="B1381" s="18">
        <v>42022.95208333333</v>
      </c>
      <c r="C1381" s="8">
        <v>1</v>
      </c>
      <c r="D1381" s="8">
        <v>-0.5</v>
      </c>
      <c r="E1381" s="8">
        <v>-1003</v>
      </c>
      <c r="F1381" s="8">
        <v>0</v>
      </c>
    </row>
    <row r="1382" spans="1:13" x14ac:dyDescent="0.2">
      <c r="A1382" s="8">
        <f t="shared" si="43"/>
        <v>1373</v>
      </c>
      <c r="B1382" s="18">
        <v>42022.952777777777</v>
      </c>
      <c r="C1382" s="8">
        <v>1</v>
      </c>
      <c r="D1382" s="8">
        <v>-0.5</v>
      </c>
      <c r="E1382" s="8">
        <v>-1003</v>
      </c>
      <c r="F1382" s="8">
        <v>0</v>
      </c>
    </row>
    <row r="1383" spans="1:13" x14ac:dyDescent="0.2">
      <c r="A1383" s="8">
        <f t="shared" si="43"/>
        <v>1374</v>
      </c>
      <c r="B1383" s="18">
        <v>42022.953472222223</v>
      </c>
      <c r="C1383" s="8">
        <v>1</v>
      </c>
      <c r="D1383" s="8">
        <v>-0.5</v>
      </c>
      <c r="E1383" s="8">
        <v>-1003</v>
      </c>
      <c r="F1383" s="8">
        <v>0</v>
      </c>
    </row>
    <row r="1384" spans="1:13" x14ac:dyDescent="0.2">
      <c r="A1384" s="8">
        <f t="shared" si="43"/>
        <v>1375</v>
      </c>
      <c r="B1384" s="18">
        <v>42022.95416666667</v>
      </c>
      <c r="C1384" s="8">
        <v>1</v>
      </c>
      <c r="D1384" s="8">
        <v>-0.5</v>
      </c>
      <c r="E1384" s="8">
        <v>-1003</v>
      </c>
      <c r="F1384" s="8">
        <v>-0.1</v>
      </c>
    </row>
    <row r="1385" spans="1:13" x14ac:dyDescent="0.2">
      <c r="A1385" s="8">
        <f t="shared" si="43"/>
        <v>1376</v>
      </c>
      <c r="B1385" s="18">
        <v>42022.954861111109</v>
      </c>
      <c r="C1385" s="8">
        <v>1</v>
      </c>
      <c r="D1385" s="8">
        <v>-0.5</v>
      </c>
      <c r="E1385" s="8">
        <v>-1003</v>
      </c>
      <c r="F1385" s="8">
        <v>0</v>
      </c>
    </row>
    <row r="1386" spans="1:13" x14ac:dyDescent="0.2">
      <c r="A1386" s="8">
        <f t="shared" si="43"/>
        <v>1377</v>
      </c>
      <c r="B1386" s="18">
        <v>42022.955555555556</v>
      </c>
      <c r="C1386" s="8">
        <v>1</v>
      </c>
      <c r="D1386" s="8">
        <v>-0.6</v>
      </c>
      <c r="E1386" s="8">
        <v>-1003</v>
      </c>
      <c r="F1386" s="8">
        <v>-0.1</v>
      </c>
    </row>
    <row r="1387" spans="1:13" x14ac:dyDescent="0.2">
      <c r="A1387" s="8">
        <f t="shared" si="43"/>
        <v>1378</v>
      </c>
      <c r="B1387" s="18">
        <v>42022.956250000003</v>
      </c>
      <c r="C1387" s="8">
        <v>1</v>
      </c>
      <c r="D1387" s="8">
        <v>-0.6</v>
      </c>
      <c r="E1387" s="8">
        <v>-1003</v>
      </c>
      <c r="F1387" s="8">
        <v>-0.1</v>
      </c>
    </row>
    <row r="1388" spans="1:13" x14ac:dyDescent="0.2">
      <c r="A1388" s="8">
        <f t="shared" si="43"/>
        <v>1379</v>
      </c>
      <c r="B1388" s="18">
        <v>42022.956944444442</v>
      </c>
      <c r="C1388" s="8">
        <v>1</v>
      </c>
      <c r="D1388" s="8">
        <v>-0.6</v>
      </c>
      <c r="E1388" s="8">
        <v>-1003</v>
      </c>
      <c r="F1388" s="8">
        <v>-0.1</v>
      </c>
      <c r="H1388" s="8">
        <f>COUNTIF(D1330:D1389,"&gt;-1000")</f>
        <v>60</v>
      </c>
      <c r="I1388" s="8">
        <f t="shared" ref="I1388:J1388" si="44">COUNTIF(E1330:E1389,"&gt;-1000")</f>
        <v>0</v>
      </c>
      <c r="J1388" s="8">
        <f t="shared" si="44"/>
        <v>60</v>
      </c>
    </row>
    <row r="1389" spans="1:13" x14ac:dyDescent="0.2">
      <c r="A1389" s="8">
        <f t="shared" si="43"/>
        <v>1380</v>
      </c>
      <c r="B1389" s="18">
        <v>42022.957638888889</v>
      </c>
      <c r="C1389" s="8">
        <v>1</v>
      </c>
      <c r="D1389" s="8">
        <v>-0.6</v>
      </c>
      <c r="E1389" s="8">
        <v>-1003</v>
      </c>
      <c r="F1389" s="8">
        <v>-0.1</v>
      </c>
      <c r="H1389" s="8">
        <f>IF(H1388&gt;=(60-$D$4),IF(H1388&lt;&gt;0,ROUND(SUMIF(D1330:D1389,"&gt;-1000")/H1388,4),"----"),"----")</f>
        <v>-0.45329999999999998</v>
      </c>
      <c r="I1389" s="8" t="str">
        <f>IF(I1388&gt;=(60-$D$4),IF(I1388&lt;&gt;0,ROUND(SUMIF(E1330:E1389,"&gt;-1000")/I1388,4),"----"),"----")</f>
        <v>----</v>
      </c>
      <c r="J1389" s="8">
        <f>IF(J1388&gt;=(60-$D$4),IF(J1388&lt;&gt;0,ROUND(SUMIF(F1330:F1389,"&gt;-1000")/J1388,4),"----"),"----")</f>
        <v>0.2883</v>
      </c>
      <c r="K1389" s="8" t="str">
        <f>IF(AND(ISNUMBER(H1389),ISNUMBER(I1389),ISNUMBER(J1389)),ABS(I1389-(H1389+J1389)/2),"----")</f>
        <v>----</v>
      </c>
      <c r="M1389" s="8" t="s">
        <v>166</v>
      </c>
    </row>
    <row r="1390" spans="1:13" x14ac:dyDescent="0.2">
      <c r="A1390" s="8">
        <f t="shared" si="43"/>
        <v>1381</v>
      </c>
      <c r="B1390" s="18">
        <v>42022.958333333336</v>
      </c>
      <c r="C1390" s="8">
        <v>1</v>
      </c>
      <c r="D1390" s="8">
        <v>-0.5</v>
      </c>
      <c r="E1390" s="8">
        <v>-0.3</v>
      </c>
      <c r="F1390" s="8">
        <v>-0.1</v>
      </c>
    </row>
    <row r="1391" spans="1:13" x14ac:dyDescent="0.2">
      <c r="A1391" s="8">
        <f t="shared" si="43"/>
        <v>1382</v>
      </c>
      <c r="B1391" s="18">
        <v>42022.959027777775</v>
      </c>
      <c r="C1391" s="8">
        <v>1</v>
      </c>
      <c r="D1391" s="8">
        <v>-0.6</v>
      </c>
      <c r="E1391" s="8">
        <v>-0.3</v>
      </c>
      <c r="F1391" s="8">
        <v>-0.1</v>
      </c>
    </row>
    <row r="1392" spans="1:13" x14ac:dyDescent="0.2">
      <c r="A1392" s="8">
        <f t="shared" si="43"/>
        <v>1383</v>
      </c>
      <c r="B1392" s="18">
        <v>42022.959722222222</v>
      </c>
      <c r="C1392" s="8">
        <v>1</v>
      </c>
      <c r="D1392" s="8">
        <v>-0.6</v>
      </c>
      <c r="E1392" s="8">
        <v>-0.3</v>
      </c>
      <c r="F1392" s="8">
        <v>-0.1</v>
      </c>
    </row>
    <row r="1393" spans="1:6" x14ac:dyDescent="0.2">
      <c r="A1393" s="8">
        <f t="shared" si="43"/>
        <v>1384</v>
      </c>
      <c r="B1393" s="18">
        <v>42022.960416666669</v>
      </c>
      <c r="C1393" s="8">
        <v>1</v>
      </c>
      <c r="D1393" s="8">
        <v>-0.6</v>
      </c>
      <c r="E1393" s="8">
        <v>-0.3</v>
      </c>
      <c r="F1393" s="8">
        <v>-0.1</v>
      </c>
    </row>
    <row r="1394" spans="1:6" x14ac:dyDescent="0.2">
      <c r="A1394" s="8">
        <f t="shared" si="43"/>
        <v>1385</v>
      </c>
      <c r="B1394" s="18">
        <v>42022.961111111108</v>
      </c>
      <c r="C1394" s="8">
        <v>1</v>
      </c>
      <c r="D1394" s="8">
        <v>-0.7</v>
      </c>
      <c r="E1394" s="8">
        <v>-0.39999999999999997</v>
      </c>
      <c r="F1394" s="8">
        <v>-0.1</v>
      </c>
    </row>
    <row r="1395" spans="1:6" x14ac:dyDescent="0.2">
      <c r="A1395" s="8">
        <f t="shared" si="43"/>
        <v>1386</v>
      </c>
      <c r="B1395" s="18">
        <v>42022.961805555555</v>
      </c>
      <c r="C1395" s="8">
        <v>1</v>
      </c>
      <c r="D1395" s="8">
        <v>-0.6</v>
      </c>
      <c r="E1395" s="8">
        <v>-0.3</v>
      </c>
      <c r="F1395" s="8">
        <v>-0.1</v>
      </c>
    </row>
    <row r="1396" spans="1:6" x14ac:dyDescent="0.2">
      <c r="A1396" s="8">
        <f t="shared" si="43"/>
        <v>1387</v>
      </c>
      <c r="B1396" s="18">
        <v>42022.962500000001</v>
      </c>
      <c r="C1396" s="8">
        <v>1</v>
      </c>
      <c r="D1396" s="8">
        <v>-0.6</v>
      </c>
      <c r="E1396" s="8">
        <v>-0.39999999999999997</v>
      </c>
      <c r="F1396" s="8">
        <v>-0.2</v>
      </c>
    </row>
    <row r="1397" spans="1:6" x14ac:dyDescent="0.2">
      <c r="A1397" s="8">
        <f t="shared" si="43"/>
        <v>1388</v>
      </c>
      <c r="B1397" s="18">
        <v>42022.963194444441</v>
      </c>
      <c r="C1397" s="8">
        <v>1</v>
      </c>
      <c r="D1397" s="8">
        <v>-0.7</v>
      </c>
      <c r="E1397" s="8">
        <v>-0.39999999999999997</v>
      </c>
      <c r="F1397" s="8">
        <v>-0.1</v>
      </c>
    </row>
    <row r="1398" spans="1:6" x14ac:dyDescent="0.2">
      <c r="A1398" s="8">
        <f t="shared" si="43"/>
        <v>1389</v>
      </c>
      <c r="B1398" s="18">
        <v>42022.963888888888</v>
      </c>
      <c r="C1398" s="8">
        <v>1</v>
      </c>
      <c r="D1398" s="8">
        <v>-0.7</v>
      </c>
      <c r="E1398" s="8">
        <v>-0.39999999999999997</v>
      </c>
      <c r="F1398" s="8">
        <v>-0.1</v>
      </c>
    </row>
    <row r="1399" spans="1:6" x14ac:dyDescent="0.2">
      <c r="A1399" s="8">
        <f t="shared" si="43"/>
        <v>1390</v>
      </c>
      <c r="B1399" s="18">
        <v>42022.964583333334</v>
      </c>
      <c r="C1399" s="8">
        <v>1</v>
      </c>
      <c r="D1399" s="8">
        <v>-0.7</v>
      </c>
      <c r="E1399" s="8">
        <v>-0.39999999999999997</v>
      </c>
      <c r="F1399" s="8">
        <v>-0.2</v>
      </c>
    </row>
    <row r="1400" spans="1:6" x14ac:dyDescent="0.2">
      <c r="A1400" s="8">
        <f t="shared" si="43"/>
        <v>1391</v>
      </c>
      <c r="B1400" s="18">
        <v>42022.965277777781</v>
      </c>
      <c r="C1400" s="8">
        <v>1</v>
      </c>
      <c r="D1400" s="8">
        <v>-0.7</v>
      </c>
      <c r="E1400" s="8">
        <v>-0.39999999999999997</v>
      </c>
      <c r="F1400" s="8">
        <v>-0.2</v>
      </c>
    </row>
    <row r="1401" spans="1:6" x14ac:dyDescent="0.2">
      <c r="A1401" s="8">
        <f t="shared" si="43"/>
        <v>1392</v>
      </c>
      <c r="B1401" s="18">
        <v>42022.96597222222</v>
      </c>
      <c r="C1401" s="8">
        <v>1</v>
      </c>
      <c r="D1401" s="8">
        <v>-0.7</v>
      </c>
      <c r="E1401" s="8">
        <v>-0.39999999999999997</v>
      </c>
      <c r="F1401" s="8">
        <v>-0.2</v>
      </c>
    </row>
    <row r="1402" spans="1:6" x14ac:dyDescent="0.2">
      <c r="A1402" s="8">
        <f t="shared" si="43"/>
        <v>1393</v>
      </c>
      <c r="B1402" s="18">
        <v>42022.966666666667</v>
      </c>
      <c r="C1402" s="8">
        <v>1</v>
      </c>
      <c r="D1402" s="8">
        <v>-0.7</v>
      </c>
      <c r="E1402" s="8">
        <v>-0.39999999999999997</v>
      </c>
      <c r="F1402" s="8">
        <v>-0.2</v>
      </c>
    </row>
    <row r="1403" spans="1:6" x14ac:dyDescent="0.2">
      <c r="A1403" s="8">
        <f t="shared" si="43"/>
        <v>1394</v>
      </c>
      <c r="B1403" s="18">
        <v>42022.967361111114</v>
      </c>
      <c r="C1403" s="8">
        <v>1</v>
      </c>
      <c r="D1403" s="8">
        <v>-0.8</v>
      </c>
      <c r="E1403" s="8">
        <v>-0.5</v>
      </c>
      <c r="F1403" s="8">
        <v>-0.2</v>
      </c>
    </row>
    <row r="1404" spans="1:6" x14ac:dyDescent="0.2">
      <c r="A1404" s="8">
        <f t="shared" si="43"/>
        <v>1395</v>
      </c>
      <c r="B1404" s="18">
        <v>42022.968055555553</v>
      </c>
      <c r="C1404" s="8">
        <v>1</v>
      </c>
      <c r="D1404" s="8">
        <v>-0.8</v>
      </c>
      <c r="E1404" s="8">
        <v>-0.5</v>
      </c>
      <c r="F1404" s="8">
        <v>-0.2</v>
      </c>
    </row>
    <row r="1405" spans="1:6" x14ac:dyDescent="0.2">
      <c r="A1405" s="8">
        <f t="shared" si="43"/>
        <v>1396</v>
      </c>
      <c r="B1405" s="18">
        <v>42022.96875</v>
      </c>
      <c r="C1405" s="8">
        <v>1</v>
      </c>
      <c r="D1405" s="8">
        <v>-0.7</v>
      </c>
      <c r="E1405" s="8">
        <v>-0.39999999999999997</v>
      </c>
      <c r="F1405" s="8">
        <v>-0.2</v>
      </c>
    </row>
    <row r="1406" spans="1:6" x14ac:dyDescent="0.2">
      <c r="A1406" s="8">
        <f t="shared" si="43"/>
        <v>1397</v>
      </c>
      <c r="B1406" s="18">
        <v>42022.969444444447</v>
      </c>
      <c r="C1406" s="8">
        <v>1</v>
      </c>
      <c r="D1406" s="8">
        <v>-0.7</v>
      </c>
      <c r="E1406" s="8">
        <v>-0.39999999999999997</v>
      </c>
      <c r="F1406" s="8">
        <v>-0.2</v>
      </c>
    </row>
    <row r="1407" spans="1:6" x14ac:dyDescent="0.2">
      <c r="A1407" s="8">
        <f t="shared" si="43"/>
        <v>1398</v>
      </c>
      <c r="B1407" s="18">
        <v>42022.970138888886</v>
      </c>
      <c r="C1407" s="8">
        <v>1</v>
      </c>
      <c r="D1407" s="8">
        <v>-0.7</v>
      </c>
      <c r="E1407" s="8">
        <v>-0.39999999999999997</v>
      </c>
      <c r="F1407" s="8">
        <v>-0.2</v>
      </c>
    </row>
    <row r="1408" spans="1:6" x14ac:dyDescent="0.2">
      <c r="A1408" s="8">
        <f t="shared" si="43"/>
        <v>1399</v>
      </c>
      <c r="B1408" s="18">
        <v>42022.970833333333</v>
      </c>
      <c r="C1408" s="8">
        <v>1</v>
      </c>
      <c r="D1408" s="8">
        <v>-0.7</v>
      </c>
      <c r="E1408" s="8">
        <v>-0.39999999999999997</v>
      </c>
      <c r="F1408" s="8">
        <v>-0.2</v>
      </c>
    </row>
    <row r="1409" spans="1:6" x14ac:dyDescent="0.2">
      <c r="A1409" s="8">
        <f t="shared" si="43"/>
        <v>1400</v>
      </c>
      <c r="B1409" s="18">
        <v>42022.97152777778</v>
      </c>
      <c r="C1409" s="8">
        <v>1</v>
      </c>
      <c r="D1409" s="8">
        <v>-0.8</v>
      </c>
      <c r="E1409" s="8">
        <v>-0.5</v>
      </c>
      <c r="F1409" s="8">
        <v>-0.2</v>
      </c>
    </row>
    <row r="1410" spans="1:6" x14ac:dyDescent="0.2">
      <c r="A1410" s="8">
        <f t="shared" si="43"/>
        <v>1401</v>
      </c>
      <c r="B1410" s="18">
        <v>42022.972222222219</v>
      </c>
      <c r="C1410" s="8">
        <v>1</v>
      </c>
      <c r="D1410" s="8">
        <v>-0.8</v>
      </c>
      <c r="E1410" s="8">
        <v>-0.5</v>
      </c>
      <c r="F1410" s="8">
        <v>-0.2</v>
      </c>
    </row>
    <row r="1411" spans="1:6" x14ac:dyDescent="0.2">
      <c r="A1411" s="8">
        <f t="shared" si="43"/>
        <v>1402</v>
      </c>
      <c r="B1411" s="18">
        <v>42022.972916666666</v>
      </c>
      <c r="C1411" s="8">
        <v>1</v>
      </c>
      <c r="D1411" s="8">
        <v>-0.8</v>
      </c>
      <c r="E1411" s="8">
        <v>-0.5</v>
      </c>
      <c r="F1411" s="8">
        <v>-0.2</v>
      </c>
    </row>
    <row r="1412" spans="1:6" x14ac:dyDescent="0.2">
      <c r="A1412" s="8">
        <f t="shared" si="43"/>
        <v>1403</v>
      </c>
      <c r="B1412" s="18">
        <v>42022.973611111112</v>
      </c>
      <c r="C1412" s="8">
        <v>1</v>
      </c>
      <c r="D1412" s="8">
        <v>-0.7</v>
      </c>
      <c r="E1412" s="8">
        <v>-0.49999999999999994</v>
      </c>
      <c r="F1412" s="8">
        <v>-0.3</v>
      </c>
    </row>
    <row r="1413" spans="1:6" x14ac:dyDescent="0.2">
      <c r="A1413" s="8">
        <f t="shared" si="43"/>
        <v>1404</v>
      </c>
      <c r="B1413" s="18">
        <v>42022.974305555559</v>
      </c>
      <c r="C1413" s="8">
        <v>1</v>
      </c>
      <c r="D1413" s="8">
        <v>-0.8</v>
      </c>
      <c r="E1413" s="8">
        <v>-0.5</v>
      </c>
      <c r="F1413" s="8">
        <v>-0.3</v>
      </c>
    </row>
    <row r="1414" spans="1:6" x14ac:dyDescent="0.2">
      <c r="A1414" s="8">
        <f t="shared" si="43"/>
        <v>1405</v>
      </c>
      <c r="B1414" s="18">
        <v>42022.974999999999</v>
      </c>
      <c r="C1414" s="8">
        <v>1</v>
      </c>
      <c r="D1414" s="8">
        <v>-0.8</v>
      </c>
      <c r="E1414" s="8">
        <v>-0.5</v>
      </c>
      <c r="F1414" s="8">
        <v>-0.3</v>
      </c>
    </row>
    <row r="1415" spans="1:6" x14ac:dyDescent="0.2">
      <c r="A1415" s="8">
        <f t="shared" si="43"/>
        <v>1406</v>
      </c>
      <c r="B1415" s="18">
        <v>42022.975694444445</v>
      </c>
      <c r="C1415" s="8">
        <v>1</v>
      </c>
      <c r="D1415" s="8">
        <v>-0.7</v>
      </c>
      <c r="E1415" s="8">
        <v>-0.49999999999999994</v>
      </c>
      <c r="F1415" s="8">
        <v>-0.3</v>
      </c>
    </row>
    <row r="1416" spans="1:6" x14ac:dyDescent="0.2">
      <c r="A1416" s="8">
        <f t="shared" si="43"/>
        <v>1407</v>
      </c>
      <c r="B1416" s="18">
        <v>42022.976388888892</v>
      </c>
      <c r="C1416" s="8">
        <v>1</v>
      </c>
      <c r="D1416" s="8">
        <v>-0.8</v>
      </c>
      <c r="E1416" s="8">
        <v>-0.5</v>
      </c>
      <c r="F1416" s="8">
        <v>-0.3</v>
      </c>
    </row>
    <row r="1417" spans="1:6" x14ac:dyDescent="0.2">
      <c r="A1417" s="8">
        <f t="shared" si="43"/>
        <v>1408</v>
      </c>
      <c r="B1417" s="18">
        <v>42022.977083333331</v>
      </c>
      <c r="C1417" s="8">
        <v>1</v>
      </c>
      <c r="D1417" s="8">
        <v>-0.7</v>
      </c>
      <c r="E1417" s="8">
        <v>-0.49999999999999994</v>
      </c>
      <c r="F1417" s="8">
        <v>-0.3</v>
      </c>
    </row>
    <row r="1418" spans="1:6" x14ac:dyDescent="0.2">
      <c r="A1418" s="8">
        <f t="shared" si="43"/>
        <v>1409</v>
      </c>
      <c r="B1418" s="18">
        <v>42022.977777777778</v>
      </c>
      <c r="C1418" s="8">
        <v>1</v>
      </c>
      <c r="D1418" s="8">
        <v>-0.7</v>
      </c>
      <c r="E1418" s="8">
        <v>-0.49999999999999994</v>
      </c>
      <c r="F1418" s="8">
        <v>-0.3</v>
      </c>
    </row>
    <row r="1419" spans="1:6" x14ac:dyDescent="0.2">
      <c r="A1419" s="8">
        <f t="shared" ref="A1419:A1451" si="45">A1418+1</f>
        <v>1410</v>
      </c>
      <c r="B1419" s="18">
        <v>42022.978472222225</v>
      </c>
      <c r="C1419" s="8">
        <v>1</v>
      </c>
      <c r="D1419" s="8">
        <v>-0.7</v>
      </c>
      <c r="E1419" s="8">
        <v>-0.49999999999999994</v>
      </c>
      <c r="F1419" s="8">
        <v>-0.3</v>
      </c>
    </row>
    <row r="1420" spans="1:6" x14ac:dyDescent="0.2">
      <c r="A1420" s="8">
        <f t="shared" si="45"/>
        <v>1411</v>
      </c>
      <c r="B1420" s="18">
        <v>42022.979166666664</v>
      </c>
      <c r="C1420" s="8">
        <v>1</v>
      </c>
      <c r="D1420" s="8">
        <v>-0.6</v>
      </c>
      <c r="E1420" s="8">
        <v>-0.39999999999999997</v>
      </c>
      <c r="F1420" s="8">
        <v>-0.3</v>
      </c>
    </row>
    <row r="1421" spans="1:6" x14ac:dyDescent="0.2">
      <c r="A1421" s="8">
        <f t="shared" si="45"/>
        <v>1412</v>
      </c>
      <c r="B1421" s="18">
        <v>42022.979861111111</v>
      </c>
      <c r="C1421" s="8">
        <v>1</v>
      </c>
      <c r="D1421" s="8">
        <v>-0.7</v>
      </c>
      <c r="E1421" s="8">
        <v>-0.49999999999999994</v>
      </c>
      <c r="F1421" s="8">
        <v>-0.3</v>
      </c>
    </row>
    <row r="1422" spans="1:6" x14ac:dyDescent="0.2">
      <c r="A1422" s="8">
        <f t="shared" si="45"/>
        <v>1413</v>
      </c>
      <c r="B1422" s="18">
        <v>42022.980555555558</v>
      </c>
      <c r="C1422" s="8">
        <v>1</v>
      </c>
      <c r="D1422" s="8">
        <v>-0.7</v>
      </c>
      <c r="E1422" s="8">
        <v>-0.49999999999999994</v>
      </c>
      <c r="F1422" s="8">
        <v>-0.3</v>
      </c>
    </row>
    <row r="1423" spans="1:6" x14ac:dyDescent="0.2">
      <c r="A1423" s="8">
        <f t="shared" si="45"/>
        <v>1414</v>
      </c>
      <c r="B1423" s="18">
        <v>42022.981249999997</v>
      </c>
      <c r="C1423" s="8">
        <v>1</v>
      </c>
      <c r="D1423" s="8">
        <v>-0.7</v>
      </c>
      <c r="E1423" s="8">
        <v>-0.49999999999999994</v>
      </c>
      <c r="F1423" s="8">
        <v>-0.3</v>
      </c>
    </row>
    <row r="1424" spans="1:6" x14ac:dyDescent="0.2">
      <c r="A1424" s="8">
        <f t="shared" si="45"/>
        <v>1415</v>
      </c>
      <c r="B1424" s="18">
        <v>42022.981944444444</v>
      </c>
      <c r="C1424" s="8">
        <v>1</v>
      </c>
      <c r="D1424" s="8">
        <v>-0.7</v>
      </c>
      <c r="E1424" s="8">
        <v>-0.49999999999999994</v>
      </c>
      <c r="F1424" s="8">
        <v>-0.4</v>
      </c>
    </row>
    <row r="1425" spans="1:6" x14ac:dyDescent="0.2">
      <c r="A1425" s="8">
        <f t="shared" si="45"/>
        <v>1416</v>
      </c>
      <c r="B1425" s="18">
        <v>42022.982638888891</v>
      </c>
      <c r="C1425" s="8">
        <v>1</v>
      </c>
      <c r="D1425" s="8">
        <v>-0.6</v>
      </c>
      <c r="E1425" s="8">
        <v>-0.5</v>
      </c>
      <c r="F1425" s="8">
        <v>-0.4</v>
      </c>
    </row>
    <row r="1426" spans="1:6" x14ac:dyDescent="0.2">
      <c r="A1426" s="8">
        <f t="shared" si="45"/>
        <v>1417</v>
      </c>
      <c r="B1426" s="18">
        <v>42022.98333333333</v>
      </c>
      <c r="C1426" s="8">
        <v>1</v>
      </c>
      <c r="D1426" s="8">
        <v>-0.6</v>
      </c>
      <c r="E1426" s="8">
        <v>-0.5</v>
      </c>
      <c r="F1426" s="8">
        <v>-0.4</v>
      </c>
    </row>
    <row r="1427" spans="1:6" x14ac:dyDescent="0.2">
      <c r="A1427" s="8">
        <f t="shared" si="45"/>
        <v>1418</v>
      </c>
      <c r="B1427" s="18">
        <v>42022.984027777777</v>
      </c>
      <c r="C1427" s="8">
        <v>1</v>
      </c>
      <c r="D1427" s="8">
        <v>-0.6</v>
      </c>
      <c r="E1427" s="8">
        <v>-0.5</v>
      </c>
      <c r="F1427" s="8">
        <v>-0.4</v>
      </c>
    </row>
    <row r="1428" spans="1:6" x14ac:dyDescent="0.2">
      <c r="A1428" s="8">
        <f t="shared" si="45"/>
        <v>1419</v>
      </c>
      <c r="B1428" s="18">
        <v>42022.984722222223</v>
      </c>
      <c r="C1428" s="8">
        <v>1</v>
      </c>
      <c r="D1428" s="8">
        <v>-0.6</v>
      </c>
      <c r="E1428" s="8">
        <v>-0.5</v>
      </c>
      <c r="F1428" s="8">
        <v>-0.4</v>
      </c>
    </row>
    <row r="1429" spans="1:6" x14ac:dyDescent="0.2">
      <c r="A1429" s="8">
        <f t="shared" si="45"/>
        <v>1420</v>
      </c>
      <c r="B1429" s="18">
        <v>42022.98541666667</v>
      </c>
      <c r="C1429" s="8">
        <v>1</v>
      </c>
      <c r="D1429" s="8">
        <v>-0.6</v>
      </c>
      <c r="E1429" s="8">
        <v>-0.5</v>
      </c>
      <c r="F1429" s="8">
        <v>-0.4</v>
      </c>
    </row>
    <row r="1430" spans="1:6" x14ac:dyDescent="0.2">
      <c r="A1430" s="8">
        <f t="shared" si="45"/>
        <v>1421</v>
      </c>
      <c r="B1430" s="18">
        <v>42022.986111111109</v>
      </c>
      <c r="C1430" s="8">
        <v>1</v>
      </c>
      <c r="D1430" s="8">
        <v>-0.6</v>
      </c>
      <c r="E1430" s="8">
        <v>-0.5</v>
      </c>
      <c r="F1430" s="8">
        <v>-0.4</v>
      </c>
    </row>
    <row r="1431" spans="1:6" x14ac:dyDescent="0.2">
      <c r="A1431" s="8">
        <f t="shared" si="45"/>
        <v>1422</v>
      </c>
      <c r="B1431" s="18">
        <v>42022.986805555556</v>
      </c>
      <c r="C1431" s="8">
        <v>1</v>
      </c>
      <c r="D1431" s="8">
        <v>-0.6</v>
      </c>
      <c r="E1431" s="8">
        <v>-0.5</v>
      </c>
      <c r="F1431" s="8">
        <v>-0.5</v>
      </c>
    </row>
    <row r="1432" spans="1:6" x14ac:dyDescent="0.2">
      <c r="A1432" s="8">
        <f t="shared" si="45"/>
        <v>1423</v>
      </c>
      <c r="B1432" s="18">
        <v>42022.987500000003</v>
      </c>
      <c r="C1432" s="8">
        <v>1</v>
      </c>
      <c r="D1432" s="8">
        <v>-0.6</v>
      </c>
      <c r="E1432" s="8">
        <v>-0.5</v>
      </c>
      <c r="F1432" s="8">
        <v>-0.5</v>
      </c>
    </row>
    <row r="1433" spans="1:6" x14ac:dyDescent="0.2">
      <c r="A1433" s="8">
        <f t="shared" si="45"/>
        <v>1424</v>
      </c>
      <c r="B1433" s="18">
        <v>42022.988194444442</v>
      </c>
      <c r="C1433" s="8">
        <v>1</v>
      </c>
      <c r="D1433" s="8">
        <v>-0.6</v>
      </c>
      <c r="E1433" s="8">
        <v>-0.5</v>
      </c>
      <c r="F1433" s="8">
        <v>-0.5</v>
      </c>
    </row>
    <row r="1434" spans="1:6" x14ac:dyDescent="0.2">
      <c r="A1434" s="8">
        <f t="shared" si="45"/>
        <v>1425</v>
      </c>
      <c r="B1434" s="18">
        <v>42022.988888888889</v>
      </c>
      <c r="C1434" s="8">
        <v>1</v>
      </c>
      <c r="D1434" s="8">
        <v>-0.6</v>
      </c>
      <c r="E1434" s="8">
        <v>-0.5</v>
      </c>
      <c r="F1434" s="8">
        <v>-0.5</v>
      </c>
    </row>
    <row r="1435" spans="1:6" x14ac:dyDescent="0.2">
      <c r="A1435" s="8">
        <f t="shared" si="45"/>
        <v>1426</v>
      </c>
      <c r="B1435" s="18">
        <v>42022.989583333336</v>
      </c>
      <c r="C1435" s="8">
        <v>1</v>
      </c>
      <c r="D1435" s="8">
        <v>-0.7</v>
      </c>
      <c r="E1435" s="8">
        <v>-0.6</v>
      </c>
      <c r="F1435" s="8">
        <v>-0.5</v>
      </c>
    </row>
    <row r="1436" spans="1:6" x14ac:dyDescent="0.2">
      <c r="A1436" s="8">
        <f t="shared" si="45"/>
        <v>1427</v>
      </c>
      <c r="B1436" s="18">
        <v>42022.990277777775</v>
      </c>
      <c r="C1436" s="8">
        <v>1</v>
      </c>
      <c r="D1436" s="8">
        <v>-0.8</v>
      </c>
      <c r="E1436" s="8">
        <v>-0.60000000000000009</v>
      </c>
      <c r="F1436" s="8">
        <v>-0.5</v>
      </c>
    </row>
    <row r="1437" spans="1:6" x14ac:dyDescent="0.2">
      <c r="A1437" s="8">
        <f t="shared" si="45"/>
        <v>1428</v>
      </c>
      <c r="B1437" s="18">
        <v>42022.990972222222</v>
      </c>
      <c r="C1437" s="8">
        <v>1</v>
      </c>
      <c r="D1437" s="8">
        <v>-0.8</v>
      </c>
      <c r="E1437" s="8">
        <v>-0.60000000000000009</v>
      </c>
      <c r="F1437" s="8">
        <v>-0.5</v>
      </c>
    </row>
    <row r="1438" spans="1:6" x14ac:dyDescent="0.2">
      <c r="A1438" s="8">
        <f t="shared" si="45"/>
        <v>1429</v>
      </c>
      <c r="B1438" s="18">
        <v>42022.991666666669</v>
      </c>
      <c r="C1438" s="8">
        <v>1</v>
      </c>
      <c r="D1438" s="8">
        <v>-0.8</v>
      </c>
      <c r="E1438" s="8">
        <v>-0.60000000000000009</v>
      </c>
      <c r="F1438" s="8">
        <v>-0.5</v>
      </c>
    </row>
    <row r="1439" spans="1:6" x14ac:dyDescent="0.2">
      <c r="A1439" s="8">
        <f t="shared" si="45"/>
        <v>1430</v>
      </c>
      <c r="B1439" s="18">
        <v>42022.992361111108</v>
      </c>
      <c r="C1439" s="8">
        <v>1</v>
      </c>
      <c r="D1439" s="8">
        <v>-0.8</v>
      </c>
      <c r="E1439" s="8">
        <v>-0.60000000000000009</v>
      </c>
      <c r="F1439" s="8">
        <v>-0.5</v>
      </c>
    </row>
    <row r="1440" spans="1:6" x14ac:dyDescent="0.2">
      <c r="A1440" s="8">
        <f t="shared" si="45"/>
        <v>1431</v>
      </c>
      <c r="B1440" s="18">
        <v>42022.993055555555</v>
      </c>
      <c r="C1440" s="8">
        <v>1</v>
      </c>
      <c r="D1440" s="8">
        <v>-0.8</v>
      </c>
      <c r="E1440" s="8">
        <v>-0.60000000000000009</v>
      </c>
      <c r="F1440" s="8">
        <v>-0.5</v>
      </c>
    </row>
    <row r="1441" spans="1:11" x14ac:dyDescent="0.2">
      <c r="A1441" s="8">
        <f t="shared" si="45"/>
        <v>1432</v>
      </c>
      <c r="B1441" s="18">
        <v>42022.993750000001</v>
      </c>
      <c r="C1441" s="8">
        <v>1</v>
      </c>
      <c r="D1441" s="8">
        <v>-0.8</v>
      </c>
      <c r="E1441" s="8">
        <v>-0.70000000000000007</v>
      </c>
      <c r="F1441" s="8">
        <v>-0.6</v>
      </c>
    </row>
    <row r="1442" spans="1:11" x14ac:dyDescent="0.2">
      <c r="A1442" s="8">
        <f t="shared" si="45"/>
        <v>1433</v>
      </c>
      <c r="B1442" s="18">
        <v>42022.994444444441</v>
      </c>
      <c r="C1442" s="8">
        <v>1</v>
      </c>
      <c r="D1442" s="8">
        <v>-0.8</v>
      </c>
      <c r="E1442" s="8">
        <v>-0.70000000000000007</v>
      </c>
      <c r="F1442" s="8">
        <v>-0.6</v>
      </c>
    </row>
    <row r="1443" spans="1:11" x14ac:dyDescent="0.2">
      <c r="A1443" s="8">
        <f t="shared" si="45"/>
        <v>1434</v>
      </c>
      <c r="B1443" s="18">
        <v>42022.995138888888</v>
      </c>
      <c r="C1443" s="8">
        <v>1</v>
      </c>
      <c r="D1443" s="8">
        <v>-0.8</v>
      </c>
      <c r="E1443" s="8">
        <v>-0.70000000000000007</v>
      </c>
      <c r="F1443" s="8">
        <v>-0.6</v>
      </c>
    </row>
    <row r="1444" spans="1:11" x14ac:dyDescent="0.2">
      <c r="A1444" s="8">
        <f t="shared" si="45"/>
        <v>1435</v>
      </c>
      <c r="B1444" s="18">
        <v>42022.995833333334</v>
      </c>
      <c r="C1444" s="8">
        <v>1</v>
      </c>
      <c r="D1444" s="8">
        <v>-0.8</v>
      </c>
      <c r="E1444" s="8">
        <v>-0.70000000000000007</v>
      </c>
      <c r="F1444" s="8">
        <v>-0.6</v>
      </c>
    </row>
    <row r="1445" spans="1:11" x14ac:dyDescent="0.2">
      <c r="A1445" s="8">
        <f t="shared" si="45"/>
        <v>1436</v>
      </c>
      <c r="B1445" s="18">
        <v>42022.996527777781</v>
      </c>
      <c r="C1445" s="8">
        <v>1</v>
      </c>
      <c r="D1445" s="8">
        <v>-0.9</v>
      </c>
      <c r="E1445" s="8">
        <v>-0.7</v>
      </c>
      <c r="F1445" s="8">
        <v>-0.6</v>
      </c>
    </row>
    <row r="1446" spans="1:11" x14ac:dyDescent="0.2">
      <c r="A1446" s="8">
        <f t="shared" si="45"/>
        <v>1437</v>
      </c>
      <c r="B1446" s="18">
        <v>42022.99722222222</v>
      </c>
      <c r="C1446" s="8">
        <v>1</v>
      </c>
      <c r="D1446" s="8">
        <v>-0.8</v>
      </c>
      <c r="E1446" s="8">
        <v>-0.70000000000000007</v>
      </c>
      <c r="F1446" s="8">
        <v>-0.6</v>
      </c>
    </row>
    <row r="1447" spans="1:11" x14ac:dyDescent="0.2">
      <c r="A1447" s="8">
        <f t="shared" si="45"/>
        <v>1438</v>
      </c>
      <c r="B1447" s="18">
        <v>42022.997916666667</v>
      </c>
      <c r="C1447" s="8">
        <v>1</v>
      </c>
      <c r="D1447" s="8">
        <v>-0.9</v>
      </c>
      <c r="E1447" s="8">
        <v>-0.7</v>
      </c>
      <c r="F1447" s="8">
        <v>-0.6</v>
      </c>
    </row>
    <row r="1448" spans="1:11" x14ac:dyDescent="0.2">
      <c r="A1448" s="8">
        <f t="shared" si="45"/>
        <v>1439</v>
      </c>
      <c r="B1448" s="18">
        <v>42022.998611111114</v>
      </c>
      <c r="C1448" s="8">
        <v>1</v>
      </c>
      <c r="D1448" s="8">
        <v>-0.8</v>
      </c>
      <c r="E1448" s="8">
        <v>-0.70000000000000007</v>
      </c>
      <c r="F1448" s="8">
        <v>-0.6</v>
      </c>
      <c r="H1448" s="8">
        <f>COUNTIF(D1390:D1449,"&gt;-1000")</f>
        <v>60</v>
      </c>
      <c r="I1448" s="8">
        <f t="shared" ref="I1448:J1448" si="46">COUNTIF(E1390:E1449,"&gt;-1000")</f>
        <v>60</v>
      </c>
      <c r="J1448" s="8">
        <f t="shared" si="46"/>
        <v>60</v>
      </c>
    </row>
    <row r="1449" spans="1:11" x14ac:dyDescent="0.2">
      <c r="A1449" s="8">
        <f t="shared" si="45"/>
        <v>1440</v>
      </c>
      <c r="B1449" s="18">
        <v>42022.999305555553</v>
      </c>
      <c r="C1449" s="8">
        <v>1</v>
      </c>
      <c r="D1449" s="8">
        <v>-0.8</v>
      </c>
      <c r="E1449" s="8">
        <v>-0.70000000000000007</v>
      </c>
      <c r="F1449" s="8">
        <v>-0.6</v>
      </c>
      <c r="H1449" s="8">
        <f>IF(H1448&gt;=(60-$D$4),ROUND(SUMIF(D1390:D1449,"&gt;-1000")/H1448,4),"----")</f>
        <v>-0.71</v>
      </c>
      <c r="I1449" s="8">
        <f>IF(I1448&gt;=(60-$D$4),ROUND(SUMIF(E1390:E1449,"&gt;-1000")/I1448,4),"----")</f>
        <v>-0.50170000000000003</v>
      </c>
      <c r="J1449" s="8">
        <f>IF(J1448&gt;=(60-$D$4),ROUND(SUMIF(F1390:F1449,"&gt;-1000")/J1448,4),"----")</f>
        <v>-0.34</v>
      </c>
      <c r="K1449" s="8">
        <f>IF(AND(ISNUMBER(H1449),ISNUMBER(I1449),ISNUMBER(J1449)),ABS(I1449-(H1449+J1449)/2),"----")</f>
        <v>2.3299999999999987E-2</v>
      </c>
    </row>
    <row r="1450" spans="1:11" x14ac:dyDescent="0.2">
      <c r="A1450" s="8">
        <f t="shared" si="45"/>
        <v>1441</v>
      </c>
      <c r="H1450" s="8">
        <f>COUNTIF(D10:D1449,"&gt;-1000")</f>
        <v>1410</v>
      </c>
      <c r="I1450" s="8">
        <f>COUNTIF(E10:E1449,"&gt;-1000")</f>
        <v>1341</v>
      </c>
      <c r="J1450" s="8">
        <f>COUNTIF(F10:F1449,"&gt;-1000")</f>
        <v>1424</v>
      </c>
    </row>
    <row r="1451" spans="1:11" x14ac:dyDescent="0.2">
      <c r="A1451" s="8">
        <f t="shared" si="45"/>
        <v>1442</v>
      </c>
      <c r="H1451" s="8">
        <f>ROUND(SUMIF(D10:D1449,"&gt;-1000")/H1450,4)</f>
        <v>-0.15190000000000001</v>
      </c>
      <c r="I1451" s="8">
        <f>ROUND(SUMIF(E10:E1449,"&gt;-1000")/I1450,4)</f>
        <v>4.6800000000000001E-2</v>
      </c>
      <c r="J1451" s="8">
        <f>ROUND(SUMIF(F10:F1449,"&gt;-1000")/J1450,4)</f>
        <v>0.1371</v>
      </c>
      <c r="K1451" s="8">
        <f>ABS(I1451-(H1451+J1451)/2)</f>
        <v>5.4200000000000005E-2</v>
      </c>
    </row>
  </sheetData>
  <conditionalFormatting sqref="D1:D2 H1:H67 J1:J67 L1:L1048576 I249:J249 J190:J248 J250:J307 H190:H307 J130:J187 H130:H187 J70:J127 H70:H127 H310:H367 J310:J367 J370:J427 H370:H427 H430:H487 J430:J487 J490:J547 H490:H547 H550:H607 J550:J607 J610:J667 H610:H667 H670:H727 J670:J727 J730:J787 H730:H787 H790:H847 J790:J847 J850:J907 H850:H907 H910:H967 J910:J967 J970:J1027 H970:H1027 H1030:H1087 J1030:J1087 J1090:J1147 H1090:H1147 H1150:H1207 J1150:J1207 J1210:J1267 H1210:H1267 H1270:H1327 J1270:J1327 J1330:J1387 H1330:H1387 H1390:H1447 H1450:H1048576 J1390:J1447 I1451 J1450:J1048576 D6:D9 F1:F2 F6:F9 E3:E5 F1450:F1048576 D1450:D1048576">
    <cfRule type="cellIs" dxfId="173" priority="174" operator="equal">
      <formula>"Ja"</formula>
    </cfRule>
  </conditionalFormatting>
  <conditionalFormatting sqref="G1:G1048576 I1:I67 C10:C1048576 C1:C8 I250:I307 I190:I248 I130:I187 I70:I127 I310:I367 I370:I427 I430:I487 I490:I547 I550:I607 I610:I667 I670:I727 I730:I787 I790:I847 I850:I907 I910:I967 I970:I1027 I1030:I1087 I1090:I1147 I1150:I1207 I1210:I1267 I1270:I1327 I1330:I1387 I1390:I1447 I1450 I1452:I1048576 E1:E2 E6:E9 D3:D5 E1450:E1048576">
    <cfRule type="cellIs" dxfId="172" priority="168" operator="equal">
      <formula>-3</formula>
    </cfRule>
    <cfRule type="cellIs" dxfId="171" priority="169" operator="equal">
      <formula>-2</formula>
    </cfRule>
    <cfRule type="cellIs" dxfId="170" priority="170" operator="equal">
      <formula>-1</formula>
    </cfRule>
  </conditionalFormatting>
  <conditionalFormatting sqref="K1:K67 K190:K307 K130:K187 K70:K127 K310:K367 K370:K427 K430:K487 K490:K547 K550:K607 K610:K667 K670:K727 K730:K787 K790:K847 K850:K907 K910:K967 K970:K1027 K1030:K1087 K1090:K1147 K1150:K1207 K1210:K1267 K1270:K1327 K1330:K1387 K1390:K1447 K1450:K1048576">
    <cfRule type="cellIs" dxfId="169" priority="171" operator="equal">
      <formula>-1003</formula>
    </cfRule>
    <cfRule type="cellIs" dxfId="168" priority="172" operator="equal">
      <formula>-1002</formula>
    </cfRule>
    <cfRule type="cellIs" dxfId="167" priority="173" operator="equal">
      <formula>-1001</formula>
    </cfRule>
  </conditionalFormatting>
  <conditionalFormatting sqref="I189:J189 J188 H188:H189">
    <cfRule type="cellIs" dxfId="166" priority="167" operator="equal">
      <formula>"Ja"</formula>
    </cfRule>
  </conditionalFormatting>
  <conditionalFormatting sqref="I188">
    <cfRule type="cellIs" dxfId="165" priority="161" operator="equal">
      <formula>-3</formula>
    </cfRule>
    <cfRule type="cellIs" dxfId="164" priority="162" operator="equal">
      <formula>-2</formula>
    </cfRule>
    <cfRule type="cellIs" dxfId="163" priority="163" operator="equal">
      <formula>-1</formula>
    </cfRule>
  </conditionalFormatting>
  <conditionalFormatting sqref="K188:K189">
    <cfRule type="cellIs" dxfId="162" priority="164" operator="equal">
      <formula>-1003</formula>
    </cfRule>
    <cfRule type="cellIs" dxfId="161" priority="165" operator="equal">
      <formula>-1002</formula>
    </cfRule>
    <cfRule type="cellIs" dxfId="160" priority="166" operator="equal">
      <formula>-1001</formula>
    </cfRule>
  </conditionalFormatting>
  <conditionalFormatting sqref="I129:J129 J128 H128:H129">
    <cfRule type="cellIs" dxfId="159" priority="160" operator="equal">
      <formula>"Ja"</formula>
    </cfRule>
  </conditionalFormatting>
  <conditionalFormatting sqref="I128">
    <cfRule type="cellIs" dxfId="158" priority="154" operator="equal">
      <formula>-3</formula>
    </cfRule>
    <cfRule type="cellIs" dxfId="157" priority="155" operator="equal">
      <formula>-2</formula>
    </cfRule>
    <cfRule type="cellIs" dxfId="156" priority="156" operator="equal">
      <formula>-1</formula>
    </cfRule>
  </conditionalFormatting>
  <conditionalFormatting sqref="K128:K129">
    <cfRule type="cellIs" dxfId="155" priority="157" operator="equal">
      <formula>-1003</formula>
    </cfRule>
    <cfRule type="cellIs" dxfId="154" priority="158" operator="equal">
      <formula>-1002</formula>
    </cfRule>
    <cfRule type="cellIs" dxfId="153" priority="159" operator="equal">
      <formula>-1001</formula>
    </cfRule>
  </conditionalFormatting>
  <conditionalFormatting sqref="I69:J69 J68 H68:H69">
    <cfRule type="cellIs" dxfId="152" priority="153" operator="equal">
      <formula>"Ja"</formula>
    </cfRule>
  </conditionalFormatting>
  <conditionalFormatting sqref="I68">
    <cfRule type="cellIs" dxfId="151" priority="147" operator="equal">
      <formula>-3</formula>
    </cfRule>
    <cfRule type="cellIs" dxfId="150" priority="148" operator="equal">
      <formula>-2</formula>
    </cfRule>
    <cfRule type="cellIs" dxfId="149" priority="149" operator="equal">
      <formula>-1</formula>
    </cfRule>
  </conditionalFormatting>
  <conditionalFormatting sqref="K68:K69">
    <cfRule type="cellIs" dxfId="148" priority="150" operator="equal">
      <formula>-1003</formula>
    </cfRule>
    <cfRule type="cellIs" dxfId="147" priority="151" operator="equal">
      <formula>-1002</formula>
    </cfRule>
    <cfRule type="cellIs" dxfId="146" priority="152" operator="equal">
      <formula>-1001</formula>
    </cfRule>
  </conditionalFormatting>
  <conditionalFormatting sqref="I309:J309 J308 H308:H309">
    <cfRule type="cellIs" dxfId="145" priority="146" operator="equal">
      <formula>"Ja"</formula>
    </cfRule>
  </conditionalFormatting>
  <conditionalFormatting sqref="I308">
    <cfRule type="cellIs" dxfId="144" priority="140" operator="equal">
      <formula>-3</formula>
    </cfRule>
    <cfRule type="cellIs" dxfId="143" priority="141" operator="equal">
      <formula>-2</formula>
    </cfRule>
    <cfRule type="cellIs" dxfId="142" priority="142" operator="equal">
      <formula>-1</formula>
    </cfRule>
  </conditionalFormatting>
  <conditionalFormatting sqref="K308:K309">
    <cfRule type="cellIs" dxfId="141" priority="143" operator="equal">
      <formula>-1003</formula>
    </cfRule>
    <cfRule type="cellIs" dxfId="140" priority="144" operator="equal">
      <formula>-1002</formula>
    </cfRule>
    <cfRule type="cellIs" dxfId="139" priority="145" operator="equal">
      <formula>-1001</formula>
    </cfRule>
  </conditionalFormatting>
  <conditionalFormatting sqref="I369:J369 J368 H368:H369">
    <cfRule type="cellIs" dxfId="138" priority="139" operator="equal">
      <formula>"Ja"</formula>
    </cfRule>
  </conditionalFormatting>
  <conditionalFormatting sqref="I368">
    <cfRule type="cellIs" dxfId="137" priority="133" operator="equal">
      <formula>-3</formula>
    </cfRule>
    <cfRule type="cellIs" dxfId="136" priority="134" operator="equal">
      <formula>-2</formula>
    </cfRule>
    <cfRule type="cellIs" dxfId="135" priority="135" operator="equal">
      <formula>-1</formula>
    </cfRule>
  </conditionalFormatting>
  <conditionalFormatting sqref="K368:K369">
    <cfRule type="cellIs" dxfId="134" priority="136" operator="equal">
      <formula>-1003</formula>
    </cfRule>
    <cfRule type="cellIs" dxfId="133" priority="137" operator="equal">
      <formula>-1002</formula>
    </cfRule>
    <cfRule type="cellIs" dxfId="132" priority="138" operator="equal">
      <formula>-1001</formula>
    </cfRule>
  </conditionalFormatting>
  <conditionalFormatting sqref="I429:J429 J428 H428:H429">
    <cfRule type="cellIs" dxfId="131" priority="132" operator="equal">
      <formula>"Ja"</formula>
    </cfRule>
  </conditionalFormatting>
  <conditionalFormatting sqref="I428">
    <cfRule type="cellIs" dxfId="130" priority="126" operator="equal">
      <formula>-3</formula>
    </cfRule>
    <cfRule type="cellIs" dxfId="129" priority="127" operator="equal">
      <formula>-2</formula>
    </cfRule>
    <cfRule type="cellIs" dxfId="128" priority="128" operator="equal">
      <formula>-1</formula>
    </cfRule>
  </conditionalFormatting>
  <conditionalFormatting sqref="K428:K429">
    <cfRule type="cellIs" dxfId="127" priority="129" operator="equal">
      <formula>-1003</formula>
    </cfRule>
    <cfRule type="cellIs" dxfId="126" priority="130" operator="equal">
      <formula>-1002</formula>
    </cfRule>
    <cfRule type="cellIs" dxfId="125" priority="131" operator="equal">
      <formula>-1001</formula>
    </cfRule>
  </conditionalFormatting>
  <conditionalFormatting sqref="I489:J489 J488 H488:H489">
    <cfRule type="cellIs" dxfId="124" priority="125" operator="equal">
      <formula>"Ja"</formula>
    </cfRule>
  </conditionalFormatting>
  <conditionalFormatting sqref="I488">
    <cfRule type="cellIs" dxfId="123" priority="119" operator="equal">
      <formula>-3</formula>
    </cfRule>
    <cfRule type="cellIs" dxfId="122" priority="120" operator="equal">
      <formula>-2</formula>
    </cfRule>
    <cfRule type="cellIs" dxfId="121" priority="121" operator="equal">
      <formula>-1</formula>
    </cfRule>
  </conditionalFormatting>
  <conditionalFormatting sqref="K488:K489">
    <cfRule type="cellIs" dxfId="120" priority="122" operator="equal">
      <formula>-1003</formula>
    </cfRule>
    <cfRule type="cellIs" dxfId="119" priority="123" operator="equal">
      <formula>-1002</formula>
    </cfRule>
    <cfRule type="cellIs" dxfId="118" priority="124" operator="equal">
      <formula>-1001</formula>
    </cfRule>
  </conditionalFormatting>
  <conditionalFormatting sqref="I549:J549 J548 H548:H549">
    <cfRule type="cellIs" dxfId="117" priority="118" operator="equal">
      <formula>"Ja"</formula>
    </cfRule>
  </conditionalFormatting>
  <conditionalFormatting sqref="I548">
    <cfRule type="cellIs" dxfId="116" priority="112" operator="equal">
      <formula>-3</formula>
    </cfRule>
    <cfRule type="cellIs" dxfId="115" priority="113" operator="equal">
      <formula>-2</formula>
    </cfRule>
    <cfRule type="cellIs" dxfId="114" priority="114" operator="equal">
      <formula>-1</formula>
    </cfRule>
  </conditionalFormatting>
  <conditionalFormatting sqref="K548:K549">
    <cfRule type="cellIs" dxfId="113" priority="115" operator="equal">
      <formula>-1003</formula>
    </cfRule>
    <cfRule type="cellIs" dxfId="112" priority="116" operator="equal">
      <formula>-1002</formula>
    </cfRule>
    <cfRule type="cellIs" dxfId="111" priority="117" operator="equal">
      <formula>-1001</formula>
    </cfRule>
  </conditionalFormatting>
  <conditionalFormatting sqref="I609:J609 J608 H608:H609">
    <cfRule type="cellIs" dxfId="110" priority="111" operator="equal">
      <formula>"Ja"</formula>
    </cfRule>
  </conditionalFormatting>
  <conditionalFormatting sqref="I608">
    <cfRule type="cellIs" dxfId="109" priority="105" operator="equal">
      <formula>-3</formula>
    </cfRule>
    <cfRule type="cellIs" dxfId="108" priority="106" operator="equal">
      <formula>-2</formula>
    </cfRule>
    <cfRule type="cellIs" dxfId="107" priority="107" operator="equal">
      <formula>-1</formula>
    </cfRule>
  </conditionalFormatting>
  <conditionalFormatting sqref="K608:K609">
    <cfRule type="cellIs" dxfId="106" priority="108" operator="equal">
      <formula>-1003</formula>
    </cfRule>
    <cfRule type="cellIs" dxfId="105" priority="109" operator="equal">
      <formula>-1002</formula>
    </cfRule>
    <cfRule type="cellIs" dxfId="104" priority="110" operator="equal">
      <formula>-1001</formula>
    </cfRule>
  </conditionalFormatting>
  <conditionalFormatting sqref="I669:J669 J668 H668:H669">
    <cfRule type="cellIs" dxfId="103" priority="104" operator="equal">
      <formula>"Ja"</formula>
    </cfRule>
  </conditionalFormatting>
  <conditionalFormatting sqref="I668">
    <cfRule type="cellIs" dxfId="102" priority="98" operator="equal">
      <formula>-3</formula>
    </cfRule>
    <cfRule type="cellIs" dxfId="101" priority="99" operator="equal">
      <formula>-2</formula>
    </cfRule>
    <cfRule type="cellIs" dxfId="100" priority="100" operator="equal">
      <formula>-1</formula>
    </cfRule>
  </conditionalFormatting>
  <conditionalFormatting sqref="K668:K669">
    <cfRule type="cellIs" dxfId="99" priority="101" operator="equal">
      <formula>-1003</formula>
    </cfRule>
    <cfRule type="cellIs" dxfId="98" priority="102" operator="equal">
      <formula>-1002</formula>
    </cfRule>
    <cfRule type="cellIs" dxfId="97" priority="103" operator="equal">
      <formula>-1001</formula>
    </cfRule>
  </conditionalFormatting>
  <conditionalFormatting sqref="I729:J729 J728 H728:H729">
    <cfRule type="cellIs" dxfId="96" priority="97" operator="equal">
      <formula>"Ja"</formula>
    </cfRule>
  </conditionalFormatting>
  <conditionalFormatting sqref="I728">
    <cfRule type="cellIs" dxfId="95" priority="91" operator="equal">
      <formula>-3</formula>
    </cfRule>
    <cfRule type="cellIs" dxfId="94" priority="92" operator="equal">
      <formula>-2</formula>
    </cfRule>
    <cfRule type="cellIs" dxfId="93" priority="93" operator="equal">
      <formula>-1</formula>
    </cfRule>
  </conditionalFormatting>
  <conditionalFormatting sqref="K728:K729">
    <cfRule type="cellIs" dxfId="92" priority="94" operator="equal">
      <formula>-1003</formula>
    </cfRule>
    <cfRule type="cellIs" dxfId="91" priority="95" operator="equal">
      <formula>-1002</formula>
    </cfRule>
    <cfRule type="cellIs" dxfId="90" priority="96" operator="equal">
      <formula>-1001</formula>
    </cfRule>
  </conditionalFormatting>
  <conditionalFormatting sqref="I789:J789 J788 H788:H789">
    <cfRule type="cellIs" dxfId="89" priority="90" operator="equal">
      <formula>"Ja"</formula>
    </cfRule>
  </conditionalFormatting>
  <conditionalFormatting sqref="I788">
    <cfRule type="cellIs" dxfId="88" priority="84" operator="equal">
      <formula>-3</formula>
    </cfRule>
    <cfRule type="cellIs" dxfId="87" priority="85" operator="equal">
      <formula>-2</formula>
    </cfRule>
    <cfRule type="cellIs" dxfId="86" priority="86" operator="equal">
      <formula>-1</formula>
    </cfRule>
  </conditionalFormatting>
  <conditionalFormatting sqref="K788:K789">
    <cfRule type="cellIs" dxfId="85" priority="87" operator="equal">
      <formula>-1003</formula>
    </cfRule>
    <cfRule type="cellIs" dxfId="84" priority="88" operator="equal">
      <formula>-1002</formula>
    </cfRule>
    <cfRule type="cellIs" dxfId="83" priority="89" operator="equal">
      <formula>-1001</formula>
    </cfRule>
  </conditionalFormatting>
  <conditionalFormatting sqref="I849:J849 J848 H848:H849">
    <cfRule type="cellIs" dxfId="82" priority="83" operator="equal">
      <formula>"Ja"</formula>
    </cfRule>
  </conditionalFormatting>
  <conditionalFormatting sqref="I848">
    <cfRule type="cellIs" dxfId="81" priority="77" operator="equal">
      <formula>-3</formula>
    </cfRule>
    <cfRule type="cellIs" dxfId="80" priority="78" operator="equal">
      <formula>-2</formula>
    </cfRule>
    <cfRule type="cellIs" dxfId="79" priority="79" operator="equal">
      <formula>-1</formula>
    </cfRule>
  </conditionalFormatting>
  <conditionalFormatting sqref="K848:K849">
    <cfRule type="cellIs" dxfId="78" priority="80" operator="equal">
      <formula>-1003</formula>
    </cfRule>
    <cfRule type="cellIs" dxfId="77" priority="81" operator="equal">
      <formula>-1002</formula>
    </cfRule>
    <cfRule type="cellIs" dxfId="76" priority="82" operator="equal">
      <formula>-1001</formula>
    </cfRule>
  </conditionalFormatting>
  <conditionalFormatting sqref="I909:J909 J908 H908:H909">
    <cfRule type="cellIs" dxfId="75" priority="76" operator="equal">
      <formula>"Ja"</formula>
    </cfRule>
  </conditionalFormatting>
  <conditionalFormatting sqref="I908">
    <cfRule type="cellIs" dxfId="74" priority="70" operator="equal">
      <formula>-3</formula>
    </cfRule>
    <cfRule type="cellIs" dxfId="73" priority="71" operator="equal">
      <formula>-2</formula>
    </cfRule>
    <cfRule type="cellIs" dxfId="72" priority="72" operator="equal">
      <formula>-1</formula>
    </cfRule>
  </conditionalFormatting>
  <conditionalFormatting sqref="K908:K909">
    <cfRule type="cellIs" dxfId="71" priority="73" operator="equal">
      <formula>-1003</formula>
    </cfRule>
    <cfRule type="cellIs" dxfId="70" priority="74" operator="equal">
      <formula>-1002</formula>
    </cfRule>
    <cfRule type="cellIs" dxfId="69" priority="75" operator="equal">
      <formula>-1001</formula>
    </cfRule>
  </conditionalFormatting>
  <conditionalFormatting sqref="I969:J969 J968 H968:H969">
    <cfRule type="cellIs" dxfId="68" priority="69" operator="equal">
      <formula>"Ja"</formula>
    </cfRule>
  </conditionalFormatting>
  <conditionalFormatting sqref="I968">
    <cfRule type="cellIs" dxfId="67" priority="63" operator="equal">
      <formula>-3</formula>
    </cfRule>
    <cfRule type="cellIs" dxfId="66" priority="64" operator="equal">
      <formula>-2</formula>
    </cfRule>
    <cfRule type="cellIs" dxfId="65" priority="65" operator="equal">
      <formula>-1</formula>
    </cfRule>
  </conditionalFormatting>
  <conditionalFormatting sqref="K968:K969">
    <cfRule type="cellIs" dxfId="64" priority="66" operator="equal">
      <formula>-1003</formula>
    </cfRule>
    <cfRule type="cellIs" dxfId="63" priority="67" operator="equal">
      <formula>-1002</formula>
    </cfRule>
    <cfRule type="cellIs" dxfId="62" priority="68" operator="equal">
      <formula>-1001</formula>
    </cfRule>
  </conditionalFormatting>
  <conditionalFormatting sqref="I1029:J1029 J1028 H1028:H1029">
    <cfRule type="cellIs" dxfId="61" priority="62" operator="equal">
      <formula>"Ja"</formula>
    </cfRule>
  </conditionalFormatting>
  <conditionalFormatting sqref="I1028">
    <cfRule type="cellIs" dxfId="60" priority="56" operator="equal">
      <formula>-3</formula>
    </cfRule>
    <cfRule type="cellIs" dxfId="59" priority="57" operator="equal">
      <formula>-2</formula>
    </cfRule>
    <cfRule type="cellIs" dxfId="58" priority="58" operator="equal">
      <formula>-1</formula>
    </cfRule>
  </conditionalFormatting>
  <conditionalFormatting sqref="K1028:K1029">
    <cfRule type="cellIs" dxfId="57" priority="59" operator="equal">
      <formula>-1003</formula>
    </cfRule>
    <cfRule type="cellIs" dxfId="56" priority="60" operator="equal">
      <formula>-1002</formula>
    </cfRule>
    <cfRule type="cellIs" dxfId="55" priority="61" operator="equal">
      <formula>-1001</formula>
    </cfRule>
  </conditionalFormatting>
  <conditionalFormatting sqref="I1089:J1089 J1088 H1088:H1089">
    <cfRule type="cellIs" dxfId="54" priority="55" operator="equal">
      <formula>"Ja"</formula>
    </cfRule>
  </conditionalFormatting>
  <conditionalFormatting sqref="I1088">
    <cfRule type="cellIs" dxfId="53" priority="49" operator="equal">
      <formula>-3</formula>
    </cfRule>
    <cfRule type="cellIs" dxfId="52" priority="50" operator="equal">
      <formula>-2</formula>
    </cfRule>
    <cfRule type="cellIs" dxfId="51" priority="51" operator="equal">
      <formula>-1</formula>
    </cfRule>
  </conditionalFormatting>
  <conditionalFormatting sqref="K1088:K1089">
    <cfRule type="cellIs" dxfId="50" priority="52" operator="equal">
      <formula>-1003</formula>
    </cfRule>
    <cfRule type="cellIs" dxfId="49" priority="53" operator="equal">
      <formula>-1002</formula>
    </cfRule>
    <cfRule type="cellIs" dxfId="48" priority="54" operator="equal">
      <formula>-1001</formula>
    </cfRule>
  </conditionalFormatting>
  <conditionalFormatting sqref="I1149:J1149 J1148 H1148:H1149">
    <cfRule type="cellIs" dxfId="47" priority="48" operator="equal">
      <formula>"Ja"</formula>
    </cfRule>
  </conditionalFormatting>
  <conditionalFormatting sqref="I1148">
    <cfRule type="cellIs" dxfId="46" priority="42" operator="equal">
      <formula>-3</formula>
    </cfRule>
    <cfRule type="cellIs" dxfId="45" priority="43" operator="equal">
      <formula>-2</formula>
    </cfRule>
    <cfRule type="cellIs" dxfId="44" priority="44" operator="equal">
      <formula>-1</formula>
    </cfRule>
  </conditionalFormatting>
  <conditionalFormatting sqref="K1148:K1149">
    <cfRule type="cellIs" dxfId="43" priority="45" operator="equal">
      <formula>-1003</formula>
    </cfRule>
    <cfRule type="cellIs" dxfId="42" priority="46" operator="equal">
      <formula>-1002</formula>
    </cfRule>
    <cfRule type="cellIs" dxfId="41" priority="47" operator="equal">
      <formula>-1001</formula>
    </cfRule>
  </conditionalFormatting>
  <conditionalFormatting sqref="I1209:J1209 J1208 H1208:H1209">
    <cfRule type="cellIs" dxfId="40" priority="41" operator="equal">
      <formula>"Ja"</formula>
    </cfRule>
  </conditionalFormatting>
  <conditionalFormatting sqref="I1208">
    <cfRule type="cellIs" dxfId="39" priority="35" operator="equal">
      <formula>-3</formula>
    </cfRule>
    <cfRule type="cellIs" dxfId="38" priority="36" operator="equal">
      <formula>-2</formula>
    </cfRule>
    <cfRule type="cellIs" dxfId="37" priority="37" operator="equal">
      <formula>-1</formula>
    </cfRule>
  </conditionalFormatting>
  <conditionalFormatting sqref="K1208:K1209">
    <cfRule type="cellIs" dxfId="36" priority="38" operator="equal">
      <formula>-1003</formula>
    </cfRule>
    <cfRule type="cellIs" dxfId="35" priority="39" operator="equal">
      <formula>-1002</formula>
    </cfRule>
    <cfRule type="cellIs" dxfId="34" priority="40" operator="equal">
      <formula>-1001</formula>
    </cfRule>
  </conditionalFormatting>
  <conditionalFormatting sqref="I1269:J1269 J1268 H1268:H1269">
    <cfRule type="cellIs" dxfId="33" priority="34" operator="equal">
      <formula>"Ja"</formula>
    </cfRule>
  </conditionalFormatting>
  <conditionalFormatting sqref="I1268">
    <cfRule type="cellIs" dxfId="32" priority="28" operator="equal">
      <formula>-3</formula>
    </cfRule>
    <cfRule type="cellIs" dxfId="31" priority="29" operator="equal">
      <formula>-2</formula>
    </cfRule>
    <cfRule type="cellIs" dxfId="30" priority="30" operator="equal">
      <formula>-1</formula>
    </cfRule>
  </conditionalFormatting>
  <conditionalFormatting sqref="K1268:K1269">
    <cfRule type="cellIs" dxfId="29" priority="31" operator="equal">
      <formula>-1003</formula>
    </cfRule>
    <cfRule type="cellIs" dxfId="28" priority="32" operator="equal">
      <formula>-1002</formula>
    </cfRule>
    <cfRule type="cellIs" dxfId="27" priority="33" operator="equal">
      <formula>-1001</formula>
    </cfRule>
  </conditionalFormatting>
  <conditionalFormatting sqref="I1329:J1329 J1328 H1328:H1329">
    <cfRule type="cellIs" dxfId="26" priority="27" operator="equal">
      <formula>"Ja"</formula>
    </cfRule>
  </conditionalFormatting>
  <conditionalFormatting sqref="I1328">
    <cfRule type="cellIs" dxfId="25" priority="21" operator="equal">
      <formula>-3</formula>
    </cfRule>
    <cfRule type="cellIs" dxfId="24" priority="22" operator="equal">
      <formula>-2</formula>
    </cfRule>
    <cfRule type="cellIs" dxfId="23" priority="23" operator="equal">
      <formula>-1</formula>
    </cfRule>
  </conditionalFormatting>
  <conditionalFormatting sqref="K1328:K1329">
    <cfRule type="cellIs" dxfId="22" priority="24" operator="equal">
      <formula>-1003</formula>
    </cfRule>
    <cfRule type="cellIs" dxfId="21" priority="25" operator="equal">
      <formula>-1002</formula>
    </cfRule>
    <cfRule type="cellIs" dxfId="20" priority="26" operator="equal">
      <formula>-1001</formula>
    </cfRule>
  </conditionalFormatting>
  <conditionalFormatting sqref="I1389:J1389 J1388:J1389 H1388:H1389">
    <cfRule type="cellIs" dxfId="19" priority="20" operator="equal">
      <formula>"Ja"</formula>
    </cfRule>
  </conditionalFormatting>
  <conditionalFormatting sqref="I1388">
    <cfRule type="cellIs" dxfId="18" priority="14" operator="equal">
      <formula>-3</formula>
    </cfRule>
    <cfRule type="cellIs" dxfId="17" priority="15" operator="equal">
      <formula>-2</formula>
    </cfRule>
    <cfRule type="cellIs" dxfId="16" priority="16" operator="equal">
      <formula>-1</formula>
    </cfRule>
  </conditionalFormatting>
  <conditionalFormatting sqref="K1388:K1389">
    <cfRule type="cellIs" dxfId="15" priority="17" operator="equal">
      <formula>-1003</formula>
    </cfRule>
    <cfRule type="cellIs" dxfId="14" priority="18" operator="equal">
      <formula>-1002</formula>
    </cfRule>
    <cfRule type="cellIs" dxfId="13" priority="19" operator="equal">
      <formula>-1001</formula>
    </cfRule>
  </conditionalFormatting>
  <conditionalFormatting sqref="I1449:J1449 J1448 H1448:H1449">
    <cfRule type="cellIs" dxfId="12" priority="13" operator="equal">
      <formula>"Ja"</formula>
    </cfRule>
  </conditionalFormatting>
  <conditionalFormatting sqref="I1448">
    <cfRule type="cellIs" dxfId="11" priority="7" operator="equal">
      <formula>-3</formula>
    </cfRule>
    <cfRule type="cellIs" dxfId="10" priority="8" operator="equal">
      <formula>-2</formula>
    </cfRule>
    <cfRule type="cellIs" dxfId="9" priority="9" operator="equal">
      <formula>-1</formula>
    </cfRule>
  </conditionalFormatting>
  <conditionalFormatting sqref="K1448:K1449">
    <cfRule type="cellIs" dxfId="8" priority="10" operator="equal">
      <formula>-1003</formula>
    </cfRule>
    <cfRule type="cellIs" dxfId="7" priority="11" operator="equal">
      <formula>-1002</formula>
    </cfRule>
    <cfRule type="cellIs" dxfId="6" priority="12" operator="equal">
      <formula>-1001</formula>
    </cfRule>
  </conditionalFormatting>
  <conditionalFormatting sqref="D10:F10">
    <cfRule type="cellIs" dxfId="5" priority="4" operator="equal">
      <formula>-1003</formula>
    </cfRule>
    <cfRule type="cellIs" dxfId="4" priority="5" operator="equal">
      <formula>-1002</formula>
    </cfRule>
    <cfRule type="cellIs" dxfId="3" priority="6" operator="equal">
      <formula>-1001</formula>
    </cfRule>
  </conditionalFormatting>
  <conditionalFormatting sqref="D11:F1449">
    <cfRule type="cellIs" dxfId="2" priority="1" operator="equal">
      <formula>-1003</formula>
    </cfRule>
    <cfRule type="cellIs" dxfId="1" priority="2" operator="equal">
      <formula>-1002</formula>
    </cfRule>
    <cfRule type="cellIs" dxfId="0" priority="3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x14ac:dyDescent="0.2"/>
  <cols>
    <col min="1" max="1" width="7.7109375" style="1" customWidth="1"/>
    <col min="2" max="2" width="8.7109375" style="8" customWidth="1"/>
    <col min="3" max="4" width="6.7109375" style="8" customWidth="1"/>
    <col min="5" max="5" width="10.7109375" style="8" customWidth="1"/>
    <col min="6" max="6" width="8.7109375" style="8" customWidth="1"/>
    <col min="7" max="9" width="7.7109375" style="8" customWidth="1"/>
    <col min="10" max="10" width="3.7109375" style="8" customWidth="1"/>
    <col min="11" max="11" width="6.28515625" style="8" bestFit="1" customWidth="1"/>
    <col min="12" max="12" width="3.7109375" style="8" customWidth="1"/>
    <col min="13" max="13" width="7.7109375" style="8" customWidth="1"/>
    <col min="14" max="14" width="11.42578125" style="8"/>
    <col min="15" max="15" width="5.7109375" style="8" customWidth="1"/>
    <col min="16" max="16384" width="11.42578125" style="8"/>
  </cols>
  <sheetData>
    <row r="1" spans="1:13" x14ac:dyDescent="0.2">
      <c r="B1" s="8" t="s">
        <v>169</v>
      </c>
    </row>
    <row r="2" spans="1:13" x14ac:dyDescent="0.2">
      <c r="B2" s="8" t="s">
        <v>2</v>
      </c>
    </row>
    <row r="3" spans="1:13" x14ac:dyDescent="0.2">
      <c r="B3" s="8" t="s">
        <v>170</v>
      </c>
      <c r="D3" s="8">
        <v>502</v>
      </c>
      <c r="E3" s="8" t="s">
        <v>48</v>
      </c>
    </row>
    <row r="4" spans="1:13" x14ac:dyDescent="0.2">
      <c r="A4" s="1" t="s">
        <v>1</v>
      </c>
      <c r="B4" s="3" t="s">
        <v>5</v>
      </c>
      <c r="F4" s="3" t="s">
        <v>10</v>
      </c>
    </row>
    <row r="5" spans="1:13" x14ac:dyDescent="0.2">
      <c r="B5" s="8" t="s">
        <v>6</v>
      </c>
      <c r="C5" s="8" t="s">
        <v>8</v>
      </c>
      <c r="F5" s="8" t="s">
        <v>8</v>
      </c>
      <c r="H5" s="8" t="s">
        <v>22</v>
      </c>
      <c r="K5" s="8" t="s">
        <v>24</v>
      </c>
      <c r="M5" s="8" t="s">
        <v>171</v>
      </c>
    </row>
    <row r="6" spans="1:13" x14ac:dyDescent="0.2">
      <c r="B6" s="8" t="s">
        <v>4</v>
      </c>
      <c r="C6" s="8" t="s">
        <v>48</v>
      </c>
      <c r="F6" s="8" t="s">
        <v>48</v>
      </c>
      <c r="H6" s="8" t="s">
        <v>176</v>
      </c>
      <c r="I6" s="8" t="s">
        <v>173</v>
      </c>
    </row>
    <row r="7" spans="1:13" x14ac:dyDescent="0.2">
      <c r="B7" s="19" t="s">
        <v>172</v>
      </c>
    </row>
    <row r="8" spans="1:13" x14ac:dyDescent="0.2">
      <c r="A8" s="1">
        <v>1</v>
      </c>
      <c r="B8" s="8">
        <v>1</v>
      </c>
      <c r="C8" s="8">
        <v>400</v>
      </c>
      <c r="F8" s="8">
        <v>400</v>
      </c>
      <c r="H8" s="8" t="s">
        <v>13</v>
      </c>
      <c r="I8" s="8" t="s">
        <v>13</v>
      </c>
      <c r="K8" s="5">
        <v>1</v>
      </c>
      <c r="M8" s="8" t="s">
        <v>13</v>
      </c>
    </row>
    <row r="9" spans="1:13" x14ac:dyDescent="0.2">
      <c r="A9" s="1">
        <v>2</v>
      </c>
      <c r="B9" s="8">
        <v>1</v>
      </c>
      <c r="C9" s="8">
        <v>480</v>
      </c>
      <c r="F9" s="8">
        <v>480</v>
      </c>
      <c r="H9" s="8" t="s">
        <v>13</v>
      </c>
      <c r="I9" s="8" t="s">
        <v>13</v>
      </c>
      <c r="K9" s="5">
        <v>1</v>
      </c>
      <c r="M9" s="8" t="s">
        <v>13</v>
      </c>
    </row>
    <row r="10" spans="1:13" x14ac:dyDescent="0.2">
      <c r="A10" s="1">
        <v>3</v>
      </c>
      <c r="B10" s="8">
        <v>1</v>
      </c>
      <c r="C10" s="8">
        <v>500</v>
      </c>
      <c r="F10" s="8">
        <v>500</v>
      </c>
      <c r="H10" s="8" t="s">
        <v>13</v>
      </c>
      <c r="I10" s="8" t="s">
        <v>13</v>
      </c>
      <c r="K10" s="5">
        <v>1</v>
      </c>
      <c r="M10" s="8" t="s">
        <v>13</v>
      </c>
    </row>
    <row r="11" spans="1:13" x14ac:dyDescent="0.2">
      <c r="A11" s="1">
        <v>4</v>
      </c>
      <c r="B11" s="8">
        <v>1</v>
      </c>
      <c r="C11" s="8">
        <v>502</v>
      </c>
      <c r="F11" s="8">
        <v>502</v>
      </c>
      <c r="H11" s="8" t="s">
        <v>13</v>
      </c>
      <c r="I11" s="8" t="s">
        <v>13</v>
      </c>
      <c r="K11" s="5">
        <v>1</v>
      </c>
      <c r="M11" s="8" t="s">
        <v>13</v>
      </c>
    </row>
    <row r="12" spans="1:13" x14ac:dyDescent="0.2">
      <c r="A12" s="1">
        <v>5</v>
      </c>
      <c r="B12" s="8">
        <v>1</v>
      </c>
      <c r="C12" s="8">
        <v>510</v>
      </c>
      <c r="F12" s="8">
        <v>502</v>
      </c>
      <c r="H12" s="8" t="s">
        <v>14</v>
      </c>
      <c r="I12" s="8" t="s">
        <v>13</v>
      </c>
      <c r="K12" s="5">
        <v>1</v>
      </c>
      <c r="M12" s="8" t="s">
        <v>13</v>
      </c>
    </row>
    <row r="13" spans="1:13" x14ac:dyDescent="0.2">
      <c r="A13" s="1">
        <v>6</v>
      </c>
      <c r="B13" s="8">
        <v>1</v>
      </c>
      <c r="C13" s="8">
        <v>490</v>
      </c>
      <c r="F13" s="8">
        <v>490</v>
      </c>
      <c r="H13" s="8" t="s">
        <v>13</v>
      </c>
      <c r="I13" s="8" t="s">
        <v>13</v>
      </c>
      <c r="K13" s="5">
        <v>1</v>
      </c>
      <c r="M13" s="8" t="s">
        <v>13</v>
      </c>
    </row>
    <row r="15" spans="1:13" x14ac:dyDescent="0.2">
      <c r="B15" s="19" t="s">
        <v>174</v>
      </c>
    </row>
    <row r="16" spans="1:13" x14ac:dyDescent="0.2">
      <c r="A16" s="1">
        <v>7</v>
      </c>
      <c r="B16" s="8">
        <v>1</v>
      </c>
      <c r="C16" s="8">
        <v>400</v>
      </c>
      <c r="F16" s="8">
        <v>400</v>
      </c>
      <c r="H16" s="8" t="s">
        <v>13</v>
      </c>
      <c r="I16" s="8" t="s">
        <v>13</v>
      </c>
      <c r="K16" s="5">
        <v>1</v>
      </c>
      <c r="M16" s="8" t="s">
        <v>13</v>
      </c>
    </row>
    <row r="17" spans="1:13" x14ac:dyDescent="0.2">
      <c r="A17" s="1">
        <v>8</v>
      </c>
      <c r="B17" s="8">
        <v>1</v>
      </c>
      <c r="C17" s="8">
        <v>480</v>
      </c>
      <c r="F17" s="8">
        <v>480</v>
      </c>
      <c r="H17" s="8" t="s">
        <v>13</v>
      </c>
      <c r="I17" s="8" t="s">
        <v>13</v>
      </c>
      <c r="K17" s="5">
        <v>1</v>
      </c>
      <c r="M17" s="8" t="s">
        <v>13</v>
      </c>
    </row>
    <row r="18" spans="1:13" x14ac:dyDescent="0.2">
      <c r="A18" s="1">
        <v>9</v>
      </c>
      <c r="B18" s="8">
        <v>1</v>
      </c>
      <c r="C18" s="8">
        <v>500</v>
      </c>
      <c r="F18" s="8">
        <v>500</v>
      </c>
      <c r="H18" s="8" t="s">
        <v>13</v>
      </c>
      <c r="I18" s="8" t="s">
        <v>13</v>
      </c>
      <c r="K18" s="5">
        <v>1</v>
      </c>
      <c r="M18" s="8" t="s">
        <v>13</v>
      </c>
    </row>
    <row r="19" spans="1:13" x14ac:dyDescent="0.2">
      <c r="A19" s="1">
        <v>10</v>
      </c>
      <c r="B19" s="8">
        <v>1</v>
      </c>
      <c r="C19" s="8">
        <v>502</v>
      </c>
      <c r="F19" s="8">
        <v>502</v>
      </c>
      <c r="H19" s="8" t="s">
        <v>13</v>
      </c>
      <c r="I19" s="8" t="s">
        <v>13</v>
      </c>
      <c r="K19" s="5">
        <v>1</v>
      </c>
      <c r="M19" s="8" t="s">
        <v>13</v>
      </c>
    </row>
    <row r="20" spans="1:13" x14ac:dyDescent="0.2">
      <c r="A20" s="1">
        <v>11</v>
      </c>
      <c r="B20" s="8">
        <v>1</v>
      </c>
      <c r="C20" s="8">
        <v>510</v>
      </c>
      <c r="F20" s="8">
        <v>-2</v>
      </c>
      <c r="H20" s="8" t="s">
        <v>14</v>
      </c>
      <c r="I20" s="8" t="s">
        <v>14</v>
      </c>
      <c r="K20" s="5">
        <v>0.8</v>
      </c>
      <c r="M20" s="8" t="s">
        <v>14</v>
      </c>
    </row>
    <row r="21" spans="1:13" x14ac:dyDescent="0.2">
      <c r="A21" s="1">
        <v>12</v>
      </c>
      <c r="B21" s="8">
        <v>1</v>
      </c>
      <c r="C21" s="8">
        <v>490</v>
      </c>
      <c r="F21" s="8">
        <v>490</v>
      </c>
      <c r="H21" s="8" t="s">
        <v>13</v>
      </c>
      <c r="I21" s="8" t="s">
        <v>13</v>
      </c>
      <c r="K21" s="5">
        <v>1</v>
      </c>
      <c r="M21" s="8" t="s">
        <v>13</v>
      </c>
    </row>
    <row r="23" spans="1:13" x14ac:dyDescent="0.2">
      <c r="B23" s="19" t="s">
        <v>175</v>
      </c>
    </row>
    <row r="24" spans="1:13" x14ac:dyDescent="0.2">
      <c r="A24" s="1">
        <v>13</v>
      </c>
      <c r="B24" s="8">
        <v>1</v>
      </c>
      <c r="C24" s="8">
        <v>400</v>
      </c>
      <c r="F24" s="8">
        <v>400</v>
      </c>
      <c r="H24" s="8" t="s">
        <v>13</v>
      </c>
      <c r="I24" s="8" t="s">
        <v>13</v>
      </c>
      <c r="K24" s="5">
        <v>1</v>
      </c>
      <c r="M24" s="8" t="s">
        <v>13</v>
      </c>
    </row>
    <row r="25" spans="1:13" x14ac:dyDescent="0.2">
      <c r="A25" s="1">
        <v>14</v>
      </c>
      <c r="B25" s="8">
        <v>1</v>
      </c>
      <c r="C25" s="8">
        <v>480</v>
      </c>
      <c r="F25" s="8">
        <v>480</v>
      </c>
      <c r="H25" s="8" t="s">
        <v>13</v>
      </c>
      <c r="I25" s="8" t="s">
        <v>13</v>
      </c>
      <c r="K25" s="5">
        <v>1</v>
      </c>
      <c r="M25" s="8" t="s">
        <v>13</v>
      </c>
    </row>
    <row r="26" spans="1:13" x14ac:dyDescent="0.2">
      <c r="A26" s="1">
        <v>15</v>
      </c>
      <c r="B26" s="8">
        <v>1</v>
      </c>
      <c r="C26" s="8">
        <v>500</v>
      </c>
      <c r="F26" s="8">
        <v>500</v>
      </c>
      <c r="H26" s="8" t="s">
        <v>13</v>
      </c>
      <c r="I26" s="8" t="s">
        <v>13</v>
      </c>
      <c r="K26" s="5">
        <v>1</v>
      </c>
      <c r="M26" s="8" t="s">
        <v>13</v>
      </c>
    </row>
    <row r="27" spans="1:13" x14ac:dyDescent="0.2">
      <c r="A27" s="1">
        <v>16</v>
      </c>
      <c r="B27" s="8">
        <v>1</v>
      </c>
      <c r="C27" s="8">
        <v>502</v>
      </c>
      <c r="F27" s="8">
        <v>502</v>
      </c>
      <c r="H27" s="8" t="s">
        <v>13</v>
      </c>
      <c r="I27" s="8" t="s">
        <v>13</v>
      </c>
      <c r="K27" s="5">
        <v>1</v>
      </c>
      <c r="M27" s="8" t="s">
        <v>13</v>
      </c>
    </row>
    <row r="28" spans="1:13" x14ac:dyDescent="0.2">
      <c r="A28" s="1">
        <v>17</v>
      </c>
      <c r="B28" s="8">
        <v>1</v>
      </c>
      <c r="C28" s="8">
        <v>510</v>
      </c>
      <c r="F28" s="8">
        <v>510</v>
      </c>
      <c r="H28" s="8" t="s">
        <v>13</v>
      </c>
      <c r="I28" s="8" t="s">
        <v>13</v>
      </c>
      <c r="K28" s="5">
        <v>1</v>
      </c>
      <c r="M28" s="8" t="s">
        <v>13</v>
      </c>
    </row>
    <row r="29" spans="1:13" x14ac:dyDescent="0.2">
      <c r="A29" s="1">
        <v>18</v>
      </c>
      <c r="B29" s="8">
        <v>1</v>
      </c>
      <c r="C29" s="8">
        <v>490</v>
      </c>
      <c r="F29" s="8">
        <v>490</v>
      </c>
      <c r="H29" s="8" t="s">
        <v>13</v>
      </c>
      <c r="I29" s="8" t="s">
        <v>13</v>
      </c>
      <c r="K29" s="5">
        <v>1</v>
      </c>
      <c r="M29" s="8" t="s">
        <v>13</v>
      </c>
    </row>
  </sheetData>
  <conditionalFormatting sqref="C8:C15 F8:F15">
    <cfRule type="cellIs" dxfId="412" priority="17" operator="equal">
      <formula>-3</formula>
    </cfRule>
    <cfRule type="cellIs" dxfId="411" priority="18" operator="equal">
      <formula>-1</formula>
    </cfRule>
  </conditionalFormatting>
  <conditionalFormatting sqref="M8:M15">
    <cfRule type="cellIs" dxfId="410" priority="16" operator="equal">
      <formula>"Ja"</formula>
    </cfRule>
  </conditionalFormatting>
  <conditionalFormatting sqref="H8:H13">
    <cfRule type="cellIs" dxfId="409" priority="15" operator="equal">
      <formula>"Ja"</formula>
    </cfRule>
  </conditionalFormatting>
  <conditionalFormatting sqref="C16:C21 F16:F19 F21">
    <cfRule type="cellIs" dxfId="408" priority="13" operator="equal">
      <formula>-3</formula>
    </cfRule>
    <cfRule type="cellIs" dxfId="407" priority="14" operator="equal">
      <formula>-1</formula>
    </cfRule>
  </conditionalFormatting>
  <conditionalFormatting sqref="M16:M21">
    <cfRule type="cellIs" dxfId="406" priority="12" operator="equal">
      <formula>"Ja"</formula>
    </cfRule>
  </conditionalFormatting>
  <conditionalFormatting sqref="H16:H21">
    <cfRule type="cellIs" dxfId="405" priority="11" operator="equal">
      <formula>"Ja"</formula>
    </cfRule>
  </conditionalFormatting>
  <conditionalFormatting sqref="I8:I13">
    <cfRule type="cellIs" dxfId="404" priority="10" operator="equal">
      <formula>"Ja"</formula>
    </cfRule>
  </conditionalFormatting>
  <conditionalFormatting sqref="I16:I21">
    <cfRule type="cellIs" dxfId="403" priority="9" operator="equal">
      <formula>"Ja"</formula>
    </cfRule>
  </conditionalFormatting>
  <conditionalFormatting sqref="C24:C29 F24:F29">
    <cfRule type="cellIs" dxfId="402" priority="7" operator="equal">
      <formula>-3</formula>
    </cfRule>
    <cfRule type="cellIs" dxfId="401" priority="8" operator="equal">
      <formula>-1</formula>
    </cfRule>
  </conditionalFormatting>
  <conditionalFormatting sqref="M24:M29">
    <cfRule type="cellIs" dxfId="400" priority="6" operator="equal">
      <formula>"Ja"</formula>
    </cfRule>
  </conditionalFormatting>
  <conditionalFormatting sqref="H24:H29">
    <cfRule type="cellIs" dxfId="399" priority="5" operator="equal">
      <formula>"Ja"</formula>
    </cfRule>
  </conditionalFormatting>
  <conditionalFormatting sqref="I24:I29">
    <cfRule type="cellIs" dxfId="398" priority="4" operator="equal">
      <formula>"Ja"</formula>
    </cfRule>
  </conditionalFormatting>
  <conditionalFormatting sqref="F20">
    <cfRule type="cellIs" dxfId="397" priority="1" stopIfTrue="1" operator="equal">
      <formula>-3</formula>
    </cfRule>
    <cfRule type="cellIs" dxfId="396" priority="2" stopIfTrue="1" operator="equal">
      <formula>-2</formula>
    </cfRule>
    <cfRule type="cellIs" dxfId="395" priority="3" stopIfTrue="1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pane xSplit="1" ySplit="7" topLeftCell="B8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RowHeight="12.75" x14ac:dyDescent="0.2"/>
  <cols>
    <col min="1" max="1" width="7.7109375" style="1" customWidth="1"/>
    <col min="2" max="2" width="8.7109375" style="8" customWidth="1"/>
    <col min="3" max="4" width="6.7109375" style="8" customWidth="1"/>
    <col min="5" max="5" width="10.7109375" style="8" customWidth="1"/>
    <col min="6" max="6" width="8.7109375" style="8" customWidth="1"/>
    <col min="7" max="9" width="7.7109375" style="8" customWidth="1"/>
    <col min="10" max="10" width="3.7109375" style="8" customWidth="1"/>
    <col min="11" max="11" width="6.28515625" style="8" bestFit="1" customWidth="1"/>
    <col min="12" max="12" width="3.7109375" style="8" customWidth="1"/>
    <col min="13" max="13" width="7.7109375" style="8" customWidth="1"/>
    <col min="14" max="14" width="11.42578125" style="8"/>
    <col min="15" max="15" width="5.7109375" style="8" customWidth="1"/>
    <col min="16" max="16384" width="11.42578125" style="8"/>
  </cols>
  <sheetData>
    <row r="1" spans="1:13" x14ac:dyDescent="0.2">
      <c r="B1" s="8" t="s">
        <v>183</v>
      </c>
    </row>
    <row r="2" spans="1:13" x14ac:dyDescent="0.2">
      <c r="B2" s="8" t="s">
        <v>2</v>
      </c>
    </row>
    <row r="3" spans="1:13" x14ac:dyDescent="0.2">
      <c r="B3" s="8" t="s">
        <v>184</v>
      </c>
      <c r="D3" s="8">
        <v>-5.2</v>
      </c>
      <c r="E3" s="8" t="s">
        <v>38</v>
      </c>
    </row>
    <row r="4" spans="1:13" x14ac:dyDescent="0.2">
      <c r="B4" s="8" t="s">
        <v>185</v>
      </c>
      <c r="D4" s="8">
        <v>50.2</v>
      </c>
      <c r="E4" s="8" t="s">
        <v>38</v>
      </c>
    </row>
    <row r="5" spans="1:13" x14ac:dyDescent="0.2">
      <c r="A5" s="1" t="s">
        <v>1</v>
      </c>
      <c r="B5" s="3" t="s">
        <v>5</v>
      </c>
      <c r="F5" s="3" t="s">
        <v>10</v>
      </c>
    </row>
    <row r="6" spans="1:13" x14ac:dyDescent="0.2">
      <c r="B6" s="8" t="s">
        <v>6</v>
      </c>
      <c r="C6" s="8" t="s">
        <v>8</v>
      </c>
      <c r="F6" s="8" t="s">
        <v>8</v>
      </c>
      <c r="H6" s="8" t="s">
        <v>22</v>
      </c>
      <c r="K6" s="8" t="s">
        <v>24</v>
      </c>
      <c r="M6" s="8" t="s">
        <v>171</v>
      </c>
    </row>
    <row r="7" spans="1:13" x14ac:dyDescent="0.2">
      <c r="B7" s="8" t="s">
        <v>4</v>
      </c>
      <c r="C7" s="8" t="s">
        <v>38</v>
      </c>
      <c r="F7" s="8" t="s">
        <v>38</v>
      </c>
      <c r="H7" s="8" t="s">
        <v>176</v>
      </c>
      <c r="I7" s="8" t="s">
        <v>173</v>
      </c>
    </row>
    <row r="8" spans="1:13" x14ac:dyDescent="0.2">
      <c r="B8" s="19" t="s">
        <v>172</v>
      </c>
    </row>
    <row r="9" spans="1:13" x14ac:dyDescent="0.2">
      <c r="A9" s="1">
        <v>1</v>
      </c>
      <c r="B9" s="8">
        <v>1</v>
      </c>
      <c r="C9" s="8">
        <v>-2.9</v>
      </c>
      <c r="F9" s="8">
        <v>-2.9</v>
      </c>
      <c r="H9" s="8" t="s">
        <v>13</v>
      </c>
      <c r="I9" s="8" t="s">
        <v>13</v>
      </c>
      <c r="K9" s="5">
        <v>1</v>
      </c>
      <c r="M9" s="8" t="s">
        <v>13</v>
      </c>
    </row>
    <row r="10" spans="1:13" x14ac:dyDescent="0.2">
      <c r="A10" s="1">
        <v>2</v>
      </c>
      <c r="B10" s="8">
        <v>1</v>
      </c>
      <c r="C10" s="8">
        <v>-3</v>
      </c>
      <c r="F10" s="8">
        <v>-3</v>
      </c>
      <c r="H10" s="8" t="s">
        <v>13</v>
      </c>
      <c r="I10" s="8" t="s">
        <v>13</v>
      </c>
      <c r="K10" s="5">
        <v>1</v>
      </c>
      <c r="M10" s="8" t="s">
        <v>13</v>
      </c>
    </row>
    <row r="11" spans="1:13" x14ac:dyDescent="0.2">
      <c r="A11" s="1">
        <v>3</v>
      </c>
      <c r="B11" s="8">
        <v>1</v>
      </c>
      <c r="C11" s="8">
        <v>-4.8</v>
      </c>
      <c r="F11" s="8">
        <v>-4.8</v>
      </c>
      <c r="H11" s="8" t="s">
        <v>13</v>
      </c>
      <c r="I11" s="8" t="s">
        <v>13</v>
      </c>
      <c r="K11" s="5">
        <v>1</v>
      </c>
      <c r="M11" s="8" t="s">
        <v>13</v>
      </c>
    </row>
    <row r="12" spans="1:13" x14ac:dyDescent="0.2">
      <c r="A12" s="1">
        <v>4</v>
      </c>
      <c r="B12" s="8">
        <v>1</v>
      </c>
      <c r="C12" s="8">
        <v>-5.2</v>
      </c>
      <c r="F12" s="8">
        <v>-5.2</v>
      </c>
      <c r="H12" s="8" t="s">
        <v>13</v>
      </c>
      <c r="I12" s="8" t="s">
        <v>13</v>
      </c>
      <c r="K12" s="5">
        <v>1</v>
      </c>
      <c r="M12" s="8" t="s">
        <v>13</v>
      </c>
    </row>
    <row r="13" spans="1:13" x14ac:dyDescent="0.2">
      <c r="A13" s="1">
        <v>5</v>
      </c>
      <c r="B13" s="8">
        <v>1</v>
      </c>
      <c r="C13" s="8">
        <v>-5.8</v>
      </c>
      <c r="F13" s="8">
        <v>-5.2</v>
      </c>
      <c r="H13" s="8" t="s">
        <v>14</v>
      </c>
      <c r="I13" s="8" t="s">
        <v>13</v>
      </c>
      <c r="K13" s="5">
        <v>1</v>
      </c>
      <c r="M13" s="8" t="s">
        <v>13</v>
      </c>
    </row>
    <row r="14" spans="1:13" x14ac:dyDescent="0.2">
      <c r="A14" s="1">
        <v>6</v>
      </c>
      <c r="B14" s="8">
        <v>1</v>
      </c>
      <c r="C14" s="8">
        <v>-4.9000000000000004</v>
      </c>
      <c r="F14" s="8">
        <v>-4.9000000000000004</v>
      </c>
      <c r="H14" s="8" t="s">
        <v>13</v>
      </c>
      <c r="I14" s="8" t="s">
        <v>13</v>
      </c>
      <c r="K14" s="5">
        <v>1</v>
      </c>
      <c r="M14" s="8" t="s">
        <v>13</v>
      </c>
    </row>
    <row r="16" spans="1:13" x14ac:dyDescent="0.2">
      <c r="B16" s="19" t="s">
        <v>174</v>
      </c>
    </row>
    <row r="17" spans="1:13" x14ac:dyDescent="0.2">
      <c r="A17" s="1">
        <v>7</v>
      </c>
      <c r="B17" s="8">
        <v>1</v>
      </c>
      <c r="C17" s="8">
        <v>-2.9</v>
      </c>
      <c r="F17" s="8">
        <v>-2.9</v>
      </c>
      <c r="H17" s="8" t="s">
        <v>13</v>
      </c>
      <c r="I17" s="8" t="s">
        <v>13</v>
      </c>
      <c r="K17" s="5">
        <v>1</v>
      </c>
      <c r="M17" s="8" t="s">
        <v>13</v>
      </c>
    </row>
    <row r="18" spans="1:13" x14ac:dyDescent="0.2">
      <c r="A18" s="1">
        <v>8</v>
      </c>
      <c r="B18" s="8">
        <v>1</v>
      </c>
      <c r="C18" s="8">
        <v>-3</v>
      </c>
      <c r="F18" s="8">
        <v>-3</v>
      </c>
      <c r="H18" s="8" t="s">
        <v>13</v>
      </c>
      <c r="I18" s="8" t="s">
        <v>13</v>
      </c>
      <c r="K18" s="5">
        <v>1</v>
      </c>
      <c r="M18" s="8" t="s">
        <v>13</v>
      </c>
    </row>
    <row r="19" spans="1:13" x14ac:dyDescent="0.2">
      <c r="A19" s="1">
        <v>9</v>
      </c>
      <c r="B19" s="8">
        <v>1</v>
      </c>
      <c r="C19" s="8">
        <v>-4.8</v>
      </c>
      <c r="F19" s="8">
        <v>-4.8</v>
      </c>
      <c r="H19" s="8" t="s">
        <v>13</v>
      </c>
      <c r="I19" s="8" t="s">
        <v>13</v>
      </c>
      <c r="K19" s="5">
        <v>1</v>
      </c>
      <c r="M19" s="8" t="s">
        <v>13</v>
      </c>
    </row>
    <row r="20" spans="1:13" x14ac:dyDescent="0.2">
      <c r="A20" s="1">
        <v>10</v>
      </c>
      <c r="B20" s="8">
        <v>1</v>
      </c>
      <c r="C20" s="8">
        <v>-5.2</v>
      </c>
      <c r="F20" s="8">
        <v>-5.2</v>
      </c>
      <c r="H20" s="8" t="s">
        <v>13</v>
      </c>
      <c r="I20" s="8" t="s">
        <v>13</v>
      </c>
      <c r="K20" s="5">
        <v>1</v>
      </c>
      <c r="M20" s="8" t="s">
        <v>13</v>
      </c>
    </row>
    <row r="21" spans="1:13" x14ac:dyDescent="0.2">
      <c r="A21" s="1">
        <v>11</v>
      </c>
      <c r="B21" s="8">
        <v>1</v>
      </c>
      <c r="C21" s="8">
        <v>-5.8</v>
      </c>
      <c r="F21" s="8">
        <v>-1002</v>
      </c>
      <c r="H21" s="8" t="s">
        <v>14</v>
      </c>
      <c r="I21" s="8" t="s">
        <v>14</v>
      </c>
      <c r="K21" s="5">
        <v>0.8</v>
      </c>
      <c r="M21" s="8" t="s">
        <v>14</v>
      </c>
    </row>
    <row r="22" spans="1:13" x14ac:dyDescent="0.2">
      <c r="A22" s="1">
        <v>12</v>
      </c>
      <c r="B22" s="8">
        <v>1</v>
      </c>
      <c r="C22" s="8">
        <v>-4.9000000000000004</v>
      </c>
      <c r="F22" s="8">
        <v>-4.9000000000000004</v>
      </c>
      <c r="H22" s="8" t="s">
        <v>13</v>
      </c>
      <c r="I22" s="8" t="s">
        <v>13</v>
      </c>
      <c r="K22" s="5">
        <v>1</v>
      </c>
      <c r="M22" s="8" t="s">
        <v>13</v>
      </c>
    </row>
    <row r="24" spans="1:13" x14ac:dyDescent="0.2">
      <c r="B24" s="19" t="s">
        <v>175</v>
      </c>
    </row>
    <row r="25" spans="1:13" x14ac:dyDescent="0.2">
      <c r="A25" s="1">
        <v>13</v>
      </c>
      <c r="B25" s="8">
        <v>1</v>
      </c>
      <c r="C25" s="8">
        <v>-2.9</v>
      </c>
      <c r="F25" s="8">
        <v>-2.9</v>
      </c>
      <c r="H25" s="8" t="s">
        <v>13</v>
      </c>
      <c r="I25" s="8" t="s">
        <v>13</v>
      </c>
      <c r="K25" s="5">
        <v>1</v>
      </c>
      <c r="M25" s="8" t="s">
        <v>13</v>
      </c>
    </row>
    <row r="26" spans="1:13" x14ac:dyDescent="0.2">
      <c r="A26" s="1">
        <v>14</v>
      </c>
      <c r="B26" s="8">
        <v>1</v>
      </c>
      <c r="C26" s="8">
        <v>-3</v>
      </c>
      <c r="F26" s="8">
        <v>-3</v>
      </c>
      <c r="H26" s="8" t="s">
        <v>13</v>
      </c>
      <c r="I26" s="8" t="s">
        <v>13</v>
      </c>
      <c r="K26" s="5">
        <v>1</v>
      </c>
      <c r="M26" s="8" t="s">
        <v>13</v>
      </c>
    </row>
    <row r="27" spans="1:13" x14ac:dyDescent="0.2">
      <c r="A27" s="1">
        <v>15</v>
      </c>
      <c r="B27" s="8">
        <v>1</v>
      </c>
      <c r="C27" s="8">
        <v>-4.8</v>
      </c>
      <c r="F27" s="8">
        <v>-4.8</v>
      </c>
      <c r="H27" s="8" t="s">
        <v>13</v>
      </c>
      <c r="I27" s="8" t="s">
        <v>13</v>
      </c>
      <c r="K27" s="5">
        <v>1</v>
      </c>
      <c r="M27" s="8" t="s">
        <v>13</v>
      </c>
    </row>
    <row r="28" spans="1:13" x14ac:dyDescent="0.2">
      <c r="A28" s="1">
        <v>16</v>
      </c>
      <c r="B28" s="8">
        <v>1</v>
      </c>
      <c r="C28" s="8">
        <v>-5.2</v>
      </c>
      <c r="F28" s="8">
        <v>-5.2</v>
      </c>
      <c r="H28" s="8" t="s">
        <v>13</v>
      </c>
      <c r="I28" s="8" t="s">
        <v>13</v>
      </c>
      <c r="K28" s="5">
        <v>1</v>
      </c>
      <c r="M28" s="8" t="s">
        <v>13</v>
      </c>
    </row>
    <row r="29" spans="1:13" x14ac:dyDescent="0.2">
      <c r="A29" s="1">
        <v>17</v>
      </c>
      <c r="B29" s="8">
        <v>1</v>
      </c>
      <c r="C29" s="8">
        <v>-5.8</v>
      </c>
      <c r="F29" s="8">
        <v>-5.8</v>
      </c>
      <c r="H29" s="8" t="s">
        <v>13</v>
      </c>
      <c r="I29" s="8" t="s">
        <v>13</v>
      </c>
      <c r="K29" s="5">
        <v>1</v>
      </c>
      <c r="M29" s="8" t="s">
        <v>13</v>
      </c>
    </row>
    <row r="30" spans="1:13" x14ac:dyDescent="0.2">
      <c r="A30" s="1">
        <v>18</v>
      </c>
      <c r="B30" s="8">
        <v>1</v>
      </c>
      <c r="C30" s="8">
        <v>-4.9000000000000004</v>
      </c>
      <c r="F30" s="8">
        <v>-4.9000000000000004</v>
      </c>
      <c r="H30" s="8" t="s">
        <v>13</v>
      </c>
      <c r="I30" s="8" t="s">
        <v>13</v>
      </c>
      <c r="K30" s="5">
        <v>1</v>
      </c>
      <c r="M30" s="8" t="s">
        <v>13</v>
      </c>
    </row>
  </sheetData>
  <conditionalFormatting sqref="H9:M30">
    <cfRule type="cellIs" dxfId="394" priority="9" operator="equal">
      <formula>"Ja"</formula>
    </cfRule>
  </conditionalFormatting>
  <conditionalFormatting sqref="C9:C30 F9:F30">
    <cfRule type="cellIs" dxfId="393" priority="1" operator="equal">
      <formula>-1003</formula>
    </cfRule>
    <cfRule type="cellIs" dxfId="392" priority="2" operator="equal">
      <formula>-1002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2.75" x14ac:dyDescent="0.2"/>
  <cols>
    <col min="1" max="1" width="7.7109375" customWidth="1"/>
    <col min="2" max="3" width="6.7109375" customWidth="1"/>
    <col min="4" max="4" width="5.7109375" customWidth="1"/>
    <col min="5" max="5" width="12.7109375" bestFit="1" customWidth="1"/>
    <col min="6" max="6" width="1.7109375" customWidth="1"/>
    <col min="7" max="8" width="6.7109375" customWidth="1"/>
    <col min="9" max="9" width="1.7109375" customWidth="1"/>
    <col min="10" max="11" width="10.7109375" customWidth="1"/>
    <col min="12" max="12" width="1.7109375" customWidth="1"/>
    <col min="13" max="13" width="6.7109375" style="5" customWidth="1"/>
  </cols>
  <sheetData>
    <row r="1" spans="1:13" x14ac:dyDescent="0.2">
      <c r="B1" t="s">
        <v>15</v>
      </c>
    </row>
    <row r="2" spans="1:13" x14ac:dyDescent="0.2">
      <c r="A2" t="s">
        <v>1</v>
      </c>
      <c r="B2" s="3" t="s">
        <v>5</v>
      </c>
      <c r="G2" s="3" t="s">
        <v>10</v>
      </c>
    </row>
    <row r="3" spans="1:13" x14ac:dyDescent="0.2">
      <c r="B3" s="4" t="s">
        <v>16</v>
      </c>
    </row>
    <row r="4" spans="1:13" x14ac:dyDescent="0.2">
      <c r="B4" t="s">
        <v>2</v>
      </c>
    </row>
    <row r="5" spans="1:13" x14ac:dyDescent="0.2">
      <c r="B5" t="s">
        <v>18</v>
      </c>
      <c r="D5" t="s">
        <v>20</v>
      </c>
    </row>
    <row r="6" spans="1:13" x14ac:dyDescent="0.2">
      <c r="B6" t="s">
        <v>31</v>
      </c>
      <c r="D6">
        <v>0.1</v>
      </c>
    </row>
    <row r="7" spans="1:13" x14ac:dyDescent="0.2">
      <c r="B7" t="s">
        <v>19</v>
      </c>
      <c r="D7">
        <v>4</v>
      </c>
      <c r="E7" t="s">
        <v>21</v>
      </c>
    </row>
    <row r="9" spans="1:13" x14ac:dyDescent="0.2">
      <c r="B9" t="s">
        <v>6</v>
      </c>
      <c r="C9" t="s">
        <v>8</v>
      </c>
      <c r="E9" t="s">
        <v>26</v>
      </c>
      <c r="G9" t="s">
        <v>6</v>
      </c>
      <c r="H9" t="s">
        <v>8</v>
      </c>
      <c r="J9" t="s">
        <v>22</v>
      </c>
      <c r="K9" t="s">
        <v>28</v>
      </c>
      <c r="M9" s="5" t="s">
        <v>24</v>
      </c>
    </row>
    <row r="10" spans="1:13" x14ac:dyDescent="0.2">
      <c r="B10" t="s">
        <v>4</v>
      </c>
      <c r="C10" t="s">
        <v>17</v>
      </c>
      <c r="G10" t="s">
        <v>4</v>
      </c>
      <c r="H10" t="s">
        <v>17</v>
      </c>
      <c r="J10" t="s">
        <v>23</v>
      </c>
      <c r="K10" t="s">
        <v>25</v>
      </c>
    </row>
    <row r="11" spans="1:13" x14ac:dyDescent="0.2">
      <c r="A11">
        <v>1</v>
      </c>
      <c r="B11">
        <v>1</v>
      </c>
      <c r="C11">
        <v>0.2</v>
      </c>
      <c r="G11">
        <v>1</v>
      </c>
      <c r="H11">
        <v>0.2</v>
      </c>
      <c r="J11" t="s">
        <v>13</v>
      </c>
      <c r="K11" t="s">
        <v>13</v>
      </c>
      <c r="M11" s="5">
        <v>1</v>
      </c>
    </row>
    <row r="12" spans="1:13" x14ac:dyDescent="0.2">
      <c r="A12">
        <f>A11+1</f>
        <v>2</v>
      </c>
      <c r="B12">
        <v>1</v>
      </c>
      <c r="C12">
        <v>0.5</v>
      </c>
      <c r="G12">
        <v>1</v>
      </c>
      <c r="H12">
        <v>0.5</v>
      </c>
      <c r="J12" t="s">
        <v>13</v>
      </c>
      <c r="K12" t="s">
        <v>13</v>
      </c>
      <c r="M12" s="5">
        <v>1</v>
      </c>
    </row>
    <row r="13" spans="1:13" x14ac:dyDescent="0.2">
      <c r="A13">
        <f t="shared" ref="A13:A38" si="0">A12+1</f>
        <v>3</v>
      </c>
      <c r="B13">
        <v>1</v>
      </c>
      <c r="C13">
        <v>0.1</v>
      </c>
      <c r="G13">
        <v>1</v>
      </c>
      <c r="H13">
        <v>0.1</v>
      </c>
      <c r="J13" t="s">
        <v>13</v>
      </c>
      <c r="K13" t="s">
        <v>13</v>
      </c>
      <c r="M13" s="5">
        <v>1</v>
      </c>
    </row>
    <row r="14" spans="1:13" x14ac:dyDescent="0.2">
      <c r="A14">
        <f t="shared" si="0"/>
        <v>4</v>
      </c>
      <c r="B14">
        <v>1</v>
      </c>
      <c r="C14">
        <v>0.1</v>
      </c>
      <c r="G14">
        <v>1</v>
      </c>
      <c r="H14">
        <v>0.1</v>
      </c>
      <c r="J14" t="s">
        <v>13</v>
      </c>
      <c r="K14" t="s">
        <v>13</v>
      </c>
      <c r="M14" s="5">
        <v>1</v>
      </c>
    </row>
    <row r="15" spans="1:13" x14ac:dyDescent="0.2">
      <c r="A15">
        <f t="shared" si="0"/>
        <v>5</v>
      </c>
      <c r="B15">
        <v>1</v>
      </c>
      <c r="C15">
        <v>0.1</v>
      </c>
      <c r="G15">
        <v>1</v>
      </c>
      <c r="H15">
        <v>0.1</v>
      </c>
      <c r="J15" t="s">
        <v>13</v>
      </c>
      <c r="K15" t="s">
        <v>13</v>
      </c>
      <c r="M15" s="5">
        <v>1</v>
      </c>
    </row>
    <row r="16" spans="1:13" x14ac:dyDescent="0.2">
      <c r="A16">
        <f t="shared" si="0"/>
        <v>6</v>
      </c>
      <c r="B16">
        <v>1</v>
      </c>
      <c r="C16">
        <v>0.1</v>
      </c>
      <c r="G16">
        <v>1</v>
      </c>
      <c r="H16">
        <v>0.1</v>
      </c>
      <c r="J16" t="s">
        <v>13</v>
      </c>
      <c r="K16" t="s">
        <v>13</v>
      </c>
      <c r="M16" s="5">
        <v>1</v>
      </c>
    </row>
    <row r="17" spans="1:13" x14ac:dyDescent="0.2">
      <c r="A17">
        <f t="shared" si="0"/>
        <v>7</v>
      </c>
      <c r="B17">
        <v>1</v>
      </c>
      <c r="C17">
        <v>0.1</v>
      </c>
      <c r="E17" t="s">
        <v>31</v>
      </c>
      <c r="G17">
        <v>1</v>
      </c>
      <c r="H17">
        <v>0.1</v>
      </c>
      <c r="J17" t="s">
        <v>13</v>
      </c>
      <c r="K17" t="s">
        <v>13</v>
      </c>
      <c r="M17" s="5">
        <v>1</v>
      </c>
    </row>
    <row r="18" spans="1:13" x14ac:dyDescent="0.2">
      <c r="A18">
        <f t="shared" si="0"/>
        <v>8</v>
      </c>
      <c r="B18">
        <v>1</v>
      </c>
      <c r="C18">
        <v>0.3</v>
      </c>
      <c r="G18">
        <v>1</v>
      </c>
      <c r="H18">
        <v>0.3</v>
      </c>
      <c r="J18" t="s">
        <v>13</v>
      </c>
      <c r="K18" t="s">
        <v>13</v>
      </c>
      <c r="M18" s="5">
        <v>1</v>
      </c>
    </row>
    <row r="19" spans="1:13" x14ac:dyDescent="0.2">
      <c r="A19">
        <f t="shared" si="0"/>
        <v>9</v>
      </c>
      <c r="B19">
        <v>1</v>
      </c>
      <c r="C19">
        <v>0.6</v>
      </c>
      <c r="G19">
        <v>1</v>
      </c>
      <c r="H19">
        <v>0.6</v>
      </c>
      <c r="J19" t="s">
        <v>13</v>
      </c>
      <c r="K19" t="s">
        <v>13</v>
      </c>
      <c r="M19" s="5">
        <v>1</v>
      </c>
    </row>
    <row r="20" spans="1:13" x14ac:dyDescent="0.2">
      <c r="A20">
        <f t="shared" si="0"/>
        <v>10</v>
      </c>
      <c r="B20">
        <v>1</v>
      </c>
      <c r="C20">
        <v>0.8</v>
      </c>
      <c r="G20">
        <v>1</v>
      </c>
      <c r="H20">
        <v>0.8</v>
      </c>
      <c r="J20" t="s">
        <v>13</v>
      </c>
      <c r="K20" t="s">
        <v>13</v>
      </c>
      <c r="M20" s="5">
        <v>1</v>
      </c>
    </row>
    <row r="21" spans="1:13" x14ac:dyDescent="0.2">
      <c r="A21">
        <f t="shared" si="0"/>
        <v>11</v>
      </c>
      <c r="B21">
        <v>1</v>
      </c>
      <c r="C21">
        <v>1.1000000000000001</v>
      </c>
      <c r="G21">
        <v>1</v>
      </c>
      <c r="H21">
        <v>1.1000000000000001</v>
      </c>
      <c r="J21" t="s">
        <v>13</v>
      </c>
      <c r="K21" t="s">
        <v>13</v>
      </c>
      <c r="M21" s="5">
        <v>1</v>
      </c>
    </row>
    <row r="22" spans="1:13" x14ac:dyDescent="0.2">
      <c r="A22">
        <f t="shared" si="0"/>
        <v>12</v>
      </c>
      <c r="B22">
        <v>1</v>
      </c>
      <c r="C22">
        <v>1.2</v>
      </c>
      <c r="G22">
        <v>1</v>
      </c>
      <c r="H22">
        <v>1.2</v>
      </c>
      <c r="J22" t="s">
        <v>13</v>
      </c>
      <c r="K22" t="s">
        <v>13</v>
      </c>
      <c r="M22" s="5">
        <v>1</v>
      </c>
    </row>
    <row r="23" spans="1:13" x14ac:dyDescent="0.2">
      <c r="A23">
        <f t="shared" si="0"/>
        <v>13</v>
      </c>
      <c r="B23">
        <v>1</v>
      </c>
      <c r="C23">
        <v>1.2</v>
      </c>
      <c r="G23">
        <v>1</v>
      </c>
      <c r="H23">
        <v>1.2</v>
      </c>
      <c r="J23" t="s">
        <v>13</v>
      </c>
      <c r="K23" t="s">
        <v>13</v>
      </c>
      <c r="M23" s="5">
        <v>1</v>
      </c>
    </row>
    <row r="24" spans="1:13" x14ac:dyDescent="0.2">
      <c r="A24">
        <f t="shared" si="0"/>
        <v>14</v>
      </c>
      <c r="B24">
        <v>1</v>
      </c>
      <c r="C24">
        <v>1.2</v>
      </c>
      <c r="G24">
        <v>1</v>
      </c>
      <c r="H24">
        <v>1.2</v>
      </c>
      <c r="J24" t="s">
        <v>13</v>
      </c>
      <c r="K24" t="s">
        <v>13</v>
      </c>
      <c r="M24" s="5">
        <v>1</v>
      </c>
    </row>
    <row r="25" spans="1:13" x14ac:dyDescent="0.2">
      <c r="A25">
        <f t="shared" si="0"/>
        <v>15</v>
      </c>
      <c r="B25">
        <v>1</v>
      </c>
      <c r="C25">
        <v>1.2</v>
      </c>
      <c r="G25">
        <v>1</v>
      </c>
      <c r="H25">
        <v>1.2</v>
      </c>
      <c r="J25" t="s">
        <v>13</v>
      </c>
      <c r="K25" t="s">
        <v>13</v>
      </c>
      <c r="M25" s="5">
        <v>1</v>
      </c>
    </row>
    <row r="26" spans="1:13" x14ac:dyDescent="0.2">
      <c r="A26">
        <f t="shared" si="0"/>
        <v>16</v>
      </c>
      <c r="B26">
        <v>1</v>
      </c>
      <c r="C26">
        <v>1.2</v>
      </c>
      <c r="G26">
        <v>1</v>
      </c>
      <c r="H26">
        <v>-2</v>
      </c>
      <c r="J26" t="s">
        <v>13</v>
      </c>
      <c r="K26" t="s">
        <v>14</v>
      </c>
      <c r="M26" s="5">
        <v>1</v>
      </c>
    </row>
    <row r="27" spans="1:13" x14ac:dyDescent="0.2">
      <c r="A27">
        <f t="shared" si="0"/>
        <v>17</v>
      </c>
      <c r="B27">
        <v>1</v>
      </c>
      <c r="C27">
        <v>1.2</v>
      </c>
      <c r="G27">
        <v>1</v>
      </c>
      <c r="H27">
        <v>-2</v>
      </c>
      <c r="J27" t="s">
        <v>13</v>
      </c>
      <c r="K27" t="s">
        <v>14</v>
      </c>
      <c r="M27" s="5">
        <v>1</v>
      </c>
    </row>
    <row r="28" spans="1:13" x14ac:dyDescent="0.2">
      <c r="A28">
        <f t="shared" si="0"/>
        <v>18</v>
      </c>
      <c r="B28">
        <v>1</v>
      </c>
      <c r="C28">
        <v>0.9</v>
      </c>
      <c r="G28">
        <v>1</v>
      </c>
      <c r="H28">
        <v>0.9</v>
      </c>
      <c r="J28" t="s">
        <v>13</v>
      </c>
      <c r="K28" t="s">
        <v>13</v>
      </c>
      <c r="M28" s="5">
        <v>1</v>
      </c>
    </row>
    <row r="29" spans="1:13" x14ac:dyDescent="0.2">
      <c r="A29">
        <f t="shared" si="0"/>
        <v>19</v>
      </c>
      <c r="B29">
        <v>1</v>
      </c>
      <c r="C29">
        <v>-3</v>
      </c>
      <c r="G29">
        <v>1</v>
      </c>
      <c r="H29">
        <v>-3</v>
      </c>
      <c r="J29" t="s">
        <v>13</v>
      </c>
      <c r="K29" t="s">
        <v>13</v>
      </c>
      <c r="M29" s="5">
        <v>1</v>
      </c>
    </row>
    <row r="30" spans="1:13" x14ac:dyDescent="0.2">
      <c r="A30">
        <f t="shared" si="0"/>
        <v>20</v>
      </c>
      <c r="B30">
        <v>1</v>
      </c>
      <c r="C30">
        <v>0.9</v>
      </c>
      <c r="G30">
        <v>1</v>
      </c>
      <c r="H30">
        <v>0.9</v>
      </c>
      <c r="J30" t="s">
        <v>13</v>
      </c>
      <c r="K30" t="s">
        <v>13</v>
      </c>
      <c r="M30" s="5">
        <v>1</v>
      </c>
    </row>
    <row r="31" spans="1:13" x14ac:dyDescent="0.2">
      <c r="A31">
        <f t="shared" si="0"/>
        <v>21</v>
      </c>
      <c r="B31">
        <v>1</v>
      </c>
      <c r="C31">
        <v>0.8</v>
      </c>
      <c r="G31">
        <v>1</v>
      </c>
      <c r="H31">
        <v>0.8</v>
      </c>
      <c r="J31" t="s">
        <v>13</v>
      </c>
      <c r="K31" t="s">
        <v>13</v>
      </c>
      <c r="M31" s="5">
        <v>1</v>
      </c>
    </row>
    <row r="32" spans="1:13" x14ac:dyDescent="0.2">
      <c r="A32">
        <f t="shared" si="0"/>
        <v>22</v>
      </c>
      <c r="B32">
        <v>1</v>
      </c>
      <c r="C32">
        <v>0.8</v>
      </c>
      <c r="G32">
        <v>1</v>
      </c>
      <c r="H32">
        <v>0.8</v>
      </c>
      <c r="J32" t="s">
        <v>13</v>
      </c>
      <c r="K32" t="s">
        <v>13</v>
      </c>
      <c r="M32" s="5">
        <v>1</v>
      </c>
    </row>
    <row r="33" spans="1:13" x14ac:dyDescent="0.2">
      <c r="A33">
        <f t="shared" si="0"/>
        <v>23</v>
      </c>
      <c r="B33">
        <v>1</v>
      </c>
      <c r="C33">
        <v>0.8</v>
      </c>
      <c r="G33">
        <v>1</v>
      </c>
      <c r="H33">
        <v>0.8</v>
      </c>
      <c r="J33" t="s">
        <v>13</v>
      </c>
      <c r="K33" t="s">
        <v>13</v>
      </c>
      <c r="M33" s="5">
        <v>1</v>
      </c>
    </row>
    <row r="34" spans="1:13" x14ac:dyDescent="0.2">
      <c r="A34">
        <f t="shared" si="0"/>
        <v>24</v>
      </c>
      <c r="B34">
        <v>1</v>
      </c>
      <c r="C34">
        <v>0.8</v>
      </c>
      <c r="E34" t="s">
        <v>19</v>
      </c>
      <c r="G34">
        <v>1</v>
      </c>
      <c r="H34">
        <v>0.8</v>
      </c>
      <c r="J34" t="s">
        <v>13</v>
      </c>
      <c r="K34" t="s">
        <v>13</v>
      </c>
      <c r="M34" s="5">
        <v>1</v>
      </c>
    </row>
    <row r="35" spans="1:13" x14ac:dyDescent="0.2">
      <c r="A35">
        <f t="shared" si="0"/>
        <v>25</v>
      </c>
      <c r="B35">
        <v>1</v>
      </c>
      <c r="C35">
        <v>0.7</v>
      </c>
      <c r="G35">
        <v>1</v>
      </c>
      <c r="H35">
        <v>0.7</v>
      </c>
      <c r="J35" t="s">
        <v>13</v>
      </c>
      <c r="K35" t="s">
        <v>13</v>
      </c>
      <c r="M35" s="5">
        <v>1</v>
      </c>
    </row>
    <row r="36" spans="1:13" x14ac:dyDescent="0.2">
      <c r="A36">
        <f t="shared" si="0"/>
        <v>26</v>
      </c>
      <c r="B36">
        <v>1</v>
      </c>
      <c r="C36">
        <v>-1</v>
      </c>
      <c r="E36" t="s">
        <v>27</v>
      </c>
      <c r="G36">
        <v>1</v>
      </c>
      <c r="H36">
        <v>-1</v>
      </c>
      <c r="J36" t="s">
        <v>14</v>
      </c>
      <c r="K36" t="s">
        <v>13</v>
      </c>
      <c r="M36" s="5">
        <v>1</v>
      </c>
    </row>
    <row r="37" spans="1:13" x14ac:dyDescent="0.2">
      <c r="A37">
        <f t="shared" si="0"/>
        <v>27</v>
      </c>
      <c r="B37">
        <v>1</v>
      </c>
      <c r="C37">
        <v>0.6</v>
      </c>
      <c r="G37">
        <v>1</v>
      </c>
      <c r="H37">
        <v>0.6</v>
      </c>
      <c r="J37" t="s">
        <v>13</v>
      </c>
      <c r="K37" t="s">
        <v>13</v>
      </c>
      <c r="M37" s="5">
        <v>1</v>
      </c>
    </row>
    <row r="38" spans="1:13" x14ac:dyDescent="0.2">
      <c r="A38">
        <f t="shared" si="0"/>
        <v>28</v>
      </c>
      <c r="B38">
        <v>1</v>
      </c>
      <c r="C38">
        <v>0.8</v>
      </c>
      <c r="G38">
        <v>1</v>
      </c>
      <c r="H38">
        <v>0.8</v>
      </c>
      <c r="J38" t="s">
        <v>13</v>
      </c>
      <c r="K38" t="s">
        <v>13</v>
      </c>
      <c r="M38" s="5">
        <v>1</v>
      </c>
    </row>
    <row r="41" spans="1:13" x14ac:dyDescent="0.2">
      <c r="B41" s="4" t="s">
        <v>29</v>
      </c>
    </row>
    <row r="42" spans="1:13" x14ac:dyDescent="0.2">
      <c r="B42" t="s">
        <v>2</v>
      </c>
    </row>
    <row r="43" spans="1:13" x14ac:dyDescent="0.2">
      <c r="B43" t="s">
        <v>18</v>
      </c>
      <c r="D43" t="s">
        <v>20</v>
      </c>
    </row>
    <row r="44" spans="1:13" x14ac:dyDescent="0.2">
      <c r="B44" t="s">
        <v>30</v>
      </c>
      <c r="D44">
        <v>0.04</v>
      </c>
    </row>
    <row r="45" spans="1:13" x14ac:dyDescent="0.2">
      <c r="B45" t="s">
        <v>32</v>
      </c>
      <c r="D45">
        <v>7</v>
      </c>
      <c r="E45" t="s">
        <v>21</v>
      </c>
    </row>
    <row r="47" spans="1:13" x14ac:dyDescent="0.2">
      <c r="B47" t="s">
        <v>6</v>
      </c>
      <c r="C47" t="s">
        <v>8</v>
      </c>
      <c r="E47" t="s">
        <v>26</v>
      </c>
      <c r="G47" t="s">
        <v>6</v>
      </c>
      <c r="H47" t="s">
        <v>8</v>
      </c>
      <c r="J47" t="s">
        <v>22</v>
      </c>
      <c r="K47" t="s">
        <v>28</v>
      </c>
      <c r="M47" s="5" t="s">
        <v>24</v>
      </c>
    </row>
    <row r="48" spans="1:13" x14ac:dyDescent="0.2">
      <c r="B48" t="s">
        <v>4</v>
      </c>
      <c r="C48" t="s">
        <v>33</v>
      </c>
      <c r="G48" t="s">
        <v>4</v>
      </c>
      <c r="H48" t="s">
        <v>33</v>
      </c>
      <c r="J48" t="s">
        <v>23</v>
      </c>
      <c r="K48" t="s">
        <v>25</v>
      </c>
    </row>
    <row r="49" spans="1:13" x14ac:dyDescent="0.2">
      <c r="A49">
        <f>A38+1</f>
        <v>29</v>
      </c>
      <c r="B49">
        <v>1</v>
      </c>
      <c r="C49">
        <v>1</v>
      </c>
      <c r="G49">
        <v>1</v>
      </c>
      <c r="H49">
        <v>1</v>
      </c>
      <c r="J49" t="s">
        <v>13</v>
      </c>
      <c r="K49" t="s">
        <v>13</v>
      </c>
      <c r="M49" s="5">
        <v>1</v>
      </c>
    </row>
    <row r="50" spans="1:13" x14ac:dyDescent="0.2">
      <c r="A50">
        <f t="shared" ref="A50:A89" si="1">A49+1</f>
        <v>30</v>
      </c>
      <c r="B50">
        <v>1</v>
      </c>
      <c r="C50">
        <v>1.2</v>
      </c>
      <c r="G50">
        <v>1</v>
      </c>
      <c r="H50">
        <v>1.2</v>
      </c>
      <c r="J50" t="s">
        <v>13</v>
      </c>
      <c r="K50" t="s">
        <v>13</v>
      </c>
      <c r="M50" s="5">
        <v>1</v>
      </c>
    </row>
    <row r="51" spans="1:13" x14ac:dyDescent="0.2">
      <c r="A51">
        <f t="shared" si="1"/>
        <v>31</v>
      </c>
      <c r="B51">
        <v>1</v>
      </c>
      <c r="C51">
        <v>1.2</v>
      </c>
      <c r="G51">
        <v>1</v>
      </c>
      <c r="H51">
        <v>1.2</v>
      </c>
      <c r="J51" t="s">
        <v>13</v>
      </c>
      <c r="K51" t="s">
        <v>13</v>
      </c>
      <c r="M51" s="5">
        <v>1</v>
      </c>
    </row>
    <row r="52" spans="1:13" x14ac:dyDescent="0.2">
      <c r="A52">
        <f t="shared" si="1"/>
        <v>32</v>
      </c>
      <c r="B52">
        <v>1</v>
      </c>
      <c r="C52">
        <v>1.1000000000000001</v>
      </c>
      <c r="G52">
        <v>1</v>
      </c>
      <c r="H52">
        <v>1.1000000000000001</v>
      </c>
      <c r="J52" t="s">
        <v>13</v>
      </c>
      <c r="K52" t="s">
        <v>13</v>
      </c>
      <c r="M52" s="5">
        <v>1</v>
      </c>
    </row>
    <row r="53" spans="1:13" x14ac:dyDescent="0.2">
      <c r="A53">
        <f t="shared" si="1"/>
        <v>33</v>
      </c>
      <c r="B53">
        <v>1</v>
      </c>
      <c r="C53">
        <v>1.1000000000000001</v>
      </c>
      <c r="G53">
        <v>1</v>
      </c>
      <c r="H53">
        <v>1.1000000000000001</v>
      </c>
      <c r="J53" t="s">
        <v>13</v>
      </c>
      <c r="K53" t="s">
        <v>13</v>
      </c>
      <c r="M53" s="5">
        <v>1</v>
      </c>
    </row>
    <row r="54" spans="1:13" x14ac:dyDescent="0.2">
      <c r="A54">
        <f t="shared" si="1"/>
        <v>34</v>
      </c>
      <c r="B54">
        <v>1</v>
      </c>
      <c r="C54">
        <v>1.1000000000000001</v>
      </c>
      <c r="G54">
        <v>1</v>
      </c>
      <c r="H54">
        <v>1.1000000000000001</v>
      </c>
      <c r="J54" t="s">
        <v>13</v>
      </c>
      <c r="K54" t="s">
        <v>13</v>
      </c>
      <c r="M54" s="5">
        <v>1</v>
      </c>
    </row>
    <row r="55" spans="1:13" x14ac:dyDescent="0.2">
      <c r="A55">
        <f t="shared" si="1"/>
        <v>35</v>
      </c>
      <c r="B55">
        <v>1</v>
      </c>
      <c r="C55">
        <v>1.1000000000000001</v>
      </c>
      <c r="G55">
        <v>1</v>
      </c>
      <c r="H55">
        <v>1.1000000000000001</v>
      </c>
      <c r="J55" t="s">
        <v>13</v>
      </c>
      <c r="K55" t="s">
        <v>13</v>
      </c>
      <c r="M55" s="5">
        <v>1</v>
      </c>
    </row>
    <row r="56" spans="1:13" x14ac:dyDescent="0.2">
      <c r="A56">
        <f t="shared" si="1"/>
        <v>36</v>
      </c>
      <c r="B56">
        <v>1</v>
      </c>
      <c r="C56">
        <v>1.1000000000000001</v>
      </c>
      <c r="G56">
        <v>1</v>
      </c>
      <c r="H56">
        <v>1.1000000000000001</v>
      </c>
      <c r="J56" t="s">
        <v>13</v>
      </c>
      <c r="K56" t="s">
        <v>13</v>
      </c>
      <c r="M56" s="5">
        <v>1</v>
      </c>
    </row>
    <row r="57" spans="1:13" x14ac:dyDescent="0.2">
      <c r="A57">
        <f t="shared" si="1"/>
        <v>37</v>
      </c>
      <c r="B57">
        <v>1</v>
      </c>
      <c r="C57">
        <v>1.1000000000000001</v>
      </c>
      <c r="G57">
        <v>1</v>
      </c>
      <c r="H57">
        <v>1.1000000000000001</v>
      </c>
      <c r="J57" t="s">
        <v>13</v>
      </c>
      <c r="K57" t="s">
        <v>13</v>
      </c>
      <c r="M57" s="5">
        <v>1</v>
      </c>
    </row>
    <row r="58" spans="1:13" x14ac:dyDescent="0.2">
      <c r="A58">
        <f t="shared" si="1"/>
        <v>38</v>
      </c>
      <c r="B58">
        <v>1</v>
      </c>
      <c r="C58">
        <v>1.1000000000000001</v>
      </c>
      <c r="G58">
        <v>1</v>
      </c>
      <c r="H58">
        <v>1.1000000000000001</v>
      </c>
      <c r="J58" t="s">
        <v>13</v>
      </c>
      <c r="K58" t="s">
        <v>13</v>
      </c>
      <c r="M58" s="5">
        <v>1</v>
      </c>
    </row>
    <row r="59" spans="1:13" x14ac:dyDescent="0.2">
      <c r="A59">
        <f t="shared" si="1"/>
        <v>39</v>
      </c>
      <c r="B59">
        <v>1</v>
      </c>
      <c r="C59">
        <v>1.1000000000000001</v>
      </c>
      <c r="G59">
        <v>1</v>
      </c>
      <c r="H59">
        <v>-2</v>
      </c>
      <c r="J59" t="s">
        <v>13</v>
      </c>
      <c r="K59" t="s">
        <v>14</v>
      </c>
      <c r="M59" s="5">
        <v>1</v>
      </c>
    </row>
    <row r="60" spans="1:13" x14ac:dyDescent="0.2">
      <c r="A60">
        <f t="shared" si="1"/>
        <v>40</v>
      </c>
      <c r="B60">
        <v>1</v>
      </c>
      <c r="C60">
        <v>1.1000000000000001</v>
      </c>
      <c r="G60">
        <v>1</v>
      </c>
      <c r="H60">
        <v>-2</v>
      </c>
      <c r="J60" t="s">
        <v>13</v>
      </c>
      <c r="K60" t="s">
        <v>14</v>
      </c>
      <c r="M60" s="5">
        <v>1</v>
      </c>
    </row>
    <row r="61" spans="1:13" x14ac:dyDescent="0.2">
      <c r="A61">
        <f t="shared" si="1"/>
        <v>41</v>
      </c>
      <c r="B61">
        <v>1</v>
      </c>
      <c r="C61">
        <v>1</v>
      </c>
      <c r="G61">
        <v>1</v>
      </c>
      <c r="H61">
        <v>1</v>
      </c>
      <c r="J61" t="s">
        <v>13</v>
      </c>
      <c r="K61" t="s">
        <v>13</v>
      </c>
      <c r="M61" s="5">
        <v>1</v>
      </c>
    </row>
    <row r="62" spans="1:13" x14ac:dyDescent="0.2">
      <c r="A62">
        <f t="shared" si="1"/>
        <v>42</v>
      </c>
      <c r="B62">
        <v>1</v>
      </c>
      <c r="C62">
        <v>0.9</v>
      </c>
      <c r="G62">
        <v>1</v>
      </c>
      <c r="H62">
        <v>0.9</v>
      </c>
      <c r="J62" t="s">
        <v>13</v>
      </c>
      <c r="K62" t="s">
        <v>13</v>
      </c>
      <c r="M62" s="5">
        <v>1</v>
      </c>
    </row>
    <row r="63" spans="1:13" x14ac:dyDescent="0.2">
      <c r="A63">
        <f t="shared" si="1"/>
        <v>43</v>
      </c>
      <c r="B63">
        <v>1</v>
      </c>
      <c r="C63">
        <v>0.7</v>
      </c>
      <c r="G63">
        <v>1</v>
      </c>
      <c r="H63">
        <v>0.7</v>
      </c>
      <c r="J63" t="s">
        <v>13</v>
      </c>
      <c r="K63" t="s">
        <v>13</v>
      </c>
      <c r="M63" s="5">
        <v>1</v>
      </c>
    </row>
    <row r="64" spans="1:13" x14ac:dyDescent="0.2">
      <c r="A64">
        <f t="shared" si="1"/>
        <v>44</v>
      </c>
      <c r="B64">
        <v>1</v>
      </c>
      <c r="C64">
        <v>0.4</v>
      </c>
      <c r="G64">
        <v>1</v>
      </c>
      <c r="H64">
        <v>0.4</v>
      </c>
      <c r="J64" t="s">
        <v>13</v>
      </c>
      <c r="K64" t="s">
        <v>13</v>
      </c>
      <c r="M64" s="5">
        <v>1</v>
      </c>
    </row>
    <row r="65" spans="1:13" x14ac:dyDescent="0.2">
      <c r="A65">
        <f t="shared" si="1"/>
        <v>45</v>
      </c>
      <c r="B65">
        <v>1</v>
      </c>
      <c r="C65">
        <v>0.3</v>
      </c>
      <c r="G65">
        <v>1</v>
      </c>
      <c r="H65">
        <v>0.3</v>
      </c>
      <c r="J65" t="s">
        <v>13</v>
      </c>
      <c r="K65" t="s">
        <v>13</v>
      </c>
      <c r="M65" s="5">
        <v>1</v>
      </c>
    </row>
    <row r="66" spans="1:13" x14ac:dyDescent="0.2">
      <c r="A66">
        <f t="shared" si="1"/>
        <v>46</v>
      </c>
      <c r="B66">
        <v>1</v>
      </c>
      <c r="C66">
        <v>0.1</v>
      </c>
      <c r="G66">
        <v>1</v>
      </c>
      <c r="H66">
        <v>0.1</v>
      </c>
      <c r="J66" t="s">
        <v>13</v>
      </c>
      <c r="K66" t="s">
        <v>13</v>
      </c>
      <c r="M66" s="5">
        <v>1</v>
      </c>
    </row>
    <row r="67" spans="1:13" x14ac:dyDescent="0.2">
      <c r="A67">
        <f t="shared" si="1"/>
        <v>47</v>
      </c>
      <c r="B67">
        <v>1</v>
      </c>
      <c r="C67">
        <v>-3</v>
      </c>
      <c r="G67">
        <v>1</v>
      </c>
      <c r="H67">
        <v>-3</v>
      </c>
      <c r="J67" t="s">
        <v>13</v>
      </c>
      <c r="K67" t="s">
        <v>13</v>
      </c>
      <c r="M67" s="5">
        <v>1</v>
      </c>
    </row>
    <row r="68" spans="1:13" x14ac:dyDescent="0.2">
      <c r="A68">
        <f t="shared" si="1"/>
        <v>48</v>
      </c>
      <c r="B68">
        <v>1</v>
      </c>
      <c r="C68">
        <v>0.05</v>
      </c>
      <c r="G68">
        <v>1</v>
      </c>
      <c r="H68">
        <v>0.05</v>
      </c>
      <c r="J68" t="s">
        <v>13</v>
      </c>
      <c r="K68" t="s">
        <v>13</v>
      </c>
      <c r="M68" s="5">
        <v>1</v>
      </c>
    </row>
    <row r="69" spans="1:13" x14ac:dyDescent="0.2">
      <c r="A69">
        <f t="shared" si="1"/>
        <v>49</v>
      </c>
      <c r="B69">
        <v>1</v>
      </c>
      <c r="C69">
        <v>0.05</v>
      </c>
      <c r="G69">
        <v>1</v>
      </c>
      <c r="H69">
        <v>0.05</v>
      </c>
      <c r="J69" t="s">
        <v>13</v>
      </c>
      <c r="K69" t="s">
        <v>13</v>
      </c>
      <c r="M69" s="5">
        <v>1</v>
      </c>
    </row>
    <row r="70" spans="1:13" x14ac:dyDescent="0.2">
      <c r="A70">
        <f t="shared" si="1"/>
        <v>50</v>
      </c>
      <c r="B70">
        <v>1</v>
      </c>
      <c r="C70">
        <v>-1</v>
      </c>
      <c r="E70" t="s">
        <v>27</v>
      </c>
      <c r="G70">
        <v>1</v>
      </c>
      <c r="H70">
        <v>-1</v>
      </c>
      <c r="J70" t="s">
        <v>14</v>
      </c>
      <c r="K70" t="s">
        <v>13</v>
      </c>
      <c r="M70" s="5">
        <v>1</v>
      </c>
    </row>
    <row r="71" spans="1:13" x14ac:dyDescent="0.2">
      <c r="A71">
        <f t="shared" si="1"/>
        <v>51</v>
      </c>
      <c r="B71">
        <v>1</v>
      </c>
      <c r="C71">
        <v>0.03</v>
      </c>
      <c r="G71">
        <v>1</v>
      </c>
      <c r="H71">
        <v>0.03</v>
      </c>
      <c r="J71" t="s">
        <v>13</v>
      </c>
      <c r="K71" t="s">
        <v>13</v>
      </c>
      <c r="M71" s="5">
        <v>1</v>
      </c>
    </row>
    <row r="72" spans="1:13" x14ac:dyDescent="0.2">
      <c r="A72">
        <f t="shared" si="1"/>
        <v>52</v>
      </c>
      <c r="B72">
        <v>1</v>
      </c>
      <c r="C72">
        <v>0.03</v>
      </c>
      <c r="G72">
        <v>1</v>
      </c>
      <c r="H72">
        <v>0.03</v>
      </c>
      <c r="J72" t="s">
        <v>13</v>
      </c>
      <c r="K72" t="s">
        <v>13</v>
      </c>
      <c r="M72" s="5">
        <v>1</v>
      </c>
    </row>
    <row r="73" spans="1:13" x14ac:dyDescent="0.2">
      <c r="A73">
        <f t="shared" si="1"/>
        <v>53</v>
      </c>
      <c r="B73">
        <v>1</v>
      </c>
      <c r="C73">
        <v>0.03</v>
      </c>
      <c r="G73">
        <v>1</v>
      </c>
      <c r="H73">
        <v>0.03</v>
      </c>
      <c r="J73" t="s">
        <v>13</v>
      </c>
      <c r="K73" t="s">
        <v>13</v>
      </c>
      <c r="M73" s="5">
        <v>1</v>
      </c>
    </row>
    <row r="74" spans="1:13" x14ac:dyDescent="0.2">
      <c r="A74">
        <f t="shared" si="1"/>
        <v>54</v>
      </c>
      <c r="B74">
        <v>1</v>
      </c>
      <c r="C74">
        <v>0.03</v>
      </c>
      <c r="G74">
        <v>1</v>
      </c>
      <c r="H74">
        <v>0.03</v>
      </c>
      <c r="J74" t="s">
        <v>13</v>
      </c>
      <c r="K74" t="s">
        <v>13</v>
      </c>
      <c r="M74" s="5">
        <v>1</v>
      </c>
    </row>
    <row r="75" spans="1:13" x14ac:dyDescent="0.2">
      <c r="A75">
        <f t="shared" si="1"/>
        <v>55</v>
      </c>
      <c r="B75">
        <v>1</v>
      </c>
      <c r="C75">
        <v>0.03</v>
      </c>
      <c r="G75">
        <v>1</v>
      </c>
      <c r="H75">
        <v>0.03</v>
      </c>
      <c r="J75" t="s">
        <v>13</v>
      </c>
      <c r="K75" t="s">
        <v>13</v>
      </c>
      <c r="M75" s="5">
        <v>1</v>
      </c>
    </row>
    <row r="76" spans="1:13" x14ac:dyDescent="0.2">
      <c r="A76">
        <f t="shared" si="1"/>
        <v>56</v>
      </c>
      <c r="B76">
        <v>1</v>
      </c>
      <c r="C76">
        <v>0.03</v>
      </c>
      <c r="G76">
        <v>1</v>
      </c>
      <c r="H76">
        <v>0.03</v>
      </c>
      <c r="J76" t="s">
        <v>13</v>
      </c>
      <c r="K76" t="s">
        <v>13</v>
      </c>
      <c r="M76" s="5">
        <v>1</v>
      </c>
    </row>
    <row r="77" spans="1:13" x14ac:dyDescent="0.2">
      <c r="A77">
        <f t="shared" si="1"/>
        <v>57</v>
      </c>
      <c r="B77">
        <v>1</v>
      </c>
      <c r="C77">
        <v>0.03</v>
      </c>
      <c r="G77">
        <v>1</v>
      </c>
      <c r="H77">
        <v>0.03</v>
      </c>
      <c r="J77" t="s">
        <v>13</v>
      </c>
      <c r="K77" t="s">
        <v>13</v>
      </c>
      <c r="M77" s="5">
        <v>1</v>
      </c>
    </row>
    <row r="78" spans="1:13" x14ac:dyDescent="0.2">
      <c r="A78">
        <f t="shared" si="1"/>
        <v>58</v>
      </c>
      <c r="B78">
        <v>1</v>
      </c>
      <c r="C78">
        <v>0.03</v>
      </c>
      <c r="E78" t="s">
        <v>30</v>
      </c>
      <c r="G78">
        <v>1</v>
      </c>
      <c r="H78">
        <v>0.03</v>
      </c>
      <c r="J78" t="s">
        <v>13</v>
      </c>
      <c r="K78" t="s">
        <v>13</v>
      </c>
      <c r="M78" s="5">
        <v>1</v>
      </c>
    </row>
    <row r="79" spans="1:13" x14ac:dyDescent="0.2">
      <c r="A79">
        <f t="shared" si="1"/>
        <v>59</v>
      </c>
      <c r="B79">
        <v>1</v>
      </c>
      <c r="C79">
        <v>0.06</v>
      </c>
      <c r="G79">
        <v>1</v>
      </c>
      <c r="H79">
        <v>0.06</v>
      </c>
      <c r="J79" t="s">
        <v>13</v>
      </c>
      <c r="K79" t="s">
        <v>13</v>
      </c>
      <c r="M79" s="5">
        <v>1</v>
      </c>
    </row>
    <row r="80" spans="1:13" x14ac:dyDescent="0.2">
      <c r="A80">
        <f t="shared" si="1"/>
        <v>60</v>
      </c>
      <c r="B80">
        <v>1</v>
      </c>
      <c r="C80">
        <v>0.08</v>
      </c>
      <c r="G80">
        <v>1</v>
      </c>
      <c r="H80">
        <v>0.08</v>
      </c>
      <c r="J80" t="s">
        <v>13</v>
      </c>
      <c r="K80" t="s">
        <v>13</v>
      </c>
      <c r="M80" s="5">
        <v>1</v>
      </c>
    </row>
    <row r="81" spans="1:13" x14ac:dyDescent="0.2">
      <c r="A81">
        <f t="shared" si="1"/>
        <v>61</v>
      </c>
      <c r="B81">
        <v>1</v>
      </c>
      <c r="C81">
        <v>1.2</v>
      </c>
      <c r="G81">
        <v>1</v>
      </c>
      <c r="H81">
        <v>1.2</v>
      </c>
      <c r="J81" t="s">
        <v>13</v>
      </c>
      <c r="K81" t="s">
        <v>13</v>
      </c>
      <c r="M81" s="5">
        <v>1</v>
      </c>
    </row>
    <row r="82" spans="1:13" x14ac:dyDescent="0.2">
      <c r="A82">
        <f t="shared" si="1"/>
        <v>62</v>
      </c>
      <c r="B82">
        <v>1</v>
      </c>
      <c r="C82">
        <v>1.3</v>
      </c>
      <c r="G82">
        <v>1</v>
      </c>
      <c r="H82">
        <v>1.3</v>
      </c>
      <c r="J82" t="s">
        <v>13</v>
      </c>
      <c r="K82" t="s">
        <v>13</v>
      </c>
      <c r="M82" s="5">
        <v>1</v>
      </c>
    </row>
    <row r="83" spans="1:13" x14ac:dyDescent="0.2">
      <c r="A83">
        <f t="shared" si="1"/>
        <v>63</v>
      </c>
      <c r="B83">
        <v>1</v>
      </c>
      <c r="C83">
        <v>1.3</v>
      </c>
      <c r="G83">
        <v>1</v>
      </c>
      <c r="H83">
        <v>1.3</v>
      </c>
      <c r="J83" t="s">
        <v>13</v>
      </c>
      <c r="K83" t="s">
        <v>13</v>
      </c>
      <c r="M83" s="5">
        <v>1</v>
      </c>
    </row>
    <row r="84" spans="1:13" x14ac:dyDescent="0.2">
      <c r="A84">
        <f t="shared" si="1"/>
        <v>64</v>
      </c>
      <c r="B84">
        <v>1</v>
      </c>
      <c r="C84">
        <v>1.3</v>
      </c>
      <c r="G84">
        <v>1</v>
      </c>
      <c r="H84">
        <v>1.3</v>
      </c>
      <c r="J84" t="s">
        <v>13</v>
      </c>
      <c r="K84" t="s">
        <v>13</v>
      </c>
      <c r="M84" s="5">
        <v>1</v>
      </c>
    </row>
    <row r="85" spans="1:13" x14ac:dyDescent="0.2">
      <c r="A85">
        <f t="shared" si="1"/>
        <v>65</v>
      </c>
      <c r="B85">
        <v>1</v>
      </c>
      <c r="C85">
        <v>1.3</v>
      </c>
      <c r="G85">
        <v>1</v>
      </c>
      <c r="H85">
        <v>1.3</v>
      </c>
      <c r="J85" t="s">
        <v>13</v>
      </c>
      <c r="K85" t="s">
        <v>13</v>
      </c>
      <c r="M85" s="5">
        <v>1</v>
      </c>
    </row>
    <row r="86" spans="1:13" x14ac:dyDescent="0.2">
      <c r="A86">
        <f t="shared" si="1"/>
        <v>66</v>
      </c>
      <c r="B86">
        <v>1</v>
      </c>
      <c r="C86">
        <v>1.3</v>
      </c>
      <c r="G86">
        <v>1</v>
      </c>
      <c r="H86">
        <v>1.3</v>
      </c>
      <c r="J86" t="s">
        <v>13</v>
      </c>
      <c r="K86" t="s">
        <v>13</v>
      </c>
      <c r="M86" s="5">
        <v>1</v>
      </c>
    </row>
    <row r="87" spans="1:13" x14ac:dyDescent="0.2">
      <c r="A87">
        <f t="shared" si="1"/>
        <v>67</v>
      </c>
      <c r="B87">
        <v>1</v>
      </c>
      <c r="C87">
        <v>1.3</v>
      </c>
      <c r="G87">
        <v>1</v>
      </c>
      <c r="H87">
        <v>1.3</v>
      </c>
      <c r="J87" t="s">
        <v>13</v>
      </c>
      <c r="K87" t="s">
        <v>13</v>
      </c>
      <c r="M87" s="5">
        <v>1</v>
      </c>
    </row>
    <row r="88" spans="1:13" x14ac:dyDescent="0.2">
      <c r="A88">
        <f t="shared" si="1"/>
        <v>68</v>
      </c>
      <c r="B88">
        <v>1</v>
      </c>
      <c r="C88">
        <v>1.3</v>
      </c>
      <c r="E88" t="s">
        <v>32</v>
      </c>
      <c r="G88">
        <v>1</v>
      </c>
      <c r="H88">
        <v>1.3</v>
      </c>
      <c r="J88" t="s">
        <v>13</v>
      </c>
      <c r="K88" t="s">
        <v>13</v>
      </c>
      <c r="M88" s="5">
        <v>1</v>
      </c>
    </row>
    <row r="89" spans="1:13" x14ac:dyDescent="0.2">
      <c r="A89">
        <f t="shared" si="1"/>
        <v>69</v>
      </c>
      <c r="B89">
        <v>1</v>
      </c>
      <c r="C89">
        <v>1.2</v>
      </c>
      <c r="G89">
        <v>1</v>
      </c>
      <c r="H89">
        <v>1.2</v>
      </c>
      <c r="J89" t="s">
        <v>13</v>
      </c>
      <c r="K89" t="s">
        <v>13</v>
      </c>
      <c r="M89" s="5">
        <v>1</v>
      </c>
    </row>
    <row r="92" spans="1:13" x14ac:dyDescent="0.2">
      <c r="B92" s="4" t="s">
        <v>40</v>
      </c>
    </row>
    <row r="93" spans="1:13" x14ac:dyDescent="0.2">
      <c r="B93" t="s">
        <v>2</v>
      </c>
    </row>
    <row r="94" spans="1:13" x14ac:dyDescent="0.2">
      <c r="B94" t="s">
        <v>18</v>
      </c>
      <c r="D94" t="s">
        <v>41</v>
      </c>
    </row>
    <row r="95" spans="1:13" x14ac:dyDescent="0.2">
      <c r="B95" t="s">
        <v>43</v>
      </c>
      <c r="D95">
        <v>100</v>
      </c>
    </row>
    <row r="96" spans="1:13" x14ac:dyDescent="0.2">
      <c r="B96" t="s">
        <v>44</v>
      </c>
      <c r="D96">
        <v>3</v>
      </c>
      <c r="E96" t="s">
        <v>21</v>
      </c>
    </row>
    <row r="98" spans="1:13" x14ac:dyDescent="0.2">
      <c r="B98" t="s">
        <v>6</v>
      </c>
      <c r="C98" t="s">
        <v>8</v>
      </c>
      <c r="E98" t="s">
        <v>26</v>
      </c>
      <c r="G98" t="s">
        <v>6</v>
      </c>
      <c r="H98" t="s">
        <v>8</v>
      </c>
      <c r="J98" t="s">
        <v>22</v>
      </c>
      <c r="K98" t="s">
        <v>28</v>
      </c>
      <c r="M98" s="5" t="s">
        <v>24</v>
      </c>
    </row>
    <row r="99" spans="1:13" x14ac:dyDescent="0.2">
      <c r="B99" t="s">
        <v>4</v>
      </c>
      <c r="C99" t="s">
        <v>49</v>
      </c>
      <c r="G99" t="s">
        <v>4</v>
      </c>
      <c r="H99" t="s">
        <v>49</v>
      </c>
      <c r="J99" t="s">
        <v>23</v>
      </c>
      <c r="K99" t="s">
        <v>25</v>
      </c>
    </row>
    <row r="100" spans="1:13" x14ac:dyDescent="0.2">
      <c r="A100">
        <f>A89+1</f>
        <v>70</v>
      </c>
      <c r="B100">
        <v>1</v>
      </c>
      <c r="C100">
        <v>82</v>
      </c>
      <c r="G100">
        <v>1</v>
      </c>
      <c r="H100">
        <v>82</v>
      </c>
      <c r="J100" t="s">
        <v>13</v>
      </c>
      <c r="K100" t="s">
        <v>13</v>
      </c>
      <c r="M100" s="5">
        <v>1</v>
      </c>
    </row>
    <row r="101" spans="1:13" x14ac:dyDescent="0.2">
      <c r="A101">
        <f t="shared" ref="A101:A123" si="2">A100+1</f>
        <v>71</v>
      </c>
      <c r="B101">
        <v>1</v>
      </c>
      <c r="C101">
        <v>-1</v>
      </c>
      <c r="E101" t="s">
        <v>27</v>
      </c>
      <c r="G101">
        <v>1</v>
      </c>
      <c r="H101">
        <v>-1</v>
      </c>
      <c r="J101" t="s">
        <v>14</v>
      </c>
      <c r="K101" t="s">
        <v>13</v>
      </c>
      <c r="M101" s="5">
        <v>1</v>
      </c>
    </row>
    <row r="102" spans="1:13" x14ac:dyDescent="0.2">
      <c r="A102">
        <f t="shared" si="2"/>
        <v>72</v>
      </c>
      <c r="B102">
        <v>1</v>
      </c>
      <c r="C102">
        <v>80</v>
      </c>
      <c r="G102">
        <v>1</v>
      </c>
      <c r="H102">
        <v>80</v>
      </c>
      <c r="J102" t="s">
        <v>13</v>
      </c>
      <c r="K102" t="s">
        <v>13</v>
      </c>
      <c r="M102" s="5">
        <v>1</v>
      </c>
    </row>
    <row r="103" spans="1:13" x14ac:dyDescent="0.2">
      <c r="A103">
        <f t="shared" si="2"/>
        <v>73</v>
      </c>
      <c r="B103">
        <v>1</v>
      </c>
      <c r="C103">
        <v>79</v>
      </c>
      <c r="G103">
        <v>1</v>
      </c>
      <c r="H103">
        <v>79</v>
      </c>
      <c r="J103" t="s">
        <v>13</v>
      </c>
      <c r="K103" t="s">
        <v>13</v>
      </c>
      <c r="M103" s="5">
        <v>1</v>
      </c>
    </row>
    <row r="104" spans="1:13" x14ac:dyDescent="0.2">
      <c r="A104">
        <f t="shared" si="2"/>
        <v>74</v>
      </c>
      <c r="B104">
        <v>1</v>
      </c>
      <c r="C104">
        <v>79</v>
      </c>
      <c r="G104">
        <v>1</v>
      </c>
      <c r="H104">
        <v>79</v>
      </c>
      <c r="J104" t="s">
        <v>13</v>
      </c>
      <c r="K104" t="s">
        <v>13</v>
      </c>
      <c r="M104" s="5">
        <v>1</v>
      </c>
    </row>
    <row r="105" spans="1:13" x14ac:dyDescent="0.2">
      <c r="A105">
        <f t="shared" si="2"/>
        <v>75</v>
      </c>
      <c r="B105">
        <v>1</v>
      </c>
      <c r="C105">
        <v>79</v>
      </c>
      <c r="E105" t="s">
        <v>44</v>
      </c>
      <c r="G105">
        <v>1</v>
      </c>
      <c r="H105">
        <v>79</v>
      </c>
      <c r="J105" t="s">
        <v>13</v>
      </c>
      <c r="K105" t="s">
        <v>13</v>
      </c>
      <c r="M105" s="5">
        <v>1</v>
      </c>
    </row>
    <row r="106" spans="1:13" x14ac:dyDescent="0.2">
      <c r="A106">
        <f t="shared" si="2"/>
        <v>76</v>
      </c>
      <c r="B106">
        <v>1</v>
      </c>
      <c r="C106">
        <v>78</v>
      </c>
      <c r="G106">
        <v>1</v>
      </c>
      <c r="H106">
        <v>78</v>
      </c>
      <c r="J106" t="s">
        <v>13</v>
      </c>
      <c r="K106" t="s">
        <v>13</v>
      </c>
      <c r="M106" s="5">
        <v>1</v>
      </c>
    </row>
    <row r="107" spans="1:13" x14ac:dyDescent="0.2">
      <c r="A107">
        <f t="shared" si="2"/>
        <v>77</v>
      </c>
      <c r="B107">
        <v>1</v>
      </c>
      <c r="C107">
        <v>75</v>
      </c>
      <c r="G107">
        <v>1</v>
      </c>
      <c r="H107">
        <v>75</v>
      </c>
      <c r="J107" t="s">
        <v>13</v>
      </c>
      <c r="K107" t="s">
        <v>13</v>
      </c>
      <c r="M107" s="5">
        <v>1</v>
      </c>
    </row>
    <row r="108" spans="1:13" x14ac:dyDescent="0.2">
      <c r="A108">
        <f t="shared" si="2"/>
        <v>78</v>
      </c>
      <c r="B108">
        <v>1</v>
      </c>
      <c r="C108">
        <v>-3</v>
      </c>
      <c r="G108">
        <v>1</v>
      </c>
      <c r="H108">
        <v>-3</v>
      </c>
      <c r="J108" t="s">
        <v>13</v>
      </c>
      <c r="K108" t="s">
        <v>13</v>
      </c>
      <c r="M108" s="5">
        <v>1</v>
      </c>
    </row>
    <row r="109" spans="1:13" x14ac:dyDescent="0.2">
      <c r="A109">
        <f t="shared" si="2"/>
        <v>79</v>
      </c>
      <c r="B109">
        <v>1</v>
      </c>
      <c r="C109">
        <v>73</v>
      </c>
      <c r="G109">
        <v>1</v>
      </c>
      <c r="H109">
        <v>73</v>
      </c>
      <c r="J109" t="s">
        <v>13</v>
      </c>
      <c r="K109" t="s">
        <v>13</v>
      </c>
      <c r="M109" s="5">
        <v>1</v>
      </c>
    </row>
    <row r="110" spans="1:13" x14ac:dyDescent="0.2">
      <c r="A110">
        <f t="shared" si="2"/>
        <v>80</v>
      </c>
      <c r="B110">
        <v>1</v>
      </c>
      <c r="C110">
        <v>72</v>
      </c>
      <c r="G110">
        <v>1</v>
      </c>
      <c r="H110">
        <v>72</v>
      </c>
      <c r="J110" t="s">
        <v>13</v>
      </c>
      <c r="K110" t="s">
        <v>13</v>
      </c>
      <c r="M110" s="5">
        <v>1</v>
      </c>
    </row>
    <row r="111" spans="1:13" x14ac:dyDescent="0.2">
      <c r="A111">
        <f t="shared" si="2"/>
        <v>81</v>
      </c>
      <c r="B111">
        <v>1</v>
      </c>
      <c r="C111">
        <v>72</v>
      </c>
      <c r="G111">
        <v>1</v>
      </c>
      <c r="H111">
        <v>72</v>
      </c>
      <c r="J111" t="s">
        <v>13</v>
      </c>
      <c r="K111" t="s">
        <v>13</v>
      </c>
      <c r="M111" s="5">
        <v>1</v>
      </c>
    </row>
    <row r="112" spans="1:13" x14ac:dyDescent="0.2">
      <c r="A112">
        <f t="shared" si="2"/>
        <v>82</v>
      </c>
      <c r="B112">
        <v>1</v>
      </c>
      <c r="C112">
        <v>72</v>
      </c>
      <c r="G112">
        <v>1</v>
      </c>
      <c r="H112">
        <v>72</v>
      </c>
      <c r="J112" t="s">
        <v>13</v>
      </c>
      <c r="K112" t="s">
        <v>13</v>
      </c>
      <c r="M112" s="5">
        <v>1</v>
      </c>
    </row>
    <row r="113" spans="1:13" x14ac:dyDescent="0.2">
      <c r="A113">
        <f t="shared" si="2"/>
        <v>83</v>
      </c>
      <c r="B113">
        <v>1</v>
      </c>
      <c r="C113">
        <v>72</v>
      </c>
      <c r="G113">
        <v>1</v>
      </c>
      <c r="H113">
        <v>-2</v>
      </c>
      <c r="J113" t="s">
        <v>13</v>
      </c>
      <c r="K113" t="s">
        <v>14</v>
      </c>
      <c r="M113" s="5">
        <v>1</v>
      </c>
    </row>
    <row r="114" spans="1:13" x14ac:dyDescent="0.2">
      <c r="A114">
        <f t="shared" si="2"/>
        <v>84</v>
      </c>
      <c r="B114">
        <v>1</v>
      </c>
      <c r="C114">
        <v>72</v>
      </c>
      <c r="G114">
        <v>1</v>
      </c>
      <c r="H114">
        <v>-2</v>
      </c>
      <c r="J114" t="s">
        <v>13</v>
      </c>
      <c r="K114" t="s">
        <v>14</v>
      </c>
      <c r="M114" s="5">
        <v>1</v>
      </c>
    </row>
    <row r="115" spans="1:13" x14ac:dyDescent="0.2">
      <c r="A115">
        <f t="shared" si="2"/>
        <v>85</v>
      </c>
      <c r="B115">
        <v>1</v>
      </c>
      <c r="C115">
        <v>71</v>
      </c>
      <c r="G115">
        <v>1</v>
      </c>
      <c r="H115">
        <v>71</v>
      </c>
      <c r="J115" t="s">
        <v>13</v>
      </c>
      <c r="K115" t="s">
        <v>13</v>
      </c>
      <c r="M115" s="5">
        <v>1</v>
      </c>
    </row>
    <row r="116" spans="1:13" x14ac:dyDescent="0.2">
      <c r="A116">
        <f t="shared" si="2"/>
        <v>86</v>
      </c>
      <c r="B116">
        <v>1</v>
      </c>
      <c r="C116">
        <v>69</v>
      </c>
      <c r="G116">
        <v>1</v>
      </c>
      <c r="H116">
        <v>69</v>
      </c>
      <c r="J116" t="s">
        <v>13</v>
      </c>
      <c r="K116" t="s">
        <v>13</v>
      </c>
      <c r="M116" s="5">
        <v>1</v>
      </c>
    </row>
    <row r="117" spans="1:13" x14ac:dyDescent="0.2">
      <c r="A117">
        <f t="shared" si="2"/>
        <v>87</v>
      </c>
      <c r="B117">
        <v>1</v>
      </c>
      <c r="C117">
        <v>89</v>
      </c>
      <c r="G117">
        <v>1</v>
      </c>
      <c r="H117">
        <v>89</v>
      </c>
      <c r="J117" t="s">
        <v>13</v>
      </c>
      <c r="K117" t="s">
        <v>13</v>
      </c>
      <c r="M117" s="5">
        <v>1</v>
      </c>
    </row>
    <row r="118" spans="1:13" x14ac:dyDescent="0.2">
      <c r="A118">
        <f t="shared" si="2"/>
        <v>88</v>
      </c>
      <c r="B118">
        <v>1</v>
      </c>
      <c r="C118">
        <v>100</v>
      </c>
      <c r="G118">
        <v>1</v>
      </c>
      <c r="H118">
        <v>100</v>
      </c>
      <c r="J118" t="s">
        <v>13</v>
      </c>
      <c r="K118" t="s">
        <v>13</v>
      </c>
      <c r="M118" s="5">
        <v>1</v>
      </c>
    </row>
    <row r="119" spans="1:13" x14ac:dyDescent="0.2">
      <c r="A119">
        <f t="shared" si="2"/>
        <v>89</v>
      </c>
      <c r="B119">
        <v>1</v>
      </c>
      <c r="C119">
        <v>100</v>
      </c>
      <c r="G119">
        <v>1</v>
      </c>
      <c r="H119">
        <v>100</v>
      </c>
      <c r="J119" t="s">
        <v>13</v>
      </c>
      <c r="K119" t="s">
        <v>13</v>
      </c>
      <c r="M119" s="5">
        <v>1</v>
      </c>
    </row>
    <row r="120" spans="1:13" x14ac:dyDescent="0.2">
      <c r="A120">
        <f t="shared" si="2"/>
        <v>90</v>
      </c>
      <c r="B120">
        <v>1</v>
      </c>
      <c r="C120">
        <v>100</v>
      </c>
      <c r="G120">
        <v>1</v>
      </c>
      <c r="H120">
        <v>100</v>
      </c>
      <c r="J120" t="s">
        <v>13</v>
      </c>
      <c r="K120" t="s">
        <v>13</v>
      </c>
      <c r="M120" s="5">
        <v>1</v>
      </c>
    </row>
    <row r="121" spans="1:13" x14ac:dyDescent="0.2">
      <c r="A121">
        <f t="shared" si="2"/>
        <v>91</v>
      </c>
      <c r="B121">
        <v>1</v>
      </c>
      <c r="C121">
        <v>100</v>
      </c>
      <c r="E121" t="s">
        <v>43</v>
      </c>
      <c r="G121">
        <v>1</v>
      </c>
      <c r="H121">
        <v>100</v>
      </c>
      <c r="J121" t="s">
        <v>13</v>
      </c>
      <c r="K121" t="s">
        <v>13</v>
      </c>
      <c r="M121" s="5">
        <v>1</v>
      </c>
    </row>
    <row r="122" spans="1:13" x14ac:dyDescent="0.2">
      <c r="A122">
        <f t="shared" si="2"/>
        <v>92</v>
      </c>
      <c r="B122">
        <v>1</v>
      </c>
      <c r="C122">
        <v>95</v>
      </c>
      <c r="G122">
        <v>1</v>
      </c>
      <c r="H122">
        <v>95</v>
      </c>
      <c r="J122" t="s">
        <v>13</v>
      </c>
      <c r="K122" t="s">
        <v>13</v>
      </c>
      <c r="M122" s="5">
        <v>1</v>
      </c>
    </row>
    <row r="123" spans="1:13" x14ac:dyDescent="0.2">
      <c r="A123">
        <f t="shared" si="2"/>
        <v>93</v>
      </c>
      <c r="B123">
        <v>1</v>
      </c>
      <c r="C123">
        <v>92</v>
      </c>
      <c r="G123">
        <v>1</v>
      </c>
      <c r="H123">
        <v>92</v>
      </c>
      <c r="J123" t="s">
        <v>13</v>
      </c>
      <c r="K123" t="s">
        <v>13</v>
      </c>
      <c r="M123" s="5">
        <v>1</v>
      </c>
    </row>
    <row r="126" spans="1:13" x14ac:dyDescent="0.2">
      <c r="B126" s="4" t="s">
        <v>45</v>
      </c>
    </row>
    <row r="127" spans="1:13" x14ac:dyDescent="0.2">
      <c r="B127" t="s">
        <v>2</v>
      </c>
    </row>
    <row r="128" spans="1:13" x14ac:dyDescent="0.2">
      <c r="B128" t="s">
        <v>18</v>
      </c>
      <c r="D128" t="s">
        <v>41</v>
      </c>
    </row>
    <row r="129" spans="1:13" x14ac:dyDescent="0.2">
      <c r="B129" t="s">
        <v>46</v>
      </c>
      <c r="D129">
        <v>652</v>
      </c>
    </row>
    <row r="130" spans="1:13" x14ac:dyDescent="0.2">
      <c r="B130" t="s">
        <v>47</v>
      </c>
      <c r="D130">
        <v>5</v>
      </c>
      <c r="E130" t="s">
        <v>21</v>
      </c>
    </row>
    <row r="132" spans="1:13" x14ac:dyDescent="0.2">
      <c r="B132" t="s">
        <v>6</v>
      </c>
      <c r="C132" t="s">
        <v>8</v>
      </c>
      <c r="E132" t="s">
        <v>26</v>
      </c>
      <c r="G132" t="s">
        <v>6</v>
      </c>
      <c r="H132" t="s">
        <v>8</v>
      </c>
      <c r="J132" t="s">
        <v>22</v>
      </c>
      <c r="K132" t="s">
        <v>28</v>
      </c>
      <c r="M132" s="5" t="s">
        <v>24</v>
      </c>
    </row>
    <row r="133" spans="1:13" x14ac:dyDescent="0.2">
      <c r="B133" t="s">
        <v>4</v>
      </c>
      <c r="C133" t="s">
        <v>48</v>
      </c>
      <c r="G133" t="s">
        <v>4</v>
      </c>
      <c r="H133" t="s">
        <v>48</v>
      </c>
      <c r="J133" t="s">
        <v>23</v>
      </c>
      <c r="K133" t="s">
        <v>25</v>
      </c>
    </row>
    <row r="134" spans="1:13" x14ac:dyDescent="0.2">
      <c r="A134">
        <f>A123+1</f>
        <v>94</v>
      </c>
      <c r="B134">
        <v>1</v>
      </c>
      <c r="C134">
        <v>550</v>
      </c>
      <c r="G134">
        <v>1</v>
      </c>
      <c r="H134">
        <v>550</v>
      </c>
      <c r="J134" t="s">
        <v>13</v>
      </c>
      <c r="K134" t="s">
        <v>13</v>
      </c>
      <c r="M134" s="5">
        <v>1</v>
      </c>
    </row>
    <row r="135" spans="1:13" x14ac:dyDescent="0.2">
      <c r="A135">
        <f t="shared" ref="A135:A163" si="3">A134+1</f>
        <v>95</v>
      </c>
      <c r="B135">
        <v>1</v>
      </c>
      <c r="C135">
        <v>550</v>
      </c>
      <c r="G135">
        <v>1</v>
      </c>
      <c r="H135">
        <v>550</v>
      </c>
      <c r="J135" t="s">
        <v>13</v>
      </c>
      <c r="K135" t="s">
        <v>13</v>
      </c>
      <c r="M135" s="5">
        <v>1</v>
      </c>
    </row>
    <row r="136" spans="1:13" x14ac:dyDescent="0.2">
      <c r="A136">
        <f t="shared" si="3"/>
        <v>96</v>
      </c>
      <c r="B136">
        <v>1</v>
      </c>
      <c r="C136">
        <v>551</v>
      </c>
      <c r="G136">
        <v>1</v>
      </c>
      <c r="H136">
        <v>551</v>
      </c>
      <c r="J136" t="s">
        <v>13</v>
      </c>
      <c r="K136" t="s">
        <v>13</v>
      </c>
      <c r="M136" s="5">
        <v>1</v>
      </c>
    </row>
    <row r="137" spans="1:13" x14ac:dyDescent="0.2">
      <c r="A137">
        <f t="shared" si="3"/>
        <v>97</v>
      </c>
      <c r="B137">
        <v>1</v>
      </c>
      <c r="C137">
        <v>-3</v>
      </c>
      <c r="G137">
        <v>1</v>
      </c>
      <c r="H137">
        <v>-3</v>
      </c>
      <c r="J137" t="s">
        <v>13</v>
      </c>
      <c r="K137" t="s">
        <v>13</v>
      </c>
      <c r="M137" s="5">
        <v>1</v>
      </c>
    </row>
    <row r="138" spans="1:13" x14ac:dyDescent="0.2">
      <c r="A138">
        <f t="shared" si="3"/>
        <v>98</v>
      </c>
      <c r="B138">
        <v>1</v>
      </c>
      <c r="C138">
        <v>555</v>
      </c>
      <c r="G138">
        <v>1</v>
      </c>
      <c r="H138">
        <v>555</v>
      </c>
      <c r="J138" t="s">
        <v>13</v>
      </c>
      <c r="K138" t="s">
        <v>13</v>
      </c>
      <c r="M138" s="5">
        <v>1</v>
      </c>
    </row>
    <row r="139" spans="1:13" x14ac:dyDescent="0.2">
      <c r="A139">
        <f t="shared" si="3"/>
        <v>99</v>
      </c>
      <c r="B139">
        <v>1</v>
      </c>
      <c r="C139">
        <v>580</v>
      </c>
      <c r="G139">
        <v>1</v>
      </c>
      <c r="H139">
        <v>580</v>
      </c>
      <c r="J139" t="s">
        <v>13</v>
      </c>
      <c r="K139" t="s">
        <v>13</v>
      </c>
      <c r="M139" s="5">
        <v>1</v>
      </c>
    </row>
    <row r="140" spans="1:13" x14ac:dyDescent="0.2">
      <c r="A140">
        <f t="shared" si="3"/>
        <v>100</v>
      </c>
      <c r="B140">
        <v>1</v>
      </c>
      <c r="C140">
        <v>592</v>
      </c>
      <c r="G140">
        <v>1</v>
      </c>
      <c r="H140">
        <v>592</v>
      </c>
      <c r="J140" t="s">
        <v>13</v>
      </c>
      <c r="K140" t="s">
        <v>13</v>
      </c>
      <c r="M140" s="5">
        <v>1</v>
      </c>
    </row>
    <row r="141" spans="1:13" x14ac:dyDescent="0.2">
      <c r="A141">
        <f t="shared" si="3"/>
        <v>101</v>
      </c>
      <c r="B141">
        <v>1</v>
      </c>
      <c r="C141">
        <v>592</v>
      </c>
      <c r="G141">
        <v>1</v>
      </c>
      <c r="H141">
        <v>592</v>
      </c>
      <c r="J141" t="s">
        <v>13</v>
      </c>
      <c r="K141" t="s">
        <v>13</v>
      </c>
      <c r="M141" s="5">
        <v>1</v>
      </c>
    </row>
    <row r="142" spans="1:13" x14ac:dyDescent="0.2">
      <c r="A142">
        <f t="shared" si="3"/>
        <v>102</v>
      </c>
      <c r="B142">
        <v>1</v>
      </c>
      <c r="C142">
        <v>592</v>
      </c>
      <c r="G142">
        <v>1</v>
      </c>
      <c r="H142">
        <v>592</v>
      </c>
      <c r="J142" t="s">
        <v>13</v>
      </c>
      <c r="K142" t="s">
        <v>13</v>
      </c>
      <c r="M142" s="5">
        <v>1</v>
      </c>
    </row>
    <row r="143" spans="1:13" x14ac:dyDescent="0.2">
      <c r="A143">
        <f t="shared" si="3"/>
        <v>103</v>
      </c>
      <c r="B143">
        <v>1</v>
      </c>
      <c r="C143">
        <v>592</v>
      </c>
      <c r="G143">
        <v>1</v>
      </c>
      <c r="H143">
        <v>592</v>
      </c>
      <c r="J143" t="s">
        <v>13</v>
      </c>
      <c r="K143" t="s">
        <v>13</v>
      </c>
      <c r="M143" s="5">
        <v>1</v>
      </c>
    </row>
    <row r="144" spans="1:13" x14ac:dyDescent="0.2">
      <c r="A144">
        <f t="shared" si="3"/>
        <v>104</v>
      </c>
      <c r="B144">
        <v>1</v>
      </c>
      <c r="C144">
        <v>592</v>
      </c>
      <c r="E144" t="s">
        <v>47</v>
      </c>
      <c r="G144">
        <v>1</v>
      </c>
      <c r="H144">
        <v>592</v>
      </c>
      <c r="J144" t="s">
        <v>13</v>
      </c>
      <c r="K144" t="s">
        <v>13</v>
      </c>
      <c r="M144" s="5">
        <v>1</v>
      </c>
    </row>
    <row r="145" spans="1:13" x14ac:dyDescent="0.2">
      <c r="A145">
        <f t="shared" si="3"/>
        <v>105</v>
      </c>
      <c r="B145">
        <v>1</v>
      </c>
      <c r="C145">
        <v>602</v>
      </c>
      <c r="G145">
        <v>1</v>
      </c>
      <c r="H145">
        <v>602</v>
      </c>
      <c r="J145" t="s">
        <v>13</v>
      </c>
      <c r="K145" t="s">
        <v>13</v>
      </c>
      <c r="M145" s="5">
        <v>1</v>
      </c>
    </row>
    <row r="146" spans="1:13" x14ac:dyDescent="0.2">
      <c r="A146">
        <f t="shared" si="3"/>
        <v>106</v>
      </c>
      <c r="B146">
        <v>1</v>
      </c>
      <c r="C146">
        <v>615</v>
      </c>
      <c r="G146">
        <v>1</v>
      </c>
      <c r="H146">
        <v>615</v>
      </c>
      <c r="J146" t="s">
        <v>13</v>
      </c>
      <c r="K146" t="s">
        <v>13</v>
      </c>
      <c r="M146" s="5">
        <v>1</v>
      </c>
    </row>
    <row r="147" spans="1:13" x14ac:dyDescent="0.2">
      <c r="A147">
        <f t="shared" si="3"/>
        <v>107</v>
      </c>
      <c r="B147">
        <v>1</v>
      </c>
      <c r="C147">
        <v>636</v>
      </c>
      <c r="G147">
        <v>1</v>
      </c>
      <c r="H147">
        <v>636</v>
      </c>
      <c r="J147" t="s">
        <v>13</v>
      </c>
      <c r="K147" t="s">
        <v>13</v>
      </c>
      <c r="M147" s="5">
        <v>1</v>
      </c>
    </row>
    <row r="148" spans="1:13" x14ac:dyDescent="0.2">
      <c r="A148">
        <f t="shared" si="3"/>
        <v>108</v>
      </c>
      <c r="B148">
        <v>1</v>
      </c>
      <c r="C148">
        <v>649</v>
      </c>
      <c r="G148">
        <v>1</v>
      </c>
      <c r="H148">
        <v>649</v>
      </c>
      <c r="J148" t="s">
        <v>13</v>
      </c>
      <c r="K148" t="s">
        <v>13</v>
      </c>
      <c r="M148" s="5">
        <v>1</v>
      </c>
    </row>
    <row r="149" spans="1:13" x14ac:dyDescent="0.2">
      <c r="A149">
        <f t="shared" si="3"/>
        <v>109</v>
      </c>
      <c r="B149">
        <v>1</v>
      </c>
      <c r="C149">
        <v>652</v>
      </c>
      <c r="G149">
        <v>1</v>
      </c>
      <c r="H149">
        <v>652</v>
      </c>
      <c r="J149" t="s">
        <v>13</v>
      </c>
      <c r="K149" t="s">
        <v>13</v>
      </c>
      <c r="M149" s="5">
        <v>1</v>
      </c>
    </row>
    <row r="150" spans="1:13" x14ac:dyDescent="0.2">
      <c r="A150">
        <f t="shared" si="3"/>
        <v>110</v>
      </c>
      <c r="B150">
        <v>1</v>
      </c>
      <c r="C150">
        <v>652</v>
      </c>
      <c r="G150">
        <v>1</v>
      </c>
      <c r="H150">
        <v>652</v>
      </c>
      <c r="J150" t="s">
        <v>13</v>
      </c>
      <c r="K150" t="s">
        <v>13</v>
      </c>
      <c r="M150" s="5">
        <v>1</v>
      </c>
    </row>
    <row r="151" spans="1:13" x14ac:dyDescent="0.2">
      <c r="A151">
        <f t="shared" si="3"/>
        <v>111</v>
      </c>
      <c r="B151">
        <v>1</v>
      </c>
      <c r="C151">
        <v>652</v>
      </c>
      <c r="G151">
        <v>1</v>
      </c>
      <c r="H151">
        <v>652</v>
      </c>
      <c r="J151" t="s">
        <v>13</v>
      </c>
      <c r="K151" t="s">
        <v>13</v>
      </c>
      <c r="M151" s="5">
        <v>1</v>
      </c>
    </row>
    <row r="152" spans="1:13" x14ac:dyDescent="0.2">
      <c r="A152">
        <f t="shared" si="3"/>
        <v>112</v>
      </c>
      <c r="B152">
        <v>1</v>
      </c>
      <c r="C152">
        <v>652</v>
      </c>
      <c r="G152">
        <v>1</v>
      </c>
      <c r="H152">
        <v>652</v>
      </c>
      <c r="J152" t="s">
        <v>13</v>
      </c>
      <c r="K152" t="s">
        <v>13</v>
      </c>
      <c r="M152" s="5">
        <v>1</v>
      </c>
    </row>
    <row r="153" spans="1:13" x14ac:dyDescent="0.2">
      <c r="A153">
        <f t="shared" si="3"/>
        <v>113</v>
      </c>
      <c r="B153">
        <v>1</v>
      </c>
      <c r="C153">
        <v>652</v>
      </c>
      <c r="G153">
        <v>1</v>
      </c>
      <c r="H153">
        <v>652</v>
      </c>
      <c r="J153" t="s">
        <v>13</v>
      </c>
      <c r="K153" t="s">
        <v>13</v>
      </c>
      <c r="M153" s="5">
        <v>1</v>
      </c>
    </row>
    <row r="154" spans="1:13" x14ac:dyDescent="0.2">
      <c r="A154">
        <f t="shared" si="3"/>
        <v>114</v>
      </c>
      <c r="B154">
        <v>1</v>
      </c>
      <c r="C154">
        <v>652</v>
      </c>
      <c r="E154" t="s">
        <v>46</v>
      </c>
      <c r="G154">
        <v>1</v>
      </c>
      <c r="H154">
        <v>652</v>
      </c>
      <c r="J154" t="s">
        <v>13</v>
      </c>
      <c r="K154" t="s">
        <v>13</v>
      </c>
      <c r="M154" s="5">
        <v>1</v>
      </c>
    </row>
    <row r="155" spans="1:13" x14ac:dyDescent="0.2">
      <c r="A155">
        <f t="shared" si="3"/>
        <v>115</v>
      </c>
      <c r="B155">
        <v>1</v>
      </c>
      <c r="C155">
        <v>-1</v>
      </c>
      <c r="E155" t="s">
        <v>27</v>
      </c>
      <c r="G155">
        <v>1</v>
      </c>
      <c r="H155">
        <v>-1</v>
      </c>
      <c r="J155" t="s">
        <v>14</v>
      </c>
      <c r="K155" t="s">
        <v>13</v>
      </c>
      <c r="M155" s="5">
        <v>1</v>
      </c>
    </row>
    <row r="156" spans="1:13" x14ac:dyDescent="0.2">
      <c r="A156">
        <f t="shared" si="3"/>
        <v>116</v>
      </c>
      <c r="B156">
        <v>1</v>
      </c>
      <c r="C156">
        <v>654</v>
      </c>
      <c r="G156">
        <v>1</v>
      </c>
      <c r="H156">
        <v>654</v>
      </c>
      <c r="J156" t="s">
        <v>13</v>
      </c>
      <c r="K156" t="s">
        <v>13</v>
      </c>
      <c r="M156" s="5">
        <v>1</v>
      </c>
    </row>
    <row r="157" spans="1:13" x14ac:dyDescent="0.2">
      <c r="A157">
        <f t="shared" si="3"/>
        <v>117</v>
      </c>
      <c r="B157">
        <v>1</v>
      </c>
      <c r="C157">
        <v>662</v>
      </c>
      <c r="G157">
        <v>1</v>
      </c>
      <c r="H157">
        <v>662</v>
      </c>
      <c r="J157" t="s">
        <v>13</v>
      </c>
      <c r="K157" t="s">
        <v>13</v>
      </c>
      <c r="M157" s="5">
        <v>1</v>
      </c>
    </row>
    <row r="158" spans="1:13" x14ac:dyDescent="0.2">
      <c r="A158">
        <f t="shared" si="3"/>
        <v>118</v>
      </c>
      <c r="B158">
        <v>1</v>
      </c>
      <c r="C158">
        <v>662</v>
      </c>
      <c r="G158">
        <v>1</v>
      </c>
      <c r="H158">
        <v>662</v>
      </c>
      <c r="J158" t="s">
        <v>13</v>
      </c>
      <c r="K158" t="s">
        <v>13</v>
      </c>
      <c r="M158" s="5">
        <v>1</v>
      </c>
    </row>
    <row r="159" spans="1:13" x14ac:dyDescent="0.2">
      <c r="A159">
        <f t="shared" si="3"/>
        <v>119</v>
      </c>
      <c r="B159">
        <v>1</v>
      </c>
      <c r="C159">
        <v>662</v>
      </c>
      <c r="G159">
        <v>1</v>
      </c>
      <c r="H159">
        <v>662</v>
      </c>
      <c r="J159" t="s">
        <v>13</v>
      </c>
      <c r="K159" t="s">
        <v>13</v>
      </c>
      <c r="M159" s="5">
        <v>1</v>
      </c>
    </row>
    <row r="160" spans="1:13" x14ac:dyDescent="0.2">
      <c r="A160">
        <f t="shared" si="3"/>
        <v>120</v>
      </c>
      <c r="B160">
        <v>1</v>
      </c>
      <c r="C160">
        <v>662</v>
      </c>
      <c r="G160">
        <v>1</v>
      </c>
      <c r="H160">
        <v>662</v>
      </c>
      <c r="J160" t="s">
        <v>13</v>
      </c>
      <c r="K160" t="s">
        <v>13</v>
      </c>
      <c r="M160" s="5">
        <v>1</v>
      </c>
    </row>
    <row r="161" spans="1:13" x14ac:dyDescent="0.2">
      <c r="A161">
        <f t="shared" si="3"/>
        <v>121</v>
      </c>
      <c r="B161">
        <v>1</v>
      </c>
      <c r="C161">
        <v>662</v>
      </c>
      <c r="G161">
        <v>1</v>
      </c>
      <c r="H161">
        <v>662</v>
      </c>
      <c r="J161" t="s">
        <v>13</v>
      </c>
      <c r="K161" t="s">
        <v>13</v>
      </c>
      <c r="M161" s="5">
        <v>1</v>
      </c>
    </row>
    <row r="162" spans="1:13" x14ac:dyDescent="0.2">
      <c r="A162">
        <f t="shared" si="3"/>
        <v>122</v>
      </c>
      <c r="B162">
        <v>1</v>
      </c>
      <c r="C162">
        <v>662</v>
      </c>
      <c r="E162" t="s">
        <v>46</v>
      </c>
      <c r="G162">
        <v>1</v>
      </c>
      <c r="H162">
        <v>662</v>
      </c>
      <c r="J162" t="s">
        <v>13</v>
      </c>
      <c r="K162" t="s">
        <v>13</v>
      </c>
      <c r="M162" s="5">
        <v>1</v>
      </c>
    </row>
    <row r="163" spans="1:13" x14ac:dyDescent="0.2">
      <c r="A163">
        <f t="shared" si="3"/>
        <v>123</v>
      </c>
      <c r="B163">
        <v>1</v>
      </c>
      <c r="C163">
        <v>643</v>
      </c>
      <c r="G163">
        <v>1</v>
      </c>
      <c r="H163">
        <v>643</v>
      </c>
      <c r="J163" t="s">
        <v>13</v>
      </c>
      <c r="K163" t="s">
        <v>13</v>
      </c>
      <c r="M163" s="5">
        <v>1</v>
      </c>
    </row>
    <row r="164" spans="1:13" x14ac:dyDescent="0.2">
      <c r="A164">
        <f t="shared" ref="A164:A172" si="4">A163+1</f>
        <v>124</v>
      </c>
      <c r="B164">
        <v>1</v>
      </c>
      <c r="C164">
        <v>622</v>
      </c>
      <c r="G164">
        <v>1</v>
      </c>
      <c r="H164">
        <v>622</v>
      </c>
      <c r="J164" t="s">
        <v>13</v>
      </c>
      <c r="K164" t="s">
        <v>13</v>
      </c>
      <c r="M164" s="5">
        <v>1</v>
      </c>
    </row>
    <row r="165" spans="1:13" x14ac:dyDescent="0.2">
      <c r="A165">
        <f t="shared" si="4"/>
        <v>125</v>
      </c>
      <c r="B165">
        <v>1</v>
      </c>
      <c r="C165">
        <v>608</v>
      </c>
      <c r="G165">
        <v>1</v>
      </c>
      <c r="H165">
        <v>608</v>
      </c>
      <c r="J165" t="s">
        <v>13</v>
      </c>
      <c r="K165" t="s">
        <v>13</v>
      </c>
      <c r="M165" s="5">
        <v>1</v>
      </c>
    </row>
    <row r="166" spans="1:13" x14ac:dyDescent="0.2">
      <c r="A166">
        <f t="shared" si="4"/>
        <v>126</v>
      </c>
      <c r="B166">
        <v>1</v>
      </c>
      <c r="C166">
        <v>588</v>
      </c>
      <c r="G166">
        <v>1</v>
      </c>
      <c r="H166">
        <v>588</v>
      </c>
      <c r="J166" t="s">
        <v>13</v>
      </c>
      <c r="K166" t="s">
        <v>13</v>
      </c>
      <c r="M166" s="5">
        <v>1</v>
      </c>
    </row>
    <row r="167" spans="1:13" x14ac:dyDescent="0.2">
      <c r="A167">
        <f t="shared" si="4"/>
        <v>127</v>
      </c>
      <c r="B167">
        <v>1</v>
      </c>
      <c r="C167">
        <v>588</v>
      </c>
      <c r="G167">
        <v>1</v>
      </c>
      <c r="H167">
        <v>588</v>
      </c>
      <c r="J167" t="s">
        <v>13</v>
      </c>
      <c r="K167" t="s">
        <v>13</v>
      </c>
      <c r="M167" s="5">
        <v>1</v>
      </c>
    </row>
    <row r="168" spans="1:13" x14ac:dyDescent="0.2">
      <c r="A168">
        <f t="shared" si="4"/>
        <v>128</v>
      </c>
      <c r="B168">
        <v>1</v>
      </c>
      <c r="C168">
        <v>588</v>
      </c>
      <c r="G168">
        <v>1</v>
      </c>
      <c r="H168">
        <v>588</v>
      </c>
      <c r="J168" t="s">
        <v>13</v>
      </c>
      <c r="K168" t="s">
        <v>13</v>
      </c>
      <c r="M168" s="5">
        <v>1</v>
      </c>
    </row>
    <row r="169" spans="1:13" x14ac:dyDescent="0.2">
      <c r="A169">
        <f t="shared" si="4"/>
        <v>129</v>
      </c>
      <c r="B169">
        <v>1</v>
      </c>
      <c r="C169">
        <v>588</v>
      </c>
      <c r="G169">
        <v>1</v>
      </c>
      <c r="H169">
        <v>588</v>
      </c>
      <c r="J169" t="s">
        <v>13</v>
      </c>
      <c r="K169" t="s">
        <v>13</v>
      </c>
      <c r="M169" s="5">
        <v>1</v>
      </c>
    </row>
    <row r="170" spans="1:13" x14ac:dyDescent="0.2">
      <c r="A170">
        <f t="shared" si="4"/>
        <v>130</v>
      </c>
      <c r="B170">
        <v>1</v>
      </c>
      <c r="C170">
        <v>588</v>
      </c>
      <c r="G170">
        <v>1</v>
      </c>
      <c r="H170">
        <v>588</v>
      </c>
      <c r="J170" t="s">
        <v>13</v>
      </c>
      <c r="K170" t="s">
        <v>13</v>
      </c>
      <c r="M170" s="5">
        <v>1</v>
      </c>
    </row>
    <row r="171" spans="1:13" x14ac:dyDescent="0.2">
      <c r="A171">
        <f t="shared" si="4"/>
        <v>131</v>
      </c>
      <c r="B171">
        <v>1</v>
      </c>
      <c r="C171">
        <v>588</v>
      </c>
      <c r="G171">
        <v>1</v>
      </c>
      <c r="H171">
        <v>-2</v>
      </c>
      <c r="J171" t="s">
        <v>13</v>
      </c>
      <c r="K171" t="s">
        <v>14</v>
      </c>
      <c r="M171" s="5">
        <v>1</v>
      </c>
    </row>
    <row r="172" spans="1:13" x14ac:dyDescent="0.2">
      <c r="A172">
        <f t="shared" si="4"/>
        <v>132</v>
      </c>
      <c r="B172">
        <v>1</v>
      </c>
      <c r="C172">
        <v>561</v>
      </c>
      <c r="G172">
        <v>1</v>
      </c>
      <c r="H172">
        <v>561</v>
      </c>
      <c r="J172" t="s">
        <v>13</v>
      </c>
      <c r="K172" t="s">
        <v>13</v>
      </c>
      <c r="M172" s="5">
        <v>1</v>
      </c>
    </row>
    <row r="175" spans="1:13" x14ac:dyDescent="0.2">
      <c r="B175" s="4" t="s">
        <v>50</v>
      </c>
    </row>
    <row r="176" spans="1:13" x14ac:dyDescent="0.2">
      <c r="B176" t="s">
        <v>2</v>
      </c>
    </row>
    <row r="177" spans="1:13" x14ac:dyDescent="0.2">
      <c r="B177" t="s">
        <v>18</v>
      </c>
      <c r="D177" t="s">
        <v>35</v>
      </c>
    </row>
    <row r="178" spans="1:13" x14ac:dyDescent="0.2">
      <c r="B178" t="s">
        <v>51</v>
      </c>
      <c r="D178">
        <v>-1</v>
      </c>
    </row>
    <row r="179" spans="1:13" x14ac:dyDescent="0.2">
      <c r="B179" t="s">
        <v>52</v>
      </c>
      <c r="D179">
        <v>4</v>
      </c>
      <c r="E179" t="s">
        <v>21</v>
      </c>
    </row>
    <row r="181" spans="1:13" x14ac:dyDescent="0.2">
      <c r="B181" t="s">
        <v>6</v>
      </c>
      <c r="C181" t="s">
        <v>8</v>
      </c>
      <c r="E181" t="s">
        <v>26</v>
      </c>
      <c r="G181" t="s">
        <v>6</v>
      </c>
      <c r="H181" t="s">
        <v>8</v>
      </c>
      <c r="J181" t="s">
        <v>22</v>
      </c>
      <c r="K181" t="s">
        <v>28</v>
      </c>
      <c r="M181" s="5" t="s">
        <v>24</v>
      </c>
    </row>
    <row r="182" spans="1:13" x14ac:dyDescent="0.2">
      <c r="B182" t="s">
        <v>4</v>
      </c>
      <c r="C182" t="s">
        <v>53</v>
      </c>
      <c r="G182" t="s">
        <v>4</v>
      </c>
      <c r="H182" t="s">
        <v>53</v>
      </c>
      <c r="J182" t="s">
        <v>23</v>
      </c>
      <c r="K182" t="s">
        <v>25</v>
      </c>
    </row>
    <row r="183" spans="1:13" x14ac:dyDescent="0.2">
      <c r="A183">
        <f>A172+1</f>
        <v>133</v>
      </c>
      <c r="B183">
        <v>1</v>
      </c>
      <c r="C183">
        <v>9533</v>
      </c>
      <c r="G183">
        <v>1</v>
      </c>
      <c r="H183">
        <v>9533</v>
      </c>
      <c r="J183" t="s">
        <v>13</v>
      </c>
      <c r="K183" t="s">
        <v>13</v>
      </c>
      <c r="M183" s="5">
        <v>1</v>
      </c>
    </row>
    <row r="184" spans="1:13" x14ac:dyDescent="0.2">
      <c r="A184">
        <f t="shared" ref="A184:A198" si="5">A183+1</f>
        <v>134</v>
      </c>
      <c r="B184">
        <v>1</v>
      </c>
      <c r="C184">
        <v>9503</v>
      </c>
      <c r="G184">
        <v>1</v>
      </c>
      <c r="H184">
        <v>9503</v>
      </c>
      <c r="J184" t="s">
        <v>13</v>
      </c>
      <c r="K184" t="s">
        <v>13</v>
      </c>
      <c r="M184" s="5">
        <v>1</v>
      </c>
    </row>
    <row r="185" spans="1:13" x14ac:dyDescent="0.2">
      <c r="A185">
        <f t="shared" si="5"/>
        <v>135</v>
      </c>
      <c r="B185">
        <v>1</v>
      </c>
      <c r="C185">
        <v>9503</v>
      </c>
      <c r="G185">
        <v>1</v>
      </c>
      <c r="H185">
        <v>9503</v>
      </c>
      <c r="J185" t="s">
        <v>13</v>
      </c>
      <c r="K185" t="s">
        <v>13</v>
      </c>
      <c r="M185" s="5">
        <v>1</v>
      </c>
    </row>
    <row r="186" spans="1:13" x14ac:dyDescent="0.2">
      <c r="A186">
        <f t="shared" si="5"/>
        <v>136</v>
      </c>
      <c r="B186">
        <v>1</v>
      </c>
      <c r="C186">
        <v>9503</v>
      </c>
      <c r="G186">
        <v>1</v>
      </c>
      <c r="H186">
        <v>9503</v>
      </c>
      <c r="J186" t="s">
        <v>13</v>
      </c>
      <c r="K186" t="s">
        <v>13</v>
      </c>
      <c r="M186" s="5">
        <v>1</v>
      </c>
    </row>
    <row r="187" spans="1:13" x14ac:dyDescent="0.2">
      <c r="A187">
        <f t="shared" si="5"/>
        <v>137</v>
      </c>
      <c r="B187">
        <v>1</v>
      </c>
      <c r="C187">
        <v>9503</v>
      </c>
      <c r="G187">
        <v>1</v>
      </c>
      <c r="H187">
        <v>9503</v>
      </c>
      <c r="J187" t="s">
        <v>13</v>
      </c>
      <c r="K187" t="s">
        <v>13</v>
      </c>
      <c r="M187" s="5">
        <v>1</v>
      </c>
    </row>
    <row r="188" spans="1:13" x14ac:dyDescent="0.2">
      <c r="A188">
        <f t="shared" si="5"/>
        <v>138</v>
      </c>
      <c r="B188">
        <v>1</v>
      </c>
      <c r="C188">
        <v>9503</v>
      </c>
      <c r="G188">
        <v>1</v>
      </c>
      <c r="H188">
        <v>-2</v>
      </c>
      <c r="J188" t="s">
        <v>13</v>
      </c>
      <c r="K188" t="s">
        <v>14</v>
      </c>
      <c r="M188" s="5">
        <v>1</v>
      </c>
    </row>
    <row r="189" spans="1:13" x14ac:dyDescent="0.2">
      <c r="A189">
        <f t="shared" si="5"/>
        <v>139</v>
      </c>
      <c r="B189">
        <v>1</v>
      </c>
      <c r="C189">
        <v>9503</v>
      </c>
      <c r="G189">
        <v>1</v>
      </c>
      <c r="H189">
        <v>-2</v>
      </c>
      <c r="J189" t="s">
        <v>13</v>
      </c>
      <c r="K189" t="s">
        <v>14</v>
      </c>
      <c r="M189" s="5">
        <v>1</v>
      </c>
    </row>
    <row r="190" spans="1:13" x14ac:dyDescent="0.2">
      <c r="A190">
        <f t="shared" si="5"/>
        <v>140</v>
      </c>
      <c r="B190">
        <v>1</v>
      </c>
      <c r="C190">
        <v>9622</v>
      </c>
      <c r="G190">
        <v>1</v>
      </c>
      <c r="H190">
        <v>9622</v>
      </c>
      <c r="J190" t="s">
        <v>13</v>
      </c>
      <c r="K190" t="s">
        <v>13</v>
      </c>
      <c r="M190" s="5">
        <v>1</v>
      </c>
    </row>
    <row r="191" spans="1:13" x14ac:dyDescent="0.2">
      <c r="A191">
        <f t="shared" si="5"/>
        <v>141</v>
      </c>
      <c r="B191">
        <v>1</v>
      </c>
      <c r="C191">
        <v>9653</v>
      </c>
      <c r="G191">
        <v>1</v>
      </c>
      <c r="H191">
        <v>9653</v>
      </c>
      <c r="J191" t="s">
        <v>13</v>
      </c>
      <c r="K191" t="s">
        <v>13</v>
      </c>
      <c r="M191" s="5">
        <v>1</v>
      </c>
    </row>
    <row r="192" spans="1:13" x14ac:dyDescent="0.2">
      <c r="A192">
        <f t="shared" si="5"/>
        <v>142</v>
      </c>
      <c r="B192">
        <v>1</v>
      </c>
      <c r="C192">
        <v>9702</v>
      </c>
      <c r="G192">
        <v>1</v>
      </c>
      <c r="H192">
        <v>9702</v>
      </c>
      <c r="J192" t="s">
        <v>13</v>
      </c>
      <c r="K192" t="s">
        <v>13</v>
      </c>
      <c r="M192" s="5">
        <v>1</v>
      </c>
    </row>
    <row r="193" spans="1:13" x14ac:dyDescent="0.2">
      <c r="A193">
        <f t="shared" si="5"/>
        <v>143</v>
      </c>
      <c r="B193">
        <v>1</v>
      </c>
      <c r="C193">
        <v>9702</v>
      </c>
      <c r="G193">
        <v>1</v>
      </c>
      <c r="H193">
        <v>9702</v>
      </c>
      <c r="J193" t="s">
        <v>13</v>
      </c>
      <c r="K193" t="s">
        <v>13</v>
      </c>
      <c r="M193" s="5">
        <v>1</v>
      </c>
    </row>
    <row r="194" spans="1:13" x14ac:dyDescent="0.2">
      <c r="A194">
        <f t="shared" si="5"/>
        <v>144</v>
      </c>
      <c r="B194">
        <v>1</v>
      </c>
      <c r="C194">
        <v>9702</v>
      </c>
      <c r="G194">
        <v>1</v>
      </c>
      <c r="H194">
        <v>9702</v>
      </c>
      <c r="J194" t="s">
        <v>13</v>
      </c>
      <c r="K194" t="s">
        <v>13</v>
      </c>
      <c r="M194" s="5">
        <v>1</v>
      </c>
    </row>
    <row r="195" spans="1:13" x14ac:dyDescent="0.2">
      <c r="A195">
        <f t="shared" si="5"/>
        <v>145</v>
      </c>
      <c r="B195">
        <v>1</v>
      </c>
      <c r="C195">
        <v>9702</v>
      </c>
      <c r="E195" t="s">
        <v>52</v>
      </c>
      <c r="G195">
        <v>1</v>
      </c>
      <c r="H195">
        <v>9702</v>
      </c>
      <c r="J195" t="s">
        <v>13</v>
      </c>
      <c r="K195" t="s">
        <v>13</v>
      </c>
      <c r="M195" s="5">
        <v>1</v>
      </c>
    </row>
    <row r="196" spans="1:13" x14ac:dyDescent="0.2">
      <c r="A196">
        <f t="shared" si="5"/>
        <v>146</v>
      </c>
      <c r="B196">
        <v>1</v>
      </c>
      <c r="C196">
        <v>9718</v>
      </c>
      <c r="G196">
        <v>1</v>
      </c>
      <c r="H196">
        <v>9718</v>
      </c>
      <c r="J196" t="s">
        <v>13</v>
      </c>
      <c r="K196" t="s">
        <v>13</v>
      </c>
      <c r="M196" s="5">
        <v>1</v>
      </c>
    </row>
    <row r="197" spans="1:13" x14ac:dyDescent="0.2">
      <c r="A197">
        <f t="shared" si="5"/>
        <v>147</v>
      </c>
      <c r="B197">
        <v>1</v>
      </c>
      <c r="C197">
        <v>-1</v>
      </c>
      <c r="E197" t="s">
        <v>27</v>
      </c>
      <c r="G197">
        <v>1</v>
      </c>
      <c r="H197">
        <v>-1</v>
      </c>
      <c r="J197" t="s">
        <v>14</v>
      </c>
      <c r="K197" t="s">
        <v>13</v>
      </c>
      <c r="M197" s="5">
        <v>1</v>
      </c>
    </row>
    <row r="198" spans="1:13" x14ac:dyDescent="0.2">
      <c r="A198">
        <f t="shared" si="5"/>
        <v>148</v>
      </c>
      <c r="B198">
        <v>1</v>
      </c>
      <c r="C198">
        <v>9702</v>
      </c>
      <c r="G198">
        <v>1</v>
      </c>
      <c r="H198">
        <v>9702</v>
      </c>
      <c r="J198" t="s">
        <v>13</v>
      </c>
      <c r="K198" t="s">
        <v>13</v>
      </c>
      <c r="M198" s="5">
        <v>1</v>
      </c>
    </row>
    <row r="201" spans="1:13" x14ac:dyDescent="0.2">
      <c r="B201" s="4" t="s">
        <v>54</v>
      </c>
    </row>
    <row r="202" spans="1:13" x14ac:dyDescent="0.2">
      <c r="B202" t="s">
        <v>2</v>
      </c>
    </row>
    <row r="203" spans="1:13" x14ac:dyDescent="0.2">
      <c r="B203" t="s">
        <v>18</v>
      </c>
      <c r="D203" t="s">
        <v>20</v>
      </c>
    </row>
    <row r="204" spans="1:13" x14ac:dyDescent="0.2">
      <c r="B204" t="s">
        <v>55</v>
      </c>
      <c r="D204">
        <v>2</v>
      </c>
    </row>
    <row r="205" spans="1:13" x14ac:dyDescent="0.2">
      <c r="B205" t="s">
        <v>56</v>
      </c>
      <c r="D205">
        <v>3</v>
      </c>
      <c r="E205" t="s">
        <v>21</v>
      </c>
    </row>
    <row r="207" spans="1:13" x14ac:dyDescent="0.2">
      <c r="B207" t="s">
        <v>6</v>
      </c>
      <c r="C207" t="s">
        <v>8</v>
      </c>
      <c r="E207" t="s">
        <v>26</v>
      </c>
      <c r="G207" t="s">
        <v>6</v>
      </c>
      <c r="H207" t="s">
        <v>8</v>
      </c>
      <c r="J207" t="s">
        <v>22</v>
      </c>
      <c r="K207" t="s">
        <v>28</v>
      </c>
      <c r="M207" s="5" t="s">
        <v>24</v>
      </c>
    </row>
    <row r="208" spans="1:13" x14ac:dyDescent="0.2">
      <c r="B208" t="s">
        <v>4</v>
      </c>
      <c r="C208" t="s">
        <v>42</v>
      </c>
      <c r="G208" t="s">
        <v>4</v>
      </c>
      <c r="H208" t="s">
        <v>42</v>
      </c>
      <c r="J208" t="s">
        <v>23</v>
      </c>
      <c r="K208" t="s">
        <v>25</v>
      </c>
    </row>
    <row r="209" spans="1:13" x14ac:dyDescent="0.2">
      <c r="A209">
        <f>A198+1</f>
        <v>149</v>
      </c>
      <c r="B209">
        <v>1</v>
      </c>
      <c r="C209">
        <v>2</v>
      </c>
      <c r="G209">
        <v>1</v>
      </c>
      <c r="H209">
        <v>2</v>
      </c>
      <c r="J209" t="s">
        <v>13</v>
      </c>
      <c r="K209" t="s">
        <v>13</v>
      </c>
      <c r="M209" s="5">
        <v>1</v>
      </c>
    </row>
    <row r="210" spans="1:13" x14ac:dyDescent="0.2">
      <c r="A210">
        <f t="shared" ref="A210:A235" si="6">A209+1</f>
        <v>150</v>
      </c>
      <c r="B210">
        <v>1</v>
      </c>
      <c r="C210">
        <v>2</v>
      </c>
      <c r="G210">
        <v>1</v>
      </c>
      <c r="H210">
        <v>2</v>
      </c>
      <c r="J210" t="s">
        <v>13</v>
      </c>
      <c r="K210" t="s">
        <v>13</v>
      </c>
      <c r="M210" s="5">
        <v>1</v>
      </c>
    </row>
    <row r="211" spans="1:13" x14ac:dyDescent="0.2">
      <c r="A211">
        <f t="shared" si="6"/>
        <v>151</v>
      </c>
      <c r="B211">
        <v>1</v>
      </c>
      <c r="C211">
        <v>2</v>
      </c>
      <c r="G211">
        <v>1</v>
      </c>
      <c r="H211">
        <v>2</v>
      </c>
      <c r="J211" t="s">
        <v>13</v>
      </c>
      <c r="K211" t="s">
        <v>13</v>
      </c>
      <c r="M211" s="5">
        <v>1</v>
      </c>
    </row>
    <row r="212" spans="1:13" x14ac:dyDescent="0.2">
      <c r="A212">
        <f t="shared" si="6"/>
        <v>152</v>
      </c>
      <c r="B212">
        <v>1</v>
      </c>
      <c r="C212">
        <v>2</v>
      </c>
      <c r="G212">
        <v>1</v>
      </c>
      <c r="H212">
        <v>2</v>
      </c>
      <c r="J212" t="s">
        <v>13</v>
      </c>
      <c r="K212" t="s">
        <v>13</v>
      </c>
      <c r="M212" s="5">
        <v>1</v>
      </c>
    </row>
    <row r="213" spans="1:13" x14ac:dyDescent="0.2">
      <c r="A213">
        <f t="shared" si="6"/>
        <v>153</v>
      </c>
      <c r="B213">
        <v>1</v>
      </c>
      <c r="C213">
        <v>2</v>
      </c>
      <c r="G213">
        <v>1</v>
      </c>
      <c r="H213">
        <v>2</v>
      </c>
      <c r="J213" t="s">
        <v>13</v>
      </c>
      <c r="K213" t="s">
        <v>13</v>
      </c>
      <c r="M213" s="5">
        <v>1</v>
      </c>
    </row>
    <row r="214" spans="1:13" x14ac:dyDescent="0.2">
      <c r="A214">
        <f t="shared" si="6"/>
        <v>154</v>
      </c>
      <c r="B214">
        <v>1</v>
      </c>
      <c r="C214">
        <v>2</v>
      </c>
      <c r="E214" t="s">
        <v>55</v>
      </c>
      <c r="G214">
        <v>1</v>
      </c>
      <c r="H214">
        <v>2</v>
      </c>
      <c r="J214" t="s">
        <v>13</v>
      </c>
      <c r="K214" t="s">
        <v>13</v>
      </c>
      <c r="M214" s="5">
        <v>1</v>
      </c>
    </row>
    <row r="215" spans="1:13" x14ac:dyDescent="0.2">
      <c r="A215">
        <f t="shared" si="6"/>
        <v>155</v>
      </c>
      <c r="B215">
        <v>1</v>
      </c>
      <c r="C215">
        <v>3</v>
      </c>
      <c r="G215">
        <v>1</v>
      </c>
      <c r="H215">
        <v>3</v>
      </c>
      <c r="J215" t="s">
        <v>13</v>
      </c>
      <c r="K215" t="s">
        <v>13</v>
      </c>
      <c r="M215" s="5">
        <v>1</v>
      </c>
    </row>
    <row r="216" spans="1:13" x14ac:dyDescent="0.2">
      <c r="A216">
        <f t="shared" si="6"/>
        <v>156</v>
      </c>
      <c r="B216">
        <v>1</v>
      </c>
      <c r="C216">
        <v>4</v>
      </c>
      <c r="G216">
        <v>1</v>
      </c>
      <c r="H216">
        <v>4</v>
      </c>
      <c r="J216" t="s">
        <v>13</v>
      </c>
      <c r="K216" t="s">
        <v>13</v>
      </c>
      <c r="M216" s="5">
        <v>1</v>
      </c>
    </row>
    <row r="217" spans="1:13" x14ac:dyDescent="0.2">
      <c r="A217">
        <f t="shared" si="6"/>
        <v>157</v>
      </c>
      <c r="B217">
        <v>1</v>
      </c>
      <c r="C217">
        <v>6</v>
      </c>
      <c r="G217">
        <v>1</v>
      </c>
      <c r="H217">
        <v>6</v>
      </c>
      <c r="J217" t="s">
        <v>13</v>
      </c>
      <c r="K217" t="s">
        <v>13</v>
      </c>
      <c r="M217" s="5">
        <v>1</v>
      </c>
    </row>
    <row r="218" spans="1:13" x14ac:dyDescent="0.2">
      <c r="A218">
        <f t="shared" si="6"/>
        <v>158</v>
      </c>
      <c r="B218">
        <v>1</v>
      </c>
      <c r="C218">
        <v>6</v>
      </c>
      <c r="G218">
        <v>1</v>
      </c>
      <c r="H218">
        <v>6</v>
      </c>
      <c r="J218" t="s">
        <v>13</v>
      </c>
      <c r="K218" t="s">
        <v>13</v>
      </c>
      <c r="M218" s="5">
        <v>1</v>
      </c>
    </row>
    <row r="219" spans="1:13" x14ac:dyDescent="0.2">
      <c r="A219">
        <f t="shared" si="6"/>
        <v>159</v>
      </c>
      <c r="B219">
        <v>1</v>
      </c>
      <c r="C219">
        <v>6</v>
      </c>
      <c r="G219">
        <v>1</v>
      </c>
      <c r="H219">
        <v>6</v>
      </c>
      <c r="J219" t="s">
        <v>13</v>
      </c>
      <c r="K219" t="s">
        <v>13</v>
      </c>
      <c r="M219" s="5">
        <v>1</v>
      </c>
    </row>
    <row r="220" spans="1:13" x14ac:dyDescent="0.2">
      <c r="A220">
        <f t="shared" si="6"/>
        <v>160</v>
      </c>
      <c r="B220">
        <v>1</v>
      </c>
      <c r="C220">
        <v>6</v>
      </c>
      <c r="G220">
        <v>1</v>
      </c>
      <c r="H220">
        <v>-2</v>
      </c>
      <c r="J220" t="s">
        <v>13</v>
      </c>
      <c r="K220" t="s">
        <v>14</v>
      </c>
      <c r="M220" s="5">
        <v>1</v>
      </c>
    </row>
    <row r="221" spans="1:13" x14ac:dyDescent="0.2">
      <c r="A221">
        <f t="shared" si="6"/>
        <v>161</v>
      </c>
      <c r="B221">
        <v>1</v>
      </c>
      <c r="C221">
        <v>6</v>
      </c>
      <c r="G221">
        <v>1</v>
      </c>
      <c r="H221">
        <v>-2</v>
      </c>
      <c r="J221" t="s">
        <v>13</v>
      </c>
      <c r="K221" t="s">
        <v>14</v>
      </c>
      <c r="M221" s="5">
        <v>1</v>
      </c>
    </row>
    <row r="222" spans="1:13" x14ac:dyDescent="0.2">
      <c r="A222">
        <f t="shared" si="6"/>
        <v>162</v>
      </c>
      <c r="B222">
        <v>1</v>
      </c>
      <c r="C222">
        <v>8</v>
      </c>
      <c r="G222">
        <v>1</v>
      </c>
      <c r="H222">
        <v>8</v>
      </c>
      <c r="J222" t="s">
        <v>13</v>
      </c>
      <c r="K222" t="s">
        <v>13</v>
      </c>
      <c r="M222" s="5">
        <v>1</v>
      </c>
    </row>
    <row r="223" spans="1:13" x14ac:dyDescent="0.2">
      <c r="A223">
        <f t="shared" si="6"/>
        <v>163</v>
      </c>
      <c r="B223">
        <v>1</v>
      </c>
      <c r="C223">
        <v>-1</v>
      </c>
      <c r="E223" t="s">
        <v>27</v>
      </c>
      <c r="G223">
        <v>1</v>
      </c>
      <c r="H223">
        <v>-1</v>
      </c>
      <c r="J223" t="s">
        <v>14</v>
      </c>
      <c r="K223" t="s">
        <v>13</v>
      </c>
      <c r="M223" s="5">
        <v>1</v>
      </c>
    </row>
    <row r="224" spans="1:13" x14ac:dyDescent="0.2">
      <c r="A224">
        <f t="shared" si="6"/>
        <v>164</v>
      </c>
      <c r="B224">
        <v>1</v>
      </c>
      <c r="C224">
        <v>7</v>
      </c>
      <c r="G224">
        <v>1</v>
      </c>
      <c r="H224">
        <v>7</v>
      </c>
      <c r="J224" t="s">
        <v>13</v>
      </c>
      <c r="K224" t="s">
        <v>13</v>
      </c>
      <c r="M224" s="5">
        <v>1</v>
      </c>
    </row>
    <row r="225" spans="1:13" x14ac:dyDescent="0.2">
      <c r="A225">
        <f t="shared" si="6"/>
        <v>165</v>
      </c>
      <c r="B225">
        <v>1</v>
      </c>
      <c r="C225">
        <v>5</v>
      </c>
      <c r="G225">
        <v>1</v>
      </c>
      <c r="H225">
        <v>5</v>
      </c>
      <c r="J225" t="s">
        <v>13</v>
      </c>
      <c r="K225" t="s">
        <v>13</v>
      </c>
      <c r="M225" s="5">
        <v>1</v>
      </c>
    </row>
    <row r="226" spans="1:13" x14ac:dyDescent="0.2">
      <c r="A226">
        <f t="shared" si="6"/>
        <v>166</v>
      </c>
      <c r="B226">
        <v>1</v>
      </c>
      <c r="C226">
        <v>5</v>
      </c>
      <c r="G226">
        <v>1</v>
      </c>
      <c r="H226">
        <v>5</v>
      </c>
      <c r="J226" t="s">
        <v>13</v>
      </c>
      <c r="K226" t="s">
        <v>13</v>
      </c>
      <c r="M226" s="5">
        <v>1</v>
      </c>
    </row>
    <row r="227" spans="1:13" x14ac:dyDescent="0.2">
      <c r="A227">
        <f t="shared" si="6"/>
        <v>167</v>
      </c>
      <c r="B227">
        <v>1</v>
      </c>
      <c r="C227">
        <v>5</v>
      </c>
      <c r="E227" t="s">
        <v>56</v>
      </c>
      <c r="G227">
        <v>1</v>
      </c>
      <c r="H227">
        <v>5</v>
      </c>
      <c r="J227" t="s">
        <v>13</v>
      </c>
      <c r="K227" t="s">
        <v>13</v>
      </c>
      <c r="M227" s="5">
        <v>1</v>
      </c>
    </row>
    <row r="228" spans="1:13" x14ac:dyDescent="0.2">
      <c r="A228">
        <f t="shared" si="6"/>
        <v>168</v>
      </c>
      <c r="B228">
        <v>1</v>
      </c>
      <c r="C228">
        <v>9</v>
      </c>
      <c r="G228">
        <v>1</v>
      </c>
      <c r="H228">
        <v>9</v>
      </c>
      <c r="J228" t="s">
        <v>13</v>
      </c>
      <c r="K228" t="s">
        <v>13</v>
      </c>
      <c r="M228" s="5">
        <v>1</v>
      </c>
    </row>
    <row r="229" spans="1:13" x14ac:dyDescent="0.2">
      <c r="A229">
        <f t="shared" si="6"/>
        <v>169</v>
      </c>
      <c r="B229">
        <v>1</v>
      </c>
      <c r="C229">
        <v>-3</v>
      </c>
      <c r="G229">
        <v>1</v>
      </c>
      <c r="H229">
        <v>-3</v>
      </c>
      <c r="J229" t="s">
        <v>13</v>
      </c>
      <c r="K229" t="s">
        <v>13</v>
      </c>
      <c r="M229" s="5">
        <v>1</v>
      </c>
    </row>
    <row r="230" spans="1:13" x14ac:dyDescent="0.2">
      <c r="A230">
        <f t="shared" si="6"/>
        <v>170</v>
      </c>
      <c r="B230">
        <v>1</v>
      </c>
      <c r="C230">
        <v>11</v>
      </c>
      <c r="G230">
        <v>1</v>
      </c>
      <c r="H230">
        <v>11</v>
      </c>
      <c r="J230" t="s">
        <v>13</v>
      </c>
      <c r="K230" t="s">
        <v>13</v>
      </c>
      <c r="M230" s="5">
        <v>1</v>
      </c>
    </row>
    <row r="231" spans="1:13" x14ac:dyDescent="0.2">
      <c r="A231">
        <f t="shared" si="6"/>
        <v>171</v>
      </c>
      <c r="B231">
        <v>1</v>
      </c>
      <c r="C231">
        <v>13</v>
      </c>
      <c r="G231">
        <v>1</v>
      </c>
      <c r="H231">
        <v>13</v>
      </c>
      <c r="J231" t="s">
        <v>13</v>
      </c>
      <c r="K231" t="s">
        <v>13</v>
      </c>
      <c r="M231" s="5">
        <v>1</v>
      </c>
    </row>
    <row r="232" spans="1:13" x14ac:dyDescent="0.2">
      <c r="A232">
        <f t="shared" si="6"/>
        <v>172</v>
      </c>
      <c r="B232">
        <v>1</v>
      </c>
      <c r="C232">
        <v>255</v>
      </c>
      <c r="G232">
        <v>1</v>
      </c>
      <c r="H232">
        <v>255</v>
      </c>
      <c r="J232" t="s">
        <v>13</v>
      </c>
      <c r="K232" t="s">
        <v>13</v>
      </c>
      <c r="M232" s="5">
        <v>1</v>
      </c>
    </row>
    <row r="233" spans="1:13" x14ac:dyDescent="0.2">
      <c r="A233">
        <f t="shared" si="6"/>
        <v>173</v>
      </c>
      <c r="B233">
        <v>1</v>
      </c>
      <c r="C233">
        <v>255</v>
      </c>
      <c r="G233">
        <v>1</v>
      </c>
      <c r="H233">
        <v>255</v>
      </c>
      <c r="J233" t="s">
        <v>13</v>
      </c>
      <c r="K233" t="s">
        <v>13</v>
      </c>
      <c r="M233" s="5">
        <v>1</v>
      </c>
    </row>
    <row r="234" spans="1:13" x14ac:dyDescent="0.2">
      <c r="A234">
        <f t="shared" si="6"/>
        <v>174</v>
      </c>
      <c r="B234">
        <v>1</v>
      </c>
      <c r="C234">
        <v>16</v>
      </c>
      <c r="G234">
        <v>1</v>
      </c>
      <c r="H234">
        <v>16</v>
      </c>
      <c r="J234" t="s">
        <v>13</v>
      </c>
      <c r="K234" t="s">
        <v>13</v>
      </c>
      <c r="M234" s="5">
        <v>1</v>
      </c>
    </row>
    <row r="235" spans="1:13" x14ac:dyDescent="0.2">
      <c r="A235">
        <f t="shared" si="6"/>
        <v>175</v>
      </c>
      <c r="B235">
        <v>1</v>
      </c>
      <c r="C235">
        <v>22</v>
      </c>
      <c r="G235">
        <v>1</v>
      </c>
      <c r="H235">
        <v>22</v>
      </c>
      <c r="J235" t="s">
        <v>13</v>
      </c>
      <c r="K235" t="s">
        <v>13</v>
      </c>
      <c r="M235" s="5">
        <v>1</v>
      </c>
    </row>
    <row r="238" spans="1:13" x14ac:dyDescent="0.2">
      <c r="B238" s="4" t="s">
        <v>57</v>
      </c>
    </row>
    <row r="239" spans="1:13" x14ac:dyDescent="0.2">
      <c r="B239" t="s">
        <v>2</v>
      </c>
    </row>
    <row r="240" spans="1:13" x14ac:dyDescent="0.2">
      <c r="B240" t="s">
        <v>18</v>
      </c>
      <c r="D240" t="s">
        <v>20</v>
      </c>
    </row>
    <row r="241" spans="1:13" x14ac:dyDescent="0.2">
      <c r="B241" t="s">
        <v>58</v>
      </c>
      <c r="D241">
        <v>3.1</v>
      </c>
    </row>
    <row r="242" spans="1:13" x14ac:dyDescent="0.2">
      <c r="B242" t="s">
        <v>59</v>
      </c>
      <c r="D242">
        <v>4</v>
      </c>
      <c r="E242" t="s">
        <v>21</v>
      </c>
    </row>
    <row r="244" spans="1:13" x14ac:dyDescent="0.2">
      <c r="B244" t="s">
        <v>6</v>
      </c>
      <c r="C244" t="s">
        <v>8</v>
      </c>
      <c r="E244" t="s">
        <v>26</v>
      </c>
      <c r="G244" t="s">
        <v>6</v>
      </c>
      <c r="H244" t="s">
        <v>8</v>
      </c>
      <c r="J244" t="s">
        <v>22</v>
      </c>
      <c r="K244" t="s">
        <v>28</v>
      </c>
      <c r="M244" s="5" t="s">
        <v>24</v>
      </c>
    </row>
    <row r="245" spans="1:13" x14ac:dyDescent="0.2">
      <c r="B245" t="s">
        <v>4</v>
      </c>
      <c r="C245" t="s">
        <v>60</v>
      </c>
      <c r="G245" t="s">
        <v>4</v>
      </c>
      <c r="H245" t="s">
        <v>60</v>
      </c>
      <c r="J245" t="s">
        <v>23</v>
      </c>
      <c r="K245" t="s">
        <v>25</v>
      </c>
    </row>
    <row r="246" spans="1:13" x14ac:dyDescent="0.2">
      <c r="A246">
        <f>A235+1</f>
        <v>176</v>
      </c>
      <c r="B246">
        <v>1</v>
      </c>
      <c r="C246">
        <v>2.5</v>
      </c>
      <c r="G246">
        <v>1</v>
      </c>
      <c r="H246">
        <v>2.5</v>
      </c>
      <c r="J246" t="s">
        <v>13</v>
      </c>
      <c r="K246" t="s">
        <v>13</v>
      </c>
      <c r="M246" s="5">
        <v>1</v>
      </c>
    </row>
    <row r="247" spans="1:13" x14ac:dyDescent="0.2">
      <c r="A247">
        <f t="shared" ref="A247:A272" si="7">A246+1</f>
        <v>177</v>
      </c>
      <c r="B247">
        <v>1</v>
      </c>
      <c r="C247">
        <v>2.6</v>
      </c>
      <c r="G247">
        <v>1</v>
      </c>
      <c r="H247">
        <v>2.6</v>
      </c>
      <c r="J247" t="s">
        <v>13</v>
      </c>
      <c r="K247" t="s">
        <v>13</v>
      </c>
      <c r="M247" s="5">
        <v>1</v>
      </c>
    </row>
    <row r="248" spans="1:13" x14ac:dyDescent="0.2">
      <c r="A248">
        <f t="shared" si="7"/>
        <v>178</v>
      </c>
      <c r="B248">
        <v>1</v>
      </c>
      <c r="C248">
        <v>2.6</v>
      </c>
      <c r="G248">
        <v>1</v>
      </c>
      <c r="H248">
        <v>2.6</v>
      </c>
      <c r="J248" t="s">
        <v>13</v>
      </c>
      <c r="K248" t="s">
        <v>13</v>
      </c>
      <c r="M248" s="5">
        <v>1</v>
      </c>
    </row>
    <row r="249" spans="1:13" x14ac:dyDescent="0.2">
      <c r="A249">
        <f t="shared" si="7"/>
        <v>179</v>
      </c>
      <c r="B249">
        <v>1</v>
      </c>
      <c r="C249">
        <v>2.6</v>
      </c>
      <c r="G249">
        <v>1</v>
      </c>
      <c r="H249">
        <v>2.6</v>
      </c>
      <c r="J249" t="s">
        <v>13</v>
      </c>
      <c r="K249" t="s">
        <v>13</v>
      </c>
      <c r="M249" s="5">
        <v>1</v>
      </c>
    </row>
    <row r="250" spans="1:13" x14ac:dyDescent="0.2">
      <c r="A250">
        <f t="shared" si="7"/>
        <v>180</v>
      </c>
      <c r="B250">
        <v>1</v>
      </c>
      <c r="C250">
        <v>2.6</v>
      </c>
      <c r="G250">
        <v>1</v>
      </c>
      <c r="H250">
        <v>2.6</v>
      </c>
      <c r="J250" t="s">
        <v>13</v>
      </c>
      <c r="K250" t="s">
        <v>13</v>
      </c>
      <c r="M250" s="5">
        <v>1</v>
      </c>
    </row>
    <row r="251" spans="1:13" x14ac:dyDescent="0.2">
      <c r="A251">
        <f t="shared" si="7"/>
        <v>181</v>
      </c>
      <c r="B251">
        <v>1</v>
      </c>
      <c r="C251">
        <v>2.6</v>
      </c>
      <c r="E251" t="s">
        <v>58</v>
      </c>
      <c r="G251">
        <v>1</v>
      </c>
      <c r="H251">
        <v>2.6</v>
      </c>
      <c r="J251" t="s">
        <v>13</v>
      </c>
      <c r="K251" t="s">
        <v>13</v>
      </c>
      <c r="M251" s="5">
        <v>1</v>
      </c>
    </row>
    <row r="252" spans="1:13" x14ac:dyDescent="0.2">
      <c r="A252">
        <f t="shared" si="7"/>
        <v>182</v>
      </c>
      <c r="B252">
        <v>1</v>
      </c>
      <c r="C252">
        <v>3.2</v>
      </c>
      <c r="G252">
        <v>1</v>
      </c>
      <c r="H252">
        <v>3.2</v>
      </c>
      <c r="J252" t="s">
        <v>13</v>
      </c>
      <c r="K252" t="s">
        <v>13</v>
      </c>
      <c r="M252" s="5">
        <v>1</v>
      </c>
    </row>
    <row r="253" spans="1:13" x14ac:dyDescent="0.2">
      <c r="A253">
        <f t="shared" si="7"/>
        <v>183</v>
      </c>
      <c r="B253">
        <v>1</v>
      </c>
      <c r="C253">
        <v>-1</v>
      </c>
      <c r="E253" t="s">
        <v>27</v>
      </c>
      <c r="G253">
        <v>1</v>
      </c>
      <c r="H253">
        <v>-1</v>
      </c>
      <c r="J253" t="s">
        <v>14</v>
      </c>
      <c r="K253" t="s">
        <v>13</v>
      </c>
      <c r="M253" s="5">
        <v>1</v>
      </c>
    </row>
    <row r="254" spans="1:13" x14ac:dyDescent="0.2">
      <c r="A254">
        <f t="shared" si="7"/>
        <v>184</v>
      </c>
      <c r="B254">
        <v>1</v>
      </c>
      <c r="C254">
        <v>-3</v>
      </c>
      <c r="G254">
        <v>1</v>
      </c>
      <c r="H254">
        <v>-3</v>
      </c>
      <c r="J254" t="s">
        <v>13</v>
      </c>
      <c r="K254" t="s">
        <v>13</v>
      </c>
      <c r="M254" s="5">
        <v>1</v>
      </c>
    </row>
    <row r="255" spans="1:13" x14ac:dyDescent="0.2">
      <c r="A255">
        <f t="shared" si="7"/>
        <v>185</v>
      </c>
      <c r="B255">
        <v>1</v>
      </c>
      <c r="C255">
        <v>3.5</v>
      </c>
      <c r="G255">
        <v>1</v>
      </c>
      <c r="H255">
        <v>3.5</v>
      </c>
      <c r="J255" t="s">
        <v>13</v>
      </c>
      <c r="K255" t="s">
        <v>13</v>
      </c>
      <c r="M255" s="5">
        <v>1</v>
      </c>
    </row>
    <row r="256" spans="1:13" x14ac:dyDescent="0.2">
      <c r="A256">
        <f t="shared" si="7"/>
        <v>186</v>
      </c>
      <c r="B256">
        <v>1</v>
      </c>
      <c r="C256">
        <v>3.6</v>
      </c>
      <c r="G256">
        <v>1</v>
      </c>
      <c r="H256">
        <v>3.6</v>
      </c>
      <c r="J256" t="s">
        <v>13</v>
      </c>
      <c r="K256" t="s">
        <v>13</v>
      </c>
      <c r="M256" s="5">
        <v>1</v>
      </c>
    </row>
    <row r="257" spans="1:13" x14ac:dyDescent="0.2">
      <c r="A257">
        <f t="shared" si="7"/>
        <v>187</v>
      </c>
      <c r="B257">
        <v>1</v>
      </c>
      <c r="C257">
        <v>3.6</v>
      </c>
      <c r="G257">
        <v>1</v>
      </c>
      <c r="H257">
        <v>3.6</v>
      </c>
      <c r="J257" t="s">
        <v>13</v>
      </c>
      <c r="K257" t="s">
        <v>13</v>
      </c>
      <c r="M257" s="5">
        <v>1</v>
      </c>
    </row>
    <row r="258" spans="1:13" x14ac:dyDescent="0.2">
      <c r="A258">
        <f t="shared" si="7"/>
        <v>188</v>
      </c>
      <c r="B258">
        <v>1</v>
      </c>
      <c r="C258">
        <v>3.6</v>
      </c>
      <c r="G258">
        <v>1</v>
      </c>
      <c r="H258">
        <v>3.6</v>
      </c>
      <c r="J258" t="s">
        <v>13</v>
      </c>
      <c r="K258" t="s">
        <v>13</v>
      </c>
      <c r="M258" s="5">
        <v>1</v>
      </c>
    </row>
    <row r="259" spans="1:13" x14ac:dyDescent="0.2">
      <c r="A259">
        <f t="shared" si="7"/>
        <v>189</v>
      </c>
      <c r="B259">
        <v>1</v>
      </c>
      <c r="C259">
        <v>3.6</v>
      </c>
      <c r="G259">
        <v>1</v>
      </c>
      <c r="H259">
        <v>3.6</v>
      </c>
      <c r="J259" t="s">
        <v>13</v>
      </c>
      <c r="K259" t="s">
        <v>13</v>
      </c>
      <c r="M259" s="5">
        <v>1</v>
      </c>
    </row>
    <row r="260" spans="1:13" x14ac:dyDescent="0.2">
      <c r="A260">
        <f t="shared" si="7"/>
        <v>190</v>
      </c>
      <c r="B260">
        <v>1</v>
      </c>
      <c r="C260">
        <v>3.6</v>
      </c>
      <c r="G260">
        <v>1</v>
      </c>
      <c r="H260">
        <v>-2</v>
      </c>
      <c r="J260" t="s">
        <v>13</v>
      </c>
      <c r="K260" t="s">
        <v>14</v>
      </c>
      <c r="M260" s="5">
        <v>1</v>
      </c>
    </row>
    <row r="261" spans="1:13" x14ac:dyDescent="0.2">
      <c r="A261">
        <f t="shared" si="7"/>
        <v>191</v>
      </c>
      <c r="B261">
        <v>1</v>
      </c>
      <c r="C261">
        <v>3.6</v>
      </c>
      <c r="G261">
        <v>1</v>
      </c>
      <c r="H261">
        <v>-2</v>
      </c>
      <c r="J261" t="s">
        <v>13</v>
      </c>
      <c r="K261" t="s">
        <v>14</v>
      </c>
      <c r="M261" s="5">
        <v>1</v>
      </c>
    </row>
    <row r="262" spans="1:13" x14ac:dyDescent="0.2">
      <c r="A262">
        <f t="shared" si="7"/>
        <v>192</v>
      </c>
      <c r="B262">
        <v>1</v>
      </c>
      <c r="C262">
        <v>3.3</v>
      </c>
      <c r="G262">
        <v>1</v>
      </c>
      <c r="H262">
        <v>3.3</v>
      </c>
      <c r="J262" t="s">
        <v>13</v>
      </c>
      <c r="K262" t="s">
        <v>13</v>
      </c>
      <c r="M262" s="5">
        <v>1</v>
      </c>
    </row>
    <row r="263" spans="1:13" x14ac:dyDescent="0.2">
      <c r="A263">
        <f t="shared" si="7"/>
        <v>193</v>
      </c>
      <c r="B263">
        <v>1</v>
      </c>
      <c r="C263">
        <v>3.1</v>
      </c>
      <c r="G263">
        <v>1</v>
      </c>
      <c r="H263">
        <v>3.1</v>
      </c>
      <c r="J263" t="s">
        <v>13</v>
      </c>
      <c r="K263" t="s">
        <v>13</v>
      </c>
      <c r="M263" s="5">
        <v>1</v>
      </c>
    </row>
    <row r="264" spans="1:13" x14ac:dyDescent="0.2">
      <c r="A264">
        <f t="shared" si="7"/>
        <v>194</v>
      </c>
      <c r="B264">
        <v>1</v>
      </c>
      <c r="C264">
        <v>3.1</v>
      </c>
      <c r="G264">
        <v>1</v>
      </c>
      <c r="H264">
        <v>3.1</v>
      </c>
      <c r="J264" t="s">
        <v>13</v>
      </c>
      <c r="K264" t="s">
        <v>13</v>
      </c>
      <c r="M264" s="5">
        <v>1</v>
      </c>
    </row>
    <row r="265" spans="1:13" x14ac:dyDescent="0.2">
      <c r="A265">
        <f t="shared" si="7"/>
        <v>195</v>
      </c>
      <c r="B265">
        <v>1</v>
      </c>
      <c r="C265">
        <v>3.1</v>
      </c>
      <c r="G265">
        <v>1</v>
      </c>
      <c r="H265">
        <v>3.1</v>
      </c>
      <c r="J265" t="s">
        <v>13</v>
      </c>
      <c r="K265" t="s">
        <v>13</v>
      </c>
      <c r="M265" s="5">
        <v>1</v>
      </c>
    </row>
    <row r="266" spans="1:13" x14ac:dyDescent="0.2">
      <c r="A266">
        <f t="shared" si="7"/>
        <v>196</v>
      </c>
      <c r="B266">
        <v>1</v>
      </c>
      <c r="C266">
        <v>3.1</v>
      </c>
      <c r="G266">
        <v>1</v>
      </c>
      <c r="H266">
        <v>3.1</v>
      </c>
      <c r="J266" t="s">
        <v>13</v>
      </c>
      <c r="K266" t="s">
        <v>13</v>
      </c>
      <c r="M266" s="5">
        <v>1</v>
      </c>
    </row>
    <row r="267" spans="1:13" x14ac:dyDescent="0.2">
      <c r="A267">
        <f t="shared" si="7"/>
        <v>197</v>
      </c>
      <c r="B267">
        <v>1</v>
      </c>
      <c r="C267">
        <v>3.1</v>
      </c>
      <c r="E267" t="s">
        <v>58</v>
      </c>
      <c r="G267">
        <v>1</v>
      </c>
      <c r="H267">
        <v>3.1</v>
      </c>
      <c r="J267" t="s">
        <v>13</v>
      </c>
      <c r="K267" t="s">
        <v>13</v>
      </c>
      <c r="M267" s="5">
        <v>1</v>
      </c>
    </row>
    <row r="268" spans="1:13" x14ac:dyDescent="0.2">
      <c r="A268">
        <f t="shared" si="7"/>
        <v>198</v>
      </c>
      <c r="B268">
        <v>1</v>
      </c>
      <c r="C268">
        <v>3.2</v>
      </c>
      <c r="G268">
        <v>1</v>
      </c>
      <c r="H268">
        <v>3.2</v>
      </c>
      <c r="J268" t="s">
        <v>13</v>
      </c>
      <c r="K268" t="s">
        <v>13</v>
      </c>
      <c r="M268" s="5">
        <v>1</v>
      </c>
    </row>
    <row r="269" spans="1:13" x14ac:dyDescent="0.2">
      <c r="A269">
        <f t="shared" si="7"/>
        <v>199</v>
      </c>
      <c r="B269">
        <v>1</v>
      </c>
      <c r="C269">
        <v>3.2</v>
      </c>
      <c r="G269">
        <v>1</v>
      </c>
      <c r="H269">
        <v>3.2</v>
      </c>
      <c r="J269" t="s">
        <v>13</v>
      </c>
      <c r="K269" t="s">
        <v>13</v>
      </c>
      <c r="M269" s="5">
        <v>1</v>
      </c>
    </row>
    <row r="270" spans="1:13" x14ac:dyDescent="0.2">
      <c r="A270">
        <f t="shared" si="7"/>
        <v>200</v>
      </c>
      <c r="B270">
        <v>1</v>
      </c>
      <c r="C270">
        <v>3.2</v>
      </c>
      <c r="G270">
        <v>1</v>
      </c>
      <c r="H270">
        <v>3.2</v>
      </c>
      <c r="J270" t="s">
        <v>13</v>
      </c>
      <c r="K270" t="s">
        <v>13</v>
      </c>
      <c r="M270" s="5">
        <v>1</v>
      </c>
    </row>
    <row r="271" spans="1:13" x14ac:dyDescent="0.2">
      <c r="A271">
        <f t="shared" si="7"/>
        <v>201</v>
      </c>
      <c r="B271">
        <v>1</v>
      </c>
      <c r="C271">
        <v>3.2</v>
      </c>
      <c r="E271" t="s">
        <v>59</v>
      </c>
      <c r="G271">
        <v>1</v>
      </c>
      <c r="H271">
        <v>3.2</v>
      </c>
      <c r="J271" t="s">
        <v>13</v>
      </c>
      <c r="K271" t="s">
        <v>13</v>
      </c>
      <c r="M271" s="5">
        <v>1</v>
      </c>
    </row>
    <row r="272" spans="1:13" x14ac:dyDescent="0.2">
      <c r="A272">
        <f t="shared" si="7"/>
        <v>202</v>
      </c>
      <c r="B272">
        <v>1</v>
      </c>
      <c r="C272">
        <v>3.5</v>
      </c>
      <c r="G272">
        <v>1</v>
      </c>
      <c r="H272">
        <v>3.5</v>
      </c>
      <c r="J272" t="s">
        <v>13</v>
      </c>
      <c r="K272" t="s">
        <v>13</v>
      </c>
      <c r="M272" s="5">
        <v>1</v>
      </c>
    </row>
    <row r="275" spans="1:13" x14ac:dyDescent="0.2">
      <c r="B275" s="4" t="s">
        <v>61</v>
      </c>
    </row>
    <row r="276" spans="1:13" x14ac:dyDescent="0.2">
      <c r="B276" t="s">
        <v>2</v>
      </c>
    </row>
    <row r="277" spans="1:13" x14ac:dyDescent="0.2">
      <c r="B277" t="s">
        <v>18</v>
      </c>
      <c r="D277" t="s">
        <v>20</v>
      </c>
    </row>
    <row r="278" spans="1:13" x14ac:dyDescent="0.2">
      <c r="B278" t="s">
        <v>62</v>
      </c>
      <c r="D278">
        <v>3.3</v>
      </c>
    </row>
    <row r="279" spans="1:13" x14ac:dyDescent="0.2">
      <c r="B279" t="s">
        <v>63</v>
      </c>
      <c r="D279">
        <v>4</v>
      </c>
      <c r="E279" t="s">
        <v>21</v>
      </c>
    </row>
    <row r="281" spans="1:13" x14ac:dyDescent="0.2">
      <c r="B281" t="s">
        <v>6</v>
      </c>
      <c r="C281" t="s">
        <v>8</v>
      </c>
      <c r="E281" t="s">
        <v>26</v>
      </c>
      <c r="G281" t="s">
        <v>6</v>
      </c>
      <c r="H281" t="s">
        <v>8</v>
      </c>
      <c r="J281" t="s">
        <v>22</v>
      </c>
      <c r="K281" t="s">
        <v>28</v>
      </c>
      <c r="M281" s="5" t="s">
        <v>24</v>
      </c>
    </row>
    <row r="282" spans="1:13" x14ac:dyDescent="0.2">
      <c r="B282" t="s">
        <v>4</v>
      </c>
      <c r="C282" t="s">
        <v>60</v>
      </c>
      <c r="G282" t="s">
        <v>4</v>
      </c>
      <c r="H282" t="s">
        <v>60</v>
      </c>
      <c r="J282" t="s">
        <v>23</v>
      </c>
      <c r="K282" t="s">
        <v>25</v>
      </c>
    </row>
    <row r="283" spans="1:13" x14ac:dyDescent="0.2">
      <c r="A283">
        <f>A272+1</f>
        <v>203</v>
      </c>
      <c r="B283">
        <v>1</v>
      </c>
      <c r="C283">
        <v>2.4</v>
      </c>
      <c r="G283">
        <v>1</v>
      </c>
      <c r="H283">
        <v>2.4</v>
      </c>
      <c r="J283" t="s">
        <v>13</v>
      </c>
      <c r="K283" t="s">
        <v>13</v>
      </c>
      <c r="M283" s="5">
        <v>1</v>
      </c>
    </row>
    <row r="284" spans="1:13" x14ac:dyDescent="0.2">
      <c r="A284">
        <f t="shared" ref="A284:A310" si="8">A283+1</f>
        <v>204</v>
      </c>
      <c r="B284">
        <v>1</v>
      </c>
      <c r="C284">
        <v>2.6</v>
      </c>
      <c r="G284">
        <v>1</v>
      </c>
      <c r="H284">
        <v>2.6</v>
      </c>
      <c r="J284" t="s">
        <v>13</v>
      </c>
      <c r="K284" t="s">
        <v>13</v>
      </c>
      <c r="M284" s="5">
        <v>1</v>
      </c>
    </row>
    <row r="285" spans="1:13" x14ac:dyDescent="0.2">
      <c r="A285">
        <f t="shared" si="8"/>
        <v>205</v>
      </c>
      <c r="B285">
        <v>1</v>
      </c>
      <c r="C285">
        <v>2.6</v>
      </c>
      <c r="G285">
        <v>1</v>
      </c>
      <c r="H285">
        <v>2.6</v>
      </c>
      <c r="J285" t="s">
        <v>13</v>
      </c>
      <c r="K285" t="s">
        <v>13</v>
      </c>
      <c r="M285" s="5">
        <v>1</v>
      </c>
    </row>
    <row r="286" spans="1:13" x14ac:dyDescent="0.2">
      <c r="A286">
        <f t="shared" si="8"/>
        <v>206</v>
      </c>
      <c r="B286">
        <v>1</v>
      </c>
      <c r="C286">
        <v>2.6</v>
      </c>
      <c r="G286">
        <v>1</v>
      </c>
      <c r="H286">
        <v>2.6</v>
      </c>
      <c r="J286" t="s">
        <v>13</v>
      </c>
      <c r="K286" t="s">
        <v>13</v>
      </c>
      <c r="M286" s="5">
        <v>1</v>
      </c>
    </row>
    <row r="287" spans="1:13" x14ac:dyDescent="0.2">
      <c r="A287">
        <f t="shared" si="8"/>
        <v>207</v>
      </c>
      <c r="B287">
        <v>1</v>
      </c>
      <c r="C287">
        <v>2.6</v>
      </c>
      <c r="G287">
        <v>1</v>
      </c>
      <c r="H287">
        <v>2.6</v>
      </c>
      <c r="J287" t="s">
        <v>13</v>
      </c>
      <c r="K287" t="s">
        <v>13</v>
      </c>
      <c r="M287" s="5">
        <v>1</v>
      </c>
    </row>
    <row r="288" spans="1:13" x14ac:dyDescent="0.2">
      <c r="A288">
        <f t="shared" si="8"/>
        <v>208</v>
      </c>
      <c r="B288">
        <v>1</v>
      </c>
      <c r="C288">
        <v>2.6</v>
      </c>
      <c r="E288" t="s">
        <v>62</v>
      </c>
      <c r="G288">
        <v>1</v>
      </c>
      <c r="H288">
        <v>2.6</v>
      </c>
      <c r="J288" t="s">
        <v>13</v>
      </c>
      <c r="K288" t="s">
        <v>13</v>
      </c>
      <c r="M288" s="5">
        <v>1</v>
      </c>
    </row>
    <row r="289" spans="1:13" x14ac:dyDescent="0.2">
      <c r="A289">
        <f t="shared" si="8"/>
        <v>209</v>
      </c>
      <c r="B289">
        <v>1</v>
      </c>
      <c r="C289">
        <v>3.2</v>
      </c>
      <c r="G289">
        <v>1</v>
      </c>
      <c r="H289">
        <v>3.2</v>
      </c>
      <c r="J289" t="s">
        <v>13</v>
      </c>
      <c r="K289" t="s">
        <v>13</v>
      </c>
      <c r="M289" s="5">
        <v>1</v>
      </c>
    </row>
    <row r="290" spans="1:13" x14ac:dyDescent="0.2">
      <c r="A290">
        <f t="shared" si="8"/>
        <v>210</v>
      </c>
      <c r="B290">
        <v>1</v>
      </c>
      <c r="C290">
        <v>-3</v>
      </c>
      <c r="G290">
        <v>1</v>
      </c>
      <c r="H290">
        <v>-3</v>
      </c>
      <c r="J290" t="s">
        <v>13</v>
      </c>
      <c r="K290" t="s">
        <v>13</v>
      </c>
      <c r="M290" s="5">
        <v>1</v>
      </c>
    </row>
    <row r="291" spans="1:13" x14ac:dyDescent="0.2">
      <c r="A291">
        <f t="shared" si="8"/>
        <v>211</v>
      </c>
      <c r="B291">
        <v>1</v>
      </c>
      <c r="C291">
        <v>-1</v>
      </c>
      <c r="E291" t="s">
        <v>27</v>
      </c>
      <c r="G291">
        <v>1</v>
      </c>
      <c r="H291">
        <v>-1</v>
      </c>
      <c r="J291" t="s">
        <v>14</v>
      </c>
      <c r="K291" t="s">
        <v>13</v>
      </c>
      <c r="M291" s="5">
        <v>1</v>
      </c>
    </row>
    <row r="292" spans="1:13" x14ac:dyDescent="0.2">
      <c r="A292">
        <f t="shared" si="8"/>
        <v>212</v>
      </c>
      <c r="B292">
        <v>1</v>
      </c>
      <c r="C292">
        <v>3.5</v>
      </c>
      <c r="G292">
        <v>1</v>
      </c>
      <c r="H292">
        <v>3.5</v>
      </c>
      <c r="J292" t="s">
        <v>13</v>
      </c>
      <c r="K292" t="s">
        <v>13</v>
      </c>
      <c r="M292" s="5">
        <v>1</v>
      </c>
    </row>
    <row r="293" spans="1:13" x14ac:dyDescent="0.2">
      <c r="A293">
        <f t="shared" si="8"/>
        <v>213</v>
      </c>
      <c r="B293">
        <v>1</v>
      </c>
      <c r="C293">
        <v>3.6</v>
      </c>
      <c r="G293">
        <v>1</v>
      </c>
      <c r="H293">
        <v>3.6</v>
      </c>
      <c r="J293" t="s">
        <v>13</v>
      </c>
      <c r="K293" t="s">
        <v>13</v>
      </c>
      <c r="M293" s="5">
        <v>1</v>
      </c>
    </row>
    <row r="294" spans="1:13" x14ac:dyDescent="0.2">
      <c r="A294">
        <f t="shared" si="8"/>
        <v>214</v>
      </c>
      <c r="B294">
        <v>1</v>
      </c>
      <c r="C294">
        <v>3.6</v>
      </c>
      <c r="G294">
        <v>1</v>
      </c>
      <c r="H294">
        <v>3.6</v>
      </c>
      <c r="J294" t="s">
        <v>13</v>
      </c>
      <c r="K294" t="s">
        <v>13</v>
      </c>
      <c r="M294" s="5">
        <v>1</v>
      </c>
    </row>
    <row r="295" spans="1:13" x14ac:dyDescent="0.2">
      <c r="A295">
        <f t="shared" si="8"/>
        <v>215</v>
      </c>
      <c r="B295">
        <v>1</v>
      </c>
      <c r="C295">
        <v>3.6</v>
      </c>
      <c r="G295">
        <v>1</v>
      </c>
      <c r="H295">
        <v>3.6</v>
      </c>
      <c r="J295" t="s">
        <v>13</v>
      </c>
      <c r="K295" t="s">
        <v>13</v>
      </c>
      <c r="M295" s="5">
        <v>1</v>
      </c>
    </row>
    <row r="296" spans="1:13" x14ac:dyDescent="0.2">
      <c r="A296">
        <f t="shared" si="8"/>
        <v>216</v>
      </c>
      <c r="B296">
        <v>1</v>
      </c>
      <c r="C296">
        <v>3.6</v>
      </c>
      <c r="G296">
        <v>1</v>
      </c>
      <c r="H296">
        <v>3.6</v>
      </c>
      <c r="J296" t="s">
        <v>13</v>
      </c>
      <c r="K296" t="s">
        <v>13</v>
      </c>
      <c r="M296" s="5">
        <v>1</v>
      </c>
    </row>
    <row r="297" spans="1:13" x14ac:dyDescent="0.2">
      <c r="A297">
        <f t="shared" si="8"/>
        <v>217</v>
      </c>
      <c r="B297">
        <v>1</v>
      </c>
      <c r="C297">
        <v>3.6</v>
      </c>
      <c r="G297">
        <v>1</v>
      </c>
      <c r="H297">
        <v>-2</v>
      </c>
      <c r="J297" t="s">
        <v>13</v>
      </c>
      <c r="K297" t="s">
        <v>14</v>
      </c>
      <c r="M297" s="5">
        <v>1</v>
      </c>
    </row>
    <row r="298" spans="1:13" x14ac:dyDescent="0.2">
      <c r="A298">
        <f t="shared" si="8"/>
        <v>218</v>
      </c>
      <c r="B298">
        <v>1</v>
      </c>
      <c r="C298">
        <v>3.6</v>
      </c>
      <c r="G298">
        <v>1</v>
      </c>
      <c r="H298">
        <v>-2</v>
      </c>
      <c r="J298" t="s">
        <v>13</v>
      </c>
      <c r="K298" t="s">
        <v>14</v>
      </c>
      <c r="M298" s="5">
        <v>1</v>
      </c>
    </row>
    <row r="299" spans="1:13" x14ac:dyDescent="0.2">
      <c r="A299">
        <f t="shared" si="8"/>
        <v>219</v>
      </c>
      <c r="B299">
        <v>1</v>
      </c>
      <c r="C299">
        <v>3.6</v>
      </c>
      <c r="G299">
        <v>1</v>
      </c>
      <c r="H299">
        <v>-2</v>
      </c>
      <c r="J299" t="s">
        <v>13</v>
      </c>
      <c r="K299" t="s">
        <v>14</v>
      </c>
      <c r="M299" s="5">
        <v>1</v>
      </c>
    </row>
    <row r="300" spans="1:13" x14ac:dyDescent="0.2">
      <c r="A300">
        <f t="shared" si="8"/>
        <v>220</v>
      </c>
      <c r="B300">
        <v>1</v>
      </c>
      <c r="C300">
        <v>3.4</v>
      </c>
      <c r="G300">
        <v>1</v>
      </c>
      <c r="H300">
        <v>3.4</v>
      </c>
      <c r="J300" t="s">
        <v>13</v>
      </c>
      <c r="K300" t="s">
        <v>13</v>
      </c>
      <c r="M300" s="5">
        <v>1</v>
      </c>
    </row>
    <row r="301" spans="1:13" x14ac:dyDescent="0.2">
      <c r="A301">
        <f t="shared" si="8"/>
        <v>221</v>
      </c>
      <c r="B301">
        <v>1</v>
      </c>
      <c r="C301">
        <v>3.3</v>
      </c>
      <c r="G301">
        <v>1</v>
      </c>
      <c r="H301">
        <v>3.3</v>
      </c>
      <c r="J301" t="s">
        <v>13</v>
      </c>
      <c r="K301" t="s">
        <v>13</v>
      </c>
      <c r="M301" s="5">
        <v>1</v>
      </c>
    </row>
    <row r="302" spans="1:13" x14ac:dyDescent="0.2">
      <c r="A302">
        <f t="shared" si="8"/>
        <v>222</v>
      </c>
      <c r="B302">
        <v>1</v>
      </c>
      <c r="C302">
        <v>3.3</v>
      </c>
      <c r="G302">
        <v>1</v>
      </c>
      <c r="H302">
        <v>3.3</v>
      </c>
      <c r="J302" t="s">
        <v>13</v>
      </c>
      <c r="K302" t="s">
        <v>13</v>
      </c>
      <c r="M302" s="5">
        <v>1</v>
      </c>
    </row>
    <row r="303" spans="1:13" x14ac:dyDescent="0.2">
      <c r="A303">
        <f t="shared" si="8"/>
        <v>223</v>
      </c>
      <c r="B303">
        <v>1</v>
      </c>
      <c r="C303">
        <v>3.3</v>
      </c>
      <c r="G303">
        <v>1</v>
      </c>
      <c r="H303">
        <v>3.3</v>
      </c>
      <c r="J303" t="s">
        <v>13</v>
      </c>
      <c r="K303" t="s">
        <v>13</v>
      </c>
      <c r="M303" s="5">
        <v>1</v>
      </c>
    </row>
    <row r="304" spans="1:13" x14ac:dyDescent="0.2">
      <c r="A304">
        <f t="shared" si="8"/>
        <v>224</v>
      </c>
      <c r="B304">
        <v>1</v>
      </c>
      <c r="C304">
        <v>3.3</v>
      </c>
      <c r="G304">
        <v>1</v>
      </c>
      <c r="H304">
        <v>3.3</v>
      </c>
      <c r="J304" t="s">
        <v>13</v>
      </c>
      <c r="K304" t="s">
        <v>13</v>
      </c>
      <c r="M304" s="5">
        <v>1</v>
      </c>
    </row>
    <row r="305" spans="1:13" x14ac:dyDescent="0.2">
      <c r="A305">
        <f t="shared" si="8"/>
        <v>225</v>
      </c>
      <c r="B305">
        <v>1</v>
      </c>
      <c r="C305">
        <v>3.3</v>
      </c>
      <c r="E305" t="s">
        <v>62</v>
      </c>
      <c r="G305">
        <v>1</v>
      </c>
      <c r="H305">
        <v>3.3</v>
      </c>
      <c r="J305" t="s">
        <v>13</v>
      </c>
      <c r="K305" t="s">
        <v>13</v>
      </c>
      <c r="M305" s="5">
        <v>1</v>
      </c>
    </row>
    <row r="306" spans="1:13" x14ac:dyDescent="0.2">
      <c r="A306">
        <f t="shared" si="8"/>
        <v>226</v>
      </c>
      <c r="B306">
        <v>1</v>
      </c>
      <c r="C306">
        <v>3.7</v>
      </c>
      <c r="G306">
        <v>1</v>
      </c>
      <c r="H306">
        <v>3.7</v>
      </c>
      <c r="J306" t="s">
        <v>13</v>
      </c>
      <c r="K306" t="s">
        <v>13</v>
      </c>
      <c r="M306" s="5">
        <v>1</v>
      </c>
    </row>
    <row r="307" spans="1:13" x14ac:dyDescent="0.2">
      <c r="A307">
        <f t="shared" si="8"/>
        <v>227</v>
      </c>
      <c r="B307">
        <v>1</v>
      </c>
      <c r="C307">
        <v>3.7</v>
      </c>
      <c r="G307">
        <v>1</v>
      </c>
      <c r="H307">
        <v>3.7</v>
      </c>
      <c r="J307" t="s">
        <v>13</v>
      </c>
      <c r="K307" t="s">
        <v>13</v>
      </c>
      <c r="M307" s="5">
        <v>1</v>
      </c>
    </row>
    <row r="308" spans="1:13" x14ac:dyDescent="0.2">
      <c r="A308">
        <f t="shared" si="8"/>
        <v>228</v>
      </c>
      <c r="B308">
        <v>1</v>
      </c>
      <c r="C308">
        <v>3.7</v>
      </c>
      <c r="G308">
        <v>1</v>
      </c>
      <c r="H308">
        <v>3.7</v>
      </c>
      <c r="J308" t="s">
        <v>13</v>
      </c>
      <c r="K308" t="s">
        <v>13</v>
      </c>
      <c r="M308" s="5">
        <v>1</v>
      </c>
    </row>
    <row r="309" spans="1:13" x14ac:dyDescent="0.2">
      <c r="A309">
        <f t="shared" si="8"/>
        <v>229</v>
      </c>
      <c r="B309">
        <v>1</v>
      </c>
      <c r="C309">
        <v>3.7</v>
      </c>
      <c r="E309" t="s">
        <v>63</v>
      </c>
      <c r="G309">
        <v>1</v>
      </c>
      <c r="H309">
        <v>3.7</v>
      </c>
      <c r="J309" t="s">
        <v>13</v>
      </c>
      <c r="K309" t="s">
        <v>13</v>
      </c>
      <c r="M309" s="5">
        <v>1</v>
      </c>
    </row>
    <row r="310" spans="1:13" x14ac:dyDescent="0.2">
      <c r="A310">
        <f t="shared" si="8"/>
        <v>230</v>
      </c>
      <c r="B310">
        <v>1</v>
      </c>
      <c r="C310">
        <v>3.5</v>
      </c>
      <c r="G310">
        <v>1</v>
      </c>
      <c r="H310">
        <v>3.5</v>
      </c>
      <c r="J310" t="s">
        <v>13</v>
      </c>
      <c r="K310" t="s">
        <v>13</v>
      </c>
      <c r="M310" s="5">
        <v>1</v>
      </c>
    </row>
    <row r="313" spans="1:13" x14ac:dyDescent="0.2">
      <c r="B313" s="4" t="s">
        <v>64</v>
      </c>
    </row>
    <row r="314" spans="1:13" x14ac:dyDescent="0.2">
      <c r="B314" t="s">
        <v>2</v>
      </c>
    </row>
    <row r="315" spans="1:13" x14ac:dyDescent="0.2">
      <c r="B315" t="s">
        <v>18</v>
      </c>
      <c r="D315" t="s">
        <v>35</v>
      </c>
    </row>
    <row r="316" spans="1:13" x14ac:dyDescent="0.2">
      <c r="B316" t="s">
        <v>65</v>
      </c>
      <c r="D316">
        <v>-1</v>
      </c>
    </row>
    <row r="317" spans="1:13" x14ac:dyDescent="0.2">
      <c r="B317" t="s">
        <v>66</v>
      </c>
      <c r="D317">
        <v>2</v>
      </c>
      <c r="E317" t="s">
        <v>21</v>
      </c>
    </row>
    <row r="319" spans="1:13" x14ac:dyDescent="0.2">
      <c r="B319" t="s">
        <v>6</v>
      </c>
      <c r="C319" t="s">
        <v>8</v>
      </c>
      <c r="E319" t="s">
        <v>26</v>
      </c>
      <c r="G319" t="s">
        <v>6</v>
      </c>
      <c r="H319" t="s">
        <v>8</v>
      </c>
      <c r="J319" t="s">
        <v>22</v>
      </c>
      <c r="K319" t="s">
        <v>28</v>
      </c>
      <c r="M319" s="5" t="s">
        <v>24</v>
      </c>
    </row>
    <row r="320" spans="1:13" x14ac:dyDescent="0.2">
      <c r="B320" t="s">
        <v>4</v>
      </c>
      <c r="C320" t="s">
        <v>67</v>
      </c>
      <c r="G320" t="s">
        <v>4</v>
      </c>
      <c r="H320" t="s">
        <v>67</v>
      </c>
      <c r="J320" t="s">
        <v>23</v>
      </c>
      <c r="K320" t="s">
        <v>25</v>
      </c>
    </row>
    <row r="321" spans="1:13" x14ac:dyDescent="0.2">
      <c r="A321">
        <f>A310+1</f>
        <v>231</v>
      </c>
      <c r="B321">
        <v>1</v>
      </c>
      <c r="C321">
        <v>84</v>
      </c>
      <c r="G321">
        <v>1</v>
      </c>
      <c r="H321">
        <v>84</v>
      </c>
      <c r="J321" t="s">
        <v>13</v>
      </c>
      <c r="K321" t="s">
        <v>13</v>
      </c>
      <c r="M321" s="5">
        <v>1</v>
      </c>
    </row>
    <row r="322" spans="1:13" x14ac:dyDescent="0.2">
      <c r="A322">
        <f t="shared" ref="A322:A337" si="9">A321+1</f>
        <v>232</v>
      </c>
      <c r="B322">
        <v>1</v>
      </c>
      <c r="C322">
        <v>-1</v>
      </c>
      <c r="E322" t="s">
        <v>27</v>
      </c>
      <c r="G322">
        <v>1</v>
      </c>
      <c r="H322">
        <v>-1</v>
      </c>
      <c r="J322" t="s">
        <v>14</v>
      </c>
      <c r="K322" t="s">
        <v>13</v>
      </c>
      <c r="M322" s="5">
        <v>1</v>
      </c>
    </row>
    <row r="323" spans="1:13" x14ac:dyDescent="0.2">
      <c r="A323">
        <f t="shared" si="9"/>
        <v>233</v>
      </c>
      <c r="B323">
        <v>1</v>
      </c>
      <c r="C323">
        <v>82</v>
      </c>
      <c r="G323">
        <v>1</v>
      </c>
      <c r="H323">
        <v>82</v>
      </c>
      <c r="J323" t="s">
        <v>13</v>
      </c>
      <c r="K323" t="s">
        <v>13</v>
      </c>
      <c r="M323" s="5">
        <v>1</v>
      </c>
    </row>
    <row r="324" spans="1:13" x14ac:dyDescent="0.2">
      <c r="A324">
        <f t="shared" si="9"/>
        <v>234</v>
      </c>
      <c r="B324">
        <v>1</v>
      </c>
      <c r="C324">
        <v>-3</v>
      </c>
      <c r="G324">
        <v>1</v>
      </c>
      <c r="H324">
        <v>-3</v>
      </c>
      <c r="J324" t="s">
        <v>13</v>
      </c>
      <c r="K324" t="s">
        <v>13</v>
      </c>
      <c r="M324" s="5">
        <v>1</v>
      </c>
    </row>
    <row r="325" spans="1:13" x14ac:dyDescent="0.2">
      <c r="A325">
        <f t="shared" si="9"/>
        <v>235</v>
      </c>
      <c r="B325">
        <v>1</v>
      </c>
      <c r="C325">
        <v>86</v>
      </c>
      <c r="G325">
        <v>1</v>
      </c>
      <c r="H325">
        <v>86</v>
      </c>
      <c r="J325" t="s">
        <v>13</v>
      </c>
      <c r="K325" t="s">
        <v>13</v>
      </c>
      <c r="M325" s="5">
        <v>1</v>
      </c>
    </row>
    <row r="326" spans="1:13" x14ac:dyDescent="0.2">
      <c r="A326">
        <f t="shared" si="9"/>
        <v>236</v>
      </c>
      <c r="B326">
        <v>1</v>
      </c>
      <c r="C326">
        <v>85</v>
      </c>
      <c r="G326">
        <v>1</v>
      </c>
      <c r="H326">
        <v>85</v>
      </c>
      <c r="J326" t="s">
        <v>13</v>
      </c>
      <c r="K326" t="s">
        <v>13</v>
      </c>
      <c r="M326" s="5">
        <v>1</v>
      </c>
    </row>
    <row r="327" spans="1:13" x14ac:dyDescent="0.2">
      <c r="A327">
        <f t="shared" si="9"/>
        <v>237</v>
      </c>
      <c r="B327">
        <v>1</v>
      </c>
      <c r="C327">
        <v>85</v>
      </c>
      <c r="E327" t="s">
        <v>66</v>
      </c>
      <c r="G327">
        <v>1</v>
      </c>
      <c r="H327">
        <v>85</v>
      </c>
      <c r="J327" t="s">
        <v>13</v>
      </c>
      <c r="K327" t="s">
        <v>13</v>
      </c>
      <c r="M327" s="5">
        <v>1</v>
      </c>
    </row>
    <row r="328" spans="1:13" x14ac:dyDescent="0.2">
      <c r="A328">
        <f t="shared" si="9"/>
        <v>238</v>
      </c>
      <c r="B328">
        <v>1</v>
      </c>
      <c r="C328">
        <v>96</v>
      </c>
      <c r="G328">
        <v>1</v>
      </c>
      <c r="H328">
        <v>96</v>
      </c>
      <c r="J328" t="s">
        <v>13</v>
      </c>
      <c r="K328" t="s">
        <v>13</v>
      </c>
      <c r="M328" s="5">
        <v>1</v>
      </c>
    </row>
    <row r="329" spans="1:13" x14ac:dyDescent="0.2">
      <c r="A329">
        <f t="shared" si="9"/>
        <v>239</v>
      </c>
      <c r="B329">
        <v>1</v>
      </c>
      <c r="C329">
        <v>96</v>
      </c>
      <c r="G329">
        <v>1</v>
      </c>
      <c r="H329">
        <v>96</v>
      </c>
      <c r="J329" t="s">
        <v>13</v>
      </c>
      <c r="K329" t="s">
        <v>13</v>
      </c>
      <c r="M329" s="5">
        <v>1</v>
      </c>
    </row>
    <row r="330" spans="1:13" x14ac:dyDescent="0.2">
      <c r="A330">
        <f t="shared" si="9"/>
        <v>240</v>
      </c>
      <c r="B330">
        <v>1</v>
      </c>
      <c r="C330">
        <v>96</v>
      </c>
      <c r="G330">
        <v>1</v>
      </c>
      <c r="H330">
        <v>-2</v>
      </c>
      <c r="J330" t="s">
        <v>13</v>
      </c>
      <c r="K330" t="s">
        <v>14</v>
      </c>
      <c r="M330" s="5">
        <v>1</v>
      </c>
    </row>
    <row r="331" spans="1:13" x14ac:dyDescent="0.2">
      <c r="A331">
        <f t="shared" si="9"/>
        <v>241</v>
      </c>
      <c r="B331">
        <v>1</v>
      </c>
      <c r="C331">
        <v>96</v>
      </c>
      <c r="G331">
        <v>1</v>
      </c>
      <c r="H331">
        <v>-2</v>
      </c>
      <c r="J331" t="s">
        <v>13</v>
      </c>
      <c r="K331" t="s">
        <v>14</v>
      </c>
      <c r="M331" s="5">
        <v>1</v>
      </c>
    </row>
    <row r="332" spans="1:13" x14ac:dyDescent="0.2">
      <c r="A332">
        <f t="shared" si="9"/>
        <v>242</v>
      </c>
      <c r="B332">
        <v>1</v>
      </c>
      <c r="C332">
        <v>96</v>
      </c>
      <c r="G332">
        <v>1</v>
      </c>
      <c r="H332">
        <v>-2</v>
      </c>
      <c r="J332" t="s">
        <v>13</v>
      </c>
      <c r="K332" t="s">
        <v>14</v>
      </c>
      <c r="M332" s="5">
        <v>1</v>
      </c>
    </row>
    <row r="333" spans="1:13" x14ac:dyDescent="0.2">
      <c r="A333">
        <f t="shared" si="9"/>
        <v>243</v>
      </c>
      <c r="B333">
        <v>1</v>
      </c>
      <c r="C333">
        <v>96</v>
      </c>
      <c r="G333">
        <v>1</v>
      </c>
      <c r="H333">
        <v>-2</v>
      </c>
      <c r="J333" t="s">
        <v>13</v>
      </c>
      <c r="K333" t="s">
        <v>14</v>
      </c>
      <c r="M333" s="5">
        <v>1</v>
      </c>
    </row>
    <row r="334" spans="1:13" x14ac:dyDescent="0.2">
      <c r="A334">
        <f t="shared" si="9"/>
        <v>244</v>
      </c>
      <c r="B334">
        <v>1</v>
      </c>
      <c r="C334">
        <v>92</v>
      </c>
      <c r="G334">
        <v>1</v>
      </c>
      <c r="H334">
        <v>92</v>
      </c>
      <c r="J334" t="s">
        <v>13</v>
      </c>
      <c r="K334" t="s">
        <v>13</v>
      </c>
      <c r="M334" s="5">
        <v>1</v>
      </c>
    </row>
    <row r="335" spans="1:13" x14ac:dyDescent="0.2">
      <c r="A335">
        <f t="shared" si="9"/>
        <v>245</v>
      </c>
      <c r="B335">
        <v>1</v>
      </c>
      <c r="C335">
        <v>104</v>
      </c>
      <c r="G335">
        <v>1</v>
      </c>
      <c r="H335">
        <v>104</v>
      </c>
      <c r="J335" t="s">
        <v>13</v>
      </c>
      <c r="K335" t="s">
        <v>13</v>
      </c>
      <c r="M335" s="5">
        <v>1</v>
      </c>
    </row>
    <row r="336" spans="1:13" x14ac:dyDescent="0.2">
      <c r="A336">
        <f t="shared" si="9"/>
        <v>246</v>
      </c>
      <c r="B336">
        <v>1</v>
      </c>
      <c r="C336">
        <v>102</v>
      </c>
      <c r="G336">
        <v>1</v>
      </c>
      <c r="H336">
        <v>102</v>
      </c>
      <c r="J336" t="s">
        <v>13</v>
      </c>
      <c r="K336" t="s">
        <v>13</v>
      </c>
      <c r="M336" s="5">
        <v>1</v>
      </c>
    </row>
    <row r="337" spans="1:13" x14ac:dyDescent="0.2">
      <c r="A337">
        <f t="shared" si="9"/>
        <v>247</v>
      </c>
      <c r="B337">
        <v>1</v>
      </c>
      <c r="C337">
        <v>96</v>
      </c>
      <c r="G337">
        <v>1</v>
      </c>
      <c r="H337">
        <v>96</v>
      </c>
      <c r="J337" t="s">
        <v>13</v>
      </c>
      <c r="K337" t="s">
        <v>13</v>
      </c>
      <c r="M337" s="5">
        <v>1</v>
      </c>
    </row>
  </sheetData>
  <conditionalFormatting sqref="J1:K1048576">
    <cfRule type="cellIs" dxfId="391" priority="74" operator="equal">
      <formula>"Ja"</formula>
    </cfRule>
  </conditionalFormatting>
  <conditionalFormatting sqref="C1:C1048576 H1:H1048576">
    <cfRule type="cellIs" dxfId="390" priority="75" operator="equal">
      <formula>-3</formula>
    </cfRule>
    <cfRule type="cellIs" dxfId="389" priority="76" operator="equal">
      <formula>-2</formula>
    </cfRule>
    <cfRule type="cellIs" dxfId="388" priority="77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2.75" x14ac:dyDescent="0.2"/>
  <cols>
    <col min="1" max="1" width="7.7109375" customWidth="1"/>
    <col min="2" max="2" width="6.7109375" customWidth="1"/>
    <col min="3" max="3" width="6.7109375" style="7" customWidth="1"/>
    <col min="4" max="4" width="5.7109375" customWidth="1"/>
    <col min="5" max="5" width="5.7109375" style="6" customWidth="1"/>
    <col min="6" max="6" width="12.7109375" bestFit="1" customWidth="1"/>
    <col min="7" max="7" width="1.7109375" customWidth="1"/>
    <col min="8" max="8" width="6.7109375" customWidth="1"/>
    <col min="9" max="9" width="6.7109375" style="7" customWidth="1"/>
    <col min="10" max="10" width="1.7109375" customWidth="1"/>
    <col min="11" max="12" width="10.7109375" customWidth="1"/>
    <col min="13" max="13" width="1.7109375" customWidth="1"/>
    <col min="14" max="14" width="6.7109375" style="5" customWidth="1"/>
  </cols>
  <sheetData>
    <row r="1" spans="1:14" x14ac:dyDescent="0.2">
      <c r="B1" t="s">
        <v>39</v>
      </c>
    </row>
    <row r="2" spans="1:14" x14ac:dyDescent="0.2">
      <c r="A2" t="s">
        <v>1</v>
      </c>
      <c r="B2" s="3" t="s">
        <v>5</v>
      </c>
      <c r="H2" s="3" t="s">
        <v>10</v>
      </c>
    </row>
    <row r="3" spans="1:14" x14ac:dyDescent="0.2">
      <c r="B3" s="4" t="s">
        <v>34</v>
      </c>
    </row>
    <row r="4" spans="1:14" x14ac:dyDescent="0.2">
      <c r="B4" t="s">
        <v>2</v>
      </c>
    </row>
    <row r="5" spans="1:14" x14ac:dyDescent="0.2">
      <c r="B5" t="s">
        <v>18</v>
      </c>
      <c r="D5" t="s">
        <v>35</v>
      </c>
    </row>
    <row r="6" spans="1:14" x14ac:dyDescent="0.2">
      <c r="B6" t="s">
        <v>36</v>
      </c>
      <c r="D6">
        <v>-1001</v>
      </c>
    </row>
    <row r="7" spans="1:14" x14ac:dyDescent="0.2">
      <c r="B7" t="s">
        <v>37</v>
      </c>
      <c r="D7">
        <v>5</v>
      </c>
      <c r="E7" t="s">
        <v>21</v>
      </c>
    </row>
    <row r="9" spans="1:14" x14ac:dyDescent="0.2">
      <c r="B9" t="s">
        <v>6</v>
      </c>
      <c r="C9" s="7" t="s">
        <v>8</v>
      </c>
      <c r="F9" t="s">
        <v>26</v>
      </c>
      <c r="H9" t="s">
        <v>6</v>
      </c>
      <c r="I9" s="7" t="s">
        <v>8</v>
      </c>
      <c r="K9" t="s">
        <v>22</v>
      </c>
      <c r="L9" t="s">
        <v>28</v>
      </c>
      <c r="N9" s="5" t="s">
        <v>24</v>
      </c>
    </row>
    <row r="10" spans="1:14" x14ac:dyDescent="0.2">
      <c r="B10" t="s">
        <v>4</v>
      </c>
      <c r="C10" s="7" t="s">
        <v>38</v>
      </c>
      <c r="H10" t="s">
        <v>4</v>
      </c>
      <c r="I10" s="7" t="s">
        <v>38</v>
      </c>
      <c r="K10" t="s">
        <v>23</v>
      </c>
      <c r="L10" t="s">
        <v>25</v>
      </c>
    </row>
    <row r="11" spans="1:14" x14ac:dyDescent="0.2">
      <c r="A11">
        <v>1</v>
      </c>
      <c r="B11">
        <v>1</v>
      </c>
      <c r="C11" s="7">
        <v>6.6</v>
      </c>
      <c r="H11">
        <v>1</v>
      </c>
      <c r="I11" s="7">
        <v>6.6</v>
      </c>
      <c r="K11" t="s">
        <v>13</v>
      </c>
      <c r="L11" t="s">
        <v>13</v>
      </c>
      <c r="N11" s="5">
        <v>1</v>
      </c>
    </row>
    <row r="12" spans="1:14" x14ac:dyDescent="0.2">
      <c r="A12">
        <f>A11+1</f>
        <v>2</v>
      </c>
      <c r="B12">
        <v>1</v>
      </c>
      <c r="C12" s="7">
        <v>-1001</v>
      </c>
      <c r="F12" t="s">
        <v>27</v>
      </c>
      <c r="H12">
        <v>1</v>
      </c>
      <c r="I12" s="7">
        <v>-1001</v>
      </c>
      <c r="K12" t="s">
        <v>14</v>
      </c>
      <c r="L12" t="s">
        <v>13</v>
      </c>
      <c r="N12" s="5">
        <v>1</v>
      </c>
    </row>
    <row r="13" spans="1:14" x14ac:dyDescent="0.2">
      <c r="A13">
        <f t="shared" ref="A13:A32" si="0">A12+1</f>
        <v>3</v>
      </c>
      <c r="B13">
        <v>1</v>
      </c>
      <c r="C13" s="7">
        <v>6.6</v>
      </c>
      <c r="H13">
        <v>1</v>
      </c>
      <c r="I13" s="7">
        <v>6.6</v>
      </c>
      <c r="K13" t="s">
        <v>13</v>
      </c>
      <c r="L13" t="s">
        <v>13</v>
      </c>
      <c r="N13" s="5">
        <v>1</v>
      </c>
    </row>
    <row r="14" spans="1:14" x14ac:dyDescent="0.2">
      <c r="A14">
        <f t="shared" si="0"/>
        <v>4</v>
      </c>
      <c r="B14">
        <v>1</v>
      </c>
      <c r="C14" s="7">
        <v>6.6</v>
      </c>
      <c r="H14">
        <v>1</v>
      </c>
      <c r="I14" s="7">
        <v>6.6</v>
      </c>
      <c r="K14" t="s">
        <v>13</v>
      </c>
      <c r="L14" t="s">
        <v>13</v>
      </c>
      <c r="N14" s="5">
        <v>1</v>
      </c>
    </row>
    <row r="15" spans="1:14" x14ac:dyDescent="0.2">
      <c r="A15">
        <f t="shared" si="0"/>
        <v>5</v>
      </c>
      <c r="B15">
        <v>1</v>
      </c>
      <c r="C15" s="7">
        <v>6.6</v>
      </c>
      <c r="H15">
        <v>1</v>
      </c>
      <c r="I15" s="7">
        <v>6.6</v>
      </c>
      <c r="K15" t="s">
        <v>13</v>
      </c>
      <c r="L15" t="s">
        <v>13</v>
      </c>
      <c r="N15" s="5">
        <v>1</v>
      </c>
    </row>
    <row r="16" spans="1:14" x14ac:dyDescent="0.2">
      <c r="A16">
        <f t="shared" si="0"/>
        <v>6</v>
      </c>
      <c r="B16">
        <v>1</v>
      </c>
      <c r="C16" s="7">
        <v>6.6</v>
      </c>
      <c r="H16">
        <v>1</v>
      </c>
      <c r="I16" s="7">
        <v>6.6</v>
      </c>
      <c r="K16" t="s">
        <v>13</v>
      </c>
      <c r="L16" t="s">
        <v>13</v>
      </c>
      <c r="N16" s="5">
        <v>1</v>
      </c>
    </row>
    <row r="17" spans="1:14" x14ac:dyDescent="0.2">
      <c r="A17">
        <f t="shared" si="0"/>
        <v>7</v>
      </c>
      <c r="B17">
        <v>1</v>
      </c>
      <c r="C17" s="7">
        <v>6.6</v>
      </c>
      <c r="F17" t="s">
        <v>37</v>
      </c>
      <c r="H17">
        <v>1</v>
      </c>
      <c r="I17" s="7">
        <v>6.6</v>
      </c>
      <c r="K17" t="s">
        <v>13</v>
      </c>
      <c r="L17" t="s">
        <v>13</v>
      </c>
      <c r="N17" s="5">
        <v>1</v>
      </c>
    </row>
    <row r="18" spans="1:14" x14ac:dyDescent="0.2">
      <c r="A18">
        <f t="shared" si="0"/>
        <v>8</v>
      </c>
      <c r="B18">
        <v>1</v>
      </c>
      <c r="C18" s="7">
        <v>6.5</v>
      </c>
      <c r="H18">
        <v>1</v>
      </c>
      <c r="I18" s="7">
        <v>6.5</v>
      </c>
      <c r="K18" t="s">
        <v>13</v>
      </c>
      <c r="L18" t="s">
        <v>13</v>
      </c>
      <c r="N18" s="5">
        <v>1</v>
      </c>
    </row>
    <row r="19" spans="1:14" x14ac:dyDescent="0.2">
      <c r="A19">
        <f t="shared" si="0"/>
        <v>9</v>
      </c>
      <c r="B19">
        <v>1</v>
      </c>
      <c r="C19" s="7">
        <v>6.4</v>
      </c>
      <c r="H19">
        <v>1</v>
      </c>
      <c r="I19" s="7">
        <v>6.4</v>
      </c>
      <c r="K19" t="s">
        <v>13</v>
      </c>
      <c r="L19" t="s">
        <v>13</v>
      </c>
      <c r="N19" s="5">
        <v>1</v>
      </c>
    </row>
    <row r="20" spans="1:14" x14ac:dyDescent="0.2">
      <c r="A20">
        <f t="shared" si="0"/>
        <v>10</v>
      </c>
      <c r="B20">
        <v>1</v>
      </c>
      <c r="C20" s="7">
        <v>6.4</v>
      </c>
      <c r="H20">
        <v>1</v>
      </c>
      <c r="I20" s="7">
        <v>6.4</v>
      </c>
      <c r="K20" t="s">
        <v>13</v>
      </c>
      <c r="L20" t="s">
        <v>13</v>
      </c>
      <c r="N20" s="5">
        <v>1</v>
      </c>
    </row>
    <row r="21" spans="1:14" x14ac:dyDescent="0.2">
      <c r="A21">
        <f t="shared" si="0"/>
        <v>11</v>
      </c>
      <c r="B21">
        <v>1</v>
      </c>
      <c r="C21" s="7">
        <v>6.4</v>
      </c>
      <c r="H21">
        <v>1</v>
      </c>
      <c r="I21" s="7">
        <v>6.4</v>
      </c>
      <c r="K21" t="s">
        <v>13</v>
      </c>
      <c r="L21" t="s">
        <v>13</v>
      </c>
      <c r="N21" s="5">
        <v>1</v>
      </c>
    </row>
    <row r="22" spans="1:14" x14ac:dyDescent="0.2">
      <c r="A22">
        <f t="shared" si="0"/>
        <v>12</v>
      </c>
      <c r="B22">
        <v>1</v>
      </c>
      <c r="C22" s="7">
        <v>6.4</v>
      </c>
      <c r="H22">
        <v>1</v>
      </c>
      <c r="I22" s="7">
        <v>6.4</v>
      </c>
      <c r="K22" t="s">
        <v>13</v>
      </c>
      <c r="L22" t="s">
        <v>13</v>
      </c>
      <c r="N22" s="5">
        <v>1</v>
      </c>
    </row>
    <row r="23" spans="1:14" x14ac:dyDescent="0.2">
      <c r="A23">
        <f t="shared" si="0"/>
        <v>13</v>
      </c>
      <c r="B23">
        <v>1</v>
      </c>
      <c r="C23" s="7">
        <v>6.4</v>
      </c>
      <c r="H23">
        <v>1</v>
      </c>
      <c r="I23" s="7">
        <v>6.4</v>
      </c>
      <c r="K23" t="s">
        <v>13</v>
      </c>
      <c r="L23" t="s">
        <v>13</v>
      </c>
      <c r="N23" s="5">
        <v>1</v>
      </c>
    </row>
    <row r="24" spans="1:14" x14ac:dyDescent="0.2">
      <c r="A24">
        <f t="shared" si="0"/>
        <v>14</v>
      </c>
      <c r="B24">
        <v>1</v>
      </c>
      <c r="C24" s="7">
        <v>6.4</v>
      </c>
      <c r="H24">
        <v>1</v>
      </c>
      <c r="I24" s="7">
        <v>-1002</v>
      </c>
      <c r="K24" t="s">
        <v>13</v>
      </c>
      <c r="L24" t="s">
        <v>14</v>
      </c>
      <c r="N24" s="5">
        <v>1</v>
      </c>
    </row>
    <row r="25" spans="1:14" x14ac:dyDescent="0.2">
      <c r="A25">
        <f t="shared" si="0"/>
        <v>15</v>
      </c>
      <c r="B25">
        <v>1</v>
      </c>
      <c r="C25" s="7">
        <v>6.4</v>
      </c>
      <c r="H25">
        <v>1</v>
      </c>
      <c r="I25" s="7">
        <v>-1002</v>
      </c>
      <c r="K25" t="s">
        <v>13</v>
      </c>
      <c r="L25" t="s">
        <v>14</v>
      </c>
      <c r="N25" s="5">
        <v>1</v>
      </c>
    </row>
    <row r="26" spans="1:14" x14ac:dyDescent="0.2">
      <c r="A26">
        <f t="shared" si="0"/>
        <v>16</v>
      </c>
      <c r="B26">
        <v>1</v>
      </c>
      <c r="C26" s="7">
        <v>6.4</v>
      </c>
      <c r="H26">
        <v>1</v>
      </c>
      <c r="I26" s="7">
        <v>-1002</v>
      </c>
      <c r="K26" t="s">
        <v>13</v>
      </c>
      <c r="L26" t="s">
        <v>14</v>
      </c>
      <c r="N26" s="5">
        <v>1</v>
      </c>
    </row>
    <row r="27" spans="1:14" x14ac:dyDescent="0.2">
      <c r="A27">
        <f t="shared" si="0"/>
        <v>17</v>
      </c>
      <c r="B27">
        <v>1</v>
      </c>
      <c r="C27" s="7">
        <v>6.3</v>
      </c>
      <c r="H27">
        <v>1</v>
      </c>
      <c r="I27" s="7">
        <v>6.3</v>
      </c>
      <c r="K27" t="s">
        <v>13</v>
      </c>
      <c r="L27" t="s">
        <v>13</v>
      </c>
      <c r="N27" s="5">
        <v>1</v>
      </c>
    </row>
    <row r="28" spans="1:14" x14ac:dyDescent="0.2">
      <c r="A28">
        <f t="shared" si="0"/>
        <v>18</v>
      </c>
      <c r="B28">
        <v>1</v>
      </c>
      <c r="C28" s="7">
        <v>-1003</v>
      </c>
      <c r="H28">
        <v>1</v>
      </c>
      <c r="I28" s="7">
        <v>-1003</v>
      </c>
      <c r="K28" t="s">
        <v>13</v>
      </c>
      <c r="L28" t="s">
        <v>13</v>
      </c>
      <c r="N28" s="5">
        <v>1</v>
      </c>
    </row>
    <row r="29" spans="1:14" x14ac:dyDescent="0.2">
      <c r="A29">
        <f t="shared" si="0"/>
        <v>19</v>
      </c>
      <c r="B29">
        <v>1</v>
      </c>
      <c r="C29" s="7">
        <v>6.2</v>
      </c>
      <c r="H29">
        <v>1</v>
      </c>
      <c r="I29" s="7">
        <v>6.2</v>
      </c>
      <c r="K29" t="s">
        <v>13</v>
      </c>
      <c r="L29" t="s">
        <v>13</v>
      </c>
      <c r="N29" s="5">
        <v>1</v>
      </c>
    </row>
    <row r="30" spans="1:14" x14ac:dyDescent="0.2">
      <c r="A30">
        <f t="shared" si="0"/>
        <v>20</v>
      </c>
      <c r="B30">
        <v>1</v>
      </c>
      <c r="C30" s="7">
        <v>2.4</v>
      </c>
      <c r="H30">
        <v>1</v>
      </c>
      <c r="I30" s="7">
        <v>2.4</v>
      </c>
      <c r="K30" t="s">
        <v>13</v>
      </c>
      <c r="L30" t="s">
        <v>13</v>
      </c>
      <c r="N30" s="5">
        <v>1</v>
      </c>
    </row>
    <row r="31" spans="1:14" x14ac:dyDescent="0.2">
      <c r="A31">
        <f t="shared" si="0"/>
        <v>21</v>
      </c>
      <c r="B31">
        <v>1</v>
      </c>
      <c r="C31" s="7">
        <v>-2</v>
      </c>
      <c r="H31">
        <v>1</v>
      </c>
      <c r="I31" s="7">
        <v>-2</v>
      </c>
      <c r="K31" t="s">
        <v>13</v>
      </c>
      <c r="L31" t="s">
        <v>13</v>
      </c>
      <c r="N31" s="5">
        <v>1</v>
      </c>
    </row>
    <row r="32" spans="1:14" x14ac:dyDescent="0.2">
      <c r="A32">
        <f t="shared" si="0"/>
        <v>22</v>
      </c>
      <c r="B32">
        <v>1</v>
      </c>
      <c r="C32" s="7">
        <v>-2.1</v>
      </c>
      <c r="H32">
        <v>1</v>
      </c>
      <c r="I32" s="7">
        <v>-2.1</v>
      </c>
      <c r="K32" t="s">
        <v>13</v>
      </c>
      <c r="L32" t="s">
        <v>13</v>
      </c>
      <c r="N32" s="5">
        <v>1</v>
      </c>
    </row>
    <row r="35" spans="1:14" x14ac:dyDescent="0.2">
      <c r="A35" s="6"/>
      <c r="B35" s="4" t="s">
        <v>68</v>
      </c>
      <c r="D35" s="6"/>
      <c r="F35" s="6"/>
      <c r="G35" s="6"/>
      <c r="H35" s="6"/>
      <c r="J35" s="6"/>
      <c r="K35" s="6"/>
      <c r="L35" s="6"/>
      <c r="M35" s="6"/>
    </row>
    <row r="36" spans="1:14" x14ac:dyDescent="0.2">
      <c r="A36" s="6"/>
      <c r="B36" s="6" t="s">
        <v>2</v>
      </c>
      <c r="D36" s="6"/>
      <c r="F36" s="6"/>
      <c r="G36" s="6"/>
      <c r="H36" s="6"/>
      <c r="J36" s="6"/>
      <c r="K36" s="6"/>
      <c r="L36" s="6"/>
      <c r="M36" s="6"/>
    </row>
    <row r="37" spans="1:14" x14ac:dyDescent="0.2">
      <c r="A37" s="6"/>
      <c r="B37" s="6" t="s">
        <v>18</v>
      </c>
      <c r="D37" s="6" t="s">
        <v>35</v>
      </c>
      <c r="F37" s="6"/>
      <c r="G37" s="6"/>
      <c r="H37" s="6"/>
      <c r="J37" s="6"/>
      <c r="K37" s="6"/>
      <c r="L37" s="6"/>
      <c r="M37" s="6"/>
    </row>
    <row r="38" spans="1:14" x14ac:dyDescent="0.2">
      <c r="A38" s="6"/>
      <c r="B38" s="6" t="s">
        <v>69</v>
      </c>
      <c r="D38" s="6">
        <v>-1001</v>
      </c>
      <c r="F38" s="6"/>
      <c r="G38" s="6"/>
      <c r="H38" s="6"/>
      <c r="J38" s="6"/>
      <c r="K38" s="6"/>
      <c r="L38" s="6"/>
      <c r="M38" s="6"/>
    </row>
    <row r="39" spans="1:14" x14ac:dyDescent="0.2">
      <c r="A39" s="6"/>
      <c r="B39" s="6" t="s">
        <v>70</v>
      </c>
      <c r="D39" s="6">
        <v>4</v>
      </c>
      <c r="E39" s="6" t="s">
        <v>21</v>
      </c>
      <c r="G39" s="6"/>
      <c r="H39" s="6"/>
      <c r="J39" s="6"/>
      <c r="K39" s="6"/>
      <c r="L39" s="6"/>
      <c r="M39" s="6"/>
    </row>
    <row r="40" spans="1:14" x14ac:dyDescent="0.2">
      <c r="A40" s="6"/>
      <c r="B40" s="6"/>
      <c r="D40" s="6"/>
      <c r="F40" s="6"/>
      <c r="G40" s="6"/>
      <c r="H40" s="6"/>
      <c r="J40" s="6"/>
      <c r="K40" s="6"/>
      <c r="L40" s="6"/>
      <c r="M40" s="6"/>
    </row>
    <row r="41" spans="1:14" x14ac:dyDescent="0.2">
      <c r="A41" s="6"/>
      <c r="B41" s="6" t="s">
        <v>6</v>
      </c>
      <c r="C41" s="7" t="s">
        <v>8</v>
      </c>
      <c r="D41" s="6"/>
      <c r="F41" s="6" t="s">
        <v>26</v>
      </c>
      <c r="G41" s="6"/>
      <c r="H41" s="6" t="s">
        <v>6</v>
      </c>
      <c r="I41" s="7" t="s">
        <v>8</v>
      </c>
      <c r="J41" s="6"/>
      <c r="K41" s="6" t="s">
        <v>22</v>
      </c>
      <c r="L41" s="6" t="s">
        <v>28</v>
      </c>
      <c r="M41" s="6"/>
      <c r="N41" s="5" t="s">
        <v>24</v>
      </c>
    </row>
    <row r="42" spans="1:14" x14ac:dyDescent="0.2">
      <c r="A42" s="6"/>
      <c r="B42" s="6" t="s">
        <v>4</v>
      </c>
      <c r="C42" s="7" t="s">
        <v>38</v>
      </c>
      <c r="D42" s="6"/>
      <c r="F42" s="6"/>
      <c r="G42" s="6"/>
      <c r="H42" s="6" t="s">
        <v>4</v>
      </c>
      <c r="I42" s="7" t="s">
        <v>38</v>
      </c>
      <c r="J42" s="6"/>
      <c r="K42" s="6" t="s">
        <v>23</v>
      </c>
      <c r="L42" s="6" t="s">
        <v>25</v>
      </c>
      <c r="M42" s="6"/>
    </row>
    <row r="43" spans="1:14" x14ac:dyDescent="0.2">
      <c r="A43" s="6">
        <f>A32+1</f>
        <v>23</v>
      </c>
      <c r="B43" s="6">
        <v>1</v>
      </c>
      <c r="C43" s="7">
        <v>5.6</v>
      </c>
      <c r="D43" s="6"/>
      <c r="F43" s="6"/>
      <c r="G43" s="6"/>
      <c r="H43" s="6">
        <v>1</v>
      </c>
      <c r="I43" s="7">
        <v>5.6</v>
      </c>
      <c r="J43" s="6"/>
      <c r="K43" s="6" t="s">
        <v>13</v>
      </c>
      <c r="L43" s="6" t="s">
        <v>13</v>
      </c>
      <c r="M43" s="6"/>
      <c r="N43" s="5">
        <v>1</v>
      </c>
    </row>
    <row r="44" spans="1:14" x14ac:dyDescent="0.2">
      <c r="A44" s="6">
        <f>A43+1</f>
        <v>24</v>
      </c>
      <c r="B44" s="6">
        <v>1</v>
      </c>
      <c r="C44" s="7">
        <v>-1001</v>
      </c>
      <c r="D44" s="6"/>
      <c r="F44" s="6" t="s">
        <v>27</v>
      </c>
      <c r="G44" s="6"/>
      <c r="H44" s="6">
        <v>1</v>
      </c>
      <c r="I44" s="7">
        <v>-1001</v>
      </c>
      <c r="J44" s="6"/>
      <c r="K44" s="6" t="s">
        <v>14</v>
      </c>
      <c r="L44" s="6" t="s">
        <v>13</v>
      </c>
      <c r="M44" s="6"/>
      <c r="N44" s="5">
        <v>1</v>
      </c>
    </row>
    <row r="45" spans="1:14" x14ac:dyDescent="0.2">
      <c r="A45" s="6">
        <f t="shared" ref="A45:A64" si="1">A44+1</f>
        <v>25</v>
      </c>
      <c r="B45" s="6">
        <v>1</v>
      </c>
      <c r="C45" s="7">
        <v>5.6</v>
      </c>
      <c r="D45" s="6"/>
      <c r="F45" s="6"/>
      <c r="G45" s="6"/>
      <c r="H45" s="6">
        <v>1</v>
      </c>
      <c r="I45" s="7">
        <v>5.6</v>
      </c>
      <c r="J45" s="6"/>
      <c r="K45" s="6" t="s">
        <v>13</v>
      </c>
      <c r="L45" s="6" t="s">
        <v>13</v>
      </c>
      <c r="M45" s="6"/>
      <c r="N45" s="5">
        <v>1</v>
      </c>
    </row>
    <row r="46" spans="1:14" x14ac:dyDescent="0.2">
      <c r="A46" s="6">
        <f t="shared" si="1"/>
        <v>26</v>
      </c>
      <c r="B46" s="6">
        <v>1</v>
      </c>
      <c r="C46" s="7">
        <v>5.6</v>
      </c>
      <c r="D46" s="6"/>
      <c r="F46" s="6"/>
      <c r="G46" s="6"/>
      <c r="H46" s="6">
        <v>1</v>
      </c>
      <c r="I46" s="7">
        <v>5.6</v>
      </c>
      <c r="J46" s="6"/>
      <c r="K46" s="6" t="s">
        <v>13</v>
      </c>
      <c r="L46" s="6" t="s">
        <v>13</v>
      </c>
      <c r="M46" s="6"/>
      <c r="N46" s="5">
        <v>1</v>
      </c>
    </row>
    <row r="47" spans="1:14" x14ac:dyDescent="0.2">
      <c r="A47" s="6">
        <f t="shared" si="1"/>
        <v>27</v>
      </c>
      <c r="B47" s="6">
        <v>1</v>
      </c>
      <c r="C47" s="7">
        <v>5.6</v>
      </c>
      <c r="D47" s="6"/>
      <c r="F47" s="6"/>
      <c r="G47" s="6"/>
      <c r="H47" s="6">
        <v>1</v>
      </c>
      <c r="I47" s="7">
        <v>5.6</v>
      </c>
      <c r="J47" s="6"/>
      <c r="K47" s="6" t="s">
        <v>13</v>
      </c>
      <c r="L47" s="6" t="s">
        <v>13</v>
      </c>
      <c r="M47" s="6"/>
      <c r="N47" s="5">
        <v>1</v>
      </c>
    </row>
    <row r="48" spans="1:14" x14ac:dyDescent="0.2">
      <c r="A48" s="6">
        <f t="shared" si="1"/>
        <v>28</v>
      </c>
      <c r="B48" s="6">
        <v>1</v>
      </c>
      <c r="C48" s="7">
        <v>5.6</v>
      </c>
      <c r="D48" s="6"/>
      <c r="F48" s="6" t="s">
        <v>70</v>
      </c>
      <c r="G48" s="6"/>
      <c r="H48" s="6">
        <v>1</v>
      </c>
      <c r="I48" s="7">
        <v>5.6</v>
      </c>
      <c r="J48" s="6"/>
      <c r="K48" s="6" t="s">
        <v>13</v>
      </c>
      <c r="L48" s="6" t="s">
        <v>13</v>
      </c>
      <c r="M48" s="6"/>
      <c r="N48" s="5">
        <v>1</v>
      </c>
    </row>
    <row r="49" spans="1:14" x14ac:dyDescent="0.2">
      <c r="A49" s="6">
        <f t="shared" si="1"/>
        <v>29</v>
      </c>
      <c r="B49" s="6">
        <v>1</v>
      </c>
      <c r="C49" s="7">
        <v>5.5</v>
      </c>
      <c r="D49" s="6"/>
      <c r="F49" s="6"/>
      <c r="G49" s="6"/>
      <c r="H49" s="6">
        <v>1</v>
      </c>
      <c r="I49" s="7">
        <v>5.5</v>
      </c>
      <c r="J49" s="6"/>
      <c r="K49" s="6" t="s">
        <v>13</v>
      </c>
      <c r="L49" s="6" t="s">
        <v>13</v>
      </c>
      <c r="M49" s="6"/>
      <c r="N49" s="5">
        <v>1</v>
      </c>
    </row>
    <row r="50" spans="1:14" x14ac:dyDescent="0.2">
      <c r="A50" s="6">
        <f t="shared" si="1"/>
        <v>30</v>
      </c>
      <c r="B50" s="6">
        <v>1</v>
      </c>
      <c r="C50" s="7">
        <v>5.5</v>
      </c>
      <c r="D50" s="6"/>
      <c r="F50" s="6"/>
      <c r="G50" s="6"/>
      <c r="H50" s="6">
        <v>1</v>
      </c>
      <c r="I50" s="7">
        <v>5.5</v>
      </c>
      <c r="J50" s="6"/>
      <c r="K50" s="6" t="s">
        <v>13</v>
      </c>
      <c r="L50" s="6" t="s">
        <v>13</v>
      </c>
      <c r="M50" s="6"/>
      <c r="N50" s="5">
        <v>1</v>
      </c>
    </row>
    <row r="51" spans="1:14" x14ac:dyDescent="0.2">
      <c r="A51" s="6">
        <f t="shared" si="1"/>
        <v>31</v>
      </c>
      <c r="B51" s="6">
        <v>1</v>
      </c>
      <c r="C51" s="7">
        <v>5.4</v>
      </c>
      <c r="D51" s="6"/>
      <c r="F51" s="6"/>
      <c r="G51" s="6"/>
      <c r="H51" s="6">
        <v>1</v>
      </c>
      <c r="I51" s="7">
        <v>5.4</v>
      </c>
      <c r="J51" s="6"/>
      <c r="K51" s="6" t="s">
        <v>13</v>
      </c>
      <c r="L51" s="6" t="s">
        <v>13</v>
      </c>
      <c r="M51" s="6"/>
      <c r="N51" s="5">
        <v>1</v>
      </c>
    </row>
    <row r="52" spans="1:14" x14ac:dyDescent="0.2">
      <c r="A52" s="6">
        <f t="shared" si="1"/>
        <v>32</v>
      </c>
      <c r="B52" s="6">
        <v>1</v>
      </c>
      <c r="C52" s="7">
        <v>5.4</v>
      </c>
      <c r="D52" s="6"/>
      <c r="F52" s="6"/>
      <c r="G52" s="6"/>
      <c r="H52" s="6">
        <v>1</v>
      </c>
      <c r="I52" s="7">
        <v>5.4</v>
      </c>
      <c r="J52" s="6"/>
      <c r="K52" s="6" t="s">
        <v>13</v>
      </c>
      <c r="L52" s="6" t="s">
        <v>13</v>
      </c>
      <c r="M52" s="6"/>
      <c r="N52" s="5">
        <v>1</v>
      </c>
    </row>
    <row r="53" spans="1:14" x14ac:dyDescent="0.2">
      <c r="A53" s="6">
        <f t="shared" si="1"/>
        <v>33</v>
      </c>
      <c r="B53" s="6">
        <v>1</v>
      </c>
      <c r="C53" s="7">
        <v>5.4</v>
      </c>
      <c r="D53" s="6"/>
      <c r="F53" s="6"/>
      <c r="G53" s="6"/>
      <c r="H53" s="6">
        <v>1</v>
      </c>
      <c r="I53" s="7">
        <v>5.4</v>
      </c>
      <c r="J53" s="6"/>
      <c r="K53" s="6" t="s">
        <v>13</v>
      </c>
      <c r="L53" s="6" t="s">
        <v>13</v>
      </c>
      <c r="M53" s="6"/>
      <c r="N53" s="5">
        <v>1</v>
      </c>
    </row>
    <row r="54" spans="1:14" x14ac:dyDescent="0.2">
      <c r="A54" s="6">
        <f t="shared" si="1"/>
        <v>34</v>
      </c>
      <c r="B54" s="6">
        <v>1</v>
      </c>
      <c r="C54" s="7">
        <v>5.4</v>
      </c>
      <c r="D54" s="6"/>
      <c r="F54" s="6"/>
      <c r="G54" s="6"/>
      <c r="H54" s="6">
        <v>1</v>
      </c>
      <c r="I54" s="7">
        <v>5.4</v>
      </c>
      <c r="J54" s="6"/>
      <c r="K54" s="6" t="s">
        <v>13</v>
      </c>
      <c r="L54" s="6" t="s">
        <v>13</v>
      </c>
      <c r="M54" s="6"/>
      <c r="N54" s="5">
        <v>1</v>
      </c>
    </row>
    <row r="55" spans="1:14" x14ac:dyDescent="0.2">
      <c r="A55" s="6">
        <f t="shared" si="1"/>
        <v>35</v>
      </c>
      <c r="B55" s="6">
        <v>1</v>
      </c>
      <c r="C55" s="7">
        <v>5.4</v>
      </c>
      <c r="D55" s="6"/>
      <c r="F55" s="6"/>
      <c r="G55" s="6"/>
      <c r="H55" s="6">
        <v>1</v>
      </c>
      <c r="I55" s="7">
        <v>-1002</v>
      </c>
      <c r="J55" s="6"/>
      <c r="K55" s="6" t="s">
        <v>13</v>
      </c>
      <c r="L55" s="6" t="s">
        <v>14</v>
      </c>
      <c r="M55" s="6"/>
      <c r="N55" s="5">
        <v>1</v>
      </c>
    </row>
    <row r="56" spans="1:14" x14ac:dyDescent="0.2">
      <c r="A56" s="6">
        <f t="shared" si="1"/>
        <v>36</v>
      </c>
      <c r="B56" s="6">
        <v>1</v>
      </c>
      <c r="C56" s="7">
        <v>5.4</v>
      </c>
      <c r="D56" s="6"/>
      <c r="F56" s="6"/>
      <c r="G56" s="6"/>
      <c r="H56" s="6">
        <v>1</v>
      </c>
      <c r="I56" s="7">
        <v>-1002</v>
      </c>
      <c r="J56" s="6"/>
      <c r="K56" s="6" t="s">
        <v>13</v>
      </c>
      <c r="L56" s="6" t="s">
        <v>14</v>
      </c>
      <c r="M56" s="6"/>
      <c r="N56" s="5">
        <v>1</v>
      </c>
    </row>
    <row r="57" spans="1:14" x14ac:dyDescent="0.2">
      <c r="A57" s="6">
        <f t="shared" si="1"/>
        <v>37</v>
      </c>
      <c r="B57" s="6">
        <v>1</v>
      </c>
      <c r="C57" s="7">
        <v>5.4</v>
      </c>
      <c r="D57" s="6"/>
      <c r="F57" s="6"/>
      <c r="G57" s="6"/>
      <c r="H57" s="6">
        <v>1</v>
      </c>
      <c r="I57" s="7">
        <v>-1002</v>
      </c>
      <c r="J57" s="6"/>
      <c r="K57" s="6" t="s">
        <v>13</v>
      </c>
      <c r="L57" s="6" t="s">
        <v>14</v>
      </c>
      <c r="M57" s="6"/>
      <c r="N57" s="5">
        <v>1</v>
      </c>
    </row>
    <row r="58" spans="1:14" x14ac:dyDescent="0.2">
      <c r="A58" s="6">
        <f t="shared" si="1"/>
        <v>38</v>
      </c>
      <c r="B58" s="6">
        <v>1</v>
      </c>
      <c r="C58" s="7">
        <v>5.4</v>
      </c>
      <c r="D58" s="6"/>
      <c r="F58" s="6"/>
      <c r="G58" s="6"/>
      <c r="H58" s="6">
        <v>1</v>
      </c>
      <c r="I58" s="7">
        <v>-1002</v>
      </c>
      <c r="J58" s="6"/>
      <c r="K58" s="6" t="s">
        <v>13</v>
      </c>
      <c r="L58" s="6" t="s">
        <v>14</v>
      </c>
      <c r="M58" s="6"/>
      <c r="N58" s="5">
        <v>1</v>
      </c>
    </row>
    <row r="59" spans="1:14" x14ac:dyDescent="0.2">
      <c r="A59" s="6">
        <f t="shared" si="1"/>
        <v>39</v>
      </c>
      <c r="B59" s="6">
        <v>1</v>
      </c>
      <c r="C59" s="7">
        <v>5.3</v>
      </c>
      <c r="D59" s="6"/>
      <c r="F59" s="6"/>
      <c r="G59" s="6"/>
      <c r="H59" s="6">
        <v>1</v>
      </c>
      <c r="I59" s="7">
        <v>5.3</v>
      </c>
      <c r="J59" s="6"/>
      <c r="K59" s="6" t="s">
        <v>13</v>
      </c>
      <c r="L59" s="6" t="s">
        <v>13</v>
      </c>
      <c r="M59" s="6"/>
      <c r="N59" s="5">
        <v>1</v>
      </c>
    </row>
    <row r="60" spans="1:14" x14ac:dyDescent="0.2">
      <c r="A60" s="6">
        <f t="shared" si="1"/>
        <v>40</v>
      </c>
      <c r="B60" s="6">
        <v>1</v>
      </c>
      <c r="C60" s="7">
        <v>-1003</v>
      </c>
      <c r="D60" s="6"/>
      <c r="F60" s="6"/>
      <c r="G60" s="6"/>
      <c r="H60" s="6">
        <v>1</v>
      </c>
      <c r="I60" s="7">
        <v>-1003</v>
      </c>
      <c r="J60" s="6"/>
      <c r="K60" s="6" t="s">
        <v>13</v>
      </c>
      <c r="L60" s="6" t="s">
        <v>13</v>
      </c>
      <c r="M60" s="6"/>
      <c r="N60" s="5">
        <v>1</v>
      </c>
    </row>
    <row r="61" spans="1:14" x14ac:dyDescent="0.2">
      <c r="A61" s="6">
        <f t="shared" si="1"/>
        <v>41</v>
      </c>
      <c r="B61" s="6">
        <v>1</v>
      </c>
      <c r="C61" s="7">
        <v>5.2</v>
      </c>
      <c r="D61" s="6"/>
      <c r="F61" s="6"/>
      <c r="G61" s="6"/>
      <c r="H61" s="6">
        <v>1</v>
      </c>
      <c r="I61" s="7">
        <v>5.2</v>
      </c>
      <c r="J61" s="6"/>
      <c r="K61" s="6" t="s">
        <v>13</v>
      </c>
      <c r="L61" s="6" t="s">
        <v>13</v>
      </c>
      <c r="M61" s="6"/>
      <c r="N61" s="5">
        <v>1</v>
      </c>
    </row>
    <row r="62" spans="1:14" x14ac:dyDescent="0.2">
      <c r="A62" s="6">
        <f t="shared" si="1"/>
        <v>42</v>
      </c>
      <c r="B62" s="6">
        <v>1</v>
      </c>
      <c r="C62" s="7">
        <v>1.4</v>
      </c>
      <c r="D62" s="6"/>
      <c r="F62" s="6"/>
      <c r="G62" s="6"/>
      <c r="H62" s="6">
        <v>1</v>
      </c>
      <c r="I62" s="7">
        <v>1.4</v>
      </c>
      <c r="J62" s="6"/>
      <c r="K62" s="6" t="s">
        <v>13</v>
      </c>
      <c r="L62" s="6" t="s">
        <v>13</v>
      </c>
      <c r="M62" s="6"/>
      <c r="N62" s="5">
        <v>1</v>
      </c>
    </row>
    <row r="63" spans="1:14" x14ac:dyDescent="0.2">
      <c r="A63" s="6">
        <f t="shared" si="1"/>
        <v>43</v>
      </c>
      <c r="B63" s="6">
        <v>1</v>
      </c>
      <c r="C63" s="7">
        <v>-3</v>
      </c>
      <c r="D63" s="6"/>
      <c r="F63" s="6"/>
      <c r="G63" s="6"/>
      <c r="H63" s="6">
        <v>1</v>
      </c>
      <c r="I63" s="7">
        <v>-3</v>
      </c>
      <c r="J63" s="6"/>
      <c r="K63" s="6" t="s">
        <v>13</v>
      </c>
      <c r="L63" s="6" t="s">
        <v>13</v>
      </c>
      <c r="M63" s="6"/>
      <c r="N63" s="5">
        <v>1</v>
      </c>
    </row>
    <row r="64" spans="1:14" x14ac:dyDescent="0.2">
      <c r="A64" s="6">
        <f t="shared" si="1"/>
        <v>44</v>
      </c>
      <c r="B64" s="6">
        <v>1</v>
      </c>
      <c r="C64" s="7">
        <v>-3.1</v>
      </c>
      <c r="D64" s="6"/>
      <c r="F64" s="6"/>
      <c r="G64" s="6"/>
      <c r="H64" s="6">
        <v>1</v>
      </c>
      <c r="I64" s="7">
        <v>-3.1</v>
      </c>
      <c r="J64" s="6"/>
      <c r="K64" s="6" t="s">
        <v>13</v>
      </c>
      <c r="L64" s="6" t="s">
        <v>13</v>
      </c>
      <c r="M64" s="6"/>
      <c r="N64" s="5">
        <v>1</v>
      </c>
    </row>
    <row r="67" spans="1:14" x14ac:dyDescent="0.2">
      <c r="A67" s="6"/>
      <c r="B67" s="4" t="s">
        <v>71</v>
      </c>
      <c r="D67" s="6"/>
      <c r="F67" s="6"/>
      <c r="G67" s="6"/>
      <c r="H67" s="6"/>
      <c r="J67" s="6"/>
      <c r="K67" s="6"/>
      <c r="L67" s="6"/>
      <c r="M67" s="6"/>
    </row>
    <row r="68" spans="1:14" x14ac:dyDescent="0.2">
      <c r="A68" s="6"/>
      <c r="B68" s="6" t="s">
        <v>2</v>
      </c>
      <c r="D68" s="6"/>
      <c r="F68" s="6"/>
      <c r="G68" s="6"/>
      <c r="H68" s="6"/>
      <c r="J68" s="6"/>
      <c r="K68" s="6"/>
      <c r="L68" s="6"/>
      <c r="M68" s="6"/>
    </row>
    <row r="69" spans="1:14" x14ac:dyDescent="0.2">
      <c r="A69" s="6"/>
      <c r="B69" s="6" t="s">
        <v>18</v>
      </c>
      <c r="D69" s="6" t="s">
        <v>35</v>
      </c>
      <c r="F69" s="6"/>
      <c r="G69" s="6"/>
      <c r="H69" s="6"/>
      <c r="J69" s="6"/>
      <c r="K69" s="6"/>
      <c r="L69" s="6"/>
      <c r="M69" s="6"/>
    </row>
    <row r="70" spans="1:14" x14ac:dyDescent="0.2">
      <c r="A70" s="6"/>
      <c r="B70" s="6" t="s">
        <v>100</v>
      </c>
      <c r="D70" s="6">
        <v>-1001</v>
      </c>
      <c r="F70" s="6"/>
      <c r="G70" s="6"/>
      <c r="H70" s="6"/>
      <c r="J70" s="6"/>
      <c r="K70" s="6"/>
      <c r="L70" s="6"/>
      <c r="M70" s="6"/>
    </row>
    <row r="71" spans="1:14" x14ac:dyDescent="0.2">
      <c r="A71" s="6"/>
      <c r="B71" s="6" t="s">
        <v>72</v>
      </c>
      <c r="D71" s="6">
        <v>4</v>
      </c>
      <c r="E71" s="6" t="s">
        <v>21</v>
      </c>
      <c r="G71" s="6"/>
      <c r="H71" s="6"/>
      <c r="J71" s="6"/>
      <c r="K71" s="6"/>
      <c r="L71" s="6"/>
      <c r="M71" s="6"/>
    </row>
    <row r="72" spans="1:14" x14ac:dyDescent="0.2">
      <c r="A72" s="6"/>
      <c r="B72" s="6"/>
      <c r="D72" s="6"/>
      <c r="F72" s="6"/>
      <c r="G72" s="6"/>
      <c r="H72" s="6"/>
      <c r="J72" s="6"/>
      <c r="K72" s="6"/>
      <c r="L72" s="6"/>
      <c r="M72" s="6"/>
    </row>
    <row r="73" spans="1:14" x14ac:dyDescent="0.2">
      <c r="A73" s="6"/>
      <c r="B73" s="6" t="s">
        <v>6</v>
      </c>
      <c r="C73" s="7" t="s">
        <v>8</v>
      </c>
      <c r="D73" s="6"/>
      <c r="F73" s="6" t="s">
        <v>26</v>
      </c>
      <c r="G73" s="6"/>
      <c r="H73" s="6" t="s">
        <v>6</v>
      </c>
      <c r="I73" s="7" t="s">
        <v>8</v>
      </c>
      <c r="J73" s="6"/>
      <c r="K73" s="6" t="s">
        <v>22</v>
      </c>
      <c r="L73" s="6" t="s">
        <v>28</v>
      </c>
      <c r="M73" s="6"/>
      <c r="N73" s="5" t="s">
        <v>24</v>
      </c>
    </row>
    <row r="74" spans="1:14" x14ac:dyDescent="0.2">
      <c r="A74" s="6"/>
      <c r="B74" s="6" t="s">
        <v>4</v>
      </c>
      <c r="C74" s="7" t="s">
        <v>38</v>
      </c>
      <c r="D74" s="6"/>
      <c r="F74" s="6"/>
      <c r="G74" s="6"/>
      <c r="H74" s="6" t="s">
        <v>4</v>
      </c>
      <c r="I74" s="7" t="s">
        <v>38</v>
      </c>
      <c r="J74" s="6"/>
      <c r="K74" s="6" t="s">
        <v>23</v>
      </c>
      <c r="L74" s="6" t="s">
        <v>25</v>
      </c>
      <c r="M74" s="6"/>
    </row>
    <row r="75" spans="1:14" x14ac:dyDescent="0.2">
      <c r="A75" s="6">
        <f>A64+1</f>
        <v>45</v>
      </c>
      <c r="B75" s="6">
        <v>1</v>
      </c>
      <c r="C75" s="7">
        <v>5.0999999999999996</v>
      </c>
      <c r="D75" s="6"/>
      <c r="F75" s="6"/>
      <c r="G75" s="6"/>
      <c r="H75" s="6">
        <v>1</v>
      </c>
      <c r="I75" s="7">
        <v>5.0999999999999996</v>
      </c>
      <c r="J75" s="6"/>
      <c r="K75" s="6" t="s">
        <v>13</v>
      </c>
      <c r="L75" s="6" t="s">
        <v>13</v>
      </c>
      <c r="M75" s="6"/>
      <c r="N75" s="5">
        <v>1</v>
      </c>
    </row>
    <row r="76" spans="1:14" x14ac:dyDescent="0.2">
      <c r="A76" s="6">
        <f>A75+1</f>
        <v>46</v>
      </c>
      <c r="B76" s="6">
        <v>1</v>
      </c>
      <c r="C76" s="7">
        <v>-1003</v>
      </c>
      <c r="D76" s="6"/>
      <c r="F76" s="6"/>
      <c r="G76" s="6"/>
      <c r="H76" s="6">
        <v>1</v>
      </c>
      <c r="I76" s="7">
        <v>-1003</v>
      </c>
      <c r="J76" s="6"/>
      <c r="K76" s="6" t="s">
        <v>13</v>
      </c>
      <c r="L76" s="6" t="s">
        <v>13</v>
      </c>
      <c r="M76" s="6"/>
      <c r="N76" s="5">
        <v>1</v>
      </c>
    </row>
    <row r="77" spans="1:14" x14ac:dyDescent="0.2">
      <c r="A77" s="6">
        <f t="shared" ref="A77:A96" si="2">A76+1</f>
        <v>47</v>
      </c>
      <c r="B77" s="6">
        <v>1</v>
      </c>
      <c r="C77" s="7">
        <v>5.0999999999999996</v>
      </c>
      <c r="D77" s="6"/>
      <c r="F77" s="6"/>
      <c r="G77" s="6"/>
      <c r="H77" s="6">
        <v>1</v>
      </c>
      <c r="I77" s="7">
        <v>5.0999999999999996</v>
      </c>
      <c r="J77" s="6"/>
      <c r="K77" s="6" t="s">
        <v>13</v>
      </c>
      <c r="L77" s="6" t="s">
        <v>13</v>
      </c>
      <c r="M77" s="6"/>
      <c r="N77" s="5">
        <v>1</v>
      </c>
    </row>
    <row r="78" spans="1:14" x14ac:dyDescent="0.2">
      <c r="A78" s="6">
        <f t="shared" si="2"/>
        <v>48</v>
      </c>
      <c r="B78" s="6">
        <v>1</v>
      </c>
      <c r="C78" s="7">
        <v>5.0999999999999996</v>
      </c>
      <c r="D78" s="6"/>
      <c r="F78" s="6"/>
      <c r="G78" s="6"/>
      <c r="H78" s="6">
        <v>1</v>
      </c>
      <c r="I78" s="7">
        <v>5.0999999999999996</v>
      </c>
      <c r="J78" s="6"/>
      <c r="K78" s="6" t="s">
        <v>13</v>
      </c>
      <c r="L78" s="6" t="s">
        <v>13</v>
      </c>
      <c r="M78" s="6"/>
      <c r="N78" s="5">
        <v>1</v>
      </c>
    </row>
    <row r="79" spans="1:14" x14ac:dyDescent="0.2">
      <c r="A79" s="6">
        <f t="shared" si="2"/>
        <v>49</v>
      </c>
      <c r="B79" s="6">
        <v>1</v>
      </c>
      <c r="C79" s="7">
        <v>5.0999999999999996</v>
      </c>
      <c r="D79" s="6"/>
      <c r="F79" s="6"/>
      <c r="G79" s="6"/>
      <c r="H79" s="6">
        <v>1</v>
      </c>
      <c r="I79" s="7">
        <v>5.0999999999999996</v>
      </c>
      <c r="J79" s="6"/>
      <c r="K79" s="6" t="s">
        <v>13</v>
      </c>
      <c r="L79" s="6" t="s">
        <v>13</v>
      </c>
      <c r="M79" s="6"/>
      <c r="N79" s="5">
        <v>1</v>
      </c>
    </row>
    <row r="80" spans="1:14" x14ac:dyDescent="0.2">
      <c r="A80" s="6">
        <f t="shared" si="2"/>
        <v>50</v>
      </c>
      <c r="B80" s="6">
        <v>1</v>
      </c>
      <c r="C80" s="7">
        <v>5.0999999999999996</v>
      </c>
      <c r="D80" s="6"/>
      <c r="F80" s="6" t="s">
        <v>72</v>
      </c>
      <c r="G80" s="6"/>
      <c r="H80" s="6">
        <v>1</v>
      </c>
      <c r="I80" s="7">
        <v>5.0999999999999996</v>
      </c>
      <c r="J80" s="6"/>
      <c r="K80" s="6" t="s">
        <v>13</v>
      </c>
      <c r="L80" s="6" t="s">
        <v>13</v>
      </c>
      <c r="M80" s="6"/>
      <c r="N80" s="5">
        <v>1</v>
      </c>
    </row>
    <row r="81" spans="1:14" x14ac:dyDescent="0.2">
      <c r="A81" s="6">
        <f t="shared" si="2"/>
        <v>51</v>
      </c>
      <c r="B81" s="6">
        <v>1</v>
      </c>
      <c r="C81" s="7">
        <v>5</v>
      </c>
      <c r="D81" s="6"/>
      <c r="F81" s="6"/>
      <c r="G81" s="6"/>
      <c r="H81" s="6">
        <v>1</v>
      </c>
      <c r="I81" s="7">
        <v>5</v>
      </c>
      <c r="J81" s="6"/>
      <c r="K81" s="6" t="s">
        <v>13</v>
      </c>
      <c r="L81" s="6" t="s">
        <v>13</v>
      </c>
      <c r="M81" s="6"/>
      <c r="N81" s="5">
        <v>1</v>
      </c>
    </row>
    <row r="82" spans="1:14" x14ac:dyDescent="0.2">
      <c r="A82" s="6">
        <f t="shared" si="2"/>
        <v>52</v>
      </c>
      <c r="B82" s="6">
        <v>1</v>
      </c>
      <c r="C82" s="7">
        <v>5</v>
      </c>
      <c r="D82" s="6"/>
      <c r="F82" s="6"/>
      <c r="G82" s="6"/>
      <c r="H82" s="6">
        <v>1</v>
      </c>
      <c r="I82" s="7">
        <v>5</v>
      </c>
      <c r="J82" s="6"/>
      <c r="K82" s="6" t="s">
        <v>13</v>
      </c>
      <c r="L82" s="6" t="s">
        <v>13</v>
      </c>
      <c r="M82" s="6"/>
      <c r="N82" s="5">
        <v>1</v>
      </c>
    </row>
    <row r="83" spans="1:14" x14ac:dyDescent="0.2">
      <c r="A83" s="6">
        <f t="shared" si="2"/>
        <v>53</v>
      </c>
      <c r="B83" s="6">
        <v>1</v>
      </c>
      <c r="C83" s="7">
        <v>4.9000000000000004</v>
      </c>
      <c r="D83" s="6"/>
      <c r="F83" s="6"/>
      <c r="G83" s="6"/>
      <c r="H83" s="6">
        <v>1</v>
      </c>
      <c r="I83" s="7">
        <v>4.9000000000000004</v>
      </c>
      <c r="J83" s="6"/>
      <c r="K83" s="6" t="s">
        <v>13</v>
      </c>
      <c r="L83" s="6" t="s">
        <v>13</v>
      </c>
      <c r="M83" s="6"/>
      <c r="N83" s="5">
        <v>1</v>
      </c>
    </row>
    <row r="84" spans="1:14" x14ac:dyDescent="0.2">
      <c r="A84" s="6">
        <f t="shared" si="2"/>
        <v>54</v>
      </c>
      <c r="B84" s="6">
        <v>1</v>
      </c>
      <c r="C84" s="7">
        <v>4.9000000000000004</v>
      </c>
      <c r="D84" s="6"/>
      <c r="F84" s="6"/>
      <c r="G84" s="6"/>
      <c r="H84" s="6">
        <v>1</v>
      </c>
      <c r="I84" s="7">
        <v>4.9000000000000004</v>
      </c>
      <c r="J84" s="6"/>
      <c r="K84" s="6" t="s">
        <v>13</v>
      </c>
      <c r="L84" s="6" t="s">
        <v>13</v>
      </c>
      <c r="M84" s="6"/>
      <c r="N84" s="5">
        <v>1</v>
      </c>
    </row>
    <row r="85" spans="1:14" x14ac:dyDescent="0.2">
      <c r="A85" s="6">
        <f t="shared" si="2"/>
        <v>55</v>
      </c>
      <c r="B85" s="6">
        <v>1</v>
      </c>
      <c r="C85" s="7">
        <v>4.9000000000000004</v>
      </c>
      <c r="D85" s="6"/>
      <c r="F85" s="6"/>
      <c r="G85" s="6"/>
      <c r="H85" s="6">
        <v>1</v>
      </c>
      <c r="I85" s="7">
        <v>4.9000000000000004</v>
      </c>
      <c r="J85" s="6"/>
      <c r="K85" s="6" t="s">
        <v>13</v>
      </c>
      <c r="L85" s="6" t="s">
        <v>13</v>
      </c>
      <c r="M85" s="6"/>
      <c r="N85" s="5">
        <v>1</v>
      </c>
    </row>
    <row r="86" spans="1:14" x14ac:dyDescent="0.2">
      <c r="A86" s="6">
        <f t="shared" si="2"/>
        <v>56</v>
      </c>
      <c r="B86" s="6">
        <v>1</v>
      </c>
      <c r="C86" s="7">
        <v>4.9000000000000004</v>
      </c>
      <c r="D86" s="6"/>
      <c r="F86" s="6"/>
      <c r="G86" s="6"/>
      <c r="H86" s="6">
        <v>1</v>
      </c>
      <c r="I86" s="7">
        <v>4.9000000000000004</v>
      </c>
      <c r="J86" s="6"/>
      <c r="K86" s="6" t="s">
        <v>13</v>
      </c>
      <c r="L86" s="6" t="s">
        <v>13</v>
      </c>
      <c r="M86" s="6"/>
      <c r="N86" s="5">
        <v>1</v>
      </c>
    </row>
    <row r="87" spans="1:14" x14ac:dyDescent="0.2">
      <c r="A87" s="6">
        <f t="shared" si="2"/>
        <v>57</v>
      </c>
      <c r="B87" s="6">
        <v>1</v>
      </c>
      <c r="C87" s="7">
        <v>4.9000000000000004</v>
      </c>
      <c r="D87" s="6"/>
      <c r="F87" s="6"/>
      <c r="G87" s="6"/>
      <c r="H87" s="6">
        <v>1</v>
      </c>
      <c r="I87" s="7">
        <v>-1002</v>
      </c>
      <c r="J87" s="6"/>
      <c r="K87" s="6" t="s">
        <v>13</v>
      </c>
      <c r="L87" s="6" t="s">
        <v>14</v>
      </c>
      <c r="M87" s="6"/>
      <c r="N87" s="5">
        <v>1</v>
      </c>
    </row>
    <row r="88" spans="1:14" x14ac:dyDescent="0.2">
      <c r="A88" s="6">
        <f t="shared" si="2"/>
        <v>58</v>
      </c>
      <c r="B88" s="6">
        <v>1</v>
      </c>
      <c r="C88" s="7">
        <v>4.9000000000000004</v>
      </c>
      <c r="D88" s="6"/>
      <c r="F88" s="6"/>
      <c r="G88" s="6"/>
      <c r="H88" s="6">
        <v>1</v>
      </c>
      <c r="I88" s="7">
        <v>-1002</v>
      </c>
      <c r="J88" s="6"/>
      <c r="K88" s="6" t="s">
        <v>13</v>
      </c>
      <c r="L88" s="6" t="s">
        <v>14</v>
      </c>
      <c r="M88" s="6"/>
      <c r="N88" s="5">
        <v>1</v>
      </c>
    </row>
    <row r="89" spans="1:14" x14ac:dyDescent="0.2">
      <c r="A89" s="6">
        <f t="shared" si="2"/>
        <v>59</v>
      </c>
      <c r="B89" s="6">
        <v>1</v>
      </c>
      <c r="C89" s="7">
        <v>4.9000000000000004</v>
      </c>
      <c r="D89" s="6"/>
      <c r="F89" s="6"/>
      <c r="G89" s="6"/>
      <c r="H89" s="6">
        <v>1</v>
      </c>
      <c r="I89" s="7">
        <v>-1002</v>
      </c>
      <c r="J89" s="6"/>
      <c r="K89" s="6" t="s">
        <v>13</v>
      </c>
      <c r="L89" s="6" t="s">
        <v>14</v>
      </c>
      <c r="M89" s="6"/>
      <c r="N89" s="5">
        <v>1</v>
      </c>
    </row>
    <row r="90" spans="1:14" x14ac:dyDescent="0.2">
      <c r="A90" s="6">
        <f t="shared" si="2"/>
        <v>60</v>
      </c>
      <c r="B90" s="6">
        <v>1</v>
      </c>
      <c r="C90" s="7">
        <v>4.9000000000000004</v>
      </c>
      <c r="D90" s="6"/>
      <c r="F90" s="6"/>
      <c r="G90" s="6"/>
      <c r="H90" s="6">
        <v>1</v>
      </c>
      <c r="I90" s="7">
        <v>-1002</v>
      </c>
      <c r="J90" s="6"/>
      <c r="K90" s="6" t="s">
        <v>13</v>
      </c>
      <c r="L90" s="6" t="s">
        <v>14</v>
      </c>
      <c r="M90" s="6"/>
      <c r="N90" s="5">
        <v>1</v>
      </c>
    </row>
    <row r="91" spans="1:14" x14ac:dyDescent="0.2">
      <c r="A91" s="6">
        <f t="shared" si="2"/>
        <v>61</v>
      </c>
      <c r="B91" s="6">
        <v>1</v>
      </c>
      <c r="C91" s="7">
        <v>4.8</v>
      </c>
      <c r="D91" s="6"/>
      <c r="F91" s="6"/>
      <c r="G91" s="6"/>
      <c r="H91" s="6">
        <v>1</v>
      </c>
      <c r="I91" s="7">
        <v>4.8</v>
      </c>
      <c r="J91" s="6"/>
      <c r="K91" s="6" t="s">
        <v>13</v>
      </c>
      <c r="L91" s="6" t="s">
        <v>13</v>
      </c>
      <c r="M91" s="6"/>
      <c r="N91" s="5">
        <v>1</v>
      </c>
    </row>
    <row r="92" spans="1:14" x14ac:dyDescent="0.2">
      <c r="A92" s="6">
        <f t="shared" si="2"/>
        <v>62</v>
      </c>
      <c r="B92" s="6">
        <v>1</v>
      </c>
      <c r="C92" s="7">
        <v>-1001</v>
      </c>
      <c r="D92" s="6"/>
      <c r="F92" s="6" t="s">
        <v>27</v>
      </c>
      <c r="G92" s="6"/>
      <c r="H92" s="6">
        <v>1</v>
      </c>
      <c r="I92" s="7">
        <v>-1001</v>
      </c>
      <c r="J92" s="6"/>
      <c r="K92" s="6" t="s">
        <v>14</v>
      </c>
      <c r="L92" s="6" t="s">
        <v>13</v>
      </c>
      <c r="M92" s="6"/>
      <c r="N92" s="5">
        <v>1</v>
      </c>
    </row>
    <row r="93" spans="1:14" x14ac:dyDescent="0.2">
      <c r="A93" s="6">
        <f t="shared" si="2"/>
        <v>63</v>
      </c>
      <c r="B93" s="6">
        <v>1</v>
      </c>
      <c r="C93" s="7">
        <v>4.7</v>
      </c>
      <c r="D93" s="6"/>
      <c r="F93" s="6"/>
      <c r="G93" s="6"/>
      <c r="H93" s="6">
        <v>1</v>
      </c>
      <c r="I93" s="7">
        <v>4.7</v>
      </c>
      <c r="J93" s="6"/>
      <c r="K93" s="6" t="s">
        <v>13</v>
      </c>
      <c r="L93" s="6" t="s">
        <v>13</v>
      </c>
      <c r="M93" s="6"/>
      <c r="N93" s="5">
        <v>1</v>
      </c>
    </row>
    <row r="94" spans="1:14" x14ac:dyDescent="0.2">
      <c r="A94" s="6">
        <f t="shared" si="2"/>
        <v>64</v>
      </c>
      <c r="B94" s="6">
        <v>1</v>
      </c>
      <c r="C94" s="7">
        <v>0.89999999999999991</v>
      </c>
      <c r="D94" s="6"/>
      <c r="F94" s="6"/>
      <c r="G94" s="6"/>
      <c r="H94" s="6">
        <v>1</v>
      </c>
      <c r="I94" s="7">
        <v>0.89999999999999991</v>
      </c>
      <c r="J94" s="6"/>
      <c r="K94" s="6" t="s">
        <v>13</v>
      </c>
      <c r="L94" s="6" t="s">
        <v>13</v>
      </c>
      <c r="M94" s="6"/>
      <c r="N94" s="5">
        <v>1</v>
      </c>
    </row>
    <row r="95" spans="1:14" x14ac:dyDescent="0.2">
      <c r="A95" s="6">
        <f t="shared" si="2"/>
        <v>65</v>
      </c>
      <c r="B95" s="6">
        <v>1</v>
      </c>
      <c r="C95" s="7">
        <v>-1</v>
      </c>
      <c r="D95" s="6"/>
      <c r="F95" s="6"/>
      <c r="G95" s="6"/>
      <c r="H95" s="6">
        <v>1</v>
      </c>
      <c r="I95" s="7">
        <v>-1</v>
      </c>
      <c r="J95" s="6"/>
      <c r="K95" s="6" t="s">
        <v>13</v>
      </c>
      <c r="L95" s="6" t="s">
        <v>13</v>
      </c>
      <c r="M95" s="6"/>
      <c r="N95" s="5">
        <v>1</v>
      </c>
    </row>
    <row r="96" spans="1:14" x14ac:dyDescent="0.2">
      <c r="A96" s="6">
        <f t="shared" si="2"/>
        <v>66</v>
      </c>
      <c r="B96" s="6">
        <v>1</v>
      </c>
      <c r="C96" s="7">
        <v>-3.6</v>
      </c>
      <c r="D96" s="6"/>
      <c r="F96" s="6"/>
      <c r="G96" s="6"/>
      <c r="H96" s="6">
        <v>1</v>
      </c>
      <c r="I96" s="7">
        <v>-3.6</v>
      </c>
      <c r="J96" s="6"/>
      <c r="K96" s="6" t="s">
        <v>13</v>
      </c>
      <c r="L96" s="6" t="s">
        <v>13</v>
      </c>
      <c r="M96" s="6"/>
      <c r="N96" s="5">
        <v>1</v>
      </c>
    </row>
    <row r="99" spans="1:14" x14ac:dyDescent="0.2">
      <c r="A99" s="6"/>
      <c r="B99" s="4" t="s">
        <v>73</v>
      </c>
      <c r="D99" s="6"/>
      <c r="F99" s="6"/>
      <c r="G99" s="6"/>
      <c r="H99" s="6"/>
      <c r="J99" s="6"/>
      <c r="K99" s="6"/>
      <c r="L99" s="6"/>
      <c r="M99" s="6"/>
    </row>
    <row r="100" spans="1:14" x14ac:dyDescent="0.2">
      <c r="A100" s="6"/>
      <c r="B100" s="6" t="s">
        <v>2</v>
      </c>
      <c r="D100" s="6"/>
      <c r="F100" s="6"/>
      <c r="G100" s="6"/>
      <c r="H100" s="6"/>
      <c r="J100" s="6"/>
      <c r="K100" s="6"/>
      <c r="L100" s="6"/>
      <c r="M100" s="6"/>
    </row>
    <row r="101" spans="1:14" x14ac:dyDescent="0.2">
      <c r="A101" s="6"/>
      <c r="B101" s="6" t="s">
        <v>18</v>
      </c>
      <c r="D101" s="6" t="s">
        <v>74</v>
      </c>
      <c r="F101" s="6"/>
      <c r="G101" s="6"/>
      <c r="H101" s="6"/>
      <c r="J101" s="6"/>
      <c r="K101" s="6"/>
      <c r="L101" s="6"/>
      <c r="M101" s="6"/>
    </row>
    <row r="102" spans="1:14" x14ac:dyDescent="0.2">
      <c r="A102" s="6"/>
      <c r="B102" s="6" t="s">
        <v>75</v>
      </c>
      <c r="D102" s="6">
        <v>-0.2</v>
      </c>
      <c r="F102" s="6"/>
      <c r="G102" s="6"/>
      <c r="H102" s="6"/>
      <c r="J102" s="6"/>
      <c r="K102" s="6"/>
      <c r="L102" s="6"/>
      <c r="M102" s="6"/>
    </row>
    <row r="103" spans="1:14" x14ac:dyDescent="0.2">
      <c r="A103" s="6"/>
      <c r="B103" s="6" t="s">
        <v>76</v>
      </c>
      <c r="D103" s="6">
        <v>5</v>
      </c>
      <c r="E103" s="6" t="s">
        <v>21</v>
      </c>
      <c r="G103" s="6"/>
      <c r="H103" s="6"/>
      <c r="J103" s="6"/>
      <c r="K103" s="6"/>
      <c r="L103" s="6"/>
      <c r="M103" s="6"/>
    </row>
    <row r="104" spans="1:14" x14ac:dyDescent="0.2">
      <c r="A104" s="6"/>
      <c r="B104" s="6"/>
      <c r="D104" s="6"/>
      <c r="F104" s="6"/>
      <c r="G104" s="6"/>
      <c r="H104" s="6"/>
      <c r="J104" s="6"/>
      <c r="K104" s="6"/>
      <c r="L104" s="6"/>
      <c r="M104" s="6"/>
    </row>
    <row r="105" spans="1:14" x14ac:dyDescent="0.2">
      <c r="A105" s="6"/>
      <c r="B105" s="6" t="s">
        <v>6</v>
      </c>
      <c r="C105" s="7" t="s">
        <v>8</v>
      </c>
      <c r="D105" s="6"/>
      <c r="F105" s="6" t="s">
        <v>26</v>
      </c>
      <c r="G105" s="6"/>
      <c r="H105" s="6" t="s">
        <v>6</v>
      </c>
      <c r="I105" s="7" t="s">
        <v>8</v>
      </c>
      <c r="J105" s="6"/>
      <c r="K105" s="6" t="s">
        <v>22</v>
      </c>
      <c r="L105" s="6" t="s">
        <v>28</v>
      </c>
      <c r="M105" s="6"/>
      <c r="N105" s="5" t="s">
        <v>24</v>
      </c>
    </row>
    <row r="106" spans="1:14" x14ac:dyDescent="0.2">
      <c r="A106" s="6"/>
      <c r="B106" s="6" t="s">
        <v>4</v>
      </c>
      <c r="C106" s="7" t="s">
        <v>38</v>
      </c>
      <c r="D106" s="6"/>
      <c r="F106" s="6"/>
      <c r="G106" s="6"/>
      <c r="H106" s="6" t="s">
        <v>4</v>
      </c>
      <c r="I106" s="7" t="s">
        <v>38</v>
      </c>
      <c r="J106" s="6"/>
      <c r="K106" s="6" t="s">
        <v>23</v>
      </c>
      <c r="L106" s="6" t="s">
        <v>25</v>
      </c>
      <c r="M106" s="6"/>
    </row>
    <row r="107" spans="1:14" x14ac:dyDescent="0.2">
      <c r="A107" s="6">
        <f>A96+1</f>
        <v>67</v>
      </c>
      <c r="B107" s="6">
        <v>1</v>
      </c>
      <c r="C107" s="7">
        <v>1.8</v>
      </c>
      <c r="D107" s="6"/>
      <c r="F107" s="6"/>
      <c r="G107" s="6"/>
      <c r="H107" s="6">
        <v>1</v>
      </c>
      <c r="I107" s="7">
        <v>1.8</v>
      </c>
      <c r="J107" s="6"/>
      <c r="K107" s="6" t="s">
        <v>13</v>
      </c>
      <c r="L107" s="6" t="s">
        <v>13</v>
      </c>
      <c r="M107" s="6"/>
      <c r="N107" s="5">
        <v>1</v>
      </c>
    </row>
    <row r="108" spans="1:14" x14ac:dyDescent="0.2">
      <c r="A108" s="6">
        <f>A107+1</f>
        <v>68</v>
      </c>
      <c r="B108" s="6">
        <v>1</v>
      </c>
      <c r="C108" s="7">
        <v>-1003</v>
      </c>
      <c r="D108" s="6"/>
      <c r="F108" s="6"/>
      <c r="G108" s="6"/>
      <c r="H108" s="6">
        <v>1</v>
      </c>
      <c r="I108" s="7">
        <v>-1003</v>
      </c>
      <c r="J108" s="6"/>
      <c r="K108" s="6" t="s">
        <v>13</v>
      </c>
      <c r="L108" s="6" t="s">
        <v>13</v>
      </c>
      <c r="M108" s="6"/>
      <c r="N108" s="5">
        <v>1</v>
      </c>
    </row>
    <row r="109" spans="1:14" x14ac:dyDescent="0.2">
      <c r="A109" s="6">
        <f t="shared" ref="A109:A128" si="3">A108+1</f>
        <v>69</v>
      </c>
      <c r="B109" s="6">
        <v>1</v>
      </c>
      <c r="C109" s="7">
        <v>1.6</v>
      </c>
      <c r="D109" s="6"/>
      <c r="F109" s="6"/>
      <c r="G109" s="6"/>
      <c r="H109" s="6">
        <v>1</v>
      </c>
      <c r="I109" s="7">
        <v>1.6</v>
      </c>
      <c r="J109" s="6"/>
      <c r="K109" s="6" t="s">
        <v>13</v>
      </c>
      <c r="L109" s="6" t="s">
        <v>13</v>
      </c>
      <c r="M109" s="6"/>
      <c r="N109" s="5">
        <v>1</v>
      </c>
    </row>
    <row r="110" spans="1:14" x14ac:dyDescent="0.2">
      <c r="A110" s="6">
        <f t="shared" si="3"/>
        <v>70</v>
      </c>
      <c r="B110" s="6">
        <v>1</v>
      </c>
      <c r="C110" s="7">
        <v>1.5</v>
      </c>
      <c r="D110" s="6"/>
      <c r="F110" s="6"/>
      <c r="G110" s="6"/>
      <c r="H110" s="6">
        <v>1</v>
      </c>
      <c r="I110" s="7">
        <v>1.5</v>
      </c>
      <c r="J110" s="6"/>
      <c r="K110" s="6" t="s">
        <v>13</v>
      </c>
      <c r="L110" s="6" t="s">
        <v>13</v>
      </c>
      <c r="M110" s="6"/>
      <c r="N110" s="5">
        <v>1</v>
      </c>
    </row>
    <row r="111" spans="1:14" x14ac:dyDescent="0.2">
      <c r="A111" s="6">
        <f t="shared" si="3"/>
        <v>71</v>
      </c>
      <c r="B111" s="6">
        <v>1</v>
      </c>
      <c r="C111" s="7">
        <v>0.7</v>
      </c>
      <c r="D111" s="6"/>
      <c r="F111" s="6"/>
      <c r="G111" s="6"/>
      <c r="H111" s="6">
        <v>1</v>
      </c>
      <c r="I111" s="7">
        <v>0.7</v>
      </c>
      <c r="J111" s="6"/>
      <c r="K111" s="6" t="s">
        <v>13</v>
      </c>
      <c r="L111" s="6" t="s">
        <v>13</v>
      </c>
      <c r="M111" s="6"/>
      <c r="N111" s="5">
        <v>1</v>
      </c>
    </row>
    <row r="112" spans="1:14" x14ac:dyDescent="0.2">
      <c r="A112" s="6">
        <f t="shared" si="3"/>
        <v>72</v>
      </c>
      <c r="B112" s="6">
        <v>1</v>
      </c>
      <c r="C112" s="7">
        <v>0.3</v>
      </c>
      <c r="D112" s="6"/>
      <c r="F112" s="6"/>
      <c r="G112" s="6"/>
      <c r="H112" s="6">
        <v>1</v>
      </c>
      <c r="I112" s="7">
        <v>0.3</v>
      </c>
      <c r="J112" s="6"/>
      <c r="K112" s="6" t="s">
        <v>13</v>
      </c>
      <c r="L112" s="6" t="s">
        <v>13</v>
      </c>
      <c r="M112" s="6"/>
      <c r="N112" s="5">
        <v>1</v>
      </c>
    </row>
    <row r="113" spans="1:14" x14ac:dyDescent="0.2">
      <c r="A113" s="6">
        <f t="shared" si="3"/>
        <v>73</v>
      </c>
      <c r="B113" s="6">
        <v>1</v>
      </c>
      <c r="C113" s="7">
        <v>0</v>
      </c>
      <c r="D113" s="6"/>
      <c r="F113" s="6"/>
      <c r="G113" s="6"/>
      <c r="H113" s="6">
        <v>1</v>
      </c>
      <c r="I113" s="7">
        <v>0</v>
      </c>
      <c r="J113" s="6"/>
      <c r="K113" s="6" t="s">
        <v>13</v>
      </c>
      <c r="L113" s="6" t="s">
        <v>13</v>
      </c>
      <c r="M113" s="6"/>
      <c r="N113" s="5">
        <v>1</v>
      </c>
    </row>
    <row r="114" spans="1:14" x14ac:dyDescent="0.2">
      <c r="A114" s="6">
        <f t="shared" si="3"/>
        <v>74</v>
      </c>
      <c r="B114" s="6">
        <v>1</v>
      </c>
      <c r="C114" s="7">
        <v>-0.1</v>
      </c>
      <c r="D114" s="6"/>
      <c r="F114" s="6"/>
      <c r="G114" s="6"/>
      <c r="H114" s="6">
        <v>1</v>
      </c>
      <c r="I114" s="7">
        <v>-0.1</v>
      </c>
      <c r="J114" s="6"/>
      <c r="K114" s="6" t="s">
        <v>13</v>
      </c>
      <c r="L114" s="6" t="s">
        <v>13</v>
      </c>
      <c r="M114" s="6"/>
      <c r="N114" s="5">
        <v>1</v>
      </c>
    </row>
    <row r="115" spans="1:14" x14ac:dyDescent="0.2">
      <c r="A115" s="6">
        <f t="shared" si="3"/>
        <v>75</v>
      </c>
      <c r="B115" s="6">
        <v>1</v>
      </c>
      <c r="C115" s="7">
        <v>-0.1</v>
      </c>
      <c r="D115" s="6"/>
      <c r="F115" s="6"/>
      <c r="G115" s="6"/>
      <c r="H115" s="6">
        <v>1</v>
      </c>
      <c r="I115" s="7">
        <v>-0.1</v>
      </c>
      <c r="J115" s="6"/>
      <c r="K115" s="6" t="s">
        <v>13</v>
      </c>
      <c r="L115" s="6" t="s">
        <v>13</v>
      </c>
      <c r="M115" s="6"/>
      <c r="N115" s="5">
        <v>1</v>
      </c>
    </row>
    <row r="116" spans="1:14" x14ac:dyDescent="0.2">
      <c r="A116" s="6">
        <f t="shared" si="3"/>
        <v>76</v>
      </c>
      <c r="B116" s="6">
        <v>1</v>
      </c>
      <c r="C116" s="7">
        <v>-0.1</v>
      </c>
      <c r="D116" s="6"/>
      <c r="F116" s="6"/>
      <c r="G116" s="6"/>
      <c r="H116" s="6">
        <v>1</v>
      </c>
      <c r="I116" s="7">
        <v>-0.1</v>
      </c>
      <c r="J116" s="6"/>
      <c r="K116" s="6" t="s">
        <v>13</v>
      </c>
      <c r="L116" s="6" t="s">
        <v>13</v>
      </c>
      <c r="M116" s="6"/>
      <c r="N116" s="5">
        <v>1</v>
      </c>
    </row>
    <row r="117" spans="1:14" x14ac:dyDescent="0.2">
      <c r="A117" s="6">
        <f t="shared" si="3"/>
        <v>77</v>
      </c>
      <c r="B117" s="6">
        <v>1</v>
      </c>
      <c r="C117" s="7">
        <v>-0.1</v>
      </c>
      <c r="D117" s="6"/>
      <c r="F117" s="6"/>
      <c r="G117" s="6"/>
      <c r="H117" s="6">
        <v>1</v>
      </c>
      <c r="I117" s="7">
        <v>-0.1</v>
      </c>
      <c r="J117" s="6"/>
      <c r="K117" s="6" t="s">
        <v>13</v>
      </c>
      <c r="L117" s="6" t="s">
        <v>13</v>
      </c>
      <c r="M117" s="6"/>
      <c r="N117" s="5">
        <v>1</v>
      </c>
    </row>
    <row r="118" spans="1:14" x14ac:dyDescent="0.2">
      <c r="A118" s="6">
        <f t="shared" si="3"/>
        <v>78</v>
      </c>
      <c r="B118" s="6">
        <v>1</v>
      </c>
      <c r="C118" s="7">
        <v>-0.1</v>
      </c>
      <c r="D118" s="6"/>
      <c r="F118" s="6"/>
      <c r="G118" s="6"/>
      <c r="H118" s="6">
        <v>1</v>
      </c>
      <c r="I118" s="7">
        <v>-0.1</v>
      </c>
      <c r="J118" s="6"/>
      <c r="K118" s="6" t="s">
        <v>13</v>
      </c>
      <c r="L118" s="6" t="s">
        <v>13</v>
      </c>
      <c r="M118" s="6"/>
      <c r="N118" s="5">
        <v>1</v>
      </c>
    </row>
    <row r="119" spans="1:14" x14ac:dyDescent="0.2">
      <c r="A119" s="6">
        <f t="shared" si="3"/>
        <v>79</v>
      </c>
      <c r="B119" s="6">
        <v>1</v>
      </c>
      <c r="C119" s="7">
        <v>-0.1</v>
      </c>
      <c r="D119" s="6"/>
      <c r="F119" s="6" t="s">
        <v>75</v>
      </c>
      <c r="G119" s="6"/>
      <c r="H119" s="6">
        <v>1</v>
      </c>
      <c r="I119" s="7">
        <v>-0.1</v>
      </c>
      <c r="J119" s="6"/>
      <c r="K119" s="6" t="s">
        <v>13</v>
      </c>
      <c r="L119" s="6" t="s">
        <v>13</v>
      </c>
      <c r="M119" s="6"/>
      <c r="N119" s="5">
        <v>1</v>
      </c>
    </row>
    <row r="120" spans="1:14" x14ac:dyDescent="0.2">
      <c r="A120" s="6">
        <f t="shared" si="3"/>
        <v>80</v>
      </c>
      <c r="B120" s="6">
        <v>1</v>
      </c>
      <c r="C120" s="7">
        <v>-1001</v>
      </c>
      <c r="D120" s="6"/>
      <c r="F120" s="6" t="s">
        <v>27</v>
      </c>
      <c r="G120" s="6"/>
      <c r="H120" s="6">
        <v>1</v>
      </c>
      <c r="I120" s="7">
        <v>-1001</v>
      </c>
      <c r="J120" s="6"/>
      <c r="K120" s="6" t="s">
        <v>14</v>
      </c>
      <c r="L120" s="6" t="s">
        <v>13</v>
      </c>
      <c r="M120" s="6"/>
      <c r="N120" s="5">
        <v>1</v>
      </c>
    </row>
    <row r="121" spans="1:14" x14ac:dyDescent="0.2">
      <c r="A121" s="6">
        <f t="shared" si="3"/>
        <v>81</v>
      </c>
      <c r="B121" s="6">
        <v>1</v>
      </c>
      <c r="C121" s="7">
        <v>-0.2</v>
      </c>
      <c r="D121" s="6"/>
      <c r="F121" s="6"/>
      <c r="G121" s="6"/>
      <c r="H121" s="6">
        <v>1</v>
      </c>
      <c r="I121" s="7">
        <v>-0.2</v>
      </c>
      <c r="J121" s="6"/>
      <c r="K121" s="6" t="s">
        <v>13</v>
      </c>
      <c r="L121" s="6" t="s">
        <v>13</v>
      </c>
      <c r="M121" s="6"/>
      <c r="N121" s="5">
        <v>1</v>
      </c>
    </row>
    <row r="122" spans="1:14" x14ac:dyDescent="0.2">
      <c r="A122" s="6">
        <f t="shared" si="3"/>
        <v>82</v>
      </c>
      <c r="B122" s="6">
        <v>1</v>
      </c>
      <c r="C122" s="7">
        <v>-0.2</v>
      </c>
      <c r="D122" s="6"/>
      <c r="F122" s="6"/>
      <c r="G122" s="6"/>
      <c r="H122" s="6">
        <v>1</v>
      </c>
      <c r="I122" s="7">
        <v>-0.2</v>
      </c>
      <c r="J122" s="6"/>
      <c r="K122" s="6" t="s">
        <v>13</v>
      </c>
      <c r="L122" s="6" t="s">
        <v>13</v>
      </c>
      <c r="M122" s="6"/>
      <c r="N122" s="5">
        <v>1</v>
      </c>
    </row>
    <row r="123" spans="1:14" x14ac:dyDescent="0.2">
      <c r="A123" s="6">
        <f t="shared" si="3"/>
        <v>83</v>
      </c>
      <c r="B123" s="6">
        <v>1</v>
      </c>
      <c r="C123" s="7">
        <v>-0.2</v>
      </c>
      <c r="D123" s="6"/>
      <c r="F123" s="6"/>
      <c r="G123" s="6"/>
      <c r="H123" s="6">
        <v>1</v>
      </c>
      <c r="I123" s="7">
        <v>-0.2</v>
      </c>
      <c r="J123" s="6"/>
      <c r="K123" s="6" t="s">
        <v>13</v>
      </c>
      <c r="L123" s="6" t="s">
        <v>13</v>
      </c>
      <c r="M123" s="6"/>
      <c r="N123" s="5">
        <v>1</v>
      </c>
    </row>
    <row r="124" spans="1:14" x14ac:dyDescent="0.2">
      <c r="A124" s="6">
        <f t="shared" si="3"/>
        <v>84</v>
      </c>
      <c r="B124" s="6">
        <v>1</v>
      </c>
      <c r="C124" s="7">
        <v>-0.2</v>
      </c>
      <c r="D124" s="6"/>
      <c r="F124" s="6"/>
      <c r="G124" s="6"/>
      <c r="H124" s="6">
        <v>1</v>
      </c>
      <c r="I124" s="7">
        <v>-0.2</v>
      </c>
      <c r="J124" s="6"/>
      <c r="K124" s="6" t="s">
        <v>13</v>
      </c>
      <c r="L124" s="6" t="s">
        <v>13</v>
      </c>
      <c r="M124" s="6"/>
      <c r="N124" s="5">
        <v>1</v>
      </c>
    </row>
    <row r="125" spans="1:14" x14ac:dyDescent="0.2">
      <c r="A125" s="6">
        <f t="shared" si="3"/>
        <v>85</v>
      </c>
      <c r="B125" s="6">
        <v>1</v>
      </c>
      <c r="C125" s="7">
        <v>-0.2</v>
      </c>
      <c r="D125" s="6"/>
      <c r="F125" s="6"/>
      <c r="G125" s="6"/>
      <c r="H125" s="6">
        <v>1</v>
      </c>
      <c r="I125" s="7">
        <v>-0.2</v>
      </c>
      <c r="J125" s="6"/>
      <c r="K125" s="6" t="s">
        <v>13</v>
      </c>
      <c r="L125" s="6" t="s">
        <v>13</v>
      </c>
      <c r="M125" s="6"/>
      <c r="N125" s="5">
        <v>1</v>
      </c>
    </row>
    <row r="126" spans="1:14" x14ac:dyDescent="0.2">
      <c r="A126" s="6">
        <f t="shared" si="3"/>
        <v>86</v>
      </c>
      <c r="B126" s="6">
        <v>1</v>
      </c>
      <c r="C126" s="7">
        <v>-0.2</v>
      </c>
      <c r="D126" s="6"/>
      <c r="F126" s="6"/>
      <c r="G126" s="6"/>
      <c r="H126" s="6">
        <v>1</v>
      </c>
      <c r="I126" s="7">
        <v>-1002</v>
      </c>
      <c r="J126" s="6"/>
      <c r="K126" s="6" t="s">
        <v>13</v>
      </c>
      <c r="L126" s="6" t="s">
        <v>14</v>
      </c>
      <c r="M126" s="6"/>
      <c r="N126" s="5">
        <v>1</v>
      </c>
    </row>
    <row r="127" spans="1:14" x14ac:dyDescent="0.2">
      <c r="A127" s="6">
        <f t="shared" si="3"/>
        <v>87</v>
      </c>
      <c r="B127" s="6">
        <v>1</v>
      </c>
      <c r="C127" s="7">
        <v>-0.2</v>
      </c>
      <c r="D127" s="6"/>
      <c r="F127" s="6"/>
      <c r="G127" s="6"/>
      <c r="H127" s="6">
        <v>1</v>
      </c>
      <c r="I127" s="7">
        <v>-1002</v>
      </c>
      <c r="J127" s="6"/>
      <c r="K127" s="6" t="s">
        <v>13</v>
      </c>
      <c r="L127" s="6" t="s">
        <v>14</v>
      </c>
      <c r="M127" s="6"/>
      <c r="N127" s="5">
        <v>1</v>
      </c>
    </row>
    <row r="128" spans="1:14" x14ac:dyDescent="0.2">
      <c r="A128" s="6">
        <f t="shared" si="3"/>
        <v>88</v>
      </c>
      <c r="B128" s="6">
        <v>1</v>
      </c>
      <c r="C128" s="7">
        <v>-0.5</v>
      </c>
      <c r="D128" s="6"/>
      <c r="F128" s="6"/>
      <c r="G128" s="6"/>
      <c r="H128" s="6">
        <v>1</v>
      </c>
      <c r="I128" s="7">
        <v>-0.5</v>
      </c>
      <c r="J128" s="6"/>
      <c r="K128" s="6" t="s">
        <v>13</v>
      </c>
      <c r="L128" s="6" t="s">
        <v>13</v>
      </c>
      <c r="M128" s="6"/>
      <c r="N128" s="5">
        <v>1</v>
      </c>
    </row>
    <row r="129" spans="1:14" x14ac:dyDescent="0.2">
      <c r="A129" s="6">
        <f t="shared" ref="A129:A135" si="4">A128+1</f>
        <v>89</v>
      </c>
      <c r="B129" s="6">
        <v>1</v>
      </c>
      <c r="C129" s="7">
        <v>-0.6</v>
      </c>
      <c r="H129" s="6">
        <v>1</v>
      </c>
      <c r="I129" s="7">
        <v>-0.6</v>
      </c>
      <c r="K129" s="6" t="s">
        <v>13</v>
      </c>
      <c r="L129" s="6" t="s">
        <v>13</v>
      </c>
      <c r="M129" s="6"/>
      <c r="N129" s="5">
        <v>1</v>
      </c>
    </row>
    <row r="130" spans="1:14" x14ac:dyDescent="0.2">
      <c r="A130" s="6">
        <f t="shared" si="4"/>
        <v>90</v>
      </c>
      <c r="B130" s="6">
        <v>1</v>
      </c>
      <c r="C130" s="7">
        <v>-0.7</v>
      </c>
      <c r="H130" s="6">
        <v>1</v>
      </c>
      <c r="I130" s="7">
        <v>-0.7</v>
      </c>
      <c r="K130" s="6" t="s">
        <v>13</v>
      </c>
      <c r="L130" s="6" t="s">
        <v>13</v>
      </c>
      <c r="M130" s="6"/>
      <c r="N130" s="5">
        <v>1</v>
      </c>
    </row>
    <row r="131" spans="1:14" x14ac:dyDescent="0.2">
      <c r="A131" s="6">
        <f t="shared" si="4"/>
        <v>91</v>
      </c>
      <c r="B131" s="6">
        <v>1</v>
      </c>
      <c r="C131" s="7">
        <v>-0.7</v>
      </c>
      <c r="H131" s="6">
        <v>1</v>
      </c>
      <c r="I131" s="7">
        <v>-0.7</v>
      </c>
      <c r="K131" s="6" t="s">
        <v>13</v>
      </c>
      <c r="L131" s="6" t="s">
        <v>13</v>
      </c>
      <c r="M131" s="6"/>
      <c r="N131" s="5">
        <v>1</v>
      </c>
    </row>
    <row r="132" spans="1:14" x14ac:dyDescent="0.2">
      <c r="A132" s="6">
        <f t="shared" si="4"/>
        <v>92</v>
      </c>
      <c r="B132" s="6">
        <v>1</v>
      </c>
      <c r="C132" s="7">
        <v>-0.7</v>
      </c>
      <c r="H132" s="6">
        <v>1</v>
      </c>
      <c r="I132" s="7">
        <v>-0.7</v>
      </c>
      <c r="K132" s="6" t="s">
        <v>13</v>
      </c>
      <c r="L132" s="6" t="s">
        <v>13</v>
      </c>
      <c r="M132" s="6"/>
      <c r="N132" s="5">
        <v>1</v>
      </c>
    </row>
    <row r="133" spans="1:14" x14ac:dyDescent="0.2">
      <c r="A133" s="6">
        <f t="shared" si="4"/>
        <v>93</v>
      </c>
      <c r="B133" s="6">
        <v>1</v>
      </c>
      <c r="C133" s="7">
        <v>-0.7</v>
      </c>
      <c r="H133" s="6">
        <v>1</v>
      </c>
      <c r="I133" s="7">
        <v>-0.7</v>
      </c>
      <c r="K133" s="6" t="s">
        <v>13</v>
      </c>
      <c r="L133" s="6" t="s">
        <v>13</v>
      </c>
      <c r="M133" s="6"/>
      <c r="N133" s="5">
        <v>1</v>
      </c>
    </row>
    <row r="134" spans="1:14" x14ac:dyDescent="0.2">
      <c r="A134" s="6">
        <f t="shared" si="4"/>
        <v>94</v>
      </c>
      <c r="B134" s="6">
        <v>1</v>
      </c>
      <c r="C134" s="7">
        <v>-0.7</v>
      </c>
      <c r="F134" t="s">
        <v>76</v>
      </c>
      <c r="H134" s="6">
        <v>1</v>
      </c>
      <c r="I134" s="7">
        <v>-0.7</v>
      </c>
      <c r="K134" s="6" t="s">
        <v>13</v>
      </c>
      <c r="L134" s="6" t="s">
        <v>13</v>
      </c>
      <c r="M134" s="6"/>
      <c r="N134" s="5">
        <v>1</v>
      </c>
    </row>
    <row r="135" spans="1:14" x14ac:dyDescent="0.2">
      <c r="A135" s="6">
        <f t="shared" si="4"/>
        <v>95</v>
      </c>
      <c r="B135" s="6">
        <v>1</v>
      </c>
      <c r="C135" s="7">
        <v>-1</v>
      </c>
      <c r="H135" s="6">
        <v>1</v>
      </c>
      <c r="I135" s="7">
        <v>-1</v>
      </c>
      <c r="K135" s="6" t="s">
        <v>13</v>
      </c>
      <c r="L135" s="6" t="s">
        <v>13</v>
      </c>
      <c r="M135" s="6"/>
      <c r="N135" s="5">
        <v>1</v>
      </c>
    </row>
    <row r="138" spans="1:14" x14ac:dyDescent="0.2">
      <c r="A138" s="6"/>
      <c r="B138" s="4" t="s">
        <v>77</v>
      </c>
      <c r="D138" s="6"/>
      <c r="F138" s="6"/>
      <c r="G138" s="6"/>
      <c r="H138" s="6"/>
      <c r="J138" s="6"/>
      <c r="K138" s="6"/>
      <c r="L138" s="6"/>
      <c r="M138" s="6"/>
    </row>
    <row r="139" spans="1:14" x14ac:dyDescent="0.2">
      <c r="A139" s="6"/>
      <c r="B139" s="6" t="s">
        <v>2</v>
      </c>
      <c r="D139" s="6"/>
      <c r="F139" s="6"/>
      <c r="G139" s="6"/>
      <c r="H139" s="6"/>
      <c r="J139" s="6"/>
      <c r="K139" s="6"/>
      <c r="L139" s="6"/>
      <c r="M139" s="6"/>
    </row>
    <row r="140" spans="1:14" x14ac:dyDescent="0.2">
      <c r="A140" s="6"/>
      <c r="B140" s="6" t="s">
        <v>18</v>
      </c>
      <c r="D140" s="6" t="s">
        <v>35</v>
      </c>
      <c r="F140" s="6"/>
      <c r="G140" s="6"/>
      <c r="H140" s="6"/>
      <c r="J140" s="6"/>
      <c r="K140" s="6"/>
      <c r="L140" s="6"/>
      <c r="M140" s="6"/>
    </row>
    <row r="141" spans="1:14" x14ac:dyDescent="0.2">
      <c r="A141" s="6"/>
      <c r="B141" s="6" t="s">
        <v>78</v>
      </c>
      <c r="D141" s="6">
        <v>-1001</v>
      </c>
      <c r="F141" s="6"/>
      <c r="G141" s="6"/>
      <c r="H141" s="6"/>
      <c r="J141" s="6"/>
      <c r="K141" s="6"/>
      <c r="L141" s="6"/>
      <c r="M141" s="6"/>
    </row>
    <row r="142" spans="1:14" x14ac:dyDescent="0.2">
      <c r="A142" s="6"/>
      <c r="B142" s="6" t="s">
        <v>79</v>
      </c>
      <c r="D142" s="6">
        <v>5</v>
      </c>
      <c r="E142" s="6" t="s">
        <v>21</v>
      </c>
      <c r="G142" s="6"/>
      <c r="H142" s="6"/>
      <c r="J142" s="6"/>
      <c r="K142" s="6"/>
      <c r="L142" s="6"/>
      <c r="M142" s="6"/>
    </row>
    <row r="143" spans="1:14" x14ac:dyDescent="0.2">
      <c r="A143" s="6"/>
      <c r="B143" s="6"/>
      <c r="D143" s="6"/>
      <c r="F143" s="6"/>
      <c r="G143" s="6"/>
      <c r="H143" s="6"/>
      <c r="J143" s="6"/>
      <c r="K143" s="6"/>
      <c r="L143" s="6"/>
      <c r="M143" s="6"/>
    </row>
    <row r="144" spans="1:14" x14ac:dyDescent="0.2">
      <c r="A144" s="6"/>
      <c r="B144" s="6" t="s">
        <v>6</v>
      </c>
      <c r="C144" s="7" t="s">
        <v>8</v>
      </c>
      <c r="D144" s="6"/>
      <c r="F144" s="6" t="s">
        <v>26</v>
      </c>
      <c r="G144" s="6"/>
      <c r="H144" s="6" t="s">
        <v>6</v>
      </c>
      <c r="I144" s="7" t="s">
        <v>8</v>
      </c>
      <c r="J144" s="6"/>
      <c r="K144" s="6" t="s">
        <v>22</v>
      </c>
      <c r="L144" s="6" t="s">
        <v>28</v>
      </c>
      <c r="M144" s="6"/>
      <c r="N144" s="5" t="s">
        <v>24</v>
      </c>
    </row>
    <row r="145" spans="1:14" x14ac:dyDescent="0.2">
      <c r="A145" s="6"/>
      <c r="B145" s="6" t="s">
        <v>4</v>
      </c>
      <c r="C145" s="7" t="s">
        <v>38</v>
      </c>
      <c r="D145" s="6"/>
      <c r="F145" s="6"/>
      <c r="G145" s="6"/>
      <c r="H145" s="6" t="s">
        <v>4</v>
      </c>
      <c r="I145" s="7" t="s">
        <v>38</v>
      </c>
      <c r="J145" s="6"/>
      <c r="K145" s="6" t="s">
        <v>23</v>
      </c>
      <c r="L145" s="6" t="s">
        <v>25</v>
      </c>
      <c r="M145" s="6"/>
    </row>
    <row r="146" spans="1:14" x14ac:dyDescent="0.2">
      <c r="A146" s="6">
        <f>A135+1</f>
        <v>96</v>
      </c>
      <c r="B146" s="6">
        <v>1</v>
      </c>
      <c r="C146" s="7">
        <v>7.3</v>
      </c>
      <c r="D146" s="6"/>
      <c r="F146" s="6"/>
      <c r="G146" s="6"/>
      <c r="H146" s="6">
        <v>1</v>
      </c>
      <c r="I146" s="7">
        <v>7.3</v>
      </c>
      <c r="J146" s="6"/>
      <c r="K146" s="6" t="s">
        <v>13</v>
      </c>
      <c r="L146" s="6" t="s">
        <v>13</v>
      </c>
      <c r="M146" s="6"/>
      <c r="N146" s="5">
        <v>1</v>
      </c>
    </row>
    <row r="147" spans="1:14" x14ac:dyDescent="0.2">
      <c r="A147" s="6">
        <f>A146+1</f>
        <v>97</v>
      </c>
      <c r="B147" s="6">
        <v>1</v>
      </c>
      <c r="C147" s="7">
        <v>-1003</v>
      </c>
      <c r="D147" s="6"/>
      <c r="F147" s="6"/>
      <c r="G147" s="6"/>
      <c r="H147" s="6">
        <v>1</v>
      </c>
      <c r="I147" s="7">
        <v>-1003</v>
      </c>
      <c r="J147" s="6"/>
      <c r="K147" s="6" t="s">
        <v>13</v>
      </c>
      <c r="L147" s="6" t="s">
        <v>13</v>
      </c>
      <c r="M147" s="6"/>
      <c r="N147" s="5">
        <v>1</v>
      </c>
    </row>
    <row r="148" spans="1:14" x14ac:dyDescent="0.2">
      <c r="A148" s="6">
        <f t="shared" ref="A148:A167" si="5">A147+1</f>
        <v>98</v>
      </c>
      <c r="B148" s="6">
        <v>1</v>
      </c>
      <c r="C148" s="7">
        <v>7.3</v>
      </c>
      <c r="D148" s="6"/>
      <c r="F148" s="6"/>
      <c r="G148" s="6"/>
      <c r="H148" s="6">
        <v>1</v>
      </c>
      <c r="I148" s="7">
        <v>7.3</v>
      </c>
      <c r="J148" s="6"/>
      <c r="K148" s="6" t="s">
        <v>13</v>
      </c>
      <c r="L148" s="6" t="s">
        <v>13</v>
      </c>
      <c r="M148" s="6"/>
      <c r="N148" s="5">
        <v>1</v>
      </c>
    </row>
    <row r="149" spans="1:14" x14ac:dyDescent="0.2">
      <c r="A149" s="6">
        <f t="shared" si="5"/>
        <v>99</v>
      </c>
      <c r="B149" s="6">
        <v>1</v>
      </c>
      <c r="C149" s="7">
        <v>7.3</v>
      </c>
      <c r="D149" s="6"/>
      <c r="F149" s="6"/>
      <c r="G149" s="6"/>
      <c r="H149" s="6">
        <v>1</v>
      </c>
      <c r="I149" s="7">
        <v>7.3</v>
      </c>
      <c r="J149" s="6"/>
      <c r="K149" s="6" t="s">
        <v>13</v>
      </c>
      <c r="L149" s="6" t="s">
        <v>13</v>
      </c>
      <c r="M149" s="6"/>
      <c r="N149" s="5">
        <v>1</v>
      </c>
    </row>
    <row r="150" spans="1:14" x14ac:dyDescent="0.2">
      <c r="A150" s="6">
        <f t="shared" si="5"/>
        <v>100</v>
      </c>
      <c r="B150" s="6">
        <v>1</v>
      </c>
      <c r="C150" s="7">
        <v>7.3</v>
      </c>
      <c r="D150" s="6"/>
      <c r="F150" s="6"/>
      <c r="G150" s="6"/>
      <c r="H150" s="6">
        <v>1</v>
      </c>
      <c r="I150" s="7">
        <v>7.3</v>
      </c>
      <c r="J150" s="6"/>
      <c r="K150" s="6" t="s">
        <v>13</v>
      </c>
      <c r="L150" s="6" t="s">
        <v>13</v>
      </c>
      <c r="M150" s="6"/>
      <c r="N150" s="5">
        <v>1</v>
      </c>
    </row>
    <row r="151" spans="1:14" x14ac:dyDescent="0.2">
      <c r="A151" s="6">
        <f t="shared" si="5"/>
        <v>101</v>
      </c>
      <c r="B151" s="6">
        <v>1</v>
      </c>
      <c r="C151" s="7">
        <v>7.3</v>
      </c>
      <c r="D151" s="6"/>
      <c r="F151" s="6"/>
      <c r="G151" s="6"/>
      <c r="H151" s="6">
        <v>1</v>
      </c>
      <c r="I151" s="7">
        <v>7.3</v>
      </c>
      <c r="J151" s="6"/>
      <c r="K151" s="6" t="s">
        <v>13</v>
      </c>
      <c r="L151" s="6" t="s">
        <v>13</v>
      </c>
      <c r="M151" s="6"/>
      <c r="N151" s="5">
        <v>1</v>
      </c>
    </row>
    <row r="152" spans="1:14" x14ac:dyDescent="0.2">
      <c r="A152" s="6">
        <f t="shared" si="5"/>
        <v>102</v>
      </c>
      <c r="B152" s="6">
        <v>1</v>
      </c>
      <c r="C152" s="7">
        <v>7.3</v>
      </c>
      <c r="D152" s="6"/>
      <c r="F152" s="6" t="s">
        <v>79</v>
      </c>
      <c r="G152" s="6"/>
      <c r="H152" s="6">
        <v>1</v>
      </c>
      <c r="I152" s="7">
        <v>7.3</v>
      </c>
      <c r="J152" s="6"/>
      <c r="K152" s="6" t="s">
        <v>13</v>
      </c>
      <c r="L152" s="6" t="s">
        <v>13</v>
      </c>
      <c r="M152" s="6"/>
      <c r="N152" s="5">
        <v>1</v>
      </c>
    </row>
    <row r="153" spans="1:14" x14ac:dyDescent="0.2">
      <c r="A153" s="6">
        <f t="shared" si="5"/>
        <v>103</v>
      </c>
      <c r="B153" s="6">
        <v>1</v>
      </c>
      <c r="C153" s="7">
        <v>7.2</v>
      </c>
      <c r="D153" s="6"/>
      <c r="F153" s="6"/>
      <c r="G153" s="6"/>
      <c r="H153" s="6">
        <v>1</v>
      </c>
      <c r="I153" s="7">
        <v>7.2</v>
      </c>
      <c r="J153" s="6"/>
      <c r="K153" s="6" t="s">
        <v>13</v>
      </c>
      <c r="L153" s="6" t="s">
        <v>13</v>
      </c>
      <c r="M153" s="6"/>
      <c r="N153" s="5">
        <v>1</v>
      </c>
    </row>
    <row r="154" spans="1:14" x14ac:dyDescent="0.2">
      <c r="A154" s="6">
        <f t="shared" si="5"/>
        <v>104</v>
      </c>
      <c r="B154" s="6">
        <v>1</v>
      </c>
      <c r="C154" s="7">
        <v>7.1000000000000005</v>
      </c>
      <c r="D154" s="6"/>
      <c r="F154" s="6"/>
      <c r="G154" s="6"/>
      <c r="H154" s="6">
        <v>1</v>
      </c>
      <c r="I154" s="7">
        <v>7.1000000000000005</v>
      </c>
      <c r="J154" s="6"/>
      <c r="K154" s="6" t="s">
        <v>13</v>
      </c>
      <c r="L154" s="6" t="s">
        <v>13</v>
      </c>
      <c r="M154" s="6"/>
      <c r="N154" s="5">
        <v>1</v>
      </c>
    </row>
    <row r="155" spans="1:14" x14ac:dyDescent="0.2">
      <c r="A155" s="6">
        <f t="shared" si="5"/>
        <v>105</v>
      </c>
      <c r="B155" s="6">
        <v>1</v>
      </c>
      <c r="C155" s="7">
        <v>7.1000000000000005</v>
      </c>
      <c r="D155" s="6"/>
      <c r="F155" s="6"/>
      <c r="G155" s="6"/>
      <c r="H155" s="6">
        <v>1</v>
      </c>
      <c r="I155" s="7">
        <v>7.1000000000000005</v>
      </c>
      <c r="J155" s="6"/>
      <c r="K155" s="6" t="s">
        <v>13</v>
      </c>
      <c r="L155" s="6" t="s">
        <v>13</v>
      </c>
      <c r="M155" s="6"/>
      <c r="N155" s="5">
        <v>1</v>
      </c>
    </row>
    <row r="156" spans="1:14" x14ac:dyDescent="0.2">
      <c r="A156" s="6">
        <f t="shared" si="5"/>
        <v>106</v>
      </c>
      <c r="B156" s="6">
        <v>1</v>
      </c>
      <c r="C156" s="7">
        <v>7.1000000000000005</v>
      </c>
      <c r="D156" s="6"/>
      <c r="F156" s="6"/>
      <c r="G156" s="6"/>
      <c r="H156" s="6">
        <v>1</v>
      </c>
      <c r="I156" s="7">
        <v>7.1000000000000005</v>
      </c>
      <c r="J156" s="6"/>
      <c r="K156" s="6" t="s">
        <v>13</v>
      </c>
      <c r="L156" s="6" t="s">
        <v>13</v>
      </c>
      <c r="M156" s="6"/>
      <c r="N156" s="5">
        <v>1</v>
      </c>
    </row>
    <row r="157" spans="1:14" x14ac:dyDescent="0.2">
      <c r="A157" s="6">
        <f t="shared" si="5"/>
        <v>107</v>
      </c>
      <c r="B157" s="6">
        <v>1</v>
      </c>
      <c r="C157" s="7">
        <v>7.1000000000000005</v>
      </c>
      <c r="D157" s="6"/>
      <c r="F157" s="6"/>
      <c r="G157" s="6"/>
      <c r="H157" s="6">
        <v>1</v>
      </c>
      <c r="I157" s="7">
        <v>7.1000000000000005</v>
      </c>
      <c r="J157" s="6"/>
      <c r="K157" s="6" t="s">
        <v>13</v>
      </c>
      <c r="L157" s="6" t="s">
        <v>13</v>
      </c>
      <c r="M157" s="6"/>
      <c r="N157" s="5">
        <v>1</v>
      </c>
    </row>
    <row r="158" spans="1:14" x14ac:dyDescent="0.2">
      <c r="A158" s="6">
        <f t="shared" si="5"/>
        <v>108</v>
      </c>
      <c r="B158" s="6">
        <v>1</v>
      </c>
      <c r="C158" s="7">
        <v>7.1000000000000005</v>
      </c>
      <c r="D158" s="6"/>
      <c r="F158" s="6"/>
      <c r="G158" s="6"/>
      <c r="H158" s="6">
        <v>1</v>
      </c>
      <c r="I158" s="7">
        <v>7.1000000000000005</v>
      </c>
      <c r="J158" s="6"/>
      <c r="K158" s="6" t="s">
        <v>13</v>
      </c>
      <c r="L158" s="6" t="s">
        <v>13</v>
      </c>
      <c r="M158" s="6"/>
      <c r="N158" s="5">
        <v>1</v>
      </c>
    </row>
    <row r="159" spans="1:14" x14ac:dyDescent="0.2">
      <c r="A159" s="6">
        <f t="shared" si="5"/>
        <v>109</v>
      </c>
      <c r="B159" s="6">
        <v>1</v>
      </c>
      <c r="C159" s="7">
        <v>7.1000000000000005</v>
      </c>
      <c r="D159" s="6"/>
      <c r="F159" s="6"/>
      <c r="G159" s="6"/>
      <c r="H159" s="6">
        <v>1</v>
      </c>
      <c r="I159" s="7">
        <v>-1002</v>
      </c>
      <c r="J159" s="6"/>
      <c r="K159" s="6" t="s">
        <v>13</v>
      </c>
      <c r="L159" s="6" t="s">
        <v>14</v>
      </c>
      <c r="M159" s="6"/>
      <c r="N159" s="5">
        <v>1</v>
      </c>
    </row>
    <row r="160" spans="1:14" x14ac:dyDescent="0.2">
      <c r="A160" s="6">
        <f t="shared" si="5"/>
        <v>110</v>
      </c>
      <c r="B160" s="6">
        <v>1</v>
      </c>
      <c r="C160" s="7">
        <v>7.1000000000000005</v>
      </c>
      <c r="D160" s="6"/>
      <c r="F160" s="6"/>
      <c r="G160" s="6"/>
      <c r="H160" s="6">
        <v>1</v>
      </c>
      <c r="I160" s="7">
        <v>-1002</v>
      </c>
      <c r="J160" s="6"/>
      <c r="K160" s="6" t="s">
        <v>13</v>
      </c>
      <c r="L160" s="6" t="s">
        <v>14</v>
      </c>
      <c r="M160" s="6"/>
      <c r="N160" s="5">
        <v>1</v>
      </c>
    </row>
    <row r="161" spans="1:14" x14ac:dyDescent="0.2">
      <c r="A161" s="6">
        <f t="shared" si="5"/>
        <v>111</v>
      </c>
      <c r="B161" s="6">
        <v>1</v>
      </c>
      <c r="C161" s="7">
        <v>7.1000000000000005</v>
      </c>
      <c r="D161" s="6"/>
      <c r="F161" s="6"/>
      <c r="G161" s="6"/>
      <c r="H161" s="6">
        <v>1</v>
      </c>
      <c r="I161" s="7">
        <v>-1002</v>
      </c>
      <c r="J161" s="6"/>
      <c r="K161" s="6" t="s">
        <v>13</v>
      </c>
      <c r="L161" s="6" t="s">
        <v>14</v>
      </c>
      <c r="M161" s="6"/>
      <c r="N161" s="5">
        <v>1</v>
      </c>
    </row>
    <row r="162" spans="1:14" x14ac:dyDescent="0.2">
      <c r="A162" s="6">
        <f t="shared" si="5"/>
        <v>112</v>
      </c>
      <c r="B162" s="6">
        <v>1</v>
      </c>
      <c r="C162" s="7">
        <v>7</v>
      </c>
      <c r="D162" s="6"/>
      <c r="F162" s="6"/>
      <c r="G162" s="6"/>
      <c r="H162" s="6">
        <v>1</v>
      </c>
      <c r="I162" s="7">
        <v>7</v>
      </c>
      <c r="J162" s="6"/>
      <c r="K162" s="6" t="s">
        <v>13</v>
      </c>
      <c r="L162" s="6" t="s">
        <v>13</v>
      </c>
      <c r="M162" s="6"/>
      <c r="N162" s="5">
        <v>1</v>
      </c>
    </row>
    <row r="163" spans="1:14" x14ac:dyDescent="0.2">
      <c r="A163" s="6">
        <f t="shared" si="5"/>
        <v>113</v>
      </c>
      <c r="B163" s="6">
        <v>1</v>
      </c>
      <c r="C163" s="7">
        <v>-1001</v>
      </c>
      <c r="D163" s="6"/>
      <c r="F163" s="6" t="s">
        <v>27</v>
      </c>
      <c r="G163" s="6"/>
      <c r="H163" s="6">
        <v>1</v>
      </c>
      <c r="I163" s="7">
        <v>-1001</v>
      </c>
      <c r="J163" s="6"/>
      <c r="K163" s="6" t="s">
        <v>14</v>
      </c>
      <c r="L163" s="6" t="s">
        <v>13</v>
      </c>
      <c r="M163" s="6"/>
      <c r="N163" s="5">
        <v>1</v>
      </c>
    </row>
    <row r="164" spans="1:14" x14ac:dyDescent="0.2">
      <c r="A164" s="6">
        <f t="shared" si="5"/>
        <v>114</v>
      </c>
      <c r="B164" s="6">
        <v>1</v>
      </c>
      <c r="C164" s="7">
        <v>6.9</v>
      </c>
      <c r="D164" s="6"/>
      <c r="F164" s="6"/>
      <c r="G164" s="6"/>
      <c r="H164" s="6">
        <v>1</v>
      </c>
      <c r="I164" s="7">
        <v>6.9</v>
      </c>
      <c r="J164" s="6"/>
      <c r="K164" s="6" t="s">
        <v>13</v>
      </c>
      <c r="L164" s="6" t="s">
        <v>13</v>
      </c>
      <c r="M164" s="6"/>
      <c r="N164" s="5">
        <v>1</v>
      </c>
    </row>
    <row r="165" spans="1:14" x14ac:dyDescent="0.2">
      <c r="A165" s="6">
        <f t="shared" si="5"/>
        <v>115</v>
      </c>
      <c r="B165" s="6">
        <v>1</v>
      </c>
      <c r="C165" s="7">
        <v>6.3</v>
      </c>
      <c r="D165" s="6"/>
      <c r="F165" s="6"/>
      <c r="G165" s="6"/>
      <c r="H165" s="6">
        <v>1</v>
      </c>
      <c r="I165" s="7">
        <v>6.3</v>
      </c>
      <c r="J165" s="6"/>
      <c r="K165" s="6" t="s">
        <v>13</v>
      </c>
      <c r="L165" s="6" t="s">
        <v>13</v>
      </c>
      <c r="M165" s="6"/>
      <c r="N165" s="5">
        <v>1</v>
      </c>
    </row>
    <row r="166" spans="1:14" x14ac:dyDescent="0.2">
      <c r="A166" s="6">
        <f t="shared" si="5"/>
        <v>116</v>
      </c>
      <c r="B166" s="6">
        <v>1</v>
      </c>
      <c r="C166" s="7">
        <v>5.8</v>
      </c>
      <c r="D166" s="6"/>
      <c r="F166" s="6"/>
      <c r="G166" s="6"/>
      <c r="H166" s="6">
        <v>1</v>
      </c>
      <c r="I166" s="7">
        <v>5.8</v>
      </c>
      <c r="J166" s="6"/>
      <c r="K166" s="6" t="s">
        <v>13</v>
      </c>
      <c r="L166" s="6" t="s">
        <v>13</v>
      </c>
      <c r="M166" s="6"/>
      <c r="N166" s="5">
        <v>1</v>
      </c>
    </row>
    <row r="167" spans="1:14" x14ac:dyDescent="0.2">
      <c r="A167" s="6">
        <f t="shared" si="5"/>
        <v>117</v>
      </c>
      <c r="B167" s="6">
        <v>1</v>
      </c>
      <c r="C167" s="7">
        <v>5.5</v>
      </c>
      <c r="D167" s="6"/>
      <c r="F167" s="6"/>
      <c r="G167" s="6"/>
      <c r="H167" s="6">
        <v>1</v>
      </c>
      <c r="I167" s="7">
        <v>5.5</v>
      </c>
      <c r="J167" s="6"/>
      <c r="K167" s="6" t="s">
        <v>13</v>
      </c>
      <c r="L167" s="6" t="s">
        <v>13</v>
      </c>
      <c r="M167" s="6"/>
      <c r="N167" s="5">
        <v>1</v>
      </c>
    </row>
    <row r="170" spans="1:14" x14ac:dyDescent="0.2">
      <c r="A170" s="6"/>
      <c r="B170" s="4" t="s">
        <v>80</v>
      </c>
      <c r="D170" s="6"/>
      <c r="F170" s="6"/>
      <c r="G170" s="6"/>
      <c r="H170" s="6"/>
      <c r="J170" s="6"/>
      <c r="K170" s="6"/>
      <c r="L170" s="6"/>
      <c r="M170" s="6"/>
    </row>
    <row r="171" spans="1:14" x14ac:dyDescent="0.2">
      <c r="A171" s="6"/>
      <c r="B171" s="6" t="s">
        <v>2</v>
      </c>
      <c r="D171" s="6"/>
      <c r="F171" s="6"/>
      <c r="G171" s="6"/>
      <c r="H171" s="6"/>
      <c r="J171" s="6"/>
      <c r="K171" s="6"/>
      <c r="L171" s="6"/>
      <c r="M171" s="6"/>
    </row>
    <row r="172" spans="1:14" x14ac:dyDescent="0.2">
      <c r="A172" s="6"/>
      <c r="B172" s="6" t="s">
        <v>18</v>
      </c>
      <c r="D172" s="6" t="s">
        <v>35</v>
      </c>
      <c r="F172" s="6"/>
      <c r="G172" s="6"/>
      <c r="H172" s="6"/>
      <c r="J172" s="6"/>
      <c r="K172" s="6"/>
      <c r="L172" s="6"/>
      <c r="M172" s="6"/>
    </row>
    <row r="173" spans="1:14" x14ac:dyDescent="0.2">
      <c r="A173" s="6"/>
      <c r="B173" s="6" t="s">
        <v>82</v>
      </c>
      <c r="D173" s="6">
        <v>-1001</v>
      </c>
      <c r="F173" s="6"/>
      <c r="G173" s="6"/>
      <c r="H173" s="6"/>
      <c r="J173" s="6"/>
      <c r="K173" s="6"/>
      <c r="L173" s="6"/>
      <c r="M173" s="6"/>
    </row>
    <row r="174" spans="1:14" x14ac:dyDescent="0.2">
      <c r="A174" s="6"/>
      <c r="B174" s="6" t="s">
        <v>83</v>
      </c>
      <c r="D174" s="6">
        <v>4</v>
      </c>
      <c r="E174" s="6" t="s">
        <v>21</v>
      </c>
      <c r="G174" s="6"/>
      <c r="H174" s="6"/>
      <c r="J174" s="6"/>
      <c r="K174" s="6"/>
      <c r="L174" s="6"/>
      <c r="M174" s="6"/>
    </row>
    <row r="175" spans="1:14" x14ac:dyDescent="0.2">
      <c r="A175" s="6"/>
      <c r="B175" s="6"/>
      <c r="D175" s="6"/>
      <c r="F175" s="6"/>
      <c r="G175" s="6"/>
      <c r="H175" s="6"/>
      <c r="J175" s="6"/>
      <c r="K175" s="6"/>
      <c r="L175" s="6"/>
      <c r="M175" s="6"/>
    </row>
    <row r="176" spans="1:14" x14ac:dyDescent="0.2">
      <c r="A176" s="6"/>
      <c r="B176" s="6" t="s">
        <v>6</v>
      </c>
      <c r="C176" s="7" t="s">
        <v>8</v>
      </c>
      <c r="D176" s="6" t="s">
        <v>81</v>
      </c>
      <c r="F176" s="6" t="s">
        <v>26</v>
      </c>
      <c r="G176" s="6"/>
      <c r="H176" s="6" t="s">
        <v>6</v>
      </c>
      <c r="I176" s="7" t="s">
        <v>8</v>
      </c>
      <c r="J176" s="6"/>
      <c r="K176" s="6" t="s">
        <v>22</v>
      </c>
      <c r="L176" s="6" t="s">
        <v>28</v>
      </c>
      <c r="M176" s="6"/>
      <c r="N176" s="5" t="s">
        <v>24</v>
      </c>
    </row>
    <row r="177" spans="1:14" x14ac:dyDescent="0.2">
      <c r="A177" s="6"/>
      <c r="B177" s="6" t="s">
        <v>4</v>
      </c>
      <c r="C177" s="7" t="s">
        <v>38</v>
      </c>
      <c r="D177" s="6">
        <v>0</v>
      </c>
      <c r="F177" s="6"/>
      <c r="G177" s="6"/>
      <c r="H177" s="6" t="s">
        <v>4</v>
      </c>
      <c r="I177" s="7" t="s">
        <v>38</v>
      </c>
      <c r="J177" s="6"/>
      <c r="K177" s="6" t="s">
        <v>23</v>
      </c>
      <c r="L177" s="6" t="s">
        <v>25</v>
      </c>
      <c r="M177" s="6"/>
    </row>
    <row r="178" spans="1:14" x14ac:dyDescent="0.2">
      <c r="A178" s="6">
        <f>A167+1</f>
        <v>118</v>
      </c>
      <c r="B178" s="6">
        <v>1</v>
      </c>
      <c r="C178" s="7">
        <v>8.7000000000000011</v>
      </c>
      <c r="D178" s="6">
        <v>0</v>
      </c>
      <c r="F178" s="6"/>
      <c r="G178" s="6"/>
      <c r="H178" s="6">
        <v>1</v>
      </c>
      <c r="I178" s="7">
        <v>8.7000000000000011</v>
      </c>
      <c r="J178" s="6"/>
      <c r="K178" s="6" t="s">
        <v>13</v>
      </c>
      <c r="L178" s="6" t="s">
        <v>13</v>
      </c>
      <c r="M178" s="6"/>
      <c r="N178" s="5">
        <v>1</v>
      </c>
    </row>
    <row r="179" spans="1:14" x14ac:dyDescent="0.2">
      <c r="A179" s="6">
        <f>A178+1</f>
        <v>119</v>
      </c>
      <c r="B179" s="6">
        <v>1</v>
      </c>
      <c r="C179" s="7">
        <v>-1003</v>
      </c>
      <c r="D179" s="6">
        <v>41</v>
      </c>
      <c r="F179" s="6"/>
      <c r="G179" s="6"/>
      <c r="H179" s="6">
        <v>1</v>
      </c>
      <c r="I179" s="7">
        <v>-1003</v>
      </c>
      <c r="J179" s="6"/>
      <c r="K179" s="6" t="s">
        <v>13</v>
      </c>
      <c r="L179" s="6" t="s">
        <v>13</v>
      </c>
      <c r="M179" s="6"/>
      <c r="N179" s="5">
        <v>1</v>
      </c>
    </row>
    <row r="180" spans="1:14" x14ac:dyDescent="0.2">
      <c r="A180" s="6">
        <f t="shared" ref="A180:A235" si="6">A179+1</f>
        <v>120</v>
      </c>
      <c r="B180" s="6">
        <v>1</v>
      </c>
      <c r="C180" s="7">
        <v>8.5</v>
      </c>
      <c r="D180" s="6">
        <v>41</v>
      </c>
      <c r="F180" s="6"/>
      <c r="G180" s="6"/>
      <c r="H180" s="6">
        <v>1</v>
      </c>
      <c r="I180" s="7">
        <v>8.5</v>
      </c>
      <c r="J180" s="6"/>
      <c r="K180" s="6" t="s">
        <v>13</v>
      </c>
      <c r="L180" s="6" t="s">
        <v>13</v>
      </c>
      <c r="M180" s="6"/>
      <c r="N180" s="5">
        <v>1</v>
      </c>
    </row>
    <row r="181" spans="1:14" x14ac:dyDescent="0.2">
      <c r="A181" s="6">
        <f t="shared" si="6"/>
        <v>121</v>
      </c>
      <c r="B181" s="6">
        <v>1</v>
      </c>
      <c r="C181" s="7">
        <v>8.4</v>
      </c>
      <c r="D181" s="6">
        <v>41</v>
      </c>
      <c r="F181" s="6"/>
      <c r="G181" s="6"/>
      <c r="H181" s="6">
        <v>1</v>
      </c>
      <c r="I181" s="7">
        <v>8.4</v>
      </c>
      <c r="J181" s="6"/>
      <c r="K181" s="6" t="s">
        <v>13</v>
      </c>
      <c r="L181" s="6" t="s">
        <v>13</v>
      </c>
      <c r="M181" s="6"/>
      <c r="N181" s="5">
        <v>1</v>
      </c>
    </row>
    <row r="182" spans="1:14" x14ac:dyDescent="0.2">
      <c r="A182" s="6">
        <f t="shared" si="6"/>
        <v>122</v>
      </c>
      <c r="B182" s="6">
        <v>1</v>
      </c>
      <c r="C182" s="7">
        <v>7.6000000000000005</v>
      </c>
      <c r="D182" s="6">
        <v>40</v>
      </c>
      <c r="F182" s="6"/>
      <c r="G182" s="6"/>
      <c r="H182" s="6">
        <v>1</v>
      </c>
      <c r="I182" s="7">
        <v>7.6000000000000005</v>
      </c>
      <c r="J182" s="6"/>
      <c r="K182" s="6" t="s">
        <v>13</v>
      </c>
      <c r="L182" s="6" t="s">
        <v>13</v>
      </c>
      <c r="M182" s="6"/>
      <c r="N182" s="5">
        <v>1</v>
      </c>
    </row>
    <row r="183" spans="1:14" x14ac:dyDescent="0.2">
      <c r="A183" s="6">
        <f t="shared" si="6"/>
        <v>123</v>
      </c>
      <c r="B183" s="6">
        <v>1</v>
      </c>
      <c r="C183" s="7">
        <v>7.2</v>
      </c>
      <c r="D183" s="6">
        <v>40</v>
      </c>
      <c r="F183" s="6"/>
      <c r="G183" s="6"/>
      <c r="H183" s="6">
        <v>1</v>
      </c>
      <c r="I183" s="7">
        <v>7.2</v>
      </c>
      <c r="J183" s="6"/>
      <c r="K183" s="6" t="s">
        <v>13</v>
      </c>
      <c r="L183" s="6" t="s">
        <v>13</v>
      </c>
      <c r="M183" s="6"/>
      <c r="N183" s="5">
        <v>1</v>
      </c>
    </row>
    <row r="184" spans="1:14" x14ac:dyDescent="0.2">
      <c r="A184" s="6">
        <f t="shared" si="6"/>
        <v>124</v>
      </c>
      <c r="B184" s="6">
        <v>1</v>
      </c>
      <c r="C184" s="7">
        <v>6.9</v>
      </c>
      <c r="D184" s="6">
        <v>40</v>
      </c>
      <c r="F184" s="6"/>
      <c r="G184" s="6"/>
      <c r="H184" s="6">
        <v>1</v>
      </c>
      <c r="I184" s="7">
        <v>6.9</v>
      </c>
      <c r="J184" s="6"/>
      <c r="K184" s="6" t="s">
        <v>13</v>
      </c>
      <c r="L184" s="6" t="s">
        <v>13</v>
      </c>
      <c r="M184" s="6"/>
      <c r="N184" s="5">
        <v>1</v>
      </c>
    </row>
    <row r="185" spans="1:14" x14ac:dyDescent="0.2">
      <c r="A185" s="6">
        <f t="shared" si="6"/>
        <v>125</v>
      </c>
      <c r="B185" s="6">
        <v>1</v>
      </c>
      <c r="C185" s="7">
        <v>6.9</v>
      </c>
      <c r="D185" s="6">
        <v>40</v>
      </c>
      <c r="F185" s="6"/>
      <c r="G185" s="6"/>
      <c r="H185" s="6">
        <v>1</v>
      </c>
      <c r="I185" s="7">
        <v>6.9</v>
      </c>
      <c r="J185" s="6"/>
      <c r="K185" s="6" t="s">
        <v>13</v>
      </c>
      <c r="L185" s="6" t="s">
        <v>13</v>
      </c>
      <c r="M185" s="6"/>
      <c r="N185" s="5">
        <v>1</v>
      </c>
    </row>
    <row r="186" spans="1:14" x14ac:dyDescent="0.2">
      <c r="A186" s="6">
        <f t="shared" si="6"/>
        <v>126</v>
      </c>
      <c r="B186" s="6">
        <v>1</v>
      </c>
      <c r="C186" s="7">
        <v>6.8000000000000007</v>
      </c>
      <c r="D186" s="6">
        <v>40</v>
      </c>
      <c r="F186" s="6"/>
      <c r="G186" s="6"/>
      <c r="H186" s="6">
        <v>1</v>
      </c>
      <c r="I186" s="7">
        <v>6.8000000000000007</v>
      </c>
      <c r="J186" s="6"/>
      <c r="K186" s="6" t="s">
        <v>13</v>
      </c>
      <c r="L186" s="6" t="s">
        <v>13</v>
      </c>
      <c r="M186" s="6"/>
      <c r="N186" s="5">
        <v>1</v>
      </c>
    </row>
    <row r="187" spans="1:14" x14ac:dyDescent="0.2">
      <c r="A187" s="6">
        <f t="shared" si="6"/>
        <v>127</v>
      </c>
      <c r="B187" s="6">
        <v>1</v>
      </c>
      <c r="C187" s="7">
        <v>6.8000000000000007</v>
      </c>
      <c r="D187" s="6">
        <v>40</v>
      </c>
      <c r="F187" s="6"/>
      <c r="G187" s="6"/>
      <c r="H187" s="6">
        <v>1</v>
      </c>
      <c r="I187" s="7">
        <v>6.8000000000000007</v>
      </c>
      <c r="J187" s="6"/>
      <c r="K187" s="6" t="s">
        <v>13</v>
      </c>
      <c r="L187" s="6" t="s">
        <v>13</v>
      </c>
      <c r="M187" s="6"/>
      <c r="N187" s="5">
        <v>1</v>
      </c>
    </row>
    <row r="188" spans="1:14" x14ac:dyDescent="0.2">
      <c r="A188" s="6">
        <f t="shared" si="6"/>
        <v>128</v>
      </c>
      <c r="B188" s="6">
        <v>1</v>
      </c>
      <c r="C188" s="7">
        <v>6.8000000000000007</v>
      </c>
      <c r="D188" s="6">
        <v>40</v>
      </c>
      <c r="F188" s="6"/>
      <c r="G188" s="6"/>
      <c r="H188" s="6">
        <v>1</v>
      </c>
      <c r="I188" s="7">
        <v>6.8000000000000007</v>
      </c>
      <c r="J188" s="6"/>
      <c r="K188" s="6" t="s">
        <v>13</v>
      </c>
      <c r="L188" s="6" t="s">
        <v>13</v>
      </c>
      <c r="M188" s="6"/>
      <c r="N188" s="5">
        <v>1</v>
      </c>
    </row>
    <row r="189" spans="1:14" x14ac:dyDescent="0.2">
      <c r="A189" s="6">
        <f t="shared" si="6"/>
        <v>129</v>
      </c>
      <c r="B189" s="6">
        <v>1</v>
      </c>
      <c r="C189" s="7">
        <v>6.8000000000000007</v>
      </c>
      <c r="D189" s="6">
        <v>40</v>
      </c>
      <c r="F189" s="6" t="s">
        <v>82</v>
      </c>
      <c r="G189" s="6"/>
      <c r="H189" s="6">
        <v>1</v>
      </c>
      <c r="I189" s="7">
        <v>6.8000000000000007</v>
      </c>
      <c r="J189" s="6"/>
      <c r="K189" s="6" t="s">
        <v>13</v>
      </c>
      <c r="L189" s="6" t="s">
        <v>13</v>
      </c>
      <c r="M189" s="6"/>
      <c r="N189" s="5">
        <v>1</v>
      </c>
    </row>
    <row r="190" spans="1:14" x14ac:dyDescent="0.2">
      <c r="A190" s="6">
        <f t="shared" si="6"/>
        <v>130</v>
      </c>
      <c r="B190" s="6">
        <v>1</v>
      </c>
      <c r="C190" s="7">
        <v>6.9</v>
      </c>
      <c r="D190" s="6">
        <v>0</v>
      </c>
      <c r="F190" s="6"/>
      <c r="G190" s="6"/>
      <c r="H190" s="6">
        <v>1</v>
      </c>
      <c r="I190" s="7">
        <v>6.9</v>
      </c>
      <c r="J190" s="6"/>
      <c r="K190" s="6" t="s">
        <v>13</v>
      </c>
      <c r="L190" s="6" t="s">
        <v>13</v>
      </c>
      <c r="M190" s="6"/>
      <c r="N190" s="5">
        <v>1</v>
      </c>
    </row>
    <row r="191" spans="1:14" x14ac:dyDescent="0.2">
      <c r="A191" s="6">
        <f t="shared" si="6"/>
        <v>131</v>
      </c>
      <c r="B191" s="6">
        <v>1</v>
      </c>
      <c r="C191" s="7">
        <v>-1001</v>
      </c>
      <c r="D191" s="6">
        <v>0</v>
      </c>
      <c r="F191" s="6" t="s">
        <v>27</v>
      </c>
      <c r="G191" s="6"/>
      <c r="H191" s="6">
        <v>1</v>
      </c>
      <c r="I191" s="7">
        <v>-1001</v>
      </c>
      <c r="J191" s="6"/>
      <c r="K191" s="6" t="s">
        <v>14</v>
      </c>
      <c r="L191" s="6" t="s">
        <v>13</v>
      </c>
      <c r="M191" s="6"/>
      <c r="N191" s="5">
        <v>1</v>
      </c>
    </row>
    <row r="192" spans="1:14" x14ac:dyDescent="0.2">
      <c r="A192" s="6">
        <f t="shared" si="6"/>
        <v>132</v>
      </c>
      <c r="B192" s="6">
        <v>1</v>
      </c>
      <c r="C192" s="7">
        <v>6.7</v>
      </c>
      <c r="D192" s="6">
        <v>0</v>
      </c>
      <c r="F192" s="6"/>
      <c r="G192" s="6"/>
      <c r="H192" s="6">
        <v>1</v>
      </c>
      <c r="I192" s="7">
        <v>6.7</v>
      </c>
      <c r="J192" s="6"/>
      <c r="K192" s="6" t="s">
        <v>13</v>
      </c>
      <c r="L192" s="6" t="s">
        <v>13</v>
      </c>
      <c r="M192" s="6"/>
      <c r="N192" s="5">
        <v>1</v>
      </c>
    </row>
    <row r="193" spans="1:14" x14ac:dyDescent="0.2">
      <c r="A193" s="6">
        <f t="shared" si="6"/>
        <v>133</v>
      </c>
      <c r="B193" s="6">
        <v>1</v>
      </c>
      <c r="C193" s="7">
        <v>6.7</v>
      </c>
      <c r="D193" s="6">
        <v>42</v>
      </c>
      <c r="F193" s="6"/>
      <c r="G193" s="6"/>
      <c r="H193" s="6">
        <v>1</v>
      </c>
      <c r="I193" s="7">
        <v>6.7</v>
      </c>
      <c r="J193" s="6"/>
      <c r="K193" s="6" t="s">
        <v>13</v>
      </c>
      <c r="L193" s="6" t="s">
        <v>13</v>
      </c>
      <c r="M193" s="6"/>
      <c r="N193" s="5">
        <v>1</v>
      </c>
    </row>
    <row r="194" spans="1:14" x14ac:dyDescent="0.2">
      <c r="A194" s="6">
        <f t="shared" si="6"/>
        <v>134</v>
      </c>
      <c r="B194" s="6">
        <v>1</v>
      </c>
      <c r="C194" s="7">
        <v>6.7</v>
      </c>
      <c r="D194" s="6">
        <v>0</v>
      </c>
      <c r="F194" s="6"/>
      <c r="G194" s="6"/>
      <c r="H194" s="6">
        <v>1</v>
      </c>
      <c r="I194" s="7">
        <v>6.7</v>
      </c>
      <c r="J194" s="6"/>
      <c r="K194" s="6" t="s">
        <v>13</v>
      </c>
      <c r="L194" s="6" t="s">
        <v>13</v>
      </c>
      <c r="M194" s="6"/>
      <c r="N194" s="5">
        <v>1</v>
      </c>
    </row>
    <row r="195" spans="1:14" x14ac:dyDescent="0.2">
      <c r="A195" s="6">
        <f t="shared" si="6"/>
        <v>135</v>
      </c>
      <c r="B195" s="6">
        <v>1</v>
      </c>
      <c r="C195" s="7">
        <v>6.7</v>
      </c>
      <c r="D195" s="6">
        <v>0</v>
      </c>
      <c r="F195" s="6"/>
      <c r="G195" s="6"/>
      <c r="H195" s="6">
        <v>1</v>
      </c>
      <c r="I195" s="7">
        <v>6.7</v>
      </c>
      <c r="J195" s="6"/>
      <c r="K195" s="6" t="s">
        <v>13</v>
      </c>
      <c r="L195" s="6" t="s">
        <v>13</v>
      </c>
      <c r="M195" s="6"/>
      <c r="N195" s="5">
        <v>1</v>
      </c>
    </row>
    <row r="196" spans="1:14" x14ac:dyDescent="0.2">
      <c r="A196" s="6">
        <f t="shared" si="6"/>
        <v>136</v>
      </c>
      <c r="B196" s="6">
        <v>1</v>
      </c>
      <c r="C196" s="7">
        <v>6.7</v>
      </c>
      <c r="D196" s="6">
        <v>53</v>
      </c>
      <c r="F196" s="6"/>
      <c r="G196" s="6"/>
      <c r="H196" s="6">
        <v>1</v>
      </c>
      <c r="I196" s="7">
        <v>-1002</v>
      </c>
      <c r="J196" s="6"/>
      <c r="K196" s="6" t="s">
        <v>13</v>
      </c>
      <c r="L196" s="6" t="s">
        <v>14</v>
      </c>
      <c r="M196" s="6"/>
      <c r="N196" s="5">
        <v>1</v>
      </c>
    </row>
    <row r="197" spans="1:14" x14ac:dyDescent="0.2">
      <c r="A197" s="6">
        <f t="shared" si="6"/>
        <v>137</v>
      </c>
      <c r="B197" s="6">
        <v>1</v>
      </c>
      <c r="C197" s="7">
        <v>6.7</v>
      </c>
      <c r="D197" s="6">
        <v>53</v>
      </c>
      <c r="F197" s="6"/>
      <c r="G197" s="6"/>
      <c r="H197" s="6">
        <v>1</v>
      </c>
      <c r="I197" s="7">
        <v>-1002</v>
      </c>
      <c r="J197" s="6"/>
      <c r="K197" s="6" t="s">
        <v>13</v>
      </c>
      <c r="L197" s="6" t="s">
        <v>14</v>
      </c>
      <c r="M197" s="6"/>
      <c r="N197" s="5">
        <v>1</v>
      </c>
    </row>
    <row r="198" spans="1:14" x14ac:dyDescent="0.2">
      <c r="A198" s="6">
        <f t="shared" si="6"/>
        <v>138</v>
      </c>
      <c r="B198" s="6">
        <v>1</v>
      </c>
      <c r="C198" s="7">
        <v>6.7</v>
      </c>
      <c r="D198" s="6">
        <v>53</v>
      </c>
      <c r="F198" s="6"/>
      <c r="G198" s="6"/>
      <c r="H198" s="6">
        <v>1</v>
      </c>
      <c r="I198" s="7">
        <v>-1002</v>
      </c>
      <c r="J198" s="6"/>
      <c r="K198" s="6" t="s">
        <v>13</v>
      </c>
      <c r="L198" s="6" t="s">
        <v>14</v>
      </c>
      <c r="M198" s="6"/>
      <c r="N198" s="5">
        <v>1</v>
      </c>
    </row>
    <row r="199" spans="1:14" x14ac:dyDescent="0.2">
      <c r="A199" s="6">
        <f t="shared" si="6"/>
        <v>139</v>
      </c>
      <c r="B199" s="6">
        <v>1</v>
      </c>
      <c r="C199" s="7">
        <v>6.4</v>
      </c>
      <c r="D199" s="6">
        <v>53</v>
      </c>
      <c r="F199" s="6"/>
      <c r="G199" s="6"/>
      <c r="H199" s="6">
        <v>1</v>
      </c>
      <c r="I199" s="7">
        <v>6.4</v>
      </c>
      <c r="J199" s="6"/>
      <c r="K199" s="6" t="s">
        <v>13</v>
      </c>
      <c r="L199" s="6" t="s">
        <v>13</v>
      </c>
      <c r="M199" s="6"/>
      <c r="N199" s="5">
        <v>1</v>
      </c>
    </row>
    <row r="200" spans="1:14" x14ac:dyDescent="0.2">
      <c r="A200" s="6">
        <f t="shared" si="6"/>
        <v>140</v>
      </c>
      <c r="B200" s="6">
        <v>1</v>
      </c>
      <c r="C200" s="7">
        <v>6.3000000000000007</v>
      </c>
      <c r="D200" s="6">
        <v>53</v>
      </c>
      <c r="F200" s="6"/>
      <c r="G200" s="6"/>
      <c r="H200" s="6">
        <v>1</v>
      </c>
      <c r="I200" s="7">
        <v>6.3000000000000007</v>
      </c>
      <c r="J200" s="6"/>
      <c r="K200" s="6" t="s">
        <v>13</v>
      </c>
      <c r="L200" s="6" t="s">
        <v>13</v>
      </c>
      <c r="M200" s="6"/>
      <c r="N200" s="5">
        <v>1</v>
      </c>
    </row>
    <row r="201" spans="1:14" x14ac:dyDescent="0.2">
      <c r="A201" s="6">
        <f t="shared" si="6"/>
        <v>141</v>
      </c>
      <c r="B201" s="6">
        <v>1</v>
      </c>
      <c r="C201" s="7">
        <v>6.3</v>
      </c>
      <c r="D201" s="6">
        <v>0</v>
      </c>
      <c r="F201" s="6"/>
      <c r="G201" s="6"/>
      <c r="H201" s="6">
        <v>1</v>
      </c>
      <c r="I201" s="7">
        <v>6.3</v>
      </c>
      <c r="J201" s="6"/>
      <c r="K201" s="6" t="s">
        <v>13</v>
      </c>
      <c r="L201" s="6" t="s">
        <v>13</v>
      </c>
      <c r="M201" s="6"/>
      <c r="N201" s="5">
        <v>1</v>
      </c>
    </row>
    <row r="202" spans="1:14" x14ac:dyDescent="0.2">
      <c r="A202" s="6">
        <f t="shared" si="6"/>
        <v>142</v>
      </c>
      <c r="B202" s="6">
        <v>1</v>
      </c>
      <c r="C202" s="7">
        <v>6.2</v>
      </c>
      <c r="D202" s="6">
        <v>0</v>
      </c>
      <c r="F202" s="6"/>
      <c r="G202" s="6"/>
      <c r="H202" s="6">
        <v>1</v>
      </c>
      <c r="I202" s="7">
        <v>6.2</v>
      </c>
      <c r="J202" s="6"/>
      <c r="K202" s="6" t="s">
        <v>13</v>
      </c>
      <c r="L202" s="6" t="s">
        <v>13</v>
      </c>
      <c r="M202" s="6"/>
      <c r="N202" s="5">
        <v>1</v>
      </c>
    </row>
    <row r="203" spans="1:14" x14ac:dyDescent="0.2">
      <c r="A203" s="6">
        <f t="shared" si="6"/>
        <v>143</v>
      </c>
      <c r="B203" s="6">
        <v>1</v>
      </c>
      <c r="C203" s="7">
        <v>6.2</v>
      </c>
      <c r="D203" s="6">
        <v>0</v>
      </c>
      <c r="F203" s="6"/>
      <c r="G203" s="6"/>
      <c r="H203" s="6">
        <v>1</v>
      </c>
      <c r="I203" s="7">
        <v>6.2</v>
      </c>
      <c r="J203" s="6"/>
      <c r="K203" s="6" t="s">
        <v>13</v>
      </c>
      <c r="L203" s="6" t="s">
        <v>13</v>
      </c>
      <c r="M203" s="6"/>
      <c r="N203" s="5">
        <v>1</v>
      </c>
    </row>
    <row r="204" spans="1:14" x14ac:dyDescent="0.2">
      <c r="A204" s="6">
        <f t="shared" si="6"/>
        <v>144</v>
      </c>
      <c r="B204" s="6">
        <v>1</v>
      </c>
      <c r="C204" s="7">
        <v>6.2</v>
      </c>
      <c r="D204" s="6">
        <v>60</v>
      </c>
      <c r="F204" s="6"/>
      <c r="G204" s="6"/>
      <c r="H204" s="6">
        <v>1</v>
      </c>
      <c r="I204" s="7">
        <v>6.2</v>
      </c>
      <c r="J204" s="6"/>
      <c r="K204" s="6" t="s">
        <v>13</v>
      </c>
      <c r="L204" s="6" t="s">
        <v>13</v>
      </c>
      <c r="M204" s="6"/>
      <c r="N204" s="5">
        <v>1</v>
      </c>
    </row>
    <row r="205" spans="1:14" x14ac:dyDescent="0.2">
      <c r="A205" s="6">
        <f t="shared" si="6"/>
        <v>145</v>
      </c>
      <c r="B205" s="6">
        <v>1</v>
      </c>
      <c r="C205" s="7">
        <v>6.2</v>
      </c>
      <c r="D205" s="6">
        <v>60</v>
      </c>
      <c r="F205" s="6" t="s">
        <v>83</v>
      </c>
      <c r="G205" s="6"/>
      <c r="H205" s="6">
        <v>1</v>
      </c>
      <c r="I205" s="7">
        <v>6.2</v>
      </c>
      <c r="J205" s="6"/>
      <c r="K205" s="6" t="s">
        <v>13</v>
      </c>
      <c r="L205" s="6" t="s">
        <v>13</v>
      </c>
      <c r="M205" s="6"/>
      <c r="N205" s="5">
        <v>1</v>
      </c>
    </row>
    <row r="206" spans="1:14" x14ac:dyDescent="0.2">
      <c r="A206" s="6">
        <f t="shared" si="6"/>
        <v>146</v>
      </c>
      <c r="B206" s="6">
        <v>1</v>
      </c>
      <c r="C206" s="7">
        <v>5.9</v>
      </c>
      <c r="D206" s="6">
        <v>60</v>
      </c>
      <c r="F206" s="6"/>
      <c r="G206" s="6"/>
      <c r="H206" s="6">
        <v>1</v>
      </c>
      <c r="I206" s="7">
        <v>5.9</v>
      </c>
      <c r="J206" s="6"/>
      <c r="K206" s="6" t="s">
        <v>13</v>
      </c>
      <c r="L206" s="6" t="s">
        <v>13</v>
      </c>
      <c r="M206" s="6"/>
      <c r="N206" s="5">
        <v>1</v>
      </c>
    </row>
    <row r="207" spans="1:14" x14ac:dyDescent="0.2">
      <c r="A207" s="6">
        <f t="shared" si="6"/>
        <v>147</v>
      </c>
      <c r="B207" s="6">
        <v>1</v>
      </c>
      <c r="C207" s="7">
        <v>3.5000000000000009</v>
      </c>
      <c r="D207">
        <v>70</v>
      </c>
      <c r="H207" s="6">
        <v>1</v>
      </c>
      <c r="I207" s="7">
        <v>3.5000000000000009</v>
      </c>
      <c r="K207" t="s">
        <v>13</v>
      </c>
      <c r="L207" t="s">
        <v>13</v>
      </c>
      <c r="N207" s="5">
        <v>1</v>
      </c>
    </row>
    <row r="208" spans="1:14" x14ac:dyDescent="0.2">
      <c r="A208" s="6">
        <f t="shared" si="6"/>
        <v>148</v>
      </c>
      <c r="B208" s="6">
        <v>1</v>
      </c>
      <c r="C208" s="7">
        <v>-1003</v>
      </c>
      <c r="D208">
        <v>70</v>
      </c>
      <c r="H208" s="6">
        <v>1</v>
      </c>
      <c r="I208" s="7">
        <v>-1003</v>
      </c>
      <c r="K208" t="s">
        <v>13</v>
      </c>
      <c r="L208" t="s">
        <v>13</v>
      </c>
      <c r="N208" s="5">
        <v>1</v>
      </c>
    </row>
    <row r="209" spans="1:14" x14ac:dyDescent="0.2">
      <c r="A209" s="6">
        <f t="shared" si="6"/>
        <v>149</v>
      </c>
      <c r="B209" s="6">
        <v>1</v>
      </c>
      <c r="C209" s="7">
        <v>3.3</v>
      </c>
      <c r="D209">
        <v>70</v>
      </c>
      <c r="H209" s="6">
        <v>1</v>
      </c>
      <c r="I209" s="7">
        <v>3.3</v>
      </c>
      <c r="K209" t="s">
        <v>13</v>
      </c>
      <c r="L209" t="s">
        <v>13</v>
      </c>
      <c r="N209" s="5">
        <v>1</v>
      </c>
    </row>
    <row r="210" spans="1:14" x14ac:dyDescent="0.2">
      <c r="A210" s="6">
        <f t="shared" si="6"/>
        <v>150</v>
      </c>
      <c r="B210" s="6">
        <v>1</v>
      </c>
      <c r="C210" s="7">
        <v>3.2</v>
      </c>
      <c r="D210">
        <v>70</v>
      </c>
      <c r="H210" s="6">
        <v>1</v>
      </c>
      <c r="I210" s="7">
        <v>3.2</v>
      </c>
      <c r="K210" t="s">
        <v>13</v>
      </c>
      <c r="L210" t="s">
        <v>13</v>
      </c>
      <c r="N210" s="5">
        <v>1</v>
      </c>
    </row>
    <row r="211" spans="1:14" x14ac:dyDescent="0.2">
      <c r="A211" s="6">
        <f t="shared" si="6"/>
        <v>151</v>
      </c>
      <c r="B211" s="6">
        <v>1</v>
      </c>
      <c r="C211" s="7">
        <v>2.4000000000000004</v>
      </c>
      <c r="D211">
        <v>70</v>
      </c>
      <c r="H211" s="6">
        <v>1</v>
      </c>
      <c r="I211" s="7">
        <v>2.4000000000000004</v>
      </c>
      <c r="K211" t="s">
        <v>13</v>
      </c>
      <c r="L211" t="s">
        <v>13</v>
      </c>
      <c r="N211" s="5">
        <v>1</v>
      </c>
    </row>
    <row r="212" spans="1:14" x14ac:dyDescent="0.2">
      <c r="A212" s="6">
        <f t="shared" si="6"/>
        <v>152</v>
      </c>
      <c r="B212" s="6">
        <v>1</v>
      </c>
      <c r="C212" s="7">
        <v>2</v>
      </c>
      <c r="D212">
        <v>70</v>
      </c>
      <c r="H212" s="6">
        <v>1</v>
      </c>
      <c r="I212" s="7">
        <v>2</v>
      </c>
      <c r="K212" t="s">
        <v>13</v>
      </c>
      <c r="L212" t="s">
        <v>13</v>
      </c>
      <c r="N212" s="5">
        <v>1</v>
      </c>
    </row>
    <row r="213" spans="1:14" x14ac:dyDescent="0.2">
      <c r="A213" s="6">
        <f t="shared" si="6"/>
        <v>153</v>
      </c>
      <c r="B213" s="6">
        <v>1</v>
      </c>
      <c r="C213" s="7">
        <v>1.7000000000000002</v>
      </c>
      <c r="D213">
        <v>70</v>
      </c>
      <c r="H213" s="6">
        <v>1</v>
      </c>
      <c r="I213" s="7">
        <v>1.7000000000000002</v>
      </c>
      <c r="K213" t="s">
        <v>13</v>
      </c>
      <c r="L213" t="s">
        <v>13</v>
      </c>
      <c r="N213" s="5">
        <v>1</v>
      </c>
    </row>
    <row r="214" spans="1:14" x14ac:dyDescent="0.2">
      <c r="A214" s="6">
        <f t="shared" si="6"/>
        <v>154</v>
      </c>
      <c r="B214" s="6">
        <v>1</v>
      </c>
      <c r="C214" s="7">
        <v>1.7000000000000002</v>
      </c>
      <c r="D214">
        <v>70</v>
      </c>
      <c r="H214" s="6">
        <v>1</v>
      </c>
      <c r="I214" s="7">
        <v>1.7000000000000002</v>
      </c>
      <c r="K214" t="s">
        <v>13</v>
      </c>
      <c r="L214" t="s">
        <v>13</v>
      </c>
      <c r="N214" s="5">
        <v>1</v>
      </c>
    </row>
    <row r="215" spans="1:14" x14ac:dyDescent="0.2">
      <c r="A215" s="6">
        <f t="shared" si="6"/>
        <v>155</v>
      </c>
      <c r="B215" s="6">
        <v>1</v>
      </c>
      <c r="C215" s="7">
        <v>1.6000000000000005</v>
      </c>
      <c r="D215">
        <v>70</v>
      </c>
      <c r="H215" s="6">
        <v>1</v>
      </c>
      <c r="I215" s="7">
        <v>1.6000000000000005</v>
      </c>
      <c r="K215" t="s">
        <v>13</v>
      </c>
      <c r="L215" t="s">
        <v>13</v>
      </c>
      <c r="N215" s="5">
        <v>1</v>
      </c>
    </row>
    <row r="216" spans="1:14" x14ac:dyDescent="0.2">
      <c r="A216" s="6">
        <f t="shared" si="6"/>
        <v>156</v>
      </c>
      <c r="B216" s="6">
        <v>1</v>
      </c>
      <c r="C216" s="7">
        <v>1.6000000000000005</v>
      </c>
      <c r="D216">
        <v>70</v>
      </c>
      <c r="H216" s="6">
        <v>1</v>
      </c>
      <c r="I216" s="7">
        <v>1.6000000000000005</v>
      </c>
      <c r="K216" t="s">
        <v>13</v>
      </c>
      <c r="L216" t="s">
        <v>13</v>
      </c>
      <c r="N216" s="5">
        <v>1</v>
      </c>
    </row>
    <row r="217" spans="1:14" x14ac:dyDescent="0.2">
      <c r="A217" s="6">
        <f t="shared" si="6"/>
        <v>157</v>
      </c>
      <c r="B217" s="6">
        <v>1</v>
      </c>
      <c r="C217" s="7">
        <v>1.6000000000000005</v>
      </c>
      <c r="D217">
        <v>70</v>
      </c>
      <c r="H217" s="6">
        <v>1</v>
      </c>
      <c r="I217" s="7">
        <v>1.6000000000000005</v>
      </c>
      <c r="K217" t="s">
        <v>13</v>
      </c>
      <c r="L217" t="s">
        <v>13</v>
      </c>
      <c r="N217" s="5">
        <v>1</v>
      </c>
    </row>
    <row r="218" spans="1:14" x14ac:dyDescent="0.2">
      <c r="A218" s="6">
        <f t="shared" si="6"/>
        <v>158</v>
      </c>
      <c r="B218" s="6">
        <v>1</v>
      </c>
      <c r="C218" s="7">
        <v>1.6000000000000005</v>
      </c>
      <c r="D218">
        <v>70</v>
      </c>
      <c r="F218" t="s">
        <v>82</v>
      </c>
      <c r="H218" s="6">
        <v>1</v>
      </c>
      <c r="I218" s="7">
        <v>1.6000000000000005</v>
      </c>
      <c r="K218" t="s">
        <v>13</v>
      </c>
      <c r="L218" t="s">
        <v>13</v>
      </c>
      <c r="N218" s="5">
        <v>1</v>
      </c>
    </row>
    <row r="219" spans="1:14" x14ac:dyDescent="0.2">
      <c r="A219" s="6">
        <f t="shared" si="6"/>
        <v>159</v>
      </c>
      <c r="B219" s="6">
        <v>1</v>
      </c>
      <c r="C219" s="7">
        <v>1.7000000000000002</v>
      </c>
      <c r="D219">
        <v>70</v>
      </c>
      <c r="H219" s="6">
        <v>1</v>
      </c>
      <c r="I219" s="7">
        <v>1.7000000000000002</v>
      </c>
      <c r="K219" t="s">
        <v>13</v>
      </c>
      <c r="L219" t="s">
        <v>13</v>
      </c>
      <c r="N219" s="5">
        <v>1</v>
      </c>
    </row>
    <row r="220" spans="1:14" x14ac:dyDescent="0.2">
      <c r="A220" s="6">
        <f t="shared" si="6"/>
        <v>160</v>
      </c>
      <c r="B220" s="6">
        <v>1</v>
      </c>
      <c r="C220" s="7">
        <v>-1001</v>
      </c>
      <c r="D220">
        <v>70</v>
      </c>
      <c r="F220" s="6" t="s">
        <v>27</v>
      </c>
      <c r="H220" s="6">
        <v>1</v>
      </c>
      <c r="I220" s="7">
        <v>-1001</v>
      </c>
      <c r="K220" t="s">
        <v>14</v>
      </c>
      <c r="L220" t="s">
        <v>13</v>
      </c>
      <c r="N220" s="5">
        <v>1</v>
      </c>
    </row>
    <row r="221" spans="1:14" x14ac:dyDescent="0.2">
      <c r="A221" s="6">
        <f t="shared" si="6"/>
        <v>161</v>
      </c>
      <c r="B221" s="6">
        <v>1</v>
      </c>
      <c r="C221" s="7">
        <v>1.5</v>
      </c>
      <c r="D221">
        <v>70</v>
      </c>
      <c r="H221" s="6">
        <v>1</v>
      </c>
      <c r="I221" s="7">
        <v>1.5</v>
      </c>
      <c r="K221" t="s">
        <v>13</v>
      </c>
      <c r="L221" t="s">
        <v>13</v>
      </c>
      <c r="N221" s="5">
        <v>1</v>
      </c>
    </row>
    <row r="222" spans="1:14" x14ac:dyDescent="0.2">
      <c r="A222" s="6">
        <f t="shared" si="6"/>
        <v>162</v>
      </c>
      <c r="B222" s="6">
        <v>1</v>
      </c>
      <c r="C222" s="7">
        <v>1.5</v>
      </c>
      <c r="D222">
        <v>70</v>
      </c>
      <c r="H222" s="6">
        <v>1</v>
      </c>
      <c r="I222" s="7">
        <v>1.5</v>
      </c>
      <c r="K222" t="s">
        <v>13</v>
      </c>
      <c r="L222" t="s">
        <v>13</v>
      </c>
      <c r="N222" s="5">
        <v>1</v>
      </c>
    </row>
    <row r="223" spans="1:14" x14ac:dyDescent="0.2">
      <c r="A223" s="6">
        <f t="shared" si="6"/>
        <v>163</v>
      </c>
      <c r="B223" s="6">
        <v>1</v>
      </c>
      <c r="C223" s="7">
        <v>1.5</v>
      </c>
      <c r="D223">
        <v>72</v>
      </c>
      <c r="H223" s="6">
        <v>1</v>
      </c>
      <c r="I223" s="7">
        <v>1.5</v>
      </c>
      <c r="K223" t="s">
        <v>13</v>
      </c>
      <c r="L223" t="s">
        <v>13</v>
      </c>
      <c r="N223" s="5">
        <v>1</v>
      </c>
    </row>
    <row r="224" spans="1:14" x14ac:dyDescent="0.2">
      <c r="A224" s="6">
        <f t="shared" si="6"/>
        <v>164</v>
      </c>
      <c r="B224" s="6">
        <v>1</v>
      </c>
      <c r="C224" s="7">
        <v>1.5</v>
      </c>
      <c r="D224">
        <v>72</v>
      </c>
      <c r="H224" s="6">
        <v>1</v>
      </c>
      <c r="I224" s="7">
        <v>1.5</v>
      </c>
      <c r="K224" t="s">
        <v>13</v>
      </c>
      <c r="L224" t="s">
        <v>13</v>
      </c>
      <c r="N224" s="5">
        <v>1</v>
      </c>
    </row>
    <row r="225" spans="1:14" x14ac:dyDescent="0.2">
      <c r="A225" s="6">
        <f t="shared" si="6"/>
        <v>165</v>
      </c>
      <c r="B225" s="6">
        <v>1</v>
      </c>
      <c r="C225" s="7">
        <v>1.5</v>
      </c>
      <c r="D225">
        <v>71</v>
      </c>
      <c r="F225" t="s">
        <v>81</v>
      </c>
      <c r="H225" s="6">
        <v>1</v>
      </c>
      <c r="I225" s="7">
        <v>1.5</v>
      </c>
      <c r="K225" t="s">
        <v>13</v>
      </c>
      <c r="L225" t="s">
        <v>13</v>
      </c>
      <c r="N225" s="5">
        <v>1</v>
      </c>
    </row>
    <row r="226" spans="1:14" x14ac:dyDescent="0.2">
      <c r="A226" s="6">
        <f t="shared" si="6"/>
        <v>166</v>
      </c>
      <c r="B226" s="6">
        <v>1</v>
      </c>
      <c r="C226" s="7">
        <v>1.5</v>
      </c>
      <c r="D226">
        <v>71</v>
      </c>
      <c r="H226" s="6">
        <v>1</v>
      </c>
      <c r="I226" s="7">
        <v>1.5</v>
      </c>
      <c r="K226" t="s">
        <v>13</v>
      </c>
      <c r="L226" t="s">
        <v>13</v>
      </c>
      <c r="N226" s="5">
        <v>1</v>
      </c>
    </row>
    <row r="227" spans="1:14" x14ac:dyDescent="0.2">
      <c r="A227" s="6">
        <f t="shared" si="6"/>
        <v>167</v>
      </c>
      <c r="B227" s="6">
        <v>1</v>
      </c>
      <c r="C227" s="7">
        <v>1.5</v>
      </c>
      <c r="D227">
        <v>71</v>
      </c>
      <c r="H227" s="6">
        <v>1</v>
      </c>
      <c r="I227" s="7">
        <v>1.5</v>
      </c>
      <c r="K227" t="s">
        <v>13</v>
      </c>
      <c r="L227" t="s">
        <v>13</v>
      </c>
      <c r="N227" s="5">
        <v>1</v>
      </c>
    </row>
    <row r="228" spans="1:14" x14ac:dyDescent="0.2">
      <c r="A228" s="6">
        <f t="shared" si="6"/>
        <v>168</v>
      </c>
      <c r="B228" s="6">
        <v>1</v>
      </c>
      <c r="C228" s="7">
        <v>1.2000000000000002</v>
      </c>
      <c r="D228">
        <v>71</v>
      </c>
      <c r="H228" s="6">
        <v>1</v>
      </c>
      <c r="I228" s="7">
        <v>1.2000000000000002</v>
      </c>
      <c r="K228" t="s">
        <v>13</v>
      </c>
      <c r="L228" t="s">
        <v>13</v>
      </c>
      <c r="N228" s="5">
        <v>1</v>
      </c>
    </row>
    <row r="229" spans="1:14" x14ac:dyDescent="0.2">
      <c r="A229" s="6">
        <f t="shared" si="6"/>
        <v>169</v>
      </c>
      <c r="B229" s="6">
        <v>1</v>
      </c>
      <c r="C229" s="7">
        <v>1.1000000000000005</v>
      </c>
      <c r="D229">
        <v>71</v>
      </c>
      <c r="H229" s="6">
        <v>1</v>
      </c>
      <c r="I229" s="7">
        <v>1.1000000000000005</v>
      </c>
      <c r="K229" t="s">
        <v>13</v>
      </c>
      <c r="L229" t="s">
        <v>13</v>
      </c>
      <c r="N229" s="5">
        <v>1</v>
      </c>
    </row>
    <row r="230" spans="1:14" x14ac:dyDescent="0.2">
      <c r="A230" s="6">
        <f t="shared" si="6"/>
        <v>170</v>
      </c>
      <c r="B230" s="6">
        <v>1</v>
      </c>
      <c r="C230" s="7">
        <v>1.0999999999999996</v>
      </c>
      <c r="D230">
        <v>71</v>
      </c>
      <c r="H230" s="6">
        <v>1</v>
      </c>
      <c r="I230" s="7">
        <v>1.0999999999999996</v>
      </c>
      <c r="K230" t="s">
        <v>13</v>
      </c>
      <c r="L230" t="s">
        <v>13</v>
      </c>
      <c r="N230" s="5">
        <v>1</v>
      </c>
    </row>
    <row r="231" spans="1:14" x14ac:dyDescent="0.2">
      <c r="A231" s="6">
        <f t="shared" si="6"/>
        <v>171</v>
      </c>
      <c r="B231" s="6">
        <v>1</v>
      </c>
      <c r="C231" s="7">
        <v>1</v>
      </c>
      <c r="D231">
        <v>71</v>
      </c>
      <c r="H231" s="6">
        <v>1</v>
      </c>
      <c r="I231" s="7">
        <v>1</v>
      </c>
      <c r="K231" t="s">
        <v>13</v>
      </c>
      <c r="L231" t="s">
        <v>13</v>
      </c>
      <c r="N231" s="5">
        <v>1</v>
      </c>
    </row>
    <row r="232" spans="1:14" x14ac:dyDescent="0.2">
      <c r="A232" s="6">
        <f t="shared" si="6"/>
        <v>172</v>
      </c>
      <c r="B232" s="6">
        <v>1</v>
      </c>
      <c r="C232" s="7">
        <v>1</v>
      </c>
      <c r="D232">
        <v>71</v>
      </c>
      <c r="H232" s="6">
        <v>1</v>
      </c>
      <c r="I232" s="7">
        <v>1</v>
      </c>
      <c r="K232" t="s">
        <v>13</v>
      </c>
      <c r="L232" t="s">
        <v>13</v>
      </c>
      <c r="N232" s="5">
        <v>1</v>
      </c>
    </row>
    <row r="233" spans="1:14" x14ac:dyDescent="0.2">
      <c r="A233" s="6">
        <f t="shared" si="6"/>
        <v>173</v>
      </c>
      <c r="B233" s="6">
        <v>1</v>
      </c>
      <c r="C233" s="7">
        <v>1</v>
      </c>
      <c r="D233">
        <v>70</v>
      </c>
      <c r="H233" s="6">
        <v>1</v>
      </c>
      <c r="I233" s="7">
        <v>1</v>
      </c>
      <c r="K233" t="s">
        <v>13</v>
      </c>
      <c r="L233" t="s">
        <v>13</v>
      </c>
      <c r="N233" s="5">
        <v>1</v>
      </c>
    </row>
    <row r="234" spans="1:14" x14ac:dyDescent="0.2">
      <c r="A234" s="6">
        <f t="shared" si="6"/>
        <v>174</v>
      </c>
      <c r="B234" s="6">
        <v>1</v>
      </c>
      <c r="C234" s="7">
        <v>1</v>
      </c>
      <c r="D234">
        <v>70</v>
      </c>
      <c r="H234" s="6">
        <v>1</v>
      </c>
      <c r="I234" s="7">
        <v>1</v>
      </c>
      <c r="K234" t="s">
        <v>13</v>
      </c>
      <c r="L234" t="s">
        <v>13</v>
      </c>
      <c r="N234" s="5">
        <v>1</v>
      </c>
    </row>
    <row r="235" spans="1:14" x14ac:dyDescent="0.2">
      <c r="A235" s="6">
        <f t="shared" si="6"/>
        <v>175</v>
      </c>
      <c r="B235" s="6">
        <v>1</v>
      </c>
      <c r="C235" s="7">
        <v>0.70000000000000018</v>
      </c>
      <c r="D235">
        <v>70</v>
      </c>
      <c r="H235" s="6">
        <v>1</v>
      </c>
      <c r="I235" s="7">
        <v>0.70000000000000018</v>
      </c>
      <c r="K235" t="s">
        <v>13</v>
      </c>
      <c r="L235" t="s">
        <v>13</v>
      </c>
      <c r="N235" s="5">
        <v>1</v>
      </c>
    </row>
  </sheetData>
  <conditionalFormatting sqref="K1:L1048576">
    <cfRule type="cellIs" dxfId="387" priority="88" operator="equal">
      <formula>"Ja"</formula>
    </cfRule>
  </conditionalFormatting>
  <conditionalFormatting sqref="C1:C1048576 I1:I1048576">
    <cfRule type="cellIs" dxfId="386" priority="78" operator="lessThan">
      <formula>-1000</formula>
    </cfRule>
    <cfRule type="cellIs" dxfId="385" priority="85" operator="equal">
      <formula>-1003</formula>
    </cfRule>
    <cfRule type="cellIs" dxfId="384" priority="86" operator="equal">
      <formula>-1002</formula>
    </cfRule>
    <cfRule type="cellIs" dxfId="383" priority="87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2.75" x14ac:dyDescent="0.2"/>
  <cols>
    <col min="1" max="1" width="7.7109375" style="6" customWidth="1"/>
    <col min="2" max="2" width="6.7109375" style="6" customWidth="1"/>
    <col min="3" max="3" width="6.7109375" style="10" customWidth="1"/>
    <col min="4" max="5" width="10.7109375" style="6" customWidth="1"/>
    <col min="6" max="6" width="5.7109375" style="6" customWidth="1"/>
    <col min="7" max="7" width="14.7109375" style="6" customWidth="1"/>
    <col min="8" max="8" width="1.7109375" style="6" customWidth="1"/>
    <col min="9" max="10" width="6.7109375" style="6" customWidth="1"/>
    <col min="11" max="11" width="1.7109375" style="6" customWidth="1"/>
    <col min="12" max="13" width="10.7109375" style="6" customWidth="1"/>
    <col min="14" max="14" width="1.7109375" style="6" customWidth="1"/>
    <col min="15" max="15" width="6.7109375" style="5" customWidth="1"/>
    <col min="16" max="16384" width="11.42578125" style="6"/>
  </cols>
  <sheetData>
    <row r="1" spans="1:15" x14ac:dyDescent="0.2">
      <c r="B1" s="6" t="s">
        <v>84</v>
      </c>
    </row>
    <row r="2" spans="1:15" x14ac:dyDescent="0.2">
      <c r="A2" s="6" t="s">
        <v>1</v>
      </c>
      <c r="B2" s="3" t="s">
        <v>5</v>
      </c>
      <c r="I2" s="3" t="s">
        <v>10</v>
      </c>
    </row>
    <row r="3" spans="1:15" x14ac:dyDescent="0.2">
      <c r="B3" s="4" t="s">
        <v>29</v>
      </c>
    </row>
    <row r="4" spans="1:15" x14ac:dyDescent="0.2">
      <c r="B4" s="6" t="s">
        <v>2</v>
      </c>
    </row>
    <row r="5" spans="1:15" x14ac:dyDescent="0.2">
      <c r="B5" s="6" t="s">
        <v>85</v>
      </c>
      <c r="D5" s="9">
        <v>0.8</v>
      </c>
      <c r="E5" s="6" t="s">
        <v>33</v>
      </c>
    </row>
    <row r="7" spans="1:15" x14ac:dyDescent="0.2">
      <c r="B7" s="6" t="s">
        <v>6</v>
      </c>
      <c r="C7" s="10" t="s">
        <v>8</v>
      </c>
      <c r="D7" s="6" t="s">
        <v>22</v>
      </c>
      <c r="E7" s="6" t="s">
        <v>28</v>
      </c>
      <c r="G7" s="6" t="s">
        <v>26</v>
      </c>
      <c r="I7" s="6" t="s">
        <v>6</v>
      </c>
      <c r="J7" s="6" t="s">
        <v>8</v>
      </c>
      <c r="L7" s="6" t="s">
        <v>22</v>
      </c>
      <c r="M7" s="6" t="s">
        <v>28</v>
      </c>
      <c r="O7" s="5" t="s">
        <v>24</v>
      </c>
    </row>
    <row r="8" spans="1:15" x14ac:dyDescent="0.2">
      <c r="B8" s="6" t="s">
        <v>4</v>
      </c>
      <c r="C8" s="10" t="s">
        <v>33</v>
      </c>
      <c r="D8" s="6" t="s">
        <v>23</v>
      </c>
      <c r="E8" s="6" t="s">
        <v>25</v>
      </c>
      <c r="I8" s="6" t="s">
        <v>4</v>
      </c>
      <c r="J8" s="6" t="s">
        <v>33</v>
      </c>
      <c r="L8" s="6" t="s">
        <v>23</v>
      </c>
      <c r="M8" s="6" t="s">
        <v>25</v>
      </c>
    </row>
    <row r="9" spans="1:15" x14ac:dyDescent="0.2">
      <c r="A9" s="6">
        <v>1</v>
      </c>
      <c r="B9" s="6">
        <v>1</v>
      </c>
      <c r="C9" s="9">
        <v>1</v>
      </c>
      <c r="D9" s="6" t="s">
        <v>13</v>
      </c>
      <c r="E9" s="6" t="s">
        <v>13</v>
      </c>
      <c r="I9" s="6">
        <v>1</v>
      </c>
      <c r="J9" s="9">
        <v>1</v>
      </c>
      <c r="L9" s="8" t="s">
        <v>13</v>
      </c>
      <c r="M9" s="6" t="s">
        <v>13</v>
      </c>
      <c r="O9" s="5">
        <v>1</v>
      </c>
    </row>
    <row r="10" spans="1:15" x14ac:dyDescent="0.2">
      <c r="A10" s="6">
        <f t="shared" ref="A10:A42" si="0">A9+1</f>
        <v>2</v>
      </c>
      <c r="B10" s="6">
        <v>1</v>
      </c>
      <c r="C10" s="9">
        <v>1.2</v>
      </c>
      <c r="D10" s="6" t="s">
        <v>13</v>
      </c>
      <c r="E10" s="6" t="s">
        <v>13</v>
      </c>
      <c r="I10" s="6">
        <v>1</v>
      </c>
      <c r="J10" s="9">
        <v>1.2</v>
      </c>
      <c r="L10" s="8" t="s">
        <v>13</v>
      </c>
      <c r="M10" s="6" t="s">
        <v>13</v>
      </c>
      <c r="O10" s="5">
        <v>1</v>
      </c>
    </row>
    <row r="11" spans="1:15" x14ac:dyDescent="0.2">
      <c r="A11" s="6">
        <f t="shared" si="0"/>
        <v>3</v>
      </c>
      <c r="B11" s="6">
        <v>1</v>
      </c>
      <c r="C11" s="9">
        <v>1.2</v>
      </c>
      <c r="D11" s="6" t="s">
        <v>13</v>
      </c>
      <c r="E11" s="6" t="s">
        <v>13</v>
      </c>
      <c r="I11" s="6">
        <v>1</v>
      </c>
      <c r="J11" s="9">
        <v>1.2</v>
      </c>
      <c r="L11" s="8" t="s">
        <v>13</v>
      </c>
      <c r="M11" s="6" t="s">
        <v>13</v>
      </c>
      <c r="O11" s="5">
        <v>1</v>
      </c>
    </row>
    <row r="12" spans="1:15" x14ac:dyDescent="0.2">
      <c r="A12" s="6">
        <f t="shared" si="0"/>
        <v>4</v>
      </c>
      <c r="B12" s="6">
        <v>1</v>
      </c>
      <c r="C12" s="9">
        <v>1.1000000000000001</v>
      </c>
      <c r="D12" s="6" t="s">
        <v>13</v>
      </c>
      <c r="E12" s="6" t="s">
        <v>13</v>
      </c>
      <c r="I12" s="6">
        <v>1</v>
      </c>
      <c r="J12" s="9">
        <v>1.1000000000000001</v>
      </c>
      <c r="L12" s="8" t="s">
        <v>13</v>
      </c>
      <c r="M12" s="6" t="s">
        <v>13</v>
      </c>
      <c r="O12" s="5">
        <v>1</v>
      </c>
    </row>
    <row r="13" spans="1:15" x14ac:dyDescent="0.2">
      <c r="A13" s="6">
        <f t="shared" si="0"/>
        <v>5</v>
      </c>
      <c r="B13" s="6">
        <v>1</v>
      </c>
      <c r="C13" s="9">
        <v>1.1000000000000001</v>
      </c>
      <c r="D13" s="6" t="s">
        <v>13</v>
      </c>
      <c r="E13" s="6" t="s">
        <v>13</v>
      </c>
      <c r="I13" s="6">
        <v>1</v>
      </c>
      <c r="J13" s="9">
        <v>1.1000000000000001</v>
      </c>
      <c r="L13" s="8" t="s">
        <v>13</v>
      </c>
      <c r="M13" s="6" t="s">
        <v>13</v>
      </c>
      <c r="O13" s="5">
        <v>1</v>
      </c>
    </row>
    <row r="14" spans="1:15" x14ac:dyDescent="0.2">
      <c r="A14" s="6">
        <f t="shared" si="0"/>
        <v>6</v>
      </c>
      <c r="B14" s="6">
        <v>1</v>
      </c>
      <c r="C14" s="9">
        <v>1.1000000000000001</v>
      </c>
      <c r="D14" s="6" t="s">
        <v>13</v>
      </c>
      <c r="E14" s="6" t="s">
        <v>13</v>
      </c>
      <c r="I14" s="6">
        <v>1</v>
      </c>
      <c r="J14" s="9">
        <v>1.1000000000000001</v>
      </c>
      <c r="L14" s="8" t="s">
        <v>13</v>
      </c>
      <c r="M14" s="6" t="s">
        <v>13</v>
      </c>
      <c r="O14" s="5">
        <v>1</v>
      </c>
    </row>
    <row r="15" spans="1:15" x14ac:dyDescent="0.2">
      <c r="A15" s="6">
        <f t="shared" si="0"/>
        <v>7</v>
      </c>
      <c r="B15" s="6">
        <v>1</v>
      </c>
      <c r="C15" s="9">
        <v>1.9</v>
      </c>
      <c r="D15" s="6" t="s">
        <v>13</v>
      </c>
      <c r="E15" s="6" t="s">
        <v>13</v>
      </c>
      <c r="G15" s="6" t="s">
        <v>85</v>
      </c>
      <c r="I15" s="6">
        <v>1</v>
      </c>
      <c r="J15" s="9">
        <v>1.9</v>
      </c>
      <c r="L15" s="8" t="s">
        <v>13</v>
      </c>
      <c r="M15" s="6" t="s">
        <v>13</v>
      </c>
      <c r="O15" s="5">
        <v>1</v>
      </c>
    </row>
    <row r="16" spans="1:15" x14ac:dyDescent="0.2">
      <c r="A16" s="6">
        <f t="shared" si="0"/>
        <v>8</v>
      </c>
      <c r="B16" s="6">
        <v>1</v>
      </c>
      <c r="C16" s="9">
        <v>1.7</v>
      </c>
      <c r="D16" s="6" t="s">
        <v>13</v>
      </c>
      <c r="E16" s="6" t="s">
        <v>13</v>
      </c>
      <c r="I16" s="6">
        <v>1</v>
      </c>
      <c r="J16" s="9">
        <v>1.7</v>
      </c>
      <c r="L16" s="8" t="s">
        <v>13</v>
      </c>
      <c r="M16" s="6" t="s">
        <v>13</v>
      </c>
      <c r="O16" s="5">
        <v>1</v>
      </c>
    </row>
    <row r="17" spans="1:15" x14ac:dyDescent="0.2">
      <c r="A17" s="6">
        <f t="shared" si="0"/>
        <v>9</v>
      </c>
      <c r="B17" s="6">
        <v>1</v>
      </c>
      <c r="C17" s="9">
        <v>1.6</v>
      </c>
      <c r="D17" s="6" t="s">
        <v>13</v>
      </c>
      <c r="E17" s="6" t="s">
        <v>13</v>
      </c>
      <c r="I17" s="6">
        <v>1</v>
      </c>
      <c r="J17" s="9">
        <v>1.6</v>
      </c>
      <c r="L17" s="8" t="s">
        <v>13</v>
      </c>
      <c r="M17" s="6" t="s">
        <v>13</v>
      </c>
      <c r="O17" s="5">
        <v>1</v>
      </c>
    </row>
    <row r="18" spans="1:15" x14ac:dyDescent="0.2">
      <c r="A18" s="6">
        <f t="shared" si="0"/>
        <v>10</v>
      </c>
      <c r="B18" s="6">
        <v>1</v>
      </c>
      <c r="C18" s="9">
        <v>1.8</v>
      </c>
      <c r="D18" s="6" t="s">
        <v>13</v>
      </c>
      <c r="E18" s="6" t="s">
        <v>13</v>
      </c>
      <c r="I18" s="6">
        <v>1</v>
      </c>
      <c r="J18" s="9">
        <v>1.8</v>
      </c>
      <c r="L18" s="8" t="s">
        <v>13</v>
      </c>
      <c r="M18" s="6" t="s">
        <v>13</v>
      </c>
      <c r="O18" s="5">
        <v>1</v>
      </c>
    </row>
    <row r="19" spans="1:15" x14ac:dyDescent="0.2">
      <c r="A19" s="6">
        <f t="shared" si="0"/>
        <v>11</v>
      </c>
      <c r="B19" s="6">
        <v>1</v>
      </c>
      <c r="C19" s="9">
        <v>1</v>
      </c>
      <c r="D19" s="6" t="s">
        <v>13</v>
      </c>
      <c r="E19" s="6" t="s">
        <v>13</v>
      </c>
      <c r="G19" s="6" t="s">
        <v>85</v>
      </c>
      <c r="I19" s="6">
        <v>1</v>
      </c>
      <c r="J19" s="9">
        <v>1</v>
      </c>
      <c r="L19" s="8" t="s">
        <v>13</v>
      </c>
      <c r="M19" s="6" t="s">
        <v>13</v>
      </c>
      <c r="O19" s="5">
        <v>1</v>
      </c>
    </row>
    <row r="20" spans="1:15" x14ac:dyDescent="0.2">
      <c r="A20" s="6">
        <f t="shared" si="0"/>
        <v>12</v>
      </c>
      <c r="B20" s="6">
        <v>1</v>
      </c>
      <c r="C20" s="9">
        <v>1.1000000000000001</v>
      </c>
      <c r="D20" s="6" t="s">
        <v>13</v>
      </c>
      <c r="E20" s="6" t="s">
        <v>13</v>
      </c>
      <c r="I20" s="6">
        <v>1</v>
      </c>
      <c r="J20" s="9">
        <v>1.1000000000000001</v>
      </c>
      <c r="L20" s="8" t="s">
        <v>13</v>
      </c>
      <c r="M20" s="6" t="s">
        <v>13</v>
      </c>
      <c r="O20" s="5">
        <v>1</v>
      </c>
    </row>
    <row r="21" spans="1:15" x14ac:dyDescent="0.2">
      <c r="A21" s="6">
        <f t="shared" si="0"/>
        <v>13</v>
      </c>
      <c r="B21" s="6">
        <v>1</v>
      </c>
      <c r="C21" s="9">
        <v>2.2000000000000002</v>
      </c>
      <c r="D21" s="6" t="s">
        <v>13</v>
      </c>
      <c r="E21" s="6" t="s">
        <v>13</v>
      </c>
      <c r="I21" s="6">
        <v>1</v>
      </c>
      <c r="J21" s="6">
        <v>-2</v>
      </c>
      <c r="L21" s="8" t="s">
        <v>13</v>
      </c>
      <c r="M21" s="6" t="s">
        <v>14</v>
      </c>
      <c r="O21" s="5">
        <v>1</v>
      </c>
    </row>
    <row r="22" spans="1:15" x14ac:dyDescent="0.2">
      <c r="A22" s="6">
        <f t="shared" si="0"/>
        <v>14</v>
      </c>
      <c r="B22" s="6">
        <v>1</v>
      </c>
      <c r="C22" s="9">
        <v>2.2999999999999998</v>
      </c>
      <c r="D22" s="6" t="s">
        <v>13</v>
      </c>
      <c r="E22" s="6" t="s">
        <v>13</v>
      </c>
      <c r="I22" s="6">
        <v>1</v>
      </c>
      <c r="J22" s="9">
        <v>2.2999999999999998</v>
      </c>
      <c r="L22" s="8" t="s">
        <v>13</v>
      </c>
      <c r="M22" s="6" t="s">
        <v>13</v>
      </c>
      <c r="O22" s="5">
        <v>1</v>
      </c>
    </row>
    <row r="23" spans="1:15" x14ac:dyDescent="0.2">
      <c r="A23" s="6">
        <f t="shared" si="0"/>
        <v>15</v>
      </c>
      <c r="B23" s="6">
        <v>1</v>
      </c>
      <c r="C23" s="9">
        <v>0.9</v>
      </c>
      <c r="D23" s="6" t="s">
        <v>13</v>
      </c>
      <c r="E23" s="6" t="s">
        <v>13</v>
      </c>
      <c r="I23" s="6">
        <v>1</v>
      </c>
      <c r="J23" s="6">
        <v>-2</v>
      </c>
      <c r="L23" s="8" t="s">
        <v>13</v>
      </c>
      <c r="M23" s="6" t="s">
        <v>14</v>
      </c>
      <c r="O23" s="5">
        <v>1</v>
      </c>
    </row>
    <row r="24" spans="1:15" x14ac:dyDescent="0.2">
      <c r="A24" s="6">
        <f t="shared" si="0"/>
        <v>16</v>
      </c>
      <c r="B24" s="6">
        <v>1</v>
      </c>
      <c r="C24" s="9">
        <v>0.9</v>
      </c>
      <c r="D24" s="6" t="s">
        <v>13</v>
      </c>
      <c r="E24" s="6" t="s">
        <v>13</v>
      </c>
      <c r="I24" s="6">
        <v>1</v>
      </c>
      <c r="J24" s="9">
        <v>0.9</v>
      </c>
      <c r="L24" s="8" t="s">
        <v>13</v>
      </c>
      <c r="M24" s="6" t="s">
        <v>13</v>
      </c>
      <c r="O24" s="5">
        <v>1</v>
      </c>
    </row>
    <row r="25" spans="1:15" x14ac:dyDescent="0.2">
      <c r="A25" s="6">
        <f t="shared" si="0"/>
        <v>17</v>
      </c>
      <c r="B25" s="6">
        <v>1</v>
      </c>
      <c r="C25" s="9">
        <v>0.4</v>
      </c>
      <c r="D25" s="6" t="s">
        <v>13</v>
      </c>
      <c r="E25" s="6" t="s">
        <v>13</v>
      </c>
      <c r="I25" s="6">
        <v>1</v>
      </c>
      <c r="J25" s="9">
        <v>0.4</v>
      </c>
      <c r="L25" s="8" t="s">
        <v>13</v>
      </c>
      <c r="M25" s="6" t="s">
        <v>13</v>
      </c>
      <c r="O25" s="5">
        <v>1</v>
      </c>
    </row>
    <row r="26" spans="1:15" x14ac:dyDescent="0.2">
      <c r="A26" s="6">
        <f t="shared" si="0"/>
        <v>18</v>
      </c>
      <c r="B26" s="6">
        <v>1</v>
      </c>
      <c r="C26" s="9">
        <v>0.1</v>
      </c>
      <c r="D26" s="6" t="s">
        <v>13</v>
      </c>
      <c r="E26" s="6" t="s">
        <v>13</v>
      </c>
      <c r="I26" s="6">
        <v>1</v>
      </c>
      <c r="J26" s="9">
        <v>0.1</v>
      </c>
      <c r="L26" s="8" t="s">
        <v>13</v>
      </c>
      <c r="M26" s="6" t="s">
        <v>13</v>
      </c>
      <c r="O26" s="5">
        <v>1</v>
      </c>
    </row>
    <row r="27" spans="1:15" x14ac:dyDescent="0.2">
      <c r="A27" s="6">
        <f t="shared" si="0"/>
        <v>19</v>
      </c>
      <c r="B27" s="6">
        <v>1</v>
      </c>
      <c r="C27" s="9">
        <v>1</v>
      </c>
      <c r="D27" s="6" t="s">
        <v>13</v>
      </c>
      <c r="E27" s="6" t="s">
        <v>13</v>
      </c>
      <c r="I27" s="6">
        <v>1</v>
      </c>
      <c r="J27" s="6">
        <v>-2</v>
      </c>
      <c r="L27" s="8" t="s">
        <v>13</v>
      </c>
      <c r="M27" s="6" t="s">
        <v>14</v>
      </c>
      <c r="O27" s="5">
        <v>1</v>
      </c>
    </row>
    <row r="28" spans="1:15" x14ac:dyDescent="0.2">
      <c r="A28" s="6">
        <f t="shared" si="0"/>
        <v>20</v>
      </c>
      <c r="B28" s="6">
        <v>1</v>
      </c>
      <c r="C28" s="9">
        <v>1.9</v>
      </c>
      <c r="D28" s="6" t="s">
        <v>13</v>
      </c>
      <c r="E28" s="6" t="s">
        <v>13</v>
      </c>
      <c r="I28" s="6">
        <v>1</v>
      </c>
      <c r="J28" s="6">
        <v>-2</v>
      </c>
      <c r="L28" s="8" t="s">
        <v>13</v>
      </c>
      <c r="M28" s="6" t="s">
        <v>14</v>
      </c>
      <c r="O28" s="5">
        <v>1</v>
      </c>
    </row>
    <row r="29" spans="1:15" x14ac:dyDescent="0.2">
      <c r="A29" s="6">
        <f t="shared" si="0"/>
        <v>21</v>
      </c>
      <c r="B29" s="6">
        <v>1</v>
      </c>
      <c r="C29" s="9">
        <v>2.4</v>
      </c>
      <c r="D29" s="6" t="s">
        <v>13</v>
      </c>
      <c r="E29" s="6" t="s">
        <v>13</v>
      </c>
      <c r="I29" s="6">
        <v>1</v>
      </c>
      <c r="J29" s="9">
        <v>2.4</v>
      </c>
      <c r="L29" s="8" t="s">
        <v>13</v>
      </c>
      <c r="M29" s="6" t="s">
        <v>13</v>
      </c>
      <c r="O29" s="5">
        <v>1</v>
      </c>
    </row>
    <row r="30" spans="1:15" x14ac:dyDescent="0.2">
      <c r="A30" s="6">
        <f t="shared" si="0"/>
        <v>22</v>
      </c>
      <c r="B30" s="6">
        <v>1</v>
      </c>
      <c r="C30" s="9">
        <v>1.4</v>
      </c>
      <c r="D30" s="6" t="s">
        <v>13</v>
      </c>
      <c r="E30" s="6" t="s">
        <v>13</v>
      </c>
      <c r="I30" s="6">
        <v>1</v>
      </c>
      <c r="J30" s="6">
        <v>-2</v>
      </c>
      <c r="L30" s="8" t="s">
        <v>13</v>
      </c>
      <c r="M30" s="6" t="s">
        <v>14</v>
      </c>
      <c r="O30" s="5">
        <v>1</v>
      </c>
    </row>
    <row r="31" spans="1:15" x14ac:dyDescent="0.2">
      <c r="A31" s="6">
        <f t="shared" si="0"/>
        <v>23</v>
      </c>
      <c r="B31" s="6">
        <v>1</v>
      </c>
      <c r="C31" s="9">
        <v>0.4</v>
      </c>
      <c r="D31" s="6" t="s">
        <v>13</v>
      </c>
      <c r="E31" s="6" t="s">
        <v>13</v>
      </c>
      <c r="I31" s="6">
        <v>1</v>
      </c>
      <c r="J31" s="6">
        <v>-2</v>
      </c>
      <c r="L31" s="8" t="s">
        <v>13</v>
      </c>
      <c r="M31" s="6" t="s">
        <v>14</v>
      </c>
      <c r="O31" s="5">
        <v>1</v>
      </c>
    </row>
    <row r="32" spans="1:15" x14ac:dyDescent="0.2">
      <c r="A32" s="6">
        <f t="shared" si="0"/>
        <v>24</v>
      </c>
      <c r="B32" s="6">
        <v>1</v>
      </c>
      <c r="C32" s="9">
        <v>0.5</v>
      </c>
      <c r="D32" s="6" t="s">
        <v>13</v>
      </c>
      <c r="E32" s="6" t="s">
        <v>13</v>
      </c>
      <c r="I32" s="6">
        <v>1</v>
      </c>
      <c r="J32" s="6">
        <v>0.5</v>
      </c>
      <c r="L32" s="8" t="s">
        <v>13</v>
      </c>
      <c r="M32" s="6" t="s">
        <v>13</v>
      </c>
      <c r="O32" s="5">
        <v>1</v>
      </c>
    </row>
    <row r="33" spans="1:15" x14ac:dyDescent="0.2">
      <c r="A33" s="6">
        <f t="shared" si="0"/>
        <v>25</v>
      </c>
      <c r="B33" s="6">
        <v>1</v>
      </c>
      <c r="C33" s="9">
        <v>-3</v>
      </c>
      <c r="D33" s="6" t="s">
        <v>13</v>
      </c>
      <c r="E33" s="6" t="s">
        <v>13</v>
      </c>
      <c r="I33" s="6">
        <v>1</v>
      </c>
      <c r="J33" s="6">
        <v>-3</v>
      </c>
      <c r="L33" s="8" t="s">
        <v>13</v>
      </c>
      <c r="M33" s="6" t="s">
        <v>13</v>
      </c>
      <c r="O33" s="5">
        <v>1</v>
      </c>
    </row>
    <row r="34" spans="1:15" x14ac:dyDescent="0.2">
      <c r="A34" s="6">
        <f t="shared" si="0"/>
        <v>26</v>
      </c>
      <c r="B34" s="6">
        <v>1</v>
      </c>
      <c r="C34" s="9">
        <v>2.5</v>
      </c>
      <c r="D34" s="6" t="s">
        <v>13</v>
      </c>
      <c r="E34" s="6" t="s">
        <v>13</v>
      </c>
      <c r="I34" s="6">
        <v>1</v>
      </c>
      <c r="J34" s="9">
        <v>2.5</v>
      </c>
      <c r="L34" s="8" t="s">
        <v>13</v>
      </c>
      <c r="M34" s="6" t="s">
        <v>13</v>
      </c>
      <c r="O34" s="5">
        <v>1</v>
      </c>
    </row>
    <row r="35" spans="1:15" x14ac:dyDescent="0.2">
      <c r="A35" s="6">
        <f t="shared" si="0"/>
        <v>27</v>
      </c>
      <c r="B35" s="6">
        <v>1</v>
      </c>
      <c r="C35" s="9">
        <v>2.6</v>
      </c>
      <c r="D35" s="6" t="s">
        <v>13</v>
      </c>
      <c r="E35" s="6" t="s">
        <v>13</v>
      </c>
      <c r="I35" s="6">
        <v>1</v>
      </c>
      <c r="J35" s="9">
        <v>2.6</v>
      </c>
      <c r="L35" s="8" t="s">
        <v>13</v>
      </c>
      <c r="M35" s="6" t="s">
        <v>13</v>
      </c>
      <c r="O35" s="5">
        <v>1</v>
      </c>
    </row>
    <row r="36" spans="1:15" x14ac:dyDescent="0.2">
      <c r="A36" s="6">
        <f t="shared" si="0"/>
        <v>28</v>
      </c>
      <c r="B36" s="6">
        <v>1</v>
      </c>
      <c r="C36" s="9">
        <v>-2</v>
      </c>
      <c r="D36" s="6" t="s">
        <v>13</v>
      </c>
      <c r="E36" s="6" t="s">
        <v>14</v>
      </c>
      <c r="G36" s="6" t="s">
        <v>86</v>
      </c>
      <c r="I36" s="6">
        <v>1</v>
      </c>
      <c r="J36" s="9">
        <v>-2</v>
      </c>
      <c r="L36" s="8" t="s">
        <v>13</v>
      </c>
      <c r="M36" s="6" t="s">
        <v>14</v>
      </c>
      <c r="O36" s="5">
        <v>1</v>
      </c>
    </row>
    <row r="37" spans="1:15" x14ac:dyDescent="0.2">
      <c r="A37" s="6">
        <f t="shared" si="0"/>
        <v>29</v>
      </c>
      <c r="B37" s="6">
        <v>1</v>
      </c>
      <c r="C37" s="9">
        <v>1.4</v>
      </c>
      <c r="D37" s="6" t="s">
        <v>13</v>
      </c>
      <c r="E37" s="6" t="s">
        <v>13</v>
      </c>
      <c r="I37" s="6">
        <v>1</v>
      </c>
      <c r="J37" s="9">
        <v>1.4</v>
      </c>
      <c r="L37" s="8" t="s">
        <v>13</v>
      </c>
      <c r="M37" s="6" t="s">
        <v>13</v>
      </c>
      <c r="O37" s="5">
        <v>1</v>
      </c>
    </row>
    <row r="38" spans="1:15" x14ac:dyDescent="0.2">
      <c r="A38" s="6">
        <f t="shared" si="0"/>
        <v>30</v>
      </c>
      <c r="B38" s="6">
        <v>1</v>
      </c>
      <c r="C38" s="9">
        <v>1.3</v>
      </c>
      <c r="D38" s="6" t="s">
        <v>13</v>
      </c>
      <c r="E38" s="6" t="s">
        <v>13</v>
      </c>
      <c r="I38" s="6">
        <v>1</v>
      </c>
      <c r="J38" s="9">
        <v>1.3</v>
      </c>
      <c r="L38" s="8" t="s">
        <v>13</v>
      </c>
      <c r="M38" s="6" t="s">
        <v>13</v>
      </c>
      <c r="O38" s="5">
        <v>1</v>
      </c>
    </row>
    <row r="39" spans="1:15" x14ac:dyDescent="0.2">
      <c r="A39" s="6">
        <f t="shared" si="0"/>
        <v>31</v>
      </c>
      <c r="B39" s="6">
        <v>1</v>
      </c>
      <c r="C39" s="9">
        <v>1.3</v>
      </c>
      <c r="D39" s="6" t="s">
        <v>13</v>
      </c>
      <c r="E39" s="6" t="s">
        <v>13</v>
      </c>
      <c r="I39" s="6">
        <v>1</v>
      </c>
      <c r="J39" s="9">
        <v>1.3</v>
      </c>
      <c r="L39" s="8" t="s">
        <v>13</v>
      </c>
      <c r="M39" s="6" t="s">
        <v>13</v>
      </c>
      <c r="O39" s="5">
        <v>1</v>
      </c>
    </row>
    <row r="40" spans="1:15" x14ac:dyDescent="0.2">
      <c r="A40" s="6">
        <f t="shared" si="0"/>
        <v>32</v>
      </c>
      <c r="B40" s="6">
        <v>1</v>
      </c>
      <c r="C40" s="9">
        <v>-1</v>
      </c>
      <c r="D40" s="6" t="s">
        <v>14</v>
      </c>
      <c r="E40" s="6" t="s">
        <v>13</v>
      </c>
      <c r="G40" s="6" t="s">
        <v>27</v>
      </c>
      <c r="I40" s="6">
        <v>1</v>
      </c>
      <c r="J40" s="9">
        <v>-1</v>
      </c>
      <c r="L40" s="8" t="s">
        <v>14</v>
      </c>
      <c r="M40" s="6" t="s">
        <v>13</v>
      </c>
      <c r="O40" s="5">
        <v>1</v>
      </c>
    </row>
    <row r="41" spans="1:15" x14ac:dyDescent="0.2">
      <c r="A41" s="6">
        <f t="shared" si="0"/>
        <v>33</v>
      </c>
      <c r="B41" s="6">
        <v>1</v>
      </c>
      <c r="C41" s="9">
        <v>0.12</v>
      </c>
      <c r="D41" s="6" t="s">
        <v>13</v>
      </c>
      <c r="E41" s="6" t="s">
        <v>13</v>
      </c>
      <c r="I41" s="6">
        <v>1</v>
      </c>
      <c r="J41" s="9">
        <v>0.12</v>
      </c>
      <c r="L41" s="8" t="s">
        <v>13</v>
      </c>
      <c r="M41" s="6" t="s">
        <v>13</v>
      </c>
      <c r="O41" s="5">
        <v>1</v>
      </c>
    </row>
    <row r="42" spans="1:15" x14ac:dyDescent="0.2">
      <c r="A42" s="6">
        <f t="shared" si="0"/>
        <v>34</v>
      </c>
      <c r="B42" s="6">
        <v>1</v>
      </c>
      <c r="C42" s="9">
        <v>0.2</v>
      </c>
      <c r="D42" s="6" t="s">
        <v>13</v>
      </c>
      <c r="E42" s="6" t="s">
        <v>13</v>
      </c>
      <c r="I42" s="6">
        <v>1</v>
      </c>
      <c r="J42" s="9">
        <v>0.2</v>
      </c>
      <c r="L42" s="8" t="s">
        <v>13</v>
      </c>
      <c r="M42" s="6" t="s">
        <v>13</v>
      </c>
      <c r="O42" s="5">
        <v>1</v>
      </c>
    </row>
    <row r="45" spans="1:15" x14ac:dyDescent="0.2">
      <c r="B45" s="4" t="s">
        <v>40</v>
      </c>
    </row>
    <row r="46" spans="1:15" x14ac:dyDescent="0.2">
      <c r="B46" s="6" t="s">
        <v>2</v>
      </c>
    </row>
    <row r="47" spans="1:15" x14ac:dyDescent="0.2">
      <c r="B47" s="6" t="s">
        <v>87</v>
      </c>
      <c r="D47" s="6">
        <v>11</v>
      </c>
      <c r="E47" s="6" t="s">
        <v>49</v>
      </c>
    </row>
    <row r="49" spans="1:15" x14ac:dyDescent="0.2">
      <c r="B49" s="6" t="s">
        <v>6</v>
      </c>
      <c r="C49" s="10" t="s">
        <v>8</v>
      </c>
      <c r="D49" s="8" t="s">
        <v>22</v>
      </c>
      <c r="E49" s="8" t="s">
        <v>28</v>
      </c>
      <c r="G49" s="6" t="s">
        <v>26</v>
      </c>
      <c r="I49" s="6" t="s">
        <v>6</v>
      </c>
      <c r="J49" s="6" t="s">
        <v>8</v>
      </c>
      <c r="L49" s="6" t="s">
        <v>22</v>
      </c>
      <c r="M49" s="6" t="s">
        <v>28</v>
      </c>
      <c r="O49" s="5" t="s">
        <v>24</v>
      </c>
    </row>
    <row r="50" spans="1:15" x14ac:dyDescent="0.2">
      <c r="B50" s="6" t="s">
        <v>4</v>
      </c>
      <c r="C50" s="10" t="s">
        <v>49</v>
      </c>
      <c r="D50" s="8" t="s">
        <v>23</v>
      </c>
      <c r="E50" s="8" t="s">
        <v>25</v>
      </c>
      <c r="I50" s="6" t="s">
        <v>4</v>
      </c>
      <c r="J50" s="6" t="s">
        <v>49</v>
      </c>
      <c r="L50" s="6" t="s">
        <v>23</v>
      </c>
      <c r="M50" s="6" t="s">
        <v>25</v>
      </c>
    </row>
    <row r="51" spans="1:15" x14ac:dyDescent="0.2">
      <c r="A51" s="6">
        <f>A42+1</f>
        <v>35</v>
      </c>
      <c r="B51" s="6">
        <v>1</v>
      </c>
      <c r="C51" s="10">
        <v>82</v>
      </c>
      <c r="D51" s="6" t="s">
        <v>13</v>
      </c>
      <c r="E51" s="6" t="s">
        <v>13</v>
      </c>
      <c r="I51" s="6">
        <v>1</v>
      </c>
      <c r="J51" s="6">
        <v>82</v>
      </c>
      <c r="L51" s="6" t="s">
        <v>13</v>
      </c>
      <c r="M51" s="6" t="s">
        <v>13</v>
      </c>
      <c r="O51" s="5">
        <v>1</v>
      </c>
    </row>
    <row r="52" spans="1:15" x14ac:dyDescent="0.2">
      <c r="A52" s="6">
        <f t="shared" ref="A52:A72" si="1">A51+1</f>
        <v>36</v>
      </c>
      <c r="B52" s="6">
        <v>1</v>
      </c>
      <c r="C52" s="10">
        <v>-1</v>
      </c>
      <c r="D52" s="6" t="s">
        <v>14</v>
      </c>
      <c r="E52" s="6" t="s">
        <v>13</v>
      </c>
      <c r="G52" s="6" t="s">
        <v>27</v>
      </c>
      <c r="I52" s="6">
        <v>1</v>
      </c>
      <c r="J52" s="6">
        <v>-1</v>
      </c>
      <c r="L52" s="6" t="s">
        <v>14</v>
      </c>
      <c r="M52" s="6" t="s">
        <v>13</v>
      </c>
      <c r="O52" s="5">
        <v>1</v>
      </c>
    </row>
    <row r="53" spans="1:15" x14ac:dyDescent="0.2">
      <c r="A53" s="6">
        <f t="shared" si="1"/>
        <v>37</v>
      </c>
      <c r="B53" s="6">
        <v>1</v>
      </c>
      <c r="C53" s="10">
        <v>60</v>
      </c>
      <c r="D53" s="6" t="s">
        <v>13</v>
      </c>
      <c r="E53" s="6" t="s">
        <v>13</v>
      </c>
      <c r="I53" s="6">
        <v>1</v>
      </c>
      <c r="J53" s="6">
        <v>60</v>
      </c>
      <c r="L53" s="6" t="s">
        <v>13</v>
      </c>
      <c r="M53" s="6" t="s">
        <v>13</v>
      </c>
      <c r="O53" s="5">
        <v>1</v>
      </c>
    </row>
    <row r="54" spans="1:15" x14ac:dyDescent="0.2">
      <c r="A54" s="6">
        <f t="shared" si="1"/>
        <v>38</v>
      </c>
      <c r="B54" s="6">
        <v>1</v>
      </c>
      <c r="C54" s="10">
        <v>44</v>
      </c>
      <c r="D54" s="6" t="s">
        <v>13</v>
      </c>
      <c r="E54" s="6" t="s">
        <v>13</v>
      </c>
      <c r="I54" s="6">
        <v>1</v>
      </c>
      <c r="J54" s="6">
        <v>-2</v>
      </c>
      <c r="L54" s="6" t="s">
        <v>13</v>
      </c>
      <c r="M54" s="6" t="s">
        <v>14</v>
      </c>
      <c r="O54" s="5">
        <v>1</v>
      </c>
    </row>
    <row r="55" spans="1:15" x14ac:dyDescent="0.2">
      <c r="A55" s="6">
        <f t="shared" si="1"/>
        <v>39</v>
      </c>
      <c r="B55" s="6">
        <v>1</v>
      </c>
      <c r="C55" s="10">
        <v>32</v>
      </c>
      <c r="D55" s="6" t="s">
        <v>13</v>
      </c>
      <c r="E55" s="6" t="s">
        <v>13</v>
      </c>
      <c r="I55" s="6">
        <v>1</v>
      </c>
      <c r="J55" s="6">
        <v>-2</v>
      </c>
      <c r="L55" s="6" t="s">
        <v>13</v>
      </c>
      <c r="M55" s="6" t="s">
        <v>14</v>
      </c>
      <c r="O55" s="5">
        <v>1</v>
      </c>
    </row>
    <row r="56" spans="1:15" x14ac:dyDescent="0.2">
      <c r="A56" s="6">
        <f t="shared" si="1"/>
        <v>40</v>
      </c>
      <c r="B56" s="6">
        <v>1</v>
      </c>
      <c r="C56" s="10">
        <v>21</v>
      </c>
      <c r="D56" s="6" t="s">
        <v>13</v>
      </c>
      <c r="E56" s="6" t="s">
        <v>13</v>
      </c>
      <c r="G56" s="6" t="s">
        <v>87</v>
      </c>
      <c r="I56" s="6">
        <v>1</v>
      </c>
      <c r="J56" s="6">
        <v>21</v>
      </c>
      <c r="L56" s="6" t="s">
        <v>13</v>
      </c>
      <c r="M56" s="6" t="s">
        <v>13</v>
      </c>
      <c r="O56" s="5">
        <v>1</v>
      </c>
    </row>
    <row r="57" spans="1:15" x14ac:dyDescent="0.2">
      <c r="A57" s="6">
        <f t="shared" si="1"/>
        <v>41</v>
      </c>
      <c r="B57" s="6">
        <v>1</v>
      </c>
      <c r="C57" s="10">
        <v>19</v>
      </c>
      <c r="D57" s="6" t="s">
        <v>13</v>
      </c>
      <c r="E57" s="6" t="s">
        <v>13</v>
      </c>
      <c r="I57" s="6">
        <v>1</v>
      </c>
      <c r="J57" s="6">
        <v>19</v>
      </c>
      <c r="L57" s="6" t="s">
        <v>13</v>
      </c>
      <c r="M57" s="6" t="s">
        <v>13</v>
      </c>
      <c r="O57" s="5">
        <v>1</v>
      </c>
    </row>
    <row r="58" spans="1:15" x14ac:dyDescent="0.2">
      <c r="A58" s="6">
        <f t="shared" si="1"/>
        <v>42</v>
      </c>
      <c r="B58" s="6">
        <v>1</v>
      </c>
      <c r="C58" s="10">
        <v>31</v>
      </c>
      <c r="D58" s="6" t="s">
        <v>13</v>
      </c>
      <c r="E58" s="6" t="s">
        <v>13</v>
      </c>
      <c r="I58" s="6">
        <v>1</v>
      </c>
      <c r="J58" s="6">
        <v>-2</v>
      </c>
      <c r="L58" s="6" t="s">
        <v>13</v>
      </c>
      <c r="M58" s="6" t="s">
        <v>14</v>
      </c>
      <c r="O58" s="5">
        <v>1</v>
      </c>
    </row>
    <row r="59" spans="1:15" x14ac:dyDescent="0.2">
      <c r="A59" s="6">
        <f t="shared" si="1"/>
        <v>43</v>
      </c>
      <c r="B59" s="6">
        <v>1</v>
      </c>
      <c r="C59" s="10">
        <v>44</v>
      </c>
      <c r="D59" s="6" t="s">
        <v>13</v>
      </c>
      <c r="E59" s="6" t="s">
        <v>13</v>
      </c>
      <c r="I59" s="6">
        <v>1</v>
      </c>
      <c r="J59" s="6">
        <v>-2</v>
      </c>
      <c r="L59" s="6" t="s">
        <v>13</v>
      </c>
      <c r="M59" s="6" t="s">
        <v>14</v>
      </c>
      <c r="O59" s="5">
        <v>1</v>
      </c>
    </row>
    <row r="60" spans="1:15" x14ac:dyDescent="0.2">
      <c r="A60" s="6">
        <f t="shared" si="1"/>
        <v>44</v>
      </c>
      <c r="B60" s="6">
        <v>1</v>
      </c>
      <c r="C60" s="10">
        <v>55</v>
      </c>
      <c r="D60" s="6" t="s">
        <v>13</v>
      </c>
      <c r="E60" s="6" t="s">
        <v>13</v>
      </c>
      <c r="G60" s="6" t="s">
        <v>87</v>
      </c>
      <c r="I60" s="6">
        <v>1</v>
      </c>
      <c r="J60" s="6">
        <v>55</v>
      </c>
      <c r="L60" s="6" t="s">
        <v>13</v>
      </c>
      <c r="M60" s="6" t="s">
        <v>13</v>
      </c>
      <c r="O60" s="5">
        <v>1</v>
      </c>
    </row>
    <row r="61" spans="1:15" x14ac:dyDescent="0.2">
      <c r="A61" s="6">
        <f t="shared" si="1"/>
        <v>45</v>
      </c>
      <c r="B61" s="6">
        <v>1</v>
      </c>
      <c r="C61" s="10">
        <v>-2</v>
      </c>
      <c r="D61" s="6" t="s">
        <v>13</v>
      </c>
      <c r="E61" s="6" t="s">
        <v>14</v>
      </c>
      <c r="G61" s="6" t="s">
        <v>88</v>
      </c>
      <c r="I61" s="6">
        <v>1</v>
      </c>
      <c r="J61" s="6">
        <v>-2</v>
      </c>
      <c r="L61" s="6" t="s">
        <v>13</v>
      </c>
      <c r="M61" s="6" t="s">
        <v>14</v>
      </c>
      <c r="O61" s="5">
        <v>1</v>
      </c>
    </row>
    <row r="62" spans="1:15" x14ac:dyDescent="0.2">
      <c r="A62" s="6">
        <f t="shared" si="1"/>
        <v>46</v>
      </c>
      <c r="B62" s="6">
        <v>1</v>
      </c>
      <c r="C62" s="10">
        <v>-2</v>
      </c>
      <c r="D62" s="6" t="s">
        <v>13</v>
      </c>
      <c r="E62" s="6" t="s">
        <v>14</v>
      </c>
      <c r="G62" s="6" t="s">
        <v>89</v>
      </c>
      <c r="I62" s="6">
        <v>1</v>
      </c>
      <c r="J62" s="6">
        <v>-2</v>
      </c>
      <c r="L62" s="6" t="s">
        <v>13</v>
      </c>
      <c r="M62" s="6" t="s">
        <v>14</v>
      </c>
      <c r="O62" s="5">
        <v>1</v>
      </c>
    </row>
    <row r="63" spans="1:15" x14ac:dyDescent="0.2">
      <c r="A63" s="6">
        <f t="shared" si="1"/>
        <v>47</v>
      </c>
      <c r="B63" s="6">
        <v>1</v>
      </c>
      <c r="C63" s="10">
        <v>22</v>
      </c>
      <c r="D63" s="6" t="s">
        <v>13</v>
      </c>
      <c r="E63" s="6" t="s">
        <v>13</v>
      </c>
      <c r="I63" s="6">
        <v>1</v>
      </c>
      <c r="J63" s="6">
        <v>22</v>
      </c>
      <c r="L63" s="6" t="s">
        <v>13</v>
      </c>
      <c r="M63" s="6" t="s">
        <v>13</v>
      </c>
      <c r="O63" s="5">
        <v>1</v>
      </c>
    </row>
    <row r="64" spans="1:15" x14ac:dyDescent="0.2">
      <c r="A64" s="6">
        <f t="shared" si="1"/>
        <v>48</v>
      </c>
      <c r="B64" s="6">
        <v>1</v>
      </c>
      <c r="C64" s="10">
        <v>19</v>
      </c>
      <c r="D64" s="6" t="s">
        <v>13</v>
      </c>
      <c r="E64" s="6" t="s">
        <v>13</v>
      </c>
      <c r="I64" s="6">
        <v>1</v>
      </c>
      <c r="J64" s="6">
        <v>19</v>
      </c>
      <c r="L64" s="6" t="s">
        <v>13</v>
      </c>
      <c r="M64" s="6" t="s">
        <v>13</v>
      </c>
      <c r="O64" s="5">
        <v>1</v>
      </c>
    </row>
    <row r="65" spans="1:15" x14ac:dyDescent="0.2">
      <c r="A65" s="6">
        <f t="shared" si="1"/>
        <v>49</v>
      </c>
      <c r="B65" s="6">
        <v>1</v>
      </c>
      <c r="C65" s="10">
        <v>-3</v>
      </c>
      <c r="D65" s="6" t="s">
        <v>13</v>
      </c>
      <c r="E65" s="6" t="s">
        <v>13</v>
      </c>
      <c r="I65" s="6">
        <v>1</v>
      </c>
      <c r="J65" s="6">
        <v>-3</v>
      </c>
      <c r="L65" s="6" t="s">
        <v>13</v>
      </c>
      <c r="M65" s="6" t="s">
        <v>13</v>
      </c>
      <c r="O65" s="5">
        <v>1</v>
      </c>
    </row>
    <row r="66" spans="1:15" x14ac:dyDescent="0.2">
      <c r="A66" s="6">
        <f t="shared" si="1"/>
        <v>50</v>
      </c>
      <c r="B66" s="6">
        <v>1</v>
      </c>
      <c r="C66" s="10">
        <v>36</v>
      </c>
      <c r="D66" s="6" t="s">
        <v>13</v>
      </c>
      <c r="E66" s="6" t="s">
        <v>13</v>
      </c>
      <c r="I66" s="6">
        <v>1</v>
      </c>
      <c r="J66" s="6">
        <v>36</v>
      </c>
      <c r="L66" s="6" t="s">
        <v>13</v>
      </c>
      <c r="M66" s="6" t="s">
        <v>13</v>
      </c>
      <c r="O66" s="5">
        <v>1</v>
      </c>
    </row>
    <row r="67" spans="1:15" x14ac:dyDescent="0.2">
      <c r="A67" s="6">
        <f t="shared" si="1"/>
        <v>51</v>
      </c>
      <c r="B67" s="6">
        <v>1</v>
      </c>
      <c r="C67" s="10">
        <v>19</v>
      </c>
      <c r="D67" s="6" t="s">
        <v>13</v>
      </c>
      <c r="E67" s="6" t="s">
        <v>13</v>
      </c>
      <c r="I67" s="6">
        <v>1</v>
      </c>
      <c r="J67" s="6">
        <v>-2</v>
      </c>
      <c r="L67" s="6" t="s">
        <v>13</v>
      </c>
      <c r="M67" s="6" t="s">
        <v>14</v>
      </c>
      <c r="O67" s="5">
        <v>1</v>
      </c>
    </row>
    <row r="68" spans="1:15" x14ac:dyDescent="0.2">
      <c r="A68" s="6">
        <f t="shared" si="1"/>
        <v>52</v>
      </c>
      <c r="B68" s="6">
        <v>1</v>
      </c>
      <c r="C68" s="10">
        <v>21</v>
      </c>
      <c r="D68" s="6" t="s">
        <v>13</v>
      </c>
      <c r="E68" s="6" t="s">
        <v>13</v>
      </c>
      <c r="I68" s="6">
        <v>1</v>
      </c>
      <c r="J68" s="6">
        <v>21</v>
      </c>
      <c r="L68" s="6" t="s">
        <v>13</v>
      </c>
      <c r="M68" s="6" t="s">
        <v>13</v>
      </c>
      <c r="O68" s="5">
        <v>1</v>
      </c>
    </row>
    <row r="69" spans="1:15" x14ac:dyDescent="0.2">
      <c r="A69" s="6">
        <f t="shared" si="1"/>
        <v>53</v>
      </c>
      <c r="B69" s="6">
        <v>1</v>
      </c>
      <c r="C69" s="10">
        <v>28</v>
      </c>
      <c r="D69" s="6" t="s">
        <v>13</v>
      </c>
      <c r="E69" s="6" t="s">
        <v>13</v>
      </c>
      <c r="I69" s="6">
        <v>1</v>
      </c>
      <c r="J69" s="6">
        <v>28</v>
      </c>
      <c r="L69" s="6" t="s">
        <v>13</v>
      </c>
      <c r="M69" s="6" t="s">
        <v>13</v>
      </c>
      <c r="O69" s="5">
        <v>1</v>
      </c>
    </row>
    <row r="70" spans="1:15" x14ac:dyDescent="0.2">
      <c r="A70" s="6">
        <f t="shared" si="1"/>
        <v>54</v>
      </c>
      <c r="B70" s="6">
        <v>1</v>
      </c>
      <c r="C70" s="10">
        <v>41</v>
      </c>
      <c r="D70" s="6" t="s">
        <v>13</v>
      </c>
      <c r="E70" s="6" t="s">
        <v>13</v>
      </c>
      <c r="I70" s="6">
        <v>1</v>
      </c>
      <c r="J70" s="6">
        <v>-2</v>
      </c>
      <c r="L70" s="6" t="s">
        <v>13</v>
      </c>
      <c r="M70" s="6" t="s">
        <v>14</v>
      </c>
      <c r="O70" s="5">
        <v>1</v>
      </c>
    </row>
    <row r="71" spans="1:15" x14ac:dyDescent="0.2">
      <c r="A71" s="6">
        <f t="shared" si="1"/>
        <v>55</v>
      </c>
      <c r="B71" s="6">
        <v>1</v>
      </c>
      <c r="C71" s="10">
        <v>43</v>
      </c>
      <c r="D71" s="6" t="s">
        <v>13</v>
      </c>
      <c r="E71" s="6" t="s">
        <v>13</v>
      </c>
      <c r="I71" s="6">
        <v>1</v>
      </c>
      <c r="J71" s="6">
        <v>43</v>
      </c>
      <c r="L71" s="6" t="s">
        <v>13</v>
      </c>
      <c r="M71" s="6" t="s">
        <v>13</v>
      </c>
      <c r="O71" s="5">
        <v>1</v>
      </c>
    </row>
    <row r="72" spans="1:15" x14ac:dyDescent="0.2">
      <c r="A72" s="6">
        <f t="shared" si="1"/>
        <v>56</v>
      </c>
      <c r="B72" s="6">
        <v>1</v>
      </c>
      <c r="C72" s="10">
        <v>44</v>
      </c>
      <c r="D72" s="6" t="s">
        <v>13</v>
      </c>
      <c r="E72" s="6" t="s">
        <v>13</v>
      </c>
      <c r="I72" s="6">
        <v>1</v>
      </c>
      <c r="J72" s="6">
        <v>44</v>
      </c>
      <c r="L72" s="6" t="s">
        <v>13</v>
      </c>
      <c r="M72" s="6" t="s">
        <v>13</v>
      </c>
      <c r="O72" s="5">
        <v>1</v>
      </c>
    </row>
    <row r="75" spans="1:15" x14ac:dyDescent="0.2">
      <c r="B75" s="4" t="s">
        <v>50</v>
      </c>
    </row>
    <row r="76" spans="1:15" x14ac:dyDescent="0.2">
      <c r="B76" s="6" t="s">
        <v>2</v>
      </c>
    </row>
    <row r="77" spans="1:15" x14ac:dyDescent="0.2">
      <c r="B77" s="6" t="s">
        <v>90</v>
      </c>
      <c r="D77" s="6">
        <v>5432</v>
      </c>
      <c r="E77" s="6" t="s">
        <v>53</v>
      </c>
    </row>
    <row r="79" spans="1:15" x14ac:dyDescent="0.2">
      <c r="B79" s="6" t="s">
        <v>6</v>
      </c>
      <c r="C79" s="10" t="s">
        <v>8</v>
      </c>
      <c r="D79" s="8" t="s">
        <v>22</v>
      </c>
      <c r="E79" s="8" t="s">
        <v>28</v>
      </c>
      <c r="G79" s="6" t="s">
        <v>26</v>
      </c>
      <c r="I79" s="6" t="s">
        <v>6</v>
      </c>
      <c r="J79" s="6" t="s">
        <v>8</v>
      </c>
      <c r="L79" s="6" t="s">
        <v>22</v>
      </c>
      <c r="M79" s="6" t="s">
        <v>28</v>
      </c>
      <c r="O79" s="5" t="s">
        <v>24</v>
      </c>
    </row>
    <row r="80" spans="1:15" x14ac:dyDescent="0.2">
      <c r="B80" s="6" t="s">
        <v>4</v>
      </c>
      <c r="C80" s="10" t="s">
        <v>53</v>
      </c>
      <c r="D80" s="8" t="s">
        <v>23</v>
      </c>
      <c r="E80" s="8" t="s">
        <v>25</v>
      </c>
      <c r="I80" s="6" t="s">
        <v>4</v>
      </c>
      <c r="J80" s="6" t="s">
        <v>53</v>
      </c>
      <c r="L80" s="6" t="s">
        <v>23</v>
      </c>
      <c r="M80" s="6" t="s">
        <v>25</v>
      </c>
    </row>
    <row r="81" spans="1:15" x14ac:dyDescent="0.2">
      <c r="A81" s="6">
        <f>A72+1</f>
        <v>57</v>
      </c>
      <c r="B81" s="6">
        <v>1</v>
      </c>
      <c r="C81" s="10">
        <v>9533</v>
      </c>
      <c r="D81" s="6" t="s">
        <v>13</v>
      </c>
      <c r="E81" s="6" t="s">
        <v>13</v>
      </c>
      <c r="I81" s="6">
        <v>1</v>
      </c>
      <c r="J81" s="6">
        <v>9533</v>
      </c>
      <c r="L81" s="6" t="s">
        <v>13</v>
      </c>
      <c r="M81" s="6" t="s">
        <v>13</v>
      </c>
      <c r="O81" s="5">
        <v>1</v>
      </c>
    </row>
    <row r="82" spans="1:15" x14ac:dyDescent="0.2">
      <c r="A82" s="6">
        <f t="shared" ref="A82:A101" si="2">A81+1</f>
        <v>58</v>
      </c>
      <c r="B82" s="6">
        <v>1</v>
      </c>
      <c r="C82" s="10">
        <v>9503</v>
      </c>
      <c r="D82" s="6" t="s">
        <v>13</v>
      </c>
      <c r="E82" s="6" t="s">
        <v>13</v>
      </c>
      <c r="I82" s="6">
        <v>1</v>
      </c>
      <c r="J82" s="6">
        <v>9503</v>
      </c>
      <c r="L82" s="6" t="s">
        <v>13</v>
      </c>
      <c r="M82" s="6" t="s">
        <v>13</v>
      </c>
      <c r="O82" s="5">
        <v>1</v>
      </c>
    </row>
    <row r="83" spans="1:15" x14ac:dyDescent="0.2">
      <c r="A83" s="6">
        <f t="shared" si="2"/>
        <v>59</v>
      </c>
      <c r="B83" s="6">
        <v>1</v>
      </c>
      <c r="C83" s="10">
        <v>4071</v>
      </c>
      <c r="D83" s="6" t="s">
        <v>13</v>
      </c>
      <c r="E83" s="6" t="s">
        <v>13</v>
      </c>
      <c r="G83" s="6" t="s">
        <v>90</v>
      </c>
      <c r="I83" s="6">
        <v>1</v>
      </c>
      <c r="J83" s="10">
        <v>4071</v>
      </c>
      <c r="L83" s="6" t="s">
        <v>13</v>
      </c>
      <c r="M83" s="6" t="s">
        <v>13</v>
      </c>
      <c r="O83" s="5">
        <v>1</v>
      </c>
    </row>
    <row r="84" spans="1:15" x14ac:dyDescent="0.2">
      <c r="A84" s="6">
        <f t="shared" si="2"/>
        <v>60</v>
      </c>
      <c r="B84" s="6">
        <v>1</v>
      </c>
      <c r="C84" s="10">
        <v>3061</v>
      </c>
      <c r="D84" s="6" t="s">
        <v>13</v>
      </c>
      <c r="E84" s="6" t="s">
        <v>13</v>
      </c>
      <c r="I84" s="6">
        <v>1</v>
      </c>
      <c r="J84" s="10">
        <v>3061</v>
      </c>
      <c r="L84" s="6" t="s">
        <v>13</v>
      </c>
      <c r="M84" s="6" t="s">
        <v>13</v>
      </c>
      <c r="O84" s="5">
        <v>1</v>
      </c>
    </row>
    <row r="85" spans="1:15" x14ac:dyDescent="0.2">
      <c r="A85" s="6">
        <f t="shared" si="2"/>
        <v>61</v>
      </c>
      <c r="B85" s="6">
        <v>1</v>
      </c>
      <c r="C85" s="10">
        <v>-3</v>
      </c>
      <c r="D85" s="6" t="s">
        <v>13</v>
      </c>
      <c r="E85" s="6" t="s">
        <v>13</v>
      </c>
      <c r="I85" s="6">
        <v>1</v>
      </c>
      <c r="J85" s="10">
        <v>-3</v>
      </c>
      <c r="L85" s="6" t="s">
        <v>13</v>
      </c>
      <c r="M85" s="6" t="s">
        <v>13</v>
      </c>
      <c r="O85" s="5">
        <v>1</v>
      </c>
    </row>
    <row r="86" spans="1:15" x14ac:dyDescent="0.2">
      <c r="A86" s="6">
        <f t="shared" si="2"/>
        <v>62</v>
      </c>
      <c r="B86" s="6">
        <v>1</v>
      </c>
      <c r="C86" s="10">
        <v>2856</v>
      </c>
      <c r="D86" s="6" t="s">
        <v>13</v>
      </c>
      <c r="E86" s="6" t="s">
        <v>13</v>
      </c>
      <c r="I86" s="6">
        <v>1</v>
      </c>
      <c r="J86" s="10">
        <v>2856</v>
      </c>
      <c r="L86" s="6" t="s">
        <v>13</v>
      </c>
      <c r="M86" s="6" t="s">
        <v>13</v>
      </c>
      <c r="O86" s="5">
        <v>1</v>
      </c>
    </row>
    <row r="87" spans="1:15" x14ac:dyDescent="0.2">
      <c r="A87" s="6">
        <f t="shared" si="2"/>
        <v>63</v>
      </c>
      <c r="B87" s="6">
        <v>1</v>
      </c>
      <c r="C87" s="10">
        <v>8356</v>
      </c>
      <c r="D87" s="6" t="s">
        <v>13</v>
      </c>
      <c r="E87" s="6" t="s">
        <v>13</v>
      </c>
      <c r="I87" s="6">
        <v>1</v>
      </c>
      <c r="J87" s="6">
        <v>-2</v>
      </c>
      <c r="L87" s="6" t="s">
        <v>13</v>
      </c>
      <c r="M87" s="6" t="s">
        <v>14</v>
      </c>
      <c r="O87" s="5">
        <v>1</v>
      </c>
    </row>
    <row r="88" spans="1:15" x14ac:dyDescent="0.2">
      <c r="A88" s="6">
        <f t="shared" si="2"/>
        <v>64</v>
      </c>
      <c r="B88" s="6">
        <v>1</v>
      </c>
      <c r="C88" s="10">
        <v>13871</v>
      </c>
      <c r="D88" s="6" t="s">
        <v>13</v>
      </c>
      <c r="E88" s="6" t="s">
        <v>13</v>
      </c>
      <c r="I88" s="6">
        <v>1</v>
      </c>
      <c r="J88" s="6">
        <v>-2</v>
      </c>
      <c r="L88" s="6" t="s">
        <v>13</v>
      </c>
      <c r="M88" s="6" t="s">
        <v>14</v>
      </c>
      <c r="O88" s="5">
        <v>1</v>
      </c>
    </row>
    <row r="89" spans="1:15" x14ac:dyDescent="0.2">
      <c r="A89" s="6">
        <f t="shared" si="2"/>
        <v>65</v>
      </c>
      <c r="B89" s="6">
        <v>1</v>
      </c>
      <c r="C89" s="10">
        <v>-2</v>
      </c>
      <c r="D89" s="6" t="s">
        <v>13</v>
      </c>
      <c r="E89" s="6" t="s">
        <v>14</v>
      </c>
      <c r="G89" s="6" t="s">
        <v>91</v>
      </c>
      <c r="I89" s="6">
        <v>1</v>
      </c>
      <c r="J89" s="6">
        <v>-2</v>
      </c>
      <c r="L89" s="6" t="s">
        <v>13</v>
      </c>
      <c r="M89" s="6" t="s">
        <v>14</v>
      </c>
      <c r="O89" s="5">
        <v>1</v>
      </c>
    </row>
    <row r="90" spans="1:15" x14ac:dyDescent="0.2">
      <c r="A90" s="6">
        <f t="shared" si="2"/>
        <v>66</v>
      </c>
      <c r="B90" s="6">
        <v>1</v>
      </c>
      <c r="C90" s="10">
        <v>2496</v>
      </c>
      <c r="D90" s="6" t="s">
        <v>13</v>
      </c>
      <c r="E90" s="6" t="s">
        <v>13</v>
      </c>
      <c r="I90" s="6">
        <v>1</v>
      </c>
      <c r="J90" s="10">
        <v>2496</v>
      </c>
      <c r="L90" s="6" t="s">
        <v>13</v>
      </c>
      <c r="M90" s="6" t="s">
        <v>13</v>
      </c>
      <c r="O90" s="5">
        <v>1</v>
      </c>
    </row>
    <row r="91" spans="1:15" x14ac:dyDescent="0.2">
      <c r="A91" s="6">
        <f t="shared" si="2"/>
        <v>67</v>
      </c>
      <c r="B91" s="6">
        <v>1</v>
      </c>
      <c r="C91" s="10">
        <v>7928</v>
      </c>
      <c r="D91" s="6" t="s">
        <v>13</v>
      </c>
      <c r="E91" s="6" t="s">
        <v>13</v>
      </c>
      <c r="G91" s="6" t="s">
        <v>90</v>
      </c>
      <c r="I91" s="6">
        <v>1</v>
      </c>
      <c r="J91" s="10">
        <v>7928</v>
      </c>
      <c r="L91" s="6" t="s">
        <v>13</v>
      </c>
      <c r="M91" s="6" t="s">
        <v>13</v>
      </c>
      <c r="O91" s="5">
        <v>1</v>
      </c>
    </row>
    <row r="92" spans="1:15" x14ac:dyDescent="0.2">
      <c r="A92" s="6">
        <f t="shared" si="2"/>
        <v>68</v>
      </c>
      <c r="B92" s="6">
        <v>1</v>
      </c>
      <c r="C92" s="10">
        <v>-1</v>
      </c>
      <c r="D92" s="6" t="s">
        <v>14</v>
      </c>
      <c r="E92" s="6" t="s">
        <v>13</v>
      </c>
      <c r="G92" s="6" t="s">
        <v>27</v>
      </c>
      <c r="I92" s="6">
        <v>1</v>
      </c>
      <c r="J92" s="10">
        <v>-1</v>
      </c>
      <c r="L92" s="6" t="s">
        <v>14</v>
      </c>
      <c r="M92" s="6" t="s">
        <v>13</v>
      </c>
      <c r="O92" s="5">
        <v>1</v>
      </c>
    </row>
    <row r="93" spans="1:15" x14ac:dyDescent="0.2">
      <c r="A93" s="6">
        <f t="shared" si="2"/>
        <v>69</v>
      </c>
      <c r="B93" s="6">
        <v>1</v>
      </c>
      <c r="C93" s="10">
        <v>1589</v>
      </c>
      <c r="D93" s="6" t="s">
        <v>13</v>
      </c>
      <c r="E93" s="6" t="s">
        <v>13</v>
      </c>
      <c r="I93" s="6">
        <v>1</v>
      </c>
      <c r="J93" s="10">
        <v>1589</v>
      </c>
      <c r="L93" s="6" t="s">
        <v>13</v>
      </c>
      <c r="M93" s="6" t="s">
        <v>13</v>
      </c>
      <c r="O93" s="5">
        <v>1</v>
      </c>
    </row>
    <row r="94" spans="1:15" x14ac:dyDescent="0.2">
      <c r="A94" s="6">
        <f t="shared" si="2"/>
        <v>70</v>
      </c>
      <c r="B94" s="6">
        <v>1</v>
      </c>
      <c r="C94" s="10">
        <v>11589</v>
      </c>
      <c r="D94" s="6" t="s">
        <v>13</v>
      </c>
      <c r="E94" s="6" t="s">
        <v>13</v>
      </c>
      <c r="I94" s="6">
        <v>1</v>
      </c>
      <c r="J94" s="6">
        <v>-2</v>
      </c>
      <c r="L94" s="6" t="s">
        <v>13</v>
      </c>
      <c r="M94" s="6" t="s">
        <v>14</v>
      </c>
      <c r="O94" s="5">
        <v>1</v>
      </c>
    </row>
    <row r="95" spans="1:15" x14ac:dyDescent="0.2">
      <c r="A95" s="6">
        <f t="shared" si="2"/>
        <v>71</v>
      </c>
      <c r="B95" s="6">
        <v>1</v>
      </c>
      <c r="C95" s="10">
        <v>12524</v>
      </c>
      <c r="D95" s="6" t="s">
        <v>13</v>
      </c>
      <c r="E95" s="6" t="s">
        <v>13</v>
      </c>
      <c r="I95" s="6">
        <v>1</v>
      </c>
      <c r="J95" s="10">
        <v>12524</v>
      </c>
      <c r="L95" s="6" t="s">
        <v>13</v>
      </c>
      <c r="M95" s="6" t="s">
        <v>13</v>
      </c>
      <c r="O95" s="5">
        <v>1</v>
      </c>
    </row>
    <row r="96" spans="1:15" s="8" customFormat="1" x14ac:dyDescent="0.2">
      <c r="A96" s="8">
        <f t="shared" si="2"/>
        <v>72</v>
      </c>
      <c r="B96" s="8">
        <v>1</v>
      </c>
      <c r="C96" s="10">
        <v>2524</v>
      </c>
      <c r="D96" s="8" t="s">
        <v>13</v>
      </c>
      <c r="E96" s="8" t="s">
        <v>13</v>
      </c>
      <c r="I96" s="8">
        <v>1</v>
      </c>
      <c r="J96" s="8">
        <v>-2</v>
      </c>
      <c r="L96" s="8" t="s">
        <v>13</v>
      </c>
      <c r="M96" s="8" t="s">
        <v>14</v>
      </c>
      <c r="O96" s="5">
        <v>1</v>
      </c>
    </row>
    <row r="97" spans="1:15" s="8" customFormat="1" x14ac:dyDescent="0.2">
      <c r="A97" s="8">
        <f t="shared" si="2"/>
        <v>73</v>
      </c>
      <c r="B97" s="8">
        <v>1</v>
      </c>
      <c r="C97" s="10">
        <v>4488</v>
      </c>
      <c r="D97" s="8" t="s">
        <v>13</v>
      </c>
      <c r="E97" s="8" t="s">
        <v>13</v>
      </c>
      <c r="I97" s="8">
        <v>1</v>
      </c>
      <c r="J97" s="10">
        <v>4488</v>
      </c>
      <c r="L97" s="8" t="s">
        <v>13</v>
      </c>
      <c r="M97" s="8" t="s">
        <v>13</v>
      </c>
      <c r="O97" s="5">
        <v>1</v>
      </c>
    </row>
    <row r="98" spans="1:15" s="8" customFormat="1" x14ac:dyDescent="0.2">
      <c r="A98" s="8">
        <f t="shared" si="2"/>
        <v>74</v>
      </c>
      <c r="B98" s="8">
        <v>1</v>
      </c>
      <c r="C98" s="10">
        <v>34951</v>
      </c>
      <c r="D98" s="8" t="s">
        <v>13</v>
      </c>
      <c r="E98" s="8" t="s">
        <v>13</v>
      </c>
      <c r="I98" s="8">
        <v>1</v>
      </c>
      <c r="J98" s="8">
        <v>-2</v>
      </c>
      <c r="L98" s="8" t="s">
        <v>13</v>
      </c>
      <c r="M98" s="8" t="s">
        <v>14</v>
      </c>
      <c r="O98" s="5">
        <v>1</v>
      </c>
    </row>
    <row r="99" spans="1:15" s="8" customFormat="1" x14ac:dyDescent="0.2">
      <c r="A99" s="8">
        <f t="shared" si="2"/>
        <v>75</v>
      </c>
      <c r="B99" s="8">
        <v>1</v>
      </c>
      <c r="C99" s="10">
        <v>28762</v>
      </c>
      <c r="D99" s="8" t="s">
        <v>13</v>
      </c>
      <c r="E99" s="8" t="s">
        <v>13</v>
      </c>
      <c r="I99" s="8">
        <v>1</v>
      </c>
      <c r="J99" s="8">
        <v>-2</v>
      </c>
      <c r="L99" s="8" t="s">
        <v>13</v>
      </c>
      <c r="M99" s="8" t="s">
        <v>14</v>
      </c>
      <c r="O99" s="5">
        <v>1</v>
      </c>
    </row>
    <row r="100" spans="1:15" s="8" customFormat="1" x14ac:dyDescent="0.2">
      <c r="A100" s="8">
        <f t="shared" si="2"/>
        <v>76</v>
      </c>
      <c r="B100" s="8">
        <v>1</v>
      </c>
      <c r="C100" s="10">
        <v>21227</v>
      </c>
      <c r="D100" s="8" t="s">
        <v>13</v>
      </c>
      <c r="E100" s="8" t="s">
        <v>13</v>
      </c>
      <c r="I100" s="8">
        <v>1</v>
      </c>
      <c r="J100" s="8">
        <v>-2</v>
      </c>
      <c r="L100" s="8" t="s">
        <v>13</v>
      </c>
      <c r="M100" s="8" t="s">
        <v>14</v>
      </c>
      <c r="O100" s="5">
        <v>1</v>
      </c>
    </row>
    <row r="101" spans="1:15" x14ac:dyDescent="0.2">
      <c r="A101" s="8">
        <f t="shared" si="2"/>
        <v>77</v>
      </c>
      <c r="B101" s="6">
        <v>1</v>
      </c>
      <c r="C101" s="10">
        <v>17679</v>
      </c>
      <c r="D101" s="6" t="s">
        <v>13</v>
      </c>
      <c r="E101" s="6" t="s">
        <v>13</v>
      </c>
      <c r="I101" s="6">
        <v>1</v>
      </c>
      <c r="J101" s="10">
        <v>17679</v>
      </c>
      <c r="L101" s="6" t="s">
        <v>13</v>
      </c>
      <c r="M101" s="6" t="s">
        <v>13</v>
      </c>
      <c r="O101" s="5">
        <v>1</v>
      </c>
    </row>
    <row r="104" spans="1:15" x14ac:dyDescent="0.2">
      <c r="B104" s="4" t="s">
        <v>57</v>
      </c>
    </row>
    <row r="105" spans="1:15" x14ac:dyDescent="0.2">
      <c r="B105" s="6" t="s">
        <v>2</v>
      </c>
    </row>
    <row r="106" spans="1:15" x14ac:dyDescent="0.2">
      <c r="B106" s="6" t="s">
        <v>92</v>
      </c>
      <c r="D106" s="11">
        <v>13.1</v>
      </c>
      <c r="E106" s="6" t="s">
        <v>60</v>
      </c>
    </row>
    <row r="108" spans="1:15" x14ac:dyDescent="0.2">
      <c r="B108" s="6" t="s">
        <v>6</v>
      </c>
      <c r="C108" s="10" t="s">
        <v>8</v>
      </c>
      <c r="D108" s="8" t="s">
        <v>22</v>
      </c>
      <c r="E108" s="8" t="s">
        <v>28</v>
      </c>
      <c r="G108" s="6" t="s">
        <v>26</v>
      </c>
      <c r="I108" s="6" t="s">
        <v>6</v>
      </c>
      <c r="J108" s="6" t="s">
        <v>8</v>
      </c>
      <c r="L108" s="6" t="s">
        <v>22</v>
      </c>
      <c r="M108" s="6" t="s">
        <v>28</v>
      </c>
      <c r="O108" s="5" t="s">
        <v>24</v>
      </c>
    </row>
    <row r="109" spans="1:15" x14ac:dyDescent="0.2">
      <c r="B109" s="6" t="s">
        <v>4</v>
      </c>
      <c r="C109" s="10" t="s">
        <v>60</v>
      </c>
      <c r="D109" s="8" t="s">
        <v>23</v>
      </c>
      <c r="E109" s="8" t="s">
        <v>25</v>
      </c>
      <c r="I109" s="6" t="s">
        <v>4</v>
      </c>
      <c r="J109" s="6" t="s">
        <v>60</v>
      </c>
      <c r="L109" s="6" t="s">
        <v>23</v>
      </c>
      <c r="M109" s="6" t="s">
        <v>25</v>
      </c>
    </row>
    <row r="110" spans="1:15" x14ac:dyDescent="0.2">
      <c r="A110" s="6">
        <f>A101+1</f>
        <v>78</v>
      </c>
      <c r="B110" s="6">
        <v>1</v>
      </c>
      <c r="C110" s="11">
        <v>2.5</v>
      </c>
      <c r="D110" s="6" t="s">
        <v>13</v>
      </c>
      <c r="E110" s="6" t="s">
        <v>13</v>
      </c>
      <c r="I110" s="6">
        <v>1</v>
      </c>
      <c r="J110" s="6">
        <v>2.5</v>
      </c>
      <c r="L110" s="6" t="s">
        <v>13</v>
      </c>
      <c r="M110" s="6" t="s">
        <v>13</v>
      </c>
      <c r="O110" s="5">
        <v>1</v>
      </c>
    </row>
    <row r="111" spans="1:15" x14ac:dyDescent="0.2">
      <c r="A111" s="6">
        <f t="shared" ref="A111:A134" si="3">A110+1</f>
        <v>79</v>
      </c>
      <c r="B111" s="6">
        <v>1</v>
      </c>
      <c r="C111" s="11">
        <v>2.6</v>
      </c>
      <c r="D111" s="6" t="s">
        <v>13</v>
      </c>
      <c r="E111" s="6" t="s">
        <v>13</v>
      </c>
      <c r="I111" s="6">
        <v>1</v>
      </c>
      <c r="J111" s="6">
        <v>2.6</v>
      </c>
      <c r="L111" s="6" t="s">
        <v>13</v>
      </c>
      <c r="M111" s="6" t="s">
        <v>13</v>
      </c>
      <c r="O111" s="5">
        <v>1</v>
      </c>
    </row>
    <row r="112" spans="1:15" x14ac:dyDescent="0.2">
      <c r="A112" s="6">
        <f t="shared" si="3"/>
        <v>80</v>
      </c>
      <c r="B112" s="6">
        <v>1</v>
      </c>
      <c r="C112" s="11">
        <v>22.6</v>
      </c>
      <c r="D112" s="6" t="s">
        <v>13</v>
      </c>
      <c r="E112" s="6" t="s">
        <v>13</v>
      </c>
      <c r="I112" s="6">
        <v>1</v>
      </c>
      <c r="J112" s="6">
        <v>-2</v>
      </c>
      <c r="L112" s="6" t="s">
        <v>13</v>
      </c>
      <c r="M112" s="6" t="s">
        <v>14</v>
      </c>
      <c r="O112" s="5">
        <v>1</v>
      </c>
    </row>
    <row r="113" spans="1:15" x14ac:dyDescent="0.2">
      <c r="A113" s="6">
        <f t="shared" si="3"/>
        <v>81</v>
      </c>
      <c r="B113" s="6">
        <v>1</v>
      </c>
      <c r="C113" s="11">
        <v>-1</v>
      </c>
      <c r="D113" s="6" t="s">
        <v>14</v>
      </c>
      <c r="E113" s="6" t="s">
        <v>13</v>
      </c>
      <c r="G113" s="6" t="s">
        <v>27</v>
      </c>
      <c r="I113" s="6">
        <v>1</v>
      </c>
      <c r="J113" s="6">
        <v>-1</v>
      </c>
      <c r="L113" s="6" t="s">
        <v>14</v>
      </c>
      <c r="M113" s="6" t="s">
        <v>13</v>
      </c>
      <c r="O113" s="5">
        <v>1</v>
      </c>
    </row>
    <row r="114" spans="1:15" x14ac:dyDescent="0.2">
      <c r="A114" s="6">
        <f t="shared" si="3"/>
        <v>82</v>
      </c>
      <c r="B114" s="6">
        <v>1</v>
      </c>
      <c r="C114" s="11">
        <v>2.6</v>
      </c>
      <c r="D114" s="6" t="s">
        <v>13</v>
      </c>
      <c r="E114" s="6" t="s">
        <v>13</v>
      </c>
      <c r="I114" s="6">
        <v>1</v>
      </c>
      <c r="J114" s="11">
        <v>2.6</v>
      </c>
      <c r="L114" s="6" t="s">
        <v>13</v>
      </c>
      <c r="M114" s="6" t="s">
        <v>13</v>
      </c>
      <c r="O114" s="5">
        <v>1</v>
      </c>
    </row>
    <row r="115" spans="1:15" x14ac:dyDescent="0.2">
      <c r="A115" s="6">
        <f t="shared" si="3"/>
        <v>83</v>
      </c>
      <c r="B115" s="6">
        <v>1</v>
      </c>
      <c r="C115" s="11">
        <v>12.5</v>
      </c>
      <c r="D115" s="6" t="s">
        <v>13</v>
      </c>
      <c r="E115" s="6" t="s">
        <v>13</v>
      </c>
      <c r="I115" s="6">
        <v>1</v>
      </c>
      <c r="J115" s="11">
        <v>12.5</v>
      </c>
      <c r="L115" s="6" t="s">
        <v>13</v>
      </c>
      <c r="M115" s="6" t="s">
        <v>13</v>
      </c>
      <c r="O115" s="5">
        <v>1</v>
      </c>
    </row>
    <row r="116" spans="1:15" x14ac:dyDescent="0.2">
      <c r="A116" s="6">
        <f t="shared" si="3"/>
        <v>84</v>
      </c>
      <c r="B116" s="6">
        <v>1</v>
      </c>
      <c r="C116" s="11">
        <v>23.7</v>
      </c>
      <c r="D116" s="6" t="s">
        <v>13</v>
      </c>
      <c r="E116" s="6" t="s">
        <v>13</v>
      </c>
      <c r="I116" s="6">
        <v>1</v>
      </c>
      <c r="J116" s="11">
        <v>23.7</v>
      </c>
      <c r="L116" s="6" t="s">
        <v>13</v>
      </c>
      <c r="M116" s="6" t="s">
        <v>13</v>
      </c>
      <c r="O116" s="5">
        <v>1</v>
      </c>
    </row>
    <row r="117" spans="1:15" x14ac:dyDescent="0.2">
      <c r="A117" s="6">
        <f t="shared" si="3"/>
        <v>85</v>
      </c>
      <c r="B117" s="6">
        <v>1</v>
      </c>
      <c r="C117" s="11">
        <v>-3</v>
      </c>
      <c r="D117" s="6" t="s">
        <v>13</v>
      </c>
      <c r="E117" s="6" t="s">
        <v>13</v>
      </c>
      <c r="I117" s="6">
        <v>1</v>
      </c>
      <c r="J117" s="11">
        <v>-3</v>
      </c>
      <c r="L117" s="6" t="s">
        <v>13</v>
      </c>
      <c r="M117" s="6" t="s">
        <v>13</v>
      </c>
      <c r="O117" s="5">
        <v>1</v>
      </c>
    </row>
    <row r="118" spans="1:15" x14ac:dyDescent="0.2">
      <c r="A118" s="6">
        <f t="shared" si="3"/>
        <v>86</v>
      </c>
      <c r="B118" s="6">
        <v>1</v>
      </c>
      <c r="C118" s="11">
        <v>36.799999999999997</v>
      </c>
      <c r="D118" s="6" t="s">
        <v>13</v>
      </c>
      <c r="E118" s="6" t="s">
        <v>13</v>
      </c>
      <c r="I118" s="6">
        <v>1</v>
      </c>
      <c r="J118" s="11">
        <v>36.799999999999997</v>
      </c>
      <c r="L118" s="6" t="s">
        <v>13</v>
      </c>
      <c r="M118" s="6" t="s">
        <v>13</v>
      </c>
      <c r="O118" s="5">
        <v>1</v>
      </c>
    </row>
    <row r="119" spans="1:15" x14ac:dyDescent="0.2">
      <c r="A119" s="6">
        <f t="shared" si="3"/>
        <v>87</v>
      </c>
      <c r="B119" s="6">
        <v>1</v>
      </c>
      <c r="C119" s="11">
        <v>22.3</v>
      </c>
      <c r="D119" s="6" t="s">
        <v>13</v>
      </c>
      <c r="E119" s="6" t="s">
        <v>13</v>
      </c>
      <c r="I119" s="6">
        <v>1</v>
      </c>
      <c r="J119" s="6">
        <v>-2</v>
      </c>
      <c r="L119" s="6" t="s">
        <v>13</v>
      </c>
      <c r="M119" s="6" t="s">
        <v>14</v>
      </c>
      <c r="O119" s="5">
        <v>1</v>
      </c>
    </row>
    <row r="120" spans="1:15" x14ac:dyDescent="0.2">
      <c r="A120" s="6">
        <f t="shared" si="3"/>
        <v>88</v>
      </c>
      <c r="B120" s="6">
        <v>1</v>
      </c>
      <c r="C120" s="11">
        <v>8.6999999999999993</v>
      </c>
      <c r="D120" s="6" t="s">
        <v>13</v>
      </c>
      <c r="E120" s="6" t="s">
        <v>13</v>
      </c>
      <c r="I120" s="6">
        <v>1</v>
      </c>
      <c r="J120" s="6">
        <v>-2</v>
      </c>
      <c r="L120" s="6" t="s">
        <v>13</v>
      </c>
      <c r="M120" s="6" t="s">
        <v>14</v>
      </c>
      <c r="O120" s="5">
        <v>1</v>
      </c>
    </row>
    <row r="121" spans="1:15" x14ac:dyDescent="0.2">
      <c r="A121" s="6">
        <f t="shared" si="3"/>
        <v>89</v>
      </c>
      <c r="B121" s="6">
        <v>1</v>
      </c>
      <c r="C121" s="11">
        <v>8.4</v>
      </c>
      <c r="D121" s="6" t="s">
        <v>13</v>
      </c>
      <c r="E121" s="6" t="s">
        <v>13</v>
      </c>
      <c r="I121" s="6">
        <v>1</v>
      </c>
      <c r="J121" s="11">
        <v>8.4</v>
      </c>
      <c r="L121" s="6" t="s">
        <v>13</v>
      </c>
      <c r="M121" s="6" t="s">
        <v>13</v>
      </c>
      <c r="O121" s="5">
        <v>1</v>
      </c>
    </row>
    <row r="122" spans="1:15" x14ac:dyDescent="0.2">
      <c r="A122" s="6">
        <f t="shared" si="3"/>
        <v>90</v>
      </c>
      <c r="B122" s="6">
        <v>1</v>
      </c>
      <c r="C122" s="11">
        <v>-2</v>
      </c>
      <c r="D122" s="6" t="s">
        <v>13</v>
      </c>
      <c r="E122" s="6" t="s">
        <v>14</v>
      </c>
      <c r="G122" s="6" t="s">
        <v>94</v>
      </c>
      <c r="I122" s="6">
        <v>1</v>
      </c>
      <c r="J122" s="11">
        <v>-2</v>
      </c>
      <c r="L122" s="6" t="s">
        <v>13</v>
      </c>
      <c r="M122" s="6" t="s">
        <v>14</v>
      </c>
      <c r="O122" s="5">
        <v>1</v>
      </c>
    </row>
    <row r="123" spans="1:15" x14ac:dyDescent="0.2">
      <c r="A123" s="6">
        <f t="shared" si="3"/>
        <v>91</v>
      </c>
      <c r="B123" s="6">
        <v>1</v>
      </c>
      <c r="C123" s="11">
        <v>22.2</v>
      </c>
      <c r="D123" s="6" t="s">
        <v>13</v>
      </c>
      <c r="E123" s="6" t="s">
        <v>13</v>
      </c>
      <c r="I123" s="6">
        <v>1</v>
      </c>
      <c r="J123" s="11">
        <v>22.2</v>
      </c>
      <c r="L123" s="6" t="s">
        <v>13</v>
      </c>
      <c r="M123" s="6" t="s">
        <v>13</v>
      </c>
      <c r="O123" s="5">
        <v>1</v>
      </c>
    </row>
    <row r="124" spans="1:15" x14ac:dyDescent="0.2">
      <c r="A124" s="6">
        <f t="shared" si="3"/>
        <v>92</v>
      </c>
      <c r="B124" s="6">
        <v>1</v>
      </c>
      <c r="C124" s="11">
        <v>38.299999999999997</v>
      </c>
      <c r="D124" s="6" t="s">
        <v>13</v>
      </c>
      <c r="E124" s="6" t="s">
        <v>13</v>
      </c>
      <c r="I124" s="6">
        <v>1</v>
      </c>
      <c r="J124" s="6">
        <v>-2</v>
      </c>
      <c r="L124" s="6" t="s">
        <v>13</v>
      </c>
      <c r="M124" s="6" t="s">
        <v>14</v>
      </c>
      <c r="O124" s="5">
        <v>1</v>
      </c>
    </row>
    <row r="125" spans="1:15" x14ac:dyDescent="0.2">
      <c r="A125" s="6">
        <f t="shared" si="3"/>
        <v>93</v>
      </c>
      <c r="B125" s="6">
        <v>1</v>
      </c>
      <c r="C125" s="11">
        <v>54.9</v>
      </c>
      <c r="D125" s="6" t="s">
        <v>13</v>
      </c>
      <c r="E125" s="6" t="s">
        <v>13</v>
      </c>
      <c r="I125" s="6">
        <v>1</v>
      </c>
      <c r="J125" s="6">
        <v>-2</v>
      </c>
      <c r="L125" s="6" t="s">
        <v>13</v>
      </c>
      <c r="M125" s="6" t="s">
        <v>14</v>
      </c>
      <c r="O125" s="5">
        <v>1</v>
      </c>
    </row>
    <row r="126" spans="1:15" x14ac:dyDescent="0.2">
      <c r="A126" s="6">
        <f t="shared" si="3"/>
        <v>94</v>
      </c>
      <c r="B126" s="6">
        <v>1</v>
      </c>
      <c r="C126" s="11">
        <v>50.6</v>
      </c>
      <c r="D126" s="6" t="s">
        <v>13</v>
      </c>
      <c r="E126" s="6" t="s">
        <v>13</v>
      </c>
      <c r="I126" s="6">
        <v>1</v>
      </c>
      <c r="J126" s="11">
        <v>50.6</v>
      </c>
      <c r="L126" s="6" t="s">
        <v>13</v>
      </c>
      <c r="M126" s="6" t="s">
        <v>13</v>
      </c>
      <c r="O126" s="5">
        <v>1</v>
      </c>
    </row>
    <row r="127" spans="1:15" x14ac:dyDescent="0.2">
      <c r="A127" s="6">
        <f t="shared" si="3"/>
        <v>95</v>
      </c>
      <c r="B127" s="6">
        <v>1</v>
      </c>
      <c r="C127" s="11">
        <v>5.4</v>
      </c>
      <c r="D127" s="6" t="s">
        <v>13</v>
      </c>
      <c r="E127" s="6" t="s">
        <v>13</v>
      </c>
      <c r="I127" s="6">
        <v>1</v>
      </c>
      <c r="J127" s="6">
        <v>-2</v>
      </c>
      <c r="L127" s="6" t="s">
        <v>13</v>
      </c>
      <c r="M127" s="6" t="s">
        <v>14</v>
      </c>
      <c r="O127" s="5">
        <v>1</v>
      </c>
    </row>
    <row r="128" spans="1:15" x14ac:dyDescent="0.2">
      <c r="A128" s="6">
        <f t="shared" si="3"/>
        <v>96</v>
      </c>
      <c r="B128" s="6">
        <v>1</v>
      </c>
      <c r="C128" s="11">
        <v>4.2</v>
      </c>
      <c r="D128" s="6" t="s">
        <v>13</v>
      </c>
      <c r="E128" s="6" t="s">
        <v>13</v>
      </c>
      <c r="I128" s="6">
        <v>1</v>
      </c>
      <c r="J128" s="11">
        <v>4.2</v>
      </c>
      <c r="L128" s="6" t="s">
        <v>13</v>
      </c>
      <c r="M128" s="6" t="s">
        <v>13</v>
      </c>
      <c r="O128" s="5">
        <v>1</v>
      </c>
    </row>
    <row r="129" spans="1:15" x14ac:dyDescent="0.2">
      <c r="A129" s="6">
        <f t="shared" si="3"/>
        <v>97</v>
      </c>
      <c r="B129" s="6">
        <v>1</v>
      </c>
      <c r="C129" s="11">
        <v>17.3</v>
      </c>
      <c r="D129" s="6" t="s">
        <v>13</v>
      </c>
      <c r="E129" s="6" t="s">
        <v>13</v>
      </c>
      <c r="G129" s="6" t="s">
        <v>92</v>
      </c>
      <c r="I129" s="6">
        <v>1</v>
      </c>
      <c r="J129" s="11">
        <v>17.3</v>
      </c>
      <c r="L129" s="6" t="s">
        <v>13</v>
      </c>
      <c r="M129" s="6" t="s">
        <v>13</v>
      </c>
      <c r="O129" s="5">
        <v>1</v>
      </c>
    </row>
    <row r="130" spans="1:15" x14ac:dyDescent="0.2">
      <c r="A130" s="6">
        <f t="shared" si="3"/>
        <v>98</v>
      </c>
      <c r="B130" s="6">
        <v>1</v>
      </c>
      <c r="C130" s="11">
        <v>15.2</v>
      </c>
      <c r="D130" s="6" t="s">
        <v>13</v>
      </c>
      <c r="E130" s="6" t="s">
        <v>13</v>
      </c>
      <c r="I130" s="6">
        <v>1</v>
      </c>
      <c r="J130" s="11">
        <v>15.2</v>
      </c>
      <c r="L130" s="6" t="s">
        <v>13</v>
      </c>
      <c r="M130" s="6" t="s">
        <v>13</v>
      </c>
      <c r="O130" s="5">
        <v>1</v>
      </c>
    </row>
    <row r="131" spans="1:15" x14ac:dyDescent="0.2">
      <c r="A131" s="6">
        <f t="shared" si="3"/>
        <v>99</v>
      </c>
      <c r="B131" s="6">
        <v>1</v>
      </c>
      <c r="C131" s="11">
        <v>11.8</v>
      </c>
      <c r="D131" s="6" t="s">
        <v>13</v>
      </c>
      <c r="E131" s="6" t="s">
        <v>13</v>
      </c>
      <c r="I131" s="6">
        <v>1</v>
      </c>
      <c r="J131" s="11">
        <v>11.8</v>
      </c>
      <c r="L131" s="6" t="s">
        <v>13</v>
      </c>
      <c r="M131" s="6" t="s">
        <v>13</v>
      </c>
      <c r="O131" s="5">
        <v>1</v>
      </c>
    </row>
    <row r="132" spans="1:15" x14ac:dyDescent="0.2">
      <c r="A132" s="6">
        <f t="shared" si="3"/>
        <v>100</v>
      </c>
      <c r="B132" s="6">
        <v>1</v>
      </c>
      <c r="C132" s="11">
        <v>14.6</v>
      </c>
      <c r="D132" s="6" t="s">
        <v>13</v>
      </c>
      <c r="E132" s="6" t="s">
        <v>13</v>
      </c>
      <c r="I132" s="6">
        <v>1</v>
      </c>
      <c r="J132" s="11">
        <v>14.6</v>
      </c>
      <c r="L132" s="6" t="s">
        <v>13</v>
      </c>
      <c r="M132" s="6" t="s">
        <v>13</v>
      </c>
      <c r="O132" s="5">
        <v>1</v>
      </c>
    </row>
    <row r="133" spans="1:15" x14ac:dyDescent="0.2">
      <c r="A133" s="6">
        <f t="shared" si="3"/>
        <v>101</v>
      </c>
      <c r="B133" s="6">
        <v>1</v>
      </c>
      <c r="C133" s="11">
        <v>1.5</v>
      </c>
      <c r="D133" s="6" t="s">
        <v>13</v>
      </c>
      <c r="E133" s="6" t="s">
        <v>13</v>
      </c>
      <c r="G133" s="6" t="s">
        <v>92</v>
      </c>
      <c r="I133" s="6">
        <v>1</v>
      </c>
      <c r="J133" s="11">
        <v>1.5</v>
      </c>
      <c r="L133" s="6" t="s">
        <v>13</v>
      </c>
      <c r="M133" s="6" t="s">
        <v>13</v>
      </c>
      <c r="O133" s="5">
        <v>1</v>
      </c>
    </row>
    <row r="134" spans="1:15" x14ac:dyDescent="0.2">
      <c r="A134" s="6">
        <f t="shared" si="3"/>
        <v>102</v>
      </c>
      <c r="B134" s="6">
        <v>1</v>
      </c>
      <c r="C134" s="11">
        <v>2.4</v>
      </c>
      <c r="D134" s="6" t="s">
        <v>13</v>
      </c>
      <c r="E134" s="6" t="s">
        <v>13</v>
      </c>
      <c r="I134" s="6">
        <v>1</v>
      </c>
      <c r="J134" s="11">
        <v>2.4</v>
      </c>
      <c r="L134" s="6" t="s">
        <v>13</v>
      </c>
      <c r="M134" s="6" t="s">
        <v>13</v>
      </c>
      <c r="O134" s="5">
        <v>1</v>
      </c>
    </row>
    <row r="137" spans="1:15" x14ac:dyDescent="0.2">
      <c r="B137" s="4" t="s">
        <v>61</v>
      </c>
    </row>
    <row r="138" spans="1:15" x14ac:dyDescent="0.2">
      <c r="B138" s="6" t="s">
        <v>2</v>
      </c>
    </row>
    <row r="139" spans="1:15" x14ac:dyDescent="0.2">
      <c r="B139" s="6" t="s">
        <v>93</v>
      </c>
      <c r="D139" s="11">
        <v>15</v>
      </c>
      <c r="E139" s="6" t="s">
        <v>60</v>
      </c>
    </row>
    <row r="141" spans="1:15" x14ac:dyDescent="0.2">
      <c r="B141" s="6" t="s">
        <v>6</v>
      </c>
      <c r="C141" s="10" t="s">
        <v>8</v>
      </c>
      <c r="D141" s="8" t="s">
        <v>22</v>
      </c>
      <c r="E141" s="8" t="s">
        <v>28</v>
      </c>
      <c r="G141" s="6" t="s">
        <v>26</v>
      </c>
      <c r="I141" s="6" t="s">
        <v>6</v>
      </c>
      <c r="J141" s="6" t="s">
        <v>8</v>
      </c>
      <c r="L141" s="6" t="s">
        <v>22</v>
      </c>
      <c r="M141" s="6" t="s">
        <v>28</v>
      </c>
      <c r="O141" s="5" t="s">
        <v>24</v>
      </c>
    </row>
    <row r="142" spans="1:15" x14ac:dyDescent="0.2">
      <c r="B142" s="6" t="s">
        <v>4</v>
      </c>
      <c r="C142" s="10" t="s">
        <v>60</v>
      </c>
      <c r="D142" s="8" t="s">
        <v>23</v>
      </c>
      <c r="E142" s="8" t="s">
        <v>25</v>
      </c>
      <c r="I142" s="6" t="s">
        <v>4</v>
      </c>
      <c r="J142" s="6" t="s">
        <v>60</v>
      </c>
      <c r="L142" s="6" t="s">
        <v>23</v>
      </c>
      <c r="M142" s="6" t="s">
        <v>25</v>
      </c>
    </row>
    <row r="143" spans="1:15" x14ac:dyDescent="0.2">
      <c r="A143" s="6">
        <f>A134+1</f>
        <v>103</v>
      </c>
      <c r="B143" s="8">
        <v>1</v>
      </c>
      <c r="C143" s="11">
        <v>2.5</v>
      </c>
      <c r="D143" s="8" t="s">
        <v>13</v>
      </c>
      <c r="E143" s="8" t="s">
        <v>13</v>
      </c>
      <c r="F143" s="8"/>
      <c r="G143" s="8"/>
      <c r="I143" s="6">
        <v>1</v>
      </c>
      <c r="J143" s="6">
        <v>2.5</v>
      </c>
      <c r="L143" s="6" t="s">
        <v>13</v>
      </c>
      <c r="M143" s="6" t="s">
        <v>13</v>
      </c>
      <c r="O143" s="5">
        <v>1</v>
      </c>
    </row>
    <row r="144" spans="1:15" x14ac:dyDescent="0.2">
      <c r="A144" s="6">
        <f t="shared" ref="A144:A167" si="4">A143+1</f>
        <v>104</v>
      </c>
      <c r="B144" s="8">
        <v>1</v>
      </c>
      <c r="C144" s="11">
        <v>2.6</v>
      </c>
      <c r="D144" s="8" t="s">
        <v>13</v>
      </c>
      <c r="E144" s="8" t="s">
        <v>13</v>
      </c>
      <c r="F144" s="8"/>
      <c r="G144" s="8"/>
      <c r="I144" s="6">
        <v>1</v>
      </c>
      <c r="J144" s="6">
        <v>2.6</v>
      </c>
      <c r="L144" s="6" t="s">
        <v>13</v>
      </c>
      <c r="M144" s="6" t="s">
        <v>13</v>
      </c>
      <c r="O144" s="5">
        <v>1</v>
      </c>
    </row>
    <row r="145" spans="1:15" x14ac:dyDescent="0.2">
      <c r="A145" s="6">
        <f t="shared" si="4"/>
        <v>105</v>
      </c>
      <c r="B145" s="8">
        <v>1</v>
      </c>
      <c r="C145" s="11">
        <v>22.6</v>
      </c>
      <c r="D145" s="8" t="s">
        <v>13</v>
      </c>
      <c r="E145" s="8" t="s">
        <v>13</v>
      </c>
      <c r="F145" s="8"/>
      <c r="G145" s="8"/>
      <c r="I145" s="6">
        <v>1</v>
      </c>
      <c r="J145" s="6">
        <v>-2</v>
      </c>
      <c r="L145" s="6" t="s">
        <v>13</v>
      </c>
      <c r="M145" s="6" t="s">
        <v>14</v>
      </c>
      <c r="O145" s="5">
        <v>1</v>
      </c>
    </row>
    <row r="146" spans="1:15" x14ac:dyDescent="0.2">
      <c r="A146" s="6">
        <f t="shared" si="4"/>
        <v>106</v>
      </c>
      <c r="B146" s="8">
        <v>1</v>
      </c>
      <c r="C146" s="11">
        <v>-1</v>
      </c>
      <c r="D146" s="8" t="s">
        <v>14</v>
      </c>
      <c r="E146" s="8" t="s">
        <v>13</v>
      </c>
      <c r="F146" s="8"/>
      <c r="G146" s="8" t="s">
        <v>27</v>
      </c>
      <c r="I146" s="6">
        <v>1</v>
      </c>
      <c r="J146" s="6">
        <v>-1</v>
      </c>
      <c r="L146" s="6" t="s">
        <v>14</v>
      </c>
      <c r="M146" s="6" t="s">
        <v>13</v>
      </c>
      <c r="O146" s="5">
        <v>1</v>
      </c>
    </row>
    <row r="147" spans="1:15" x14ac:dyDescent="0.2">
      <c r="A147" s="6">
        <f t="shared" si="4"/>
        <v>107</v>
      </c>
      <c r="B147" s="8">
        <v>1</v>
      </c>
      <c r="C147" s="11">
        <v>2.6</v>
      </c>
      <c r="D147" s="8" t="s">
        <v>13</v>
      </c>
      <c r="E147" s="8" t="s">
        <v>13</v>
      </c>
      <c r="F147" s="8"/>
      <c r="G147" s="8"/>
      <c r="I147" s="6">
        <v>1</v>
      </c>
      <c r="J147" s="11">
        <v>2.6</v>
      </c>
      <c r="L147" s="6" t="s">
        <v>13</v>
      </c>
      <c r="M147" s="6" t="s">
        <v>13</v>
      </c>
      <c r="O147" s="5">
        <v>1</v>
      </c>
    </row>
    <row r="148" spans="1:15" x14ac:dyDescent="0.2">
      <c r="A148" s="6">
        <f t="shared" si="4"/>
        <v>108</v>
      </c>
      <c r="B148" s="8">
        <v>1</v>
      </c>
      <c r="C148" s="11">
        <v>12.5</v>
      </c>
      <c r="D148" s="8" t="s">
        <v>13</v>
      </c>
      <c r="E148" s="8" t="s">
        <v>13</v>
      </c>
      <c r="F148" s="8"/>
      <c r="G148" s="8"/>
      <c r="I148" s="6">
        <v>1</v>
      </c>
      <c r="J148" s="11">
        <v>12.5</v>
      </c>
      <c r="L148" s="6" t="s">
        <v>13</v>
      </c>
      <c r="M148" s="6" t="s">
        <v>13</v>
      </c>
      <c r="O148" s="5">
        <v>1</v>
      </c>
    </row>
    <row r="149" spans="1:15" x14ac:dyDescent="0.2">
      <c r="A149" s="6">
        <f t="shared" si="4"/>
        <v>109</v>
      </c>
      <c r="B149" s="8">
        <v>1</v>
      </c>
      <c r="C149" s="11">
        <v>23.7</v>
      </c>
      <c r="D149" s="8" t="s">
        <v>13</v>
      </c>
      <c r="E149" s="8" t="s">
        <v>13</v>
      </c>
      <c r="F149" s="8"/>
      <c r="G149" s="8"/>
      <c r="I149" s="6">
        <v>1</v>
      </c>
      <c r="J149" s="11">
        <v>23.7</v>
      </c>
      <c r="L149" s="6" t="s">
        <v>13</v>
      </c>
      <c r="M149" s="6" t="s">
        <v>13</v>
      </c>
      <c r="O149" s="5">
        <v>1</v>
      </c>
    </row>
    <row r="150" spans="1:15" x14ac:dyDescent="0.2">
      <c r="A150" s="6">
        <f t="shared" si="4"/>
        <v>110</v>
      </c>
      <c r="B150" s="8">
        <v>1</v>
      </c>
      <c r="C150" s="11">
        <v>-3</v>
      </c>
      <c r="D150" s="8" t="s">
        <v>13</v>
      </c>
      <c r="E150" s="8" t="s">
        <v>13</v>
      </c>
      <c r="F150" s="8"/>
      <c r="G150" s="8"/>
      <c r="I150" s="6">
        <v>1</v>
      </c>
      <c r="J150" s="11">
        <v>-3</v>
      </c>
      <c r="L150" s="6" t="s">
        <v>13</v>
      </c>
      <c r="M150" s="6" t="s">
        <v>13</v>
      </c>
      <c r="O150" s="5">
        <v>1</v>
      </c>
    </row>
    <row r="151" spans="1:15" x14ac:dyDescent="0.2">
      <c r="A151" s="6">
        <f t="shared" si="4"/>
        <v>111</v>
      </c>
      <c r="B151" s="8">
        <v>1</v>
      </c>
      <c r="C151" s="11">
        <v>39.799999999999997</v>
      </c>
      <c r="D151" s="8" t="s">
        <v>13</v>
      </c>
      <c r="E151" s="8" t="s">
        <v>13</v>
      </c>
      <c r="F151" s="8"/>
      <c r="G151" s="8"/>
      <c r="I151" s="6">
        <v>1</v>
      </c>
      <c r="J151" s="11">
        <v>39.799999999999997</v>
      </c>
      <c r="L151" s="6" t="s">
        <v>13</v>
      </c>
      <c r="M151" s="6" t="s">
        <v>13</v>
      </c>
      <c r="O151" s="5">
        <v>1</v>
      </c>
    </row>
    <row r="152" spans="1:15" x14ac:dyDescent="0.2">
      <c r="A152" s="6">
        <f t="shared" si="4"/>
        <v>112</v>
      </c>
      <c r="B152" s="8">
        <v>1</v>
      </c>
      <c r="C152" s="11">
        <v>22.3</v>
      </c>
      <c r="D152" s="8" t="s">
        <v>13</v>
      </c>
      <c r="E152" s="8" t="s">
        <v>13</v>
      </c>
      <c r="F152" s="8"/>
      <c r="G152" s="8"/>
      <c r="I152" s="6">
        <v>1</v>
      </c>
      <c r="J152" s="6">
        <v>-2</v>
      </c>
      <c r="L152" s="6" t="s">
        <v>13</v>
      </c>
      <c r="M152" s="6" t="s">
        <v>14</v>
      </c>
      <c r="O152" s="5">
        <v>1</v>
      </c>
    </row>
    <row r="153" spans="1:15" x14ac:dyDescent="0.2">
      <c r="A153" s="6">
        <f t="shared" si="4"/>
        <v>113</v>
      </c>
      <c r="B153" s="8">
        <v>1</v>
      </c>
      <c r="C153" s="11">
        <v>5.7</v>
      </c>
      <c r="D153" s="8" t="s">
        <v>13</v>
      </c>
      <c r="E153" s="8" t="s">
        <v>13</v>
      </c>
      <c r="F153" s="8"/>
      <c r="G153" s="8"/>
      <c r="I153" s="6">
        <v>1</v>
      </c>
      <c r="J153" s="6">
        <v>-2</v>
      </c>
      <c r="L153" s="6" t="s">
        <v>13</v>
      </c>
      <c r="M153" s="6" t="s">
        <v>14</v>
      </c>
      <c r="O153" s="5">
        <v>1</v>
      </c>
    </row>
    <row r="154" spans="1:15" x14ac:dyDescent="0.2">
      <c r="A154" s="6">
        <f t="shared" si="4"/>
        <v>114</v>
      </c>
      <c r="B154" s="8">
        <v>1</v>
      </c>
      <c r="C154" s="11">
        <v>8.4</v>
      </c>
      <c r="D154" s="8" t="s">
        <v>13</v>
      </c>
      <c r="E154" s="8" t="s">
        <v>13</v>
      </c>
      <c r="F154" s="8"/>
      <c r="G154" s="8"/>
      <c r="I154" s="6">
        <v>1</v>
      </c>
      <c r="J154" s="11">
        <v>8.4</v>
      </c>
      <c r="L154" s="6" t="s">
        <v>13</v>
      </c>
      <c r="M154" s="6" t="s">
        <v>13</v>
      </c>
      <c r="O154" s="5">
        <v>1</v>
      </c>
    </row>
    <row r="155" spans="1:15" x14ac:dyDescent="0.2">
      <c r="A155" s="6">
        <f t="shared" si="4"/>
        <v>115</v>
      </c>
      <c r="B155" s="8">
        <v>1</v>
      </c>
      <c r="C155" s="11">
        <v>-2</v>
      </c>
      <c r="D155" s="8" t="s">
        <v>13</v>
      </c>
      <c r="E155" s="8" t="s">
        <v>14</v>
      </c>
      <c r="F155" s="8"/>
      <c r="G155" s="8" t="s">
        <v>94</v>
      </c>
      <c r="I155" s="6">
        <v>1</v>
      </c>
      <c r="J155" s="11">
        <v>-2</v>
      </c>
      <c r="L155" s="6" t="s">
        <v>13</v>
      </c>
      <c r="M155" s="6" t="s">
        <v>14</v>
      </c>
      <c r="O155" s="5">
        <v>1</v>
      </c>
    </row>
    <row r="156" spans="1:15" x14ac:dyDescent="0.2">
      <c r="A156" s="6">
        <f t="shared" si="4"/>
        <v>116</v>
      </c>
      <c r="B156" s="8">
        <v>1</v>
      </c>
      <c r="C156" s="11">
        <v>24.2</v>
      </c>
      <c r="D156" s="8" t="s">
        <v>13</v>
      </c>
      <c r="E156" s="8" t="s">
        <v>13</v>
      </c>
      <c r="F156" s="8"/>
      <c r="G156" s="8"/>
      <c r="I156" s="6">
        <v>1</v>
      </c>
      <c r="J156" s="11">
        <v>24.2</v>
      </c>
      <c r="L156" s="6" t="s">
        <v>13</v>
      </c>
      <c r="M156" s="6" t="s">
        <v>13</v>
      </c>
      <c r="O156" s="5">
        <v>1</v>
      </c>
    </row>
    <row r="157" spans="1:15" x14ac:dyDescent="0.2">
      <c r="A157" s="6">
        <f t="shared" si="4"/>
        <v>117</v>
      </c>
      <c r="B157" s="8">
        <v>1</v>
      </c>
      <c r="C157" s="11">
        <v>39.299999999999997</v>
      </c>
      <c r="D157" s="8" t="s">
        <v>13</v>
      </c>
      <c r="E157" s="8" t="s">
        <v>13</v>
      </c>
      <c r="F157" s="8"/>
      <c r="G157" s="8"/>
      <c r="I157" s="6">
        <v>1</v>
      </c>
      <c r="J157" s="6">
        <v>-2</v>
      </c>
      <c r="L157" s="6" t="s">
        <v>13</v>
      </c>
      <c r="M157" s="6" t="s">
        <v>14</v>
      </c>
      <c r="O157" s="5">
        <v>1</v>
      </c>
    </row>
    <row r="158" spans="1:15" x14ac:dyDescent="0.2">
      <c r="A158" s="6">
        <f t="shared" si="4"/>
        <v>118</v>
      </c>
      <c r="B158" s="8">
        <v>1</v>
      </c>
      <c r="C158" s="11">
        <v>54.4</v>
      </c>
      <c r="D158" s="8" t="s">
        <v>13</v>
      </c>
      <c r="E158" s="8" t="s">
        <v>13</v>
      </c>
      <c r="F158" s="8"/>
      <c r="G158" s="8"/>
      <c r="I158" s="6">
        <v>1</v>
      </c>
      <c r="J158" s="6">
        <v>-2</v>
      </c>
      <c r="L158" s="6" t="s">
        <v>13</v>
      </c>
      <c r="M158" s="6" t="s">
        <v>14</v>
      </c>
      <c r="O158" s="5">
        <v>1</v>
      </c>
    </row>
    <row r="159" spans="1:15" x14ac:dyDescent="0.2">
      <c r="A159" s="6">
        <f t="shared" si="4"/>
        <v>119</v>
      </c>
      <c r="B159" s="8">
        <v>1</v>
      </c>
      <c r="C159" s="11">
        <v>50.6</v>
      </c>
      <c r="D159" s="8" t="s">
        <v>13</v>
      </c>
      <c r="E159" s="8" t="s">
        <v>13</v>
      </c>
      <c r="F159" s="8"/>
      <c r="G159" s="8"/>
      <c r="I159" s="6">
        <v>1</v>
      </c>
      <c r="J159" s="11">
        <v>50.6</v>
      </c>
      <c r="L159" s="6" t="s">
        <v>13</v>
      </c>
      <c r="M159" s="6" t="s">
        <v>13</v>
      </c>
      <c r="O159" s="5">
        <v>1</v>
      </c>
    </row>
    <row r="160" spans="1:15" x14ac:dyDescent="0.2">
      <c r="A160" s="6">
        <f t="shared" si="4"/>
        <v>120</v>
      </c>
      <c r="B160" s="8">
        <v>1</v>
      </c>
      <c r="C160" s="11">
        <v>5.4</v>
      </c>
      <c r="D160" s="8" t="s">
        <v>13</v>
      </c>
      <c r="E160" s="8" t="s">
        <v>13</v>
      </c>
      <c r="F160" s="8"/>
      <c r="G160" s="8"/>
      <c r="I160" s="6">
        <v>1</v>
      </c>
      <c r="J160" s="6">
        <v>-2</v>
      </c>
      <c r="L160" s="6" t="s">
        <v>13</v>
      </c>
      <c r="M160" s="6" t="s">
        <v>14</v>
      </c>
      <c r="O160" s="5">
        <v>1</v>
      </c>
    </row>
    <row r="161" spans="1:15" x14ac:dyDescent="0.2">
      <c r="A161" s="6">
        <f t="shared" si="4"/>
        <v>121</v>
      </c>
      <c r="B161" s="8">
        <v>1</v>
      </c>
      <c r="C161" s="11">
        <v>4.2</v>
      </c>
      <c r="D161" s="8" t="s">
        <v>13</v>
      </c>
      <c r="E161" s="8" t="s">
        <v>13</v>
      </c>
      <c r="F161" s="8"/>
      <c r="G161" s="8"/>
      <c r="I161" s="6">
        <v>1</v>
      </c>
      <c r="J161" s="11">
        <v>4.2</v>
      </c>
      <c r="L161" s="6" t="s">
        <v>13</v>
      </c>
      <c r="M161" s="6" t="s">
        <v>13</v>
      </c>
      <c r="O161" s="5">
        <v>1</v>
      </c>
    </row>
    <row r="162" spans="1:15" x14ac:dyDescent="0.2">
      <c r="A162" s="6">
        <f t="shared" si="4"/>
        <v>122</v>
      </c>
      <c r="B162" s="8">
        <v>1</v>
      </c>
      <c r="C162" s="11">
        <v>19.2</v>
      </c>
      <c r="D162" s="8" t="s">
        <v>13</v>
      </c>
      <c r="E162" s="8" t="s">
        <v>13</v>
      </c>
      <c r="F162" s="8"/>
      <c r="G162" s="8" t="s">
        <v>92</v>
      </c>
      <c r="I162" s="6">
        <v>1</v>
      </c>
      <c r="J162" s="11">
        <v>19.2</v>
      </c>
      <c r="L162" s="6" t="s">
        <v>13</v>
      </c>
      <c r="M162" s="6" t="s">
        <v>13</v>
      </c>
      <c r="O162" s="5">
        <v>1</v>
      </c>
    </row>
    <row r="163" spans="1:15" x14ac:dyDescent="0.2">
      <c r="A163" s="6">
        <f t="shared" si="4"/>
        <v>123</v>
      </c>
      <c r="B163" s="8">
        <v>1</v>
      </c>
      <c r="C163" s="11">
        <v>15.2</v>
      </c>
      <c r="D163" s="8" t="s">
        <v>13</v>
      </c>
      <c r="E163" s="8" t="s">
        <v>13</v>
      </c>
      <c r="F163" s="8"/>
      <c r="G163" s="8"/>
      <c r="I163" s="6">
        <v>1</v>
      </c>
      <c r="J163" s="11">
        <v>15.2</v>
      </c>
      <c r="L163" s="6" t="s">
        <v>13</v>
      </c>
      <c r="M163" s="6" t="s">
        <v>13</v>
      </c>
      <c r="O163" s="5">
        <v>1</v>
      </c>
    </row>
    <row r="164" spans="1:15" x14ac:dyDescent="0.2">
      <c r="A164" s="6">
        <f t="shared" si="4"/>
        <v>124</v>
      </c>
      <c r="B164" s="8">
        <v>1</v>
      </c>
      <c r="C164" s="11">
        <v>11.8</v>
      </c>
      <c r="D164" s="8" t="s">
        <v>13</v>
      </c>
      <c r="E164" s="8" t="s">
        <v>13</v>
      </c>
      <c r="F164" s="8"/>
      <c r="G164" s="8"/>
      <c r="I164" s="6">
        <v>1</v>
      </c>
      <c r="J164" s="11">
        <v>11.8</v>
      </c>
      <c r="L164" s="6" t="s">
        <v>13</v>
      </c>
      <c r="M164" s="6" t="s">
        <v>13</v>
      </c>
      <c r="O164" s="5">
        <v>1</v>
      </c>
    </row>
    <row r="165" spans="1:15" x14ac:dyDescent="0.2">
      <c r="A165" s="6">
        <f t="shared" si="4"/>
        <v>125</v>
      </c>
      <c r="B165" s="8">
        <v>1</v>
      </c>
      <c r="C165" s="11">
        <v>16.600000000000001</v>
      </c>
      <c r="D165" s="8" t="s">
        <v>13</v>
      </c>
      <c r="E165" s="8" t="s">
        <v>13</v>
      </c>
      <c r="F165" s="8"/>
      <c r="G165" s="8"/>
      <c r="I165" s="6">
        <v>1</v>
      </c>
      <c r="J165" s="11">
        <v>16.600000000000001</v>
      </c>
      <c r="L165" s="6" t="s">
        <v>13</v>
      </c>
      <c r="M165" s="6" t="s">
        <v>13</v>
      </c>
      <c r="O165" s="5">
        <v>1</v>
      </c>
    </row>
    <row r="166" spans="1:15" x14ac:dyDescent="0.2">
      <c r="A166" s="6">
        <f t="shared" si="4"/>
        <v>126</v>
      </c>
      <c r="B166" s="8">
        <v>1</v>
      </c>
      <c r="C166" s="11">
        <v>1.6</v>
      </c>
      <c r="D166" s="8" t="s">
        <v>13</v>
      </c>
      <c r="E166" s="8" t="s">
        <v>13</v>
      </c>
      <c r="F166" s="8"/>
      <c r="G166" s="8" t="s">
        <v>92</v>
      </c>
      <c r="I166" s="6">
        <v>1</v>
      </c>
      <c r="J166" s="11">
        <v>1.6</v>
      </c>
      <c r="L166" s="6" t="s">
        <v>13</v>
      </c>
      <c r="M166" s="6" t="s">
        <v>13</v>
      </c>
      <c r="O166" s="5">
        <v>1</v>
      </c>
    </row>
    <row r="167" spans="1:15" x14ac:dyDescent="0.2">
      <c r="A167" s="6">
        <f t="shared" si="4"/>
        <v>127</v>
      </c>
      <c r="B167" s="8">
        <v>1</v>
      </c>
      <c r="C167" s="11">
        <v>2.4</v>
      </c>
      <c r="D167" s="8" t="s">
        <v>13</v>
      </c>
      <c r="E167" s="8" t="s">
        <v>13</v>
      </c>
      <c r="F167" s="8"/>
      <c r="G167" s="8"/>
      <c r="I167" s="6">
        <v>1</v>
      </c>
      <c r="J167" s="11">
        <v>2.4</v>
      </c>
      <c r="L167" s="6" t="s">
        <v>13</v>
      </c>
      <c r="M167" s="6" t="s">
        <v>13</v>
      </c>
      <c r="O167" s="5">
        <v>1</v>
      </c>
    </row>
  </sheetData>
  <conditionalFormatting sqref="D1:E1048576 L1:M1048576">
    <cfRule type="cellIs" dxfId="382" priority="15" operator="equal">
      <formula>"Ja"</formula>
    </cfRule>
  </conditionalFormatting>
  <conditionalFormatting sqref="C1:C1048576 J1:J1048576">
    <cfRule type="cellIs" dxfId="381" priority="1" operator="equal">
      <formula>-3</formula>
    </cfRule>
    <cfRule type="cellIs" dxfId="380" priority="2" operator="equal">
      <formula>-2</formula>
    </cfRule>
    <cfRule type="cellIs" dxfId="379" priority="3" operator="equal">
      <formula>-1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baseColWidth="10" defaultRowHeight="12.75" x14ac:dyDescent="0.2"/>
  <cols>
    <col min="1" max="1" width="7.7109375" style="8" customWidth="1"/>
    <col min="2" max="2" width="6.7109375" style="8" customWidth="1"/>
    <col min="3" max="3" width="6.7109375" style="7" customWidth="1"/>
    <col min="4" max="5" width="10.7109375" style="8" customWidth="1"/>
    <col min="6" max="6" width="5.7109375" style="8" customWidth="1"/>
    <col min="7" max="7" width="15.7109375" style="8" customWidth="1"/>
    <col min="8" max="8" width="1.7109375" style="8" customWidth="1"/>
    <col min="9" max="9" width="6.7109375" style="8" customWidth="1"/>
    <col min="10" max="10" width="6.7109375" style="7" customWidth="1"/>
    <col min="11" max="11" width="1.7109375" style="8" customWidth="1"/>
    <col min="12" max="13" width="10.7109375" style="8" customWidth="1"/>
    <col min="14" max="14" width="1.7109375" style="8" customWidth="1"/>
    <col min="15" max="15" width="6.7109375" style="5" customWidth="1"/>
    <col min="16" max="16384" width="11.42578125" style="8"/>
  </cols>
  <sheetData>
    <row r="1" spans="1:17" x14ac:dyDescent="0.2">
      <c r="B1" s="8" t="s">
        <v>95</v>
      </c>
    </row>
    <row r="2" spans="1:17" x14ac:dyDescent="0.2">
      <c r="A2" s="8" t="s">
        <v>1</v>
      </c>
      <c r="B2" s="3" t="s">
        <v>5</v>
      </c>
      <c r="I2" s="3" t="s">
        <v>10</v>
      </c>
    </row>
    <row r="3" spans="1:17" x14ac:dyDescent="0.2">
      <c r="B3" s="4" t="s">
        <v>34</v>
      </c>
    </row>
    <row r="4" spans="1:17" x14ac:dyDescent="0.2">
      <c r="B4" s="8" t="s">
        <v>2</v>
      </c>
    </row>
    <row r="5" spans="1:17" x14ac:dyDescent="0.2">
      <c r="B5" s="8" t="s">
        <v>96</v>
      </c>
      <c r="D5" s="8">
        <v>1.8</v>
      </c>
      <c r="E5" s="8" t="s">
        <v>9</v>
      </c>
    </row>
    <row r="7" spans="1:17" x14ac:dyDescent="0.2">
      <c r="B7" s="8" t="s">
        <v>6</v>
      </c>
      <c r="C7" s="7" t="s">
        <v>8</v>
      </c>
      <c r="D7" s="8" t="s">
        <v>22</v>
      </c>
      <c r="E7" s="8" t="s">
        <v>28</v>
      </c>
      <c r="G7" s="8" t="s">
        <v>26</v>
      </c>
      <c r="I7" s="8" t="s">
        <v>6</v>
      </c>
      <c r="J7" s="7" t="s">
        <v>8</v>
      </c>
      <c r="L7" s="8" t="s">
        <v>22</v>
      </c>
      <c r="M7" s="8" t="s">
        <v>28</v>
      </c>
      <c r="O7" s="5" t="s">
        <v>24</v>
      </c>
    </row>
    <row r="8" spans="1:17" x14ac:dyDescent="0.2">
      <c r="B8" s="8" t="s">
        <v>4</v>
      </c>
      <c r="C8" s="7" t="s">
        <v>38</v>
      </c>
      <c r="D8" s="8" t="s">
        <v>23</v>
      </c>
      <c r="E8" s="8" t="s">
        <v>25</v>
      </c>
      <c r="I8" s="8" t="s">
        <v>4</v>
      </c>
      <c r="J8" s="7" t="s">
        <v>38</v>
      </c>
      <c r="L8" s="8" t="s">
        <v>23</v>
      </c>
      <c r="M8" s="8" t="s">
        <v>25</v>
      </c>
    </row>
    <row r="9" spans="1:17" x14ac:dyDescent="0.2">
      <c r="A9" s="8">
        <v>1</v>
      </c>
      <c r="B9" s="8">
        <v>1</v>
      </c>
      <c r="C9" s="7">
        <v>6.6</v>
      </c>
      <c r="D9" s="8" t="s">
        <v>13</v>
      </c>
      <c r="E9" s="8" t="s">
        <v>13</v>
      </c>
      <c r="I9" s="8">
        <v>1</v>
      </c>
      <c r="J9" s="7">
        <v>6.6</v>
      </c>
      <c r="L9" s="8" t="s">
        <v>13</v>
      </c>
      <c r="M9" s="8" t="s">
        <v>13</v>
      </c>
      <c r="O9" s="5">
        <v>1</v>
      </c>
    </row>
    <row r="10" spans="1:17" x14ac:dyDescent="0.2">
      <c r="A10" s="8">
        <f>A9+1</f>
        <v>2</v>
      </c>
      <c r="B10" s="8">
        <v>1</v>
      </c>
      <c r="C10" s="7">
        <v>-1001</v>
      </c>
      <c r="D10" s="8" t="s">
        <v>14</v>
      </c>
      <c r="E10" s="8" t="s">
        <v>13</v>
      </c>
      <c r="G10" s="8" t="s">
        <v>27</v>
      </c>
      <c r="I10" s="8">
        <v>1</v>
      </c>
      <c r="J10" s="7">
        <v>-1001</v>
      </c>
      <c r="L10" s="8" t="s">
        <v>14</v>
      </c>
      <c r="M10" s="8" t="s">
        <v>13</v>
      </c>
      <c r="O10" s="5">
        <v>1</v>
      </c>
      <c r="Q10" s="7"/>
    </row>
    <row r="11" spans="1:17" x14ac:dyDescent="0.2">
      <c r="A11" s="8">
        <f t="shared" ref="A11:A34" si="0">A10+1</f>
        <v>3</v>
      </c>
      <c r="B11" s="8">
        <v>1</v>
      </c>
      <c r="C11" s="7">
        <v>8.6</v>
      </c>
      <c r="D11" s="8" t="s">
        <v>13</v>
      </c>
      <c r="E11" s="8" t="s">
        <v>13</v>
      </c>
      <c r="I11" s="8">
        <v>1</v>
      </c>
      <c r="J11" s="7">
        <v>8.6</v>
      </c>
      <c r="L11" s="8" t="s">
        <v>13</v>
      </c>
      <c r="M11" s="8" t="s">
        <v>13</v>
      </c>
      <c r="O11" s="5">
        <v>1</v>
      </c>
      <c r="Q11" s="7"/>
    </row>
    <row r="12" spans="1:17" x14ac:dyDescent="0.2">
      <c r="A12" s="8">
        <f t="shared" si="0"/>
        <v>4</v>
      </c>
      <c r="B12" s="8">
        <v>1</v>
      </c>
      <c r="C12" s="7">
        <v>8.6999999999999993</v>
      </c>
      <c r="D12" s="8" t="s">
        <v>13</v>
      </c>
      <c r="E12" s="8" t="s">
        <v>13</v>
      </c>
      <c r="I12" s="8">
        <v>1</v>
      </c>
      <c r="J12" s="7">
        <v>8.6999999999999993</v>
      </c>
      <c r="L12" s="8" t="s">
        <v>13</v>
      </c>
      <c r="M12" s="8" t="s">
        <v>13</v>
      </c>
      <c r="O12" s="5">
        <v>1</v>
      </c>
      <c r="Q12" s="7"/>
    </row>
    <row r="13" spans="1:17" x14ac:dyDescent="0.2">
      <c r="A13" s="8">
        <f t="shared" si="0"/>
        <v>5</v>
      </c>
      <c r="B13" s="8">
        <v>1</v>
      </c>
      <c r="C13" s="7">
        <v>6.6</v>
      </c>
      <c r="D13" s="8" t="s">
        <v>13</v>
      </c>
      <c r="E13" s="8" t="s">
        <v>13</v>
      </c>
      <c r="I13" s="8">
        <v>1</v>
      </c>
      <c r="J13" s="7">
        <v>-1002</v>
      </c>
      <c r="L13" s="8" t="s">
        <v>13</v>
      </c>
      <c r="M13" s="8" t="s">
        <v>14</v>
      </c>
      <c r="O13" s="5">
        <v>1</v>
      </c>
      <c r="Q13" s="7"/>
    </row>
    <row r="14" spans="1:17" x14ac:dyDescent="0.2">
      <c r="A14" s="8">
        <f t="shared" si="0"/>
        <v>6</v>
      </c>
      <c r="B14" s="8">
        <v>1</v>
      </c>
      <c r="C14" s="7">
        <v>6.6</v>
      </c>
      <c r="D14" s="8" t="s">
        <v>13</v>
      </c>
      <c r="E14" s="8" t="s">
        <v>13</v>
      </c>
      <c r="I14" s="8">
        <v>1</v>
      </c>
      <c r="J14" s="7">
        <v>6.6</v>
      </c>
      <c r="L14" s="8" t="s">
        <v>13</v>
      </c>
      <c r="M14" s="8" t="s">
        <v>13</v>
      </c>
      <c r="O14" s="5">
        <v>1</v>
      </c>
      <c r="Q14" s="7"/>
    </row>
    <row r="15" spans="1:17" x14ac:dyDescent="0.2">
      <c r="A15" s="8">
        <f t="shared" si="0"/>
        <v>7</v>
      </c>
      <c r="B15" s="8">
        <v>1</v>
      </c>
      <c r="C15" s="7">
        <v>-1003</v>
      </c>
      <c r="D15" s="8" t="s">
        <v>13</v>
      </c>
      <c r="E15" s="8" t="s">
        <v>13</v>
      </c>
      <c r="I15" s="8">
        <v>1</v>
      </c>
      <c r="J15" s="7">
        <v>-1003</v>
      </c>
      <c r="L15" s="8" t="s">
        <v>13</v>
      </c>
      <c r="M15" s="8" t="s">
        <v>13</v>
      </c>
      <c r="O15" s="5">
        <v>1</v>
      </c>
      <c r="Q15" s="7"/>
    </row>
    <row r="16" spans="1:17" x14ac:dyDescent="0.2">
      <c r="A16" s="8">
        <f t="shared" si="0"/>
        <v>8</v>
      </c>
      <c r="B16" s="8">
        <v>1</v>
      </c>
      <c r="C16" s="7">
        <v>4.4000000000000004</v>
      </c>
      <c r="D16" s="8" t="s">
        <v>13</v>
      </c>
      <c r="E16" s="8" t="s">
        <v>13</v>
      </c>
      <c r="I16" s="8">
        <v>1</v>
      </c>
      <c r="J16" s="7">
        <v>4.4000000000000004</v>
      </c>
      <c r="L16" s="8" t="s">
        <v>13</v>
      </c>
      <c r="M16" s="8" t="s">
        <v>13</v>
      </c>
      <c r="O16" s="5">
        <v>1</v>
      </c>
      <c r="Q16" s="7"/>
    </row>
    <row r="17" spans="1:17" x14ac:dyDescent="0.2">
      <c r="A17" s="8">
        <f t="shared" si="0"/>
        <v>9</v>
      </c>
      <c r="B17" s="8">
        <v>1</v>
      </c>
      <c r="C17" s="7">
        <v>6.3</v>
      </c>
      <c r="D17" s="8" t="s">
        <v>13</v>
      </c>
      <c r="E17" s="8" t="s">
        <v>13</v>
      </c>
      <c r="I17" s="8">
        <v>1</v>
      </c>
      <c r="J17" s="7">
        <v>-1002</v>
      </c>
      <c r="L17" s="8" t="s">
        <v>13</v>
      </c>
      <c r="M17" s="8" t="s">
        <v>14</v>
      </c>
      <c r="O17" s="5">
        <v>1</v>
      </c>
      <c r="Q17" s="7"/>
    </row>
    <row r="18" spans="1:17" x14ac:dyDescent="0.2">
      <c r="A18" s="8">
        <f t="shared" si="0"/>
        <v>10</v>
      </c>
      <c r="B18" s="8">
        <v>1</v>
      </c>
      <c r="C18" s="7">
        <v>8.1</v>
      </c>
      <c r="D18" s="8" t="s">
        <v>13</v>
      </c>
      <c r="E18" s="8" t="s">
        <v>13</v>
      </c>
      <c r="G18" s="8" t="s">
        <v>96</v>
      </c>
      <c r="I18" s="8">
        <v>1</v>
      </c>
      <c r="J18" s="7">
        <v>8.1</v>
      </c>
      <c r="L18" s="8" t="s">
        <v>13</v>
      </c>
      <c r="M18" s="8" t="s">
        <v>13</v>
      </c>
      <c r="O18" s="5">
        <v>1</v>
      </c>
      <c r="Q18" s="7"/>
    </row>
    <row r="19" spans="1:17" x14ac:dyDescent="0.2">
      <c r="A19" s="8">
        <f t="shared" si="0"/>
        <v>11</v>
      </c>
      <c r="B19" s="8">
        <v>1</v>
      </c>
      <c r="C19" s="7">
        <v>5.9</v>
      </c>
      <c r="D19" s="8" t="s">
        <v>13</v>
      </c>
      <c r="E19" s="8" t="s">
        <v>13</v>
      </c>
      <c r="I19" s="8">
        <v>1</v>
      </c>
      <c r="J19" s="7">
        <v>-1002</v>
      </c>
      <c r="L19" s="8" t="s">
        <v>13</v>
      </c>
      <c r="M19" s="8" t="s">
        <v>14</v>
      </c>
      <c r="O19" s="5">
        <v>1</v>
      </c>
      <c r="Q19" s="7"/>
    </row>
    <row r="20" spans="1:17" x14ac:dyDescent="0.2">
      <c r="A20" s="8">
        <f t="shared" si="0"/>
        <v>12</v>
      </c>
      <c r="B20" s="8">
        <v>1</v>
      </c>
      <c r="C20" s="7">
        <v>-1002</v>
      </c>
      <c r="D20" s="8" t="s">
        <v>13</v>
      </c>
      <c r="E20" s="8" t="s">
        <v>14</v>
      </c>
      <c r="G20" s="8" t="s">
        <v>97</v>
      </c>
      <c r="I20" s="8">
        <v>1</v>
      </c>
      <c r="J20" s="7">
        <v>-1002</v>
      </c>
      <c r="L20" s="8" t="s">
        <v>13</v>
      </c>
      <c r="M20" s="8" t="s">
        <v>14</v>
      </c>
      <c r="O20" s="5">
        <v>1</v>
      </c>
      <c r="Q20" s="7"/>
    </row>
    <row r="21" spans="1:17" x14ac:dyDescent="0.2">
      <c r="A21" s="8">
        <f t="shared" si="0"/>
        <v>13</v>
      </c>
      <c r="B21" s="8">
        <v>1</v>
      </c>
      <c r="C21" s="7">
        <v>6.4</v>
      </c>
      <c r="D21" s="8" t="s">
        <v>13</v>
      </c>
      <c r="E21" s="8" t="s">
        <v>13</v>
      </c>
      <c r="I21" s="8">
        <v>1</v>
      </c>
      <c r="J21" s="7">
        <v>6.4</v>
      </c>
      <c r="L21" s="8" t="s">
        <v>13</v>
      </c>
      <c r="M21" s="8" t="s">
        <v>13</v>
      </c>
      <c r="O21" s="5">
        <v>1</v>
      </c>
      <c r="Q21" s="7"/>
    </row>
    <row r="22" spans="1:17" x14ac:dyDescent="0.2">
      <c r="A22" s="8">
        <f t="shared" si="0"/>
        <v>14</v>
      </c>
      <c r="B22" s="8">
        <v>1</v>
      </c>
      <c r="C22" s="7">
        <v>8.3000000000000007</v>
      </c>
      <c r="D22" s="8" t="s">
        <v>13</v>
      </c>
      <c r="E22" s="8" t="s">
        <v>13</v>
      </c>
      <c r="I22" s="8">
        <v>1</v>
      </c>
      <c r="J22" s="7">
        <v>-1002</v>
      </c>
      <c r="L22" s="8" t="s">
        <v>13</v>
      </c>
      <c r="M22" s="8" t="s">
        <v>14</v>
      </c>
      <c r="O22" s="5">
        <v>1</v>
      </c>
      <c r="Q22" s="7"/>
    </row>
    <row r="23" spans="1:17" x14ac:dyDescent="0.2">
      <c r="A23" s="8">
        <f t="shared" si="0"/>
        <v>15</v>
      </c>
      <c r="B23" s="8">
        <v>1</v>
      </c>
      <c r="C23" s="7">
        <v>10.199999999999999</v>
      </c>
      <c r="D23" s="8" t="s">
        <v>13</v>
      </c>
      <c r="E23" s="8" t="s">
        <v>13</v>
      </c>
      <c r="I23" s="8">
        <v>1</v>
      </c>
      <c r="J23" s="7">
        <v>-1002</v>
      </c>
      <c r="L23" s="8" t="s">
        <v>13</v>
      </c>
      <c r="M23" s="8" t="s">
        <v>14</v>
      </c>
      <c r="O23" s="5">
        <v>1</v>
      </c>
      <c r="Q23" s="7"/>
    </row>
    <row r="24" spans="1:17" x14ac:dyDescent="0.2">
      <c r="A24" s="8">
        <f t="shared" si="0"/>
        <v>16</v>
      </c>
      <c r="B24" s="8">
        <v>1</v>
      </c>
      <c r="C24" s="7">
        <v>9.5</v>
      </c>
      <c r="D24" s="8" t="s">
        <v>13</v>
      </c>
      <c r="E24" s="8" t="s">
        <v>13</v>
      </c>
      <c r="I24" s="8">
        <v>1</v>
      </c>
      <c r="J24" s="7">
        <v>9.5</v>
      </c>
      <c r="L24" s="8" t="s">
        <v>13</v>
      </c>
      <c r="M24" s="8" t="s">
        <v>13</v>
      </c>
      <c r="O24" s="5">
        <v>1</v>
      </c>
      <c r="Q24" s="7"/>
    </row>
    <row r="25" spans="1:17" x14ac:dyDescent="0.2">
      <c r="A25" s="8">
        <f t="shared" si="0"/>
        <v>17</v>
      </c>
      <c r="B25" s="8">
        <v>1</v>
      </c>
      <c r="C25" s="7">
        <v>7.6</v>
      </c>
      <c r="D25" s="8" t="s">
        <v>13</v>
      </c>
      <c r="E25" s="8" t="s">
        <v>13</v>
      </c>
      <c r="I25" s="8">
        <v>1</v>
      </c>
      <c r="J25" s="7">
        <v>-1002</v>
      </c>
      <c r="L25" s="8" t="s">
        <v>13</v>
      </c>
      <c r="M25" s="8" t="s">
        <v>14</v>
      </c>
      <c r="O25" s="5">
        <v>1</v>
      </c>
      <c r="Q25" s="7"/>
    </row>
    <row r="26" spans="1:17" x14ac:dyDescent="0.2">
      <c r="A26" s="8">
        <f t="shared" si="0"/>
        <v>18</v>
      </c>
      <c r="B26" s="8">
        <v>1</v>
      </c>
      <c r="C26" s="7">
        <v>5.7</v>
      </c>
      <c r="D26" s="8" t="s">
        <v>13</v>
      </c>
      <c r="E26" s="8" t="s">
        <v>13</v>
      </c>
      <c r="I26" s="8">
        <v>1</v>
      </c>
      <c r="J26" s="7">
        <v>-1002</v>
      </c>
      <c r="L26" s="8" t="s">
        <v>13</v>
      </c>
      <c r="M26" s="8" t="s">
        <v>14</v>
      </c>
      <c r="O26" s="5">
        <v>1</v>
      </c>
      <c r="Q26" s="7"/>
    </row>
    <row r="27" spans="1:17" x14ac:dyDescent="0.2">
      <c r="A27" s="8">
        <f t="shared" si="0"/>
        <v>19</v>
      </c>
      <c r="B27" s="8">
        <v>1</v>
      </c>
      <c r="C27" s="7">
        <v>6.2</v>
      </c>
      <c r="D27" s="8" t="s">
        <v>13</v>
      </c>
      <c r="E27" s="8" t="s">
        <v>13</v>
      </c>
      <c r="I27" s="8">
        <v>1</v>
      </c>
      <c r="J27" s="7">
        <v>6.2</v>
      </c>
      <c r="L27" s="8" t="s">
        <v>13</v>
      </c>
      <c r="M27" s="8" t="s">
        <v>13</v>
      </c>
      <c r="O27" s="5">
        <v>1</v>
      </c>
      <c r="Q27" s="7"/>
    </row>
    <row r="28" spans="1:17" x14ac:dyDescent="0.2">
      <c r="A28" s="8">
        <f t="shared" si="0"/>
        <v>20</v>
      </c>
      <c r="B28" s="8">
        <v>1</v>
      </c>
      <c r="C28" s="7">
        <v>-1003</v>
      </c>
      <c r="D28" s="8" t="s">
        <v>13</v>
      </c>
      <c r="E28" s="8" t="s">
        <v>13</v>
      </c>
      <c r="I28" s="8">
        <v>1</v>
      </c>
      <c r="J28" s="7">
        <v>-1003</v>
      </c>
      <c r="L28" s="8" t="s">
        <v>13</v>
      </c>
      <c r="M28" s="8" t="s">
        <v>13</v>
      </c>
      <c r="O28" s="5">
        <v>1</v>
      </c>
      <c r="Q28" s="7"/>
    </row>
    <row r="29" spans="1:17" x14ac:dyDescent="0.2">
      <c r="A29" s="8">
        <f t="shared" si="0"/>
        <v>21</v>
      </c>
      <c r="B29" s="8">
        <v>1</v>
      </c>
      <c r="C29" s="7">
        <v>-2.2999999999999998</v>
      </c>
      <c r="D29" s="8" t="s">
        <v>13</v>
      </c>
      <c r="E29" s="8" t="s">
        <v>13</v>
      </c>
      <c r="I29" s="8">
        <v>1</v>
      </c>
      <c r="J29" s="7">
        <v>-2.2999999999999998</v>
      </c>
      <c r="L29" s="8" t="s">
        <v>13</v>
      </c>
      <c r="M29" s="8" t="s">
        <v>13</v>
      </c>
      <c r="O29" s="5">
        <v>1</v>
      </c>
      <c r="Q29" s="7"/>
    </row>
    <row r="30" spans="1:17" x14ac:dyDescent="0.2">
      <c r="A30" s="8">
        <f t="shared" si="0"/>
        <v>22</v>
      </c>
      <c r="B30" s="8">
        <v>1</v>
      </c>
      <c r="C30" s="7">
        <v>-4.5999999999999996</v>
      </c>
      <c r="D30" s="8" t="s">
        <v>13</v>
      </c>
      <c r="E30" s="8" t="s">
        <v>13</v>
      </c>
      <c r="I30" s="8">
        <v>1</v>
      </c>
      <c r="J30" s="7">
        <v>-1002</v>
      </c>
      <c r="L30" s="8" t="s">
        <v>13</v>
      </c>
      <c r="M30" s="8" t="s">
        <v>14</v>
      </c>
      <c r="O30" s="5">
        <v>1</v>
      </c>
      <c r="Q30" s="7"/>
    </row>
    <row r="31" spans="1:17" x14ac:dyDescent="0.2">
      <c r="A31" s="8">
        <f t="shared" si="0"/>
        <v>23</v>
      </c>
      <c r="B31" s="8">
        <v>1</v>
      </c>
      <c r="C31" s="7">
        <v>-1.9</v>
      </c>
      <c r="D31" s="8" t="s">
        <v>13</v>
      </c>
      <c r="E31" s="8" t="s">
        <v>13</v>
      </c>
      <c r="I31" s="8">
        <v>1</v>
      </c>
      <c r="J31" s="7">
        <v>-1002</v>
      </c>
      <c r="L31" s="8" t="s">
        <v>13</v>
      </c>
      <c r="M31" s="8" t="s">
        <v>14</v>
      </c>
      <c r="O31" s="5">
        <v>1</v>
      </c>
      <c r="Q31" s="7"/>
    </row>
    <row r="32" spans="1:17" x14ac:dyDescent="0.2">
      <c r="A32" s="8">
        <f t="shared" si="0"/>
        <v>24</v>
      </c>
      <c r="B32" s="8">
        <v>1</v>
      </c>
      <c r="C32" s="7">
        <v>-0.5</v>
      </c>
      <c r="D32" s="8" t="s">
        <v>13</v>
      </c>
      <c r="E32" s="8" t="s">
        <v>13</v>
      </c>
      <c r="I32" s="8">
        <v>1</v>
      </c>
      <c r="J32" s="7">
        <v>-0.5</v>
      </c>
      <c r="L32" s="8" t="s">
        <v>13</v>
      </c>
      <c r="M32" s="8" t="s">
        <v>13</v>
      </c>
      <c r="O32" s="5">
        <v>1</v>
      </c>
      <c r="Q32" s="7"/>
    </row>
    <row r="33" spans="1:17" x14ac:dyDescent="0.2">
      <c r="A33" s="8">
        <f t="shared" si="0"/>
        <v>25</v>
      </c>
      <c r="B33" s="8">
        <v>1</v>
      </c>
      <c r="C33" s="7">
        <v>0</v>
      </c>
      <c r="D33" s="8" t="s">
        <v>13</v>
      </c>
      <c r="E33" s="8" t="s">
        <v>13</v>
      </c>
      <c r="I33" s="8">
        <v>1</v>
      </c>
      <c r="J33" s="7">
        <v>0</v>
      </c>
      <c r="L33" s="8" t="s">
        <v>13</v>
      </c>
      <c r="M33" s="8" t="s">
        <v>13</v>
      </c>
      <c r="O33" s="5">
        <v>1</v>
      </c>
      <c r="Q33" s="7"/>
    </row>
    <row r="34" spans="1:17" x14ac:dyDescent="0.2">
      <c r="A34" s="8">
        <f t="shared" si="0"/>
        <v>26</v>
      </c>
      <c r="B34" s="8">
        <v>1</v>
      </c>
      <c r="C34" s="7">
        <v>-1.8</v>
      </c>
      <c r="D34" s="8" t="s">
        <v>13</v>
      </c>
      <c r="E34" s="8" t="s">
        <v>13</v>
      </c>
      <c r="G34" s="8" t="s">
        <v>96</v>
      </c>
      <c r="I34" s="8">
        <v>1</v>
      </c>
      <c r="J34" s="7">
        <v>-1.8</v>
      </c>
      <c r="L34" s="8" t="s">
        <v>13</v>
      </c>
      <c r="M34" s="8" t="s">
        <v>13</v>
      </c>
      <c r="O34" s="5">
        <v>1</v>
      </c>
      <c r="Q34" s="7"/>
    </row>
    <row r="37" spans="1:17" x14ac:dyDescent="0.2">
      <c r="B37" s="4" t="s">
        <v>68</v>
      </c>
    </row>
    <row r="38" spans="1:17" x14ac:dyDescent="0.2">
      <c r="B38" s="8" t="s">
        <v>2</v>
      </c>
    </row>
    <row r="39" spans="1:17" x14ac:dyDescent="0.2">
      <c r="B39" s="8" t="s">
        <v>98</v>
      </c>
      <c r="D39" s="8">
        <v>1.7</v>
      </c>
      <c r="E39" s="8" t="s">
        <v>9</v>
      </c>
    </row>
    <row r="41" spans="1:17" x14ac:dyDescent="0.2">
      <c r="B41" s="8" t="s">
        <v>6</v>
      </c>
      <c r="C41" s="7" t="s">
        <v>8</v>
      </c>
      <c r="D41" s="8" t="s">
        <v>22</v>
      </c>
      <c r="E41" s="8" t="s">
        <v>28</v>
      </c>
      <c r="G41" s="8" t="s">
        <v>26</v>
      </c>
      <c r="I41" s="8" t="s">
        <v>6</v>
      </c>
      <c r="J41" s="7" t="s">
        <v>8</v>
      </c>
      <c r="L41" s="8" t="s">
        <v>22</v>
      </c>
      <c r="M41" s="8" t="s">
        <v>28</v>
      </c>
      <c r="O41" s="5" t="s">
        <v>24</v>
      </c>
    </row>
    <row r="42" spans="1:17" x14ac:dyDescent="0.2">
      <c r="B42" s="8" t="s">
        <v>4</v>
      </c>
      <c r="C42" s="7" t="s">
        <v>38</v>
      </c>
      <c r="D42" s="8" t="s">
        <v>23</v>
      </c>
      <c r="E42" s="8" t="s">
        <v>25</v>
      </c>
      <c r="I42" s="8" t="s">
        <v>4</v>
      </c>
      <c r="J42" s="7" t="s">
        <v>38</v>
      </c>
      <c r="L42" s="8" t="s">
        <v>23</v>
      </c>
      <c r="M42" s="8" t="s">
        <v>25</v>
      </c>
    </row>
    <row r="43" spans="1:17" x14ac:dyDescent="0.2">
      <c r="A43" s="8">
        <f>A34+1</f>
        <v>27</v>
      </c>
      <c r="B43" s="8">
        <v>1</v>
      </c>
      <c r="C43" s="7">
        <v>5.6</v>
      </c>
      <c r="D43" s="8" t="s">
        <v>13</v>
      </c>
      <c r="E43" s="8" t="s">
        <v>13</v>
      </c>
      <c r="I43" s="8">
        <v>1</v>
      </c>
      <c r="J43" s="7">
        <v>5.6</v>
      </c>
      <c r="L43" s="8" t="s">
        <v>13</v>
      </c>
      <c r="M43" s="8" t="s">
        <v>13</v>
      </c>
      <c r="O43" s="5">
        <v>1</v>
      </c>
    </row>
    <row r="44" spans="1:17" x14ac:dyDescent="0.2">
      <c r="A44" s="8">
        <f>A43+1</f>
        <v>28</v>
      </c>
      <c r="B44" s="8">
        <v>1</v>
      </c>
      <c r="C44" s="7">
        <v>-1001</v>
      </c>
      <c r="D44" s="8" t="s">
        <v>14</v>
      </c>
      <c r="E44" s="8" t="s">
        <v>13</v>
      </c>
      <c r="G44" s="8" t="s">
        <v>27</v>
      </c>
      <c r="I44" s="8">
        <v>1</v>
      </c>
      <c r="J44" s="7">
        <v>-1001</v>
      </c>
      <c r="L44" s="8" t="s">
        <v>14</v>
      </c>
      <c r="M44" s="8" t="s">
        <v>13</v>
      </c>
      <c r="O44" s="5">
        <v>1</v>
      </c>
      <c r="Q44" s="7"/>
    </row>
    <row r="45" spans="1:17" x14ac:dyDescent="0.2">
      <c r="A45" s="8">
        <f t="shared" ref="A45:A68" si="1">A44+1</f>
        <v>29</v>
      </c>
      <c r="B45" s="8">
        <v>1</v>
      </c>
      <c r="C45" s="7">
        <v>7.6</v>
      </c>
      <c r="D45" s="8" t="s">
        <v>13</v>
      </c>
      <c r="E45" s="8" t="s">
        <v>13</v>
      </c>
      <c r="I45" s="8">
        <v>1</v>
      </c>
      <c r="J45" s="7">
        <v>7.6</v>
      </c>
      <c r="L45" s="8" t="s">
        <v>13</v>
      </c>
      <c r="M45" s="8" t="s">
        <v>13</v>
      </c>
      <c r="O45" s="5">
        <v>1</v>
      </c>
      <c r="Q45" s="7"/>
    </row>
    <row r="46" spans="1:17" x14ac:dyDescent="0.2">
      <c r="A46" s="8">
        <f t="shared" si="1"/>
        <v>30</v>
      </c>
      <c r="B46" s="8">
        <v>1</v>
      </c>
      <c r="C46" s="7">
        <v>7.7</v>
      </c>
      <c r="D46" s="8" t="s">
        <v>13</v>
      </c>
      <c r="E46" s="8" t="s">
        <v>13</v>
      </c>
      <c r="I46" s="8">
        <v>1</v>
      </c>
      <c r="J46" s="7">
        <v>7.7</v>
      </c>
      <c r="L46" s="8" t="s">
        <v>13</v>
      </c>
      <c r="M46" s="8" t="s">
        <v>13</v>
      </c>
      <c r="O46" s="5">
        <v>1</v>
      </c>
      <c r="Q46" s="7"/>
    </row>
    <row r="47" spans="1:17" x14ac:dyDescent="0.2">
      <c r="A47" s="8">
        <f t="shared" si="1"/>
        <v>31</v>
      </c>
      <c r="B47" s="8">
        <v>1</v>
      </c>
      <c r="C47" s="7">
        <v>5.6</v>
      </c>
      <c r="D47" s="8" t="s">
        <v>13</v>
      </c>
      <c r="E47" s="8" t="s">
        <v>13</v>
      </c>
      <c r="I47" s="8">
        <v>1</v>
      </c>
      <c r="J47" s="7">
        <v>-1002</v>
      </c>
      <c r="L47" s="8" t="s">
        <v>13</v>
      </c>
      <c r="M47" s="8" t="s">
        <v>14</v>
      </c>
      <c r="O47" s="5">
        <v>1</v>
      </c>
      <c r="Q47" s="7"/>
    </row>
    <row r="48" spans="1:17" x14ac:dyDescent="0.2">
      <c r="A48" s="8">
        <f t="shared" si="1"/>
        <v>32</v>
      </c>
      <c r="B48" s="8">
        <v>1</v>
      </c>
      <c r="C48" s="7">
        <v>5.6</v>
      </c>
      <c r="D48" s="8" t="s">
        <v>13</v>
      </c>
      <c r="E48" s="8" t="s">
        <v>13</v>
      </c>
      <c r="I48" s="8">
        <v>1</v>
      </c>
      <c r="J48" s="7">
        <v>5.6</v>
      </c>
      <c r="L48" s="8" t="s">
        <v>13</v>
      </c>
      <c r="M48" s="8" t="s">
        <v>13</v>
      </c>
      <c r="O48" s="5">
        <v>1</v>
      </c>
      <c r="Q48" s="7"/>
    </row>
    <row r="49" spans="1:17" x14ac:dyDescent="0.2">
      <c r="A49" s="8">
        <f t="shared" si="1"/>
        <v>33</v>
      </c>
      <c r="B49" s="8">
        <v>1</v>
      </c>
      <c r="C49" s="7">
        <v>-1003</v>
      </c>
      <c r="D49" s="8" t="s">
        <v>13</v>
      </c>
      <c r="E49" s="8" t="s">
        <v>13</v>
      </c>
      <c r="I49" s="8">
        <v>1</v>
      </c>
      <c r="J49" s="7">
        <v>-1003</v>
      </c>
      <c r="L49" s="8" t="s">
        <v>13</v>
      </c>
      <c r="M49" s="8" t="s">
        <v>13</v>
      </c>
      <c r="O49" s="5">
        <v>1</v>
      </c>
      <c r="Q49" s="7"/>
    </row>
    <row r="50" spans="1:17" x14ac:dyDescent="0.2">
      <c r="A50" s="8">
        <f t="shared" si="1"/>
        <v>34</v>
      </c>
      <c r="B50" s="8">
        <v>1</v>
      </c>
      <c r="C50" s="7">
        <v>3.4</v>
      </c>
      <c r="D50" s="8" t="s">
        <v>13</v>
      </c>
      <c r="E50" s="8" t="s">
        <v>13</v>
      </c>
      <c r="I50" s="8">
        <v>1</v>
      </c>
      <c r="J50" s="7">
        <v>3.4</v>
      </c>
      <c r="L50" s="8" t="s">
        <v>13</v>
      </c>
      <c r="M50" s="8" t="s">
        <v>13</v>
      </c>
      <c r="O50" s="5">
        <v>1</v>
      </c>
      <c r="Q50" s="7"/>
    </row>
    <row r="51" spans="1:17" x14ac:dyDescent="0.2">
      <c r="A51" s="8">
        <f t="shared" si="1"/>
        <v>35</v>
      </c>
      <c r="B51" s="8">
        <v>1</v>
      </c>
      <c r="C51" s="7">
        <v>5.3</v>
      </c>
      <c r="D51" s="8" t="s">
        <v>13</v>
      </c>
      <c r="E51" s="8" t="s">
        <v>13</v>
      </c>
      <c r="I51" s="8">
        <v>1</v>
      </c>
      <c r="J51" s="7">
        <v>-1002</v>
      </c>
      <c r="L51" s="8" t="s">
        <v>13</v>
      </c>
      <c r="M51" s="8" t="s">
        <v>14</v>
      </c>
      <c r="O51" s="5">
        <v>1</v>
      </c>
      <c r="Q51" s="7"/>
    </row>
    <row r="52" spans="1:17" x14ac:dyDescent="0.2">
      <c r="A52" s="8">
        <f t="shared" si="1"/>
        <v>36</v>
      </c>
      <c r="B52" s="8">
        <v>1</v>
      </c>
      <c r="C52" s="7">
        <v>7</v>
      </c>
      <c r="D52" s="8" t="s">
        <v>13</v>
      </c>
      <c r="E52" s="8" t="s">
        <v>13</v>
      </c>
      <c r="G52" s="8" t="s">
        <v>96</v>
      </c>
      <c r="I52" s="8">
        <v>1</v>
      </c>
      <c r="J52" s="7">
        <v>7</v>
      </c>
      <c r="L52" s="8" t="s">
        <v>13</v>
      </c>
      <c r="M52" s="8" t="s">
        <v>13</v>
      </c>
      <c r="O52" s="5">
        <v>1</v>
      </c>
      <c r="Q52" s="7"/>
    </row>
    <row r="53" spans="1:17" x14ac:dyDescent="0.2">
      <c r="A53" s="8">
        <f t="shared" si="1"/>
        <v>37</v>
      </c>
      <c r="B53" s="8">
        <v>1</v>
      </c>
      <c r="C53" s="7">
        <v>4.9000000000000004</v>
      </c>
      <c r="D53" s="8" t="s">
        <v>13</v>
      </c>
      <c r="E53" s="8" t="s">
        <v>13</v>
      </c>
      <c r="I53" s="8">
        <v>1</v>
      </c>
      <c r="J53" s="7">
        <v>-1002</v>
      </c>
      <c r="L53" s="8" t="s">
        <v>13</v>
      </c>
      <c r="M53" s="8" t="s">
        <v>14</v>
      </c>
      <c r="O53" s="5">
        <v>1</v>
      </c>
      <c r="Q53" s="7"/>
    </row>
    <row r="54" spans="1:17" x14ac:dyDescent="0.2">
      <c r="A54" s="8">
        <f t="shared" si="1"/>
        <v>38</v>
      </c>
      <c r="B54" s="8">
        <v>1</v>
      </c>
      <c r="C54" s="7">
        <v>-1002</v>
      </c>
      <c r="D54" s="8" t="s">
        <v>13</v>
      </c>
      <c r="E54" s="8" t="s">
        <v>14</v>
      </c>
      <c r="G54" s="8" t="s">
        <v>97</v>
      </c>
      <c r="I54" s="8">
        <v>1</v>
      </c>
      <c r="J54" s="7">
        <v>-1002</v>
      </c>
      <c r="L54" s="8" t="s">
        <v>13</v>
      </c>
      <c r="M54" s="8" t="s">
        <v>14</v>
      </c>
      <c r="O54" s="5">
        <v>1</v>
      </c>
      <c r="Q54" s="7"/>
    </row>
    <row r="55" spans="1:17" x14ac:dyDescent="0.2">
      <c r="A55" s="8">
        <f t="shared" si="1"/>
        <v>39</v>
      </c>
      <c r="B55" s="8">
        <v>1</v>
      </c>
      <c r="C55" s="7">
        <v>5.4</v>
      </c>
      <c r="D55" s="8" t="s">
        <v>13</v>
      </c>
      <c r="E55" s="8" t="s">
        <v>13</v>
      </c>
      <c r="I55" s="8">
        <v>1</v>
      </c>
      <c r="J55" s="7">
        <v>5.4</v>
      </c>
      <c r="L55" s="8" t="s">
        <v>13</v>
      </c>
      <c r="M55" s="8" t="s">
        <v>13</v>
      </c>
      <c r="O55" s="5">
        <v>1</v>
      </c>
      <c r="Q55" s="7"/>
    </row>
    <row r="56" spans="1:17" x14ac:dyDescent="0.2">
      <c r="A56" s="8">
        <f t="shared" si="1"/>
        <v>40</v>
      </c>
      <c r="B56" s="8">
        <v>1</v>
      </c>
      <c r="C56" s="7">
        <v>7.3</v>
      </c>
      <c r="D56" s="8" t="s">
        <v>13</v>
      </c>
      <c r="E56" s="8" t="s">
        <v>13</v>
      </c>
      <c r="I56" s="8">
        <v>1</v>
      </c>
      <c r="J56" s="7">
        <v>-1002</v>
      </c>
      <c r="L56" s="8" t="s">
        <v>13</v>
      </c>
      <c r="M56" s="8" t="s">
        <v>14</v>
      </c>
      <c r="O56" s="5">
        <v>1</v>
      </c>
      <c r="Q56" s="7"/>
    </row>
    <row r="57" spans="1:17" x14ac:dyDescent="0.2">
      <c r="A57" s="8">
        <f t="shared" si="1"/>
        <v>41</v>
      </c>
      <c r="B57" s="8">
        <v>1</v>
      </c>
      <c r="C57" s="7">
        <v>9.1999999999999993</v>
      </c>
      <c r="D57" s="8" t="s">
        <v>13</v>
      </c>
      <c r="E57" s="8" t="s">
        <v>13</v>
      </c>
      <c r="I57" s="8">
        <v>1</v>
      </c>
      <c r="J57" s="7">
        <v>-1002</v>
      </c>
      <c r="L57" s="8" t="s">
        <v>13</v>
      </c>
      <c r="M57" s="8" t="s">
        <v>14</v>
      </c>
      <c r="O57" s="5">
        <v>1</v>
      </c>
      <c r="Q57" s="7"/>
    </row>
    <row r="58" spans="1:17" x14ac:dyDescent="0.2">
      <c r="A58" s="8">
        <f t="shared" si="1"/>
        <v>42</v>
      </c>
      <c r="B58" s="8">
        <v>1</v>
      </c>
      <c r="C58" s="7">
        <v>8.5</v>
      </c>
      <c r="D58" s="8" t="s">
        <v>13</v>
      </c>
      <c r="E58" s="8" t="s">
        <v>13</v>
      </c>
      <c r="I58" s="8">
        <v>1</v>
      </c>
      <c r="J58" s="7">
        <v>8.5</v>
      </c>
      <c r="L58" s="8" t="s">
        <v>13</v>
      </c>
      <c r="M58" s="8" t="s">
        <v>13</v>
      </c>
      <c r="O58" s="5">
        <v>1</v>
      </c>
      <c r="Q58" s="7"/>
    </row>
    <row r="59" spans="1:17" x14ac:dyDescent="0.2">
      <c r="A59" s="8">
        <f t="shared" si="1"/>
        <v>43</v>
      </c>
      <c r="B59" s="8">
        <v>1</v>
      </c>
      <c r="C59" s="7">
        <v>6.6</v>
      </c>
      <c r="D59" s="8" t="s">
        <v>13</v>
      </c>
      <c r="E59" s="8" t="s">
        <v>13</v>
      </c>
      <c r="I59" s="8">
        <v>1</v>
      </c>
      <c r="J59" s="7">
        <v>-1002</v>
      </c>
      <c r="L59" s="8" t="s">
        <v>13</v>
      </c>
      <c r="M59" s="8" t="s">
        <v>14</v>
      </c>
      <c r="O59" s="5">
        <v>1</v>
      </c>
      <c r="Q59" s="7"/>
    </row>
    <row r="60" spans="1:17" x14ac:dyDescent="0.2">
      <c r="A60" s="8">
        <f t="shared" si="1"/>
        <v>44</v>
      </c>
      <c r="B60" s="8">
        <v>1</v>
      </c>
      <c r="C60" s="7">
        <v>4.7</v>
      </c>
      <c r="D60" s="8" t="s">
        <v>13</v>
      </c>
      <c r="E60" s="8" t="s">
        <v>13</v>
      </c>
      <c r="I60" s="8">
        <v>1</v>
      </c>
      <c r="J60" s="7">
        <v>-1002</v>
      </c>
      <c r="L60" s="8" t="s">
        <v>13</v>
      </c>
      <c r="M60" s="8" t="s">
        <v>14</v>
      </c>
      <c r="O60" s="5">
        <v>1</v>
      </c>
      <c r="Q60" s="7"/>
    </row>
    <row r="61" spans="1:17" x14ac:dyDescent="0.2">
      <c r="A61" s="8">
        <f t="shared" si="1"/>
        <v>45</v>
      </c>
      <c r="B61" s="8">
        <v>1</v>
      </c>
      <c r="C61" s="7">
        <v>5.2</v>
      </c>
      <c r="D61" s="8" t="s">
        <v>13</v>
      </c>
      <c r="E61" s="8" t="s">
        <v>13</v>
      </c>
      <c r="I61" s="8">
        <v>1</v>
      </c>
      <c r="J61" s="7">
        <v>5.2</v>
      </c>
      <c r="L61" s="8" t="s">
        <v>13</v>
      </c>
      <c r="M61" s="8" t="s">
        <v>13</v>
      </c>
      <c r="O61" s="5">
        <v>1</v>
      </c>
      <c r="Q61" s="7"/>
    </row>
    <row r="62" spans="1:17" x14ac:dyDescent="0.2">
      <c r="A62" s="8">
        <f t="shared" si="1"/>
        <v>46</v>
      </c>
      <c r="B62" s="8">
        <v>1</v>
      </c>
      <c r="C62" s="7">
        <v>-1003</v>
      </c>
      <c r="D62" s="8" t="s">
        <v>13</v>
      </c>
      <c r="E62" s="8" t="s">
        <v>13</v>
      </c>
      <c r="I62" s="8">
        <v>1</v>
      </c>
      <c r="J62" s="7">
        <v>-1003</v>
      </c>
      <c r="L62" s="8" t="s">
        <v>13</v>
      </c>
      <c r="M62" s="8" t="s">
        <v>13</v>
      </c>
      <c r="O62" s="5">
        <v>1</v>
      </c>
      <c r="Q62" s="7"/>
    </row>
    <row r="63" spans="1:17" x14ac:dyDescent="0.2">
      <c r="A63" s="8">
        <f t="shared" si="1"/>
        <v>47</v>
      </c>
      <c r="B63" s="8">
        <v>1</v>
      </c>
      <c r="C63" s="7">
        <v>-3.3</v>
      </c>
      <c r="D63" s="8" t="s">
        <v>13</v>
      </c>
      <c r="E63" s="8" t="s">
        <v>13</v>
      </c>
      <c r="I63" s="8">
        <v>1</v>
      </c>
      <c r="J63" s="7">
        <v>-3.3</v>
      </c>
      <c r="L63" s="8" t="s">
        <v>13</v>
      </c>
      <c r="M63" s="8" t="s">
        <v>13</v>
      </c>
      <c r="O63" s="5">
        <v>1</v>
      </c>
      <c r="Q63" s="7"/>
    </row>
    <row r="64" spans="1:17" x14ac:dyDescent="0.2">
      <c r="A64" s="8">
        <f t="shared" si="1"/>
        <v>48</v>
      </c>
      <c r="B64" s="8">
        <v>1</v>
      </c>
      <c r="C64" s="7">
        <v>-3.6</v>
      </c>
      <c r="D64" s="8" t="s">
        <v>13</v>
      </c>
      <c r="E64" s="8" t="s">
        <v>13</v>
      </c>
      <c r="I64" s="8">
        <v>1</v>
      </c>
      <c r="J64" s="7">
        <v>-3.6</v>
      </c>
      <c r="L64" s="8" t="s">
        <v>13</v>
      </c>
      <c r="M64" s="8" t="s">
        <v>13</v>
      </c>
      <c r="O64" s="5">
        <v>1</v>
      </c>
      <c r="Q64" s="7"/>
    </row>
    <row r="65" spans="1:17" x14ac:dyDescent="0.2">
      <c r="A65" s="8">
        <f t="shared" si="1"/>
        <v>49</v>
      </c>
      <c r="B65" s="8">
        <v>1</v>
      </c>
      <c r="C65" s="7">
        <v>-1.9</v>
      </c>
      <c r="D65" s="8" t="s">
        <v>13</v>
      </c>
      <c r="E65" s="8" t="s">
        <v>13</v>
      </c>
      <c r="G65" s="8" t="s">
        <v>96</v>
      </c>
      <c r="I65" s="8">
        <v>1</v>
      </c>
      <c r="J65" s="7">
        <v>-1.9</v>
      </c>
      <c r="L65" s="8" t="s">
        <v>13</v>
      </c>
      <c r="M65" s="8" t="s">
        <v>13</v>
      </c>
      <c r="O65" s="5">
        <v>1</v>
      </c>
      <c r="Q65" s="7"/>
    </row>
    <row r="66" spans="1:17" x14ac:dyDescent="0.2">
      <c r="A66" s="8">
        <f t="shared" si="1"/>
        <v>50</v>
      </c>
      <c r="B66" s="8">
        <v>1</v>
      </c>
      <c r="C66" s="7">
        <v>-0.5</v>
      </c>
      <c r="D66" s="8" t="s">
        <v>13</v>
      </c>
      <c r="E66" s="8" t="s">
        <v>13</v>
      </c>
      <c r="I66" s="8">
        <v>1</v>
      </c>
      <c r="J66" s="7">
        <v>-0.5</v>
      </c>
      <c r="L66" s="8" t="s">
        <v>13</v>
      </c>
      <c r="M66" s="8" t="s">
        <v>13</v>
      </c>
      <c r="O66" s="5">
        <v>1</v>
      </c>
      <c r="Q66" s="7"/>
    </row>
    <row r="67" spans="1:17" x14ac:dyDescent="0.2">
      <c r="A67" s="8">
        <f t="shared" si="1"/>
        <v>51</v>
      </c>
      <c r="B67" s="8">
        <v>1</v>
      </c>
      <c r="C67" s="7">
        <v>0</v>
      </c>
      <c r="D67" s="8" t="s">
        <v>13</v>
      </c>
      <c r="E67" s="8" t="s">
        <v>13</v>
      </c>
      <c r="I67" s="8">
        <v>1</v>
      </c>
      <c r="J67" s="7">
        <v>0</v>
      </c>
      <c r="L67" s="8" t="s">
        <v>13</v>
      </c>
      <c r="M67" s="8" t="s">
        <v>13</v>
      </c>
      <c r="O67" s="5">
        <v>1</v>
      </c>
      <c r="Q67" s="7"/>
    </row>
    <row r="68" spans="1:17" x14ac:dyDescent="0.2">
      <c r="A68" s="8">
        <f t="shared" si="1"/>
        <v>52</v>
      </c>
      <c r="B68" s="8">
        <v>1</v>
      </c>
      <c r="C68" s="7">
        <v>-1.7</v>
      </c>
      <c r="D68" s="8" t="s">
        <v>13</v>
      </c>
      <c r="E68" s="8" t="s">
        <v>13</v>
      </c>
      <c r="G68" s="8" t="s">
        <v>96</v>
      </c>
      <c r="I68" s="8">
        <v>1</v>
      </c>
      <c r="J68" s="7">
        <v>-1.7</v>
      </c>
      <c r="L68" s="8" t="s">
        <v>13</v>
      </c>
      <c r="M68" s="8" t="s">
        <v>13</v>
      </c>
      <c r="O68" s="5">
        <v>1</v>
      </c>
      <c r="Q68" s="7"/>
    </row>
    <row r="71" spans="1:17" x14ac:dyDescent="0.2">
      <c r="B71" s="4" t="s">
        <v>71</v>
      </c>
    </row>
    <row r="72" spans="1:17" x14ac:dyDescent="0.2">
      <c r="B72" s="8" t="s">
        <v>2</v>
      </c>
    </row>
    <row r="73" spans="1:17" x14ac:dyDescent="0.2">
      <c r="B73" s="8" t="s">
        <v>99</v>
      </c>
      <c r="D73" s="8">
        <v>1.7</v>
      </c>
      <c r="E73" s="8" t="s">
        <v>9</v>
      </c>
    </row>
    <row r="75" spans="1:17" x14ac:dyDescent="0.2">
      <c r="B75" s="8" t="s">
        <v>6</v>
      </c>
      <c r="C75" s="7" t="s">
        <v>8</v>
      </c>
      <c r="D75" s="8" t="s">
        <v>22</v>
      </c>
      <c r="E75" s="8" t="s">
        <v>28</v>
      </c>
      <c r="G75" s="8" t="s">
        <v>26</v>
      </c>
      <c r="I75" s="8" t="s">
        <v>6</v>
      </c>
      <c r="J75" s="7" t="s">
        <v>8</v>
      </c>
      <c r="L75" s="8" t="s">
        <v>22</v>
      </c>
      <c r="M75" s="8" t="s">
        <v>28</v>
      </c>
      <c r="O75" s="5" t="s">
        <v>24</v>
      </c>
    </row>
    <row r="76" spans="1:17" x14ac:dyDescent="0.2">
      <c r="B76" s="8" t="s">
        <v>4</v>
      </c>
      <c r="C76" s="7" t="s">
        <v>38</v>
      </c>
      <c r="D76" s="8" t="s">
        <v>23</v>
      </c>
      <c r="E76" s="8" t="s">
        <v>25</v>
      </c>
      <c r="I76" s="8" t="s">
        <v>4</v>
      </c>
      <c r="J76" s="7" t="s">
        <v>38</v>
      </c>
      <c r="L76" s="8" t="s">
        <v>23</v>
      </c>
      <c r="M76" s="8" t="s">
        <v>25</v>
      </c>
    </row>
    <row r="77" spans="1:17" x14ac:dyDescent="0.2">
      <c r="A77" s="8">
        <f>A68+1</f>
        <v>53</v>
      </c>
      <c r="B77" s="8">
        <v>1</v>
      </c>
      <c r="C77" s="7">
        <v>5.0999999999999996</v>
      </c>
      <c r="D77" s="8" t="s">
        <v>13</v>
      </c>
      <c r="E77" s="8" t="s">
        <v>13</v>
      </c>
      <c r="I77" s="8">
        <v>1</v>
      </c>
      <c r="J77" s="7">
        <v>5.0999999999999996</v>
      </c>
      <c r="L77" s="8" t="s">
        <v>13</v>
      </c>
      <c r="M77" s="8" t="s">
        <v>13</v>
      </c>
      <c r="O77" s="5">
        <v>1</v>
      </c>
    </row>
    <row r="78" spans="1:17" x14ac:dyDescent="0.2">
      <c r="A78" s="8">
        <f>A77+1</f>
        <v>54</v>
      </c>
      <c r="B78" s="8">
        <v>1</v>
      </c>
      <c r="C78" s="7">
        <v>-1001</v>
      </c>
      <c r="D78" s="8" t="s">
        <v>14</v>
      </c>
      <c r="E78" s="8" t="s">
        <v>13</v>
      </c>
      <c r="G78" s="8" t="s">
        <v>27</v>
      </c>
      <c r="I78" s="8">
        <v>1</v>
      </c>
      <c r="J78" s="7">
        <v>-1001</v>
      </c>
      <c r="L78" s="8" t="s">
        <v>14</v>
      </c>
      <c r="M78" s="8" t="s">
        <v>13</v>
      </c>
      <c r="O78" s="5">
        <v>1</v>
      </c>
      <c r="Q78" s="7"/>
    </row>
    <row r="79" spans="1:17" x14ac:dyDescent="0.2">
      <c r="A79" s="8">
        <f t="shared" ref="A79:A102" si="2">A78+1</f>
        <v>55</v>
      </c>
      <c r="B79" s="8">
        <v>1</v>
      </c>
      <c r="C79" s="7">
        <v>7.1</v>
      </c>
      <c r="D79" s="8" t="s">
        <v>13</v>
      </c>
      <c r="E79" s="8" t="s">
        <v>13</v>
      </c>
      <c r="I79" s="8">
        <v>1</v>
      </c>
      <c r="J79" s="7">
        <v>7.1</v>
      </c>
      <c r="L79" s="8" t="s">
        <v>13</v>
      </c>
      <c r="M79" s="8" t="s">
        <v>13</v>
      </c>
      <c r="O79" s="5">
        <v>1</v>
      </c>
      <c r="Q79" s="7"/>
    </row>
    <row r="80" spans="1:17" x14ac:dyDescent="0.2">
      <c r="A80" s="8">
        <f t="shared" si="2"/>
        <v>56</v>
      </c>
      <c r="B80" s="8">
        <v>1</v>
      </c>
      <c r="C80" s="7">
        <v>7.2</v>
      </c>
      <c r="D80" s="8" t="s">
        <v>13</v>
      </c>
      <c r="E80" s="8" t="s">
        <v>13</v>
      </c>
      <c r="I80" s="8">
        <v>1</v>
      </c>
      <c r="J80" s="7">
        <v>7.2</v>
      </c>
      <c r="L80" s="8" t="s">
        <v>13</v>
      </c>
      <c r="M80" s="8" t="s">
        <v>13</v>
      </c>
      <c r="O80" s="5">
        <v>1</v>
      </c>
      <c r="Q80" s="7"/>
    </row>
    <row r="81" spans="1:17" x14ac:dyDescent="0.2">
      <c r="A81" s="8">
        <f t="shared" si="2"/>
        <v>57</v>
      </c>
      <c r="B81" s="8">
        <v>1</v>
      </c>
      <c r="C81" s="7">
        <v>5.0999999999999996</v>
      </c>
      <c r="D81" s="8" t="s">
        <v>13</v>
      </c>
      <c r="E81" s="8" t="s">
        <v>13</v>
      </c>
      <c r="I81" s="8">
        <v>1</v>
      </c>
      <c r="J81" s="7">
        <v>-1002</v>
      </c>
      <c r="L81" s="8" t="s">
        <v>13</v>
      </c>
      <c r="M81" s="8" t="s">
        <v>14</v>
      </c>
      <c r="O81" s="5">
        <v>1</v>
      </c>
      <c r="Q81" s="7"/>
    </row>
    <row r="82" spans="1:17" x14ac:dyDescent="0.2">
      <c r="A82" s="8">
        <f t="shared" si="2"/>
        <v>58</v>
      </c>
      <c r="B82" s="8">
        <v>1</v>
      </c>
      <c r="C82" s="7">
        <v>5.0999999999999996</v>
      </c>
      <c r="D82" s="8" t="s">
        <v>13</v>
      </c>
      <c r="E82" s="8" t="s">
        <v>13</v>
      </c>
      <c r="I82" s="8">
        <v>1</v>
      </c>
      <c r="J82" s="7">
        <v>5.0999999999999996</v>
      </c>
      <c r="L82" s="8" t="s">
        <v>13</v>
      </c>
      <c r="M82" s="8" t="s">
        <v>13</v>
      </c>
      <c r="O82" s="5">
        <v>1</v>
      </c>
      <c r="Q82" s="7"/>
    </row>
    <row r="83" spans="1:17" x14ac:dyDescent="0.2">
      <c r="A83" s="8">
        <f t="shared" si="2"/>
        <v>59</v>
      </c>
      <c r="B83" s="8">
        <v>1</v>
      </c>
      <c r="C83" s="7">
        <v>-1003</v>
      </c>
      <c r="D83" s="8" t="s">
        <v>13</v>
      </c>
      <c r="E83" s="8" t="s">
        <v>13</v>
      </c>
      <c r="I83" s="8">
        <v>1</v>
      </c>
      <c r="J83" s="7">
        <v>-1003</v>
      </c>
      <c r="L83" s="8" t="s">
        <v>13</v>
      </c>
      <c r="M83" s="8" t="s">
        <v>13</v>
      </c>
      <c r="O83" s="5">
        <v>1</v>
      </c>
      <c r="Q83" s="7"/>
    </row>
    <row r="84" spans="1:17" x14ac:dyDescent="0.2">
      <c r="A84" s="8">
        <f t="shared" si="2"/>
        <v>60</v>
      </c>
      <c r="B84" s="8">
        <v>1</v>
      </c>
      <c r="C84" s="7">
        <v>2.9</v>
      </c>
      <c r="D84" s="8" t="s">
        <v>13</v>
      </c>
      <c r="E84" s="8" t="s">
        <v>13</v>
      </c>
      <c r="I84" s="8">
        <v>1</v>
      </c>
      <c r="J84" s="7">
        <v>2.9</v>
      </c>
      <c r="L84" s="8" t="s">
        <v>13</v>
      </c>
      <c r="M84" s="8" t="s">
        <v>13</v>
      </c>
      <c r="O84" s="5">
        <v>1</v>
      </c>
      <c r="Q84" s="7"/>
    </row>
    <row r="85" spans="1:17" x14ac:dyDescent="0.2">
      <c r="A85" s="8">
        <f t="shared" si="2"/>
        <v>61</v>
      </c>
      <c r="B85" s="8">
        <v>1</v>
      </c>
      <c r="C85" s="7">
        <v>4.8</v>
      </c>
      <c r="D85" s="8" t="s">
        <v>13</v>
      </c>
      <c r="E85" s="8" t="s">
        <v>13</v>
      </c>
      <c r="I85" s="8">
        <v>1</v>
      </c>
      <c r="J85" s="7">
        <v>-1002</v>
      </c>
      <c r="L85" s="8" t="s">
        <v>13</v>
      </c>
      <c r="M85" s="8" t="s">
        <v>14</v>
      </c>
      <c r="O85" s="5">
        <v>1</v>
      </c>
      <c r="Q85" s="7"/>
    </row>
    <row r="86" spans="1:17" x14ac:dyDescent="0.2">
      <c r="A86" s="8">
        <f t="shared" si="2"/>
        <v>62</v>
      </c>
      <c r="B86" s="8">
        <v>1</v>
      </c>
      <c r="C86" s="7">
        <v>6.5</v>
      </c>
      <c r="D86" s="8" t="s">
        <v>13</v>
      </c>
      <c r="E86" s="8" t="s">
        <v>13</v>
      </c>
      <c r="G86" s="8" t="s">
        <v>96</v>
      </c>
      <c r="I86" s="8">
        <v>1</v>
      </c>
      <c r="J86" s="7">
        <v>6.5</v>
      </c>
      <c r="L86" s="8" t="s">
        <v>13</v>
      </c>
      <c r="M86" s="8" t="s">
        <v>13</v>
      </c>
      <c r="O86" s="5">
        <v>1</v>
      </c>
      <c r="Q86" s="7"/>
    </row>
    <row r="87" spans="1:17" x14ac:dyDescent="0.2">
      <c r="A87" s="8">
        <f t="shared" si="2"/>
        <v>63</v>
      </c>
      <c r="B87" s="8">
        <v>1</v>
      </c>
      <c r="C87" s="7">
        <v>4.4000000000000004</v>
      </c>
      <c r="D87" s="8" t="s">
        <v>13</v>
      </c>
      <c r="E87" s="8" t="s">
        <v>13</v>
      </c>
      <c r="I87" s="8">
        <v>1</v>
      </c>
      <c r="J87" s="7">
        <v>-1002</v>
      </c>
      <c r="L87" s="8" t="s">
        <v>13</v>
      </c>
      <c r="M87" s="8" t="s">
        <v>14</v>
      </c>
      <c r="O87" s="5">
        <v>1</v>
      </c>
      <c r="Q87" s="7"/>
    </row>
    <row r="88" spans="1:17" x14ac:dyDescent="0.2">
      <c r="A88" s="8">
        <f t="shared" si="2"/>
        <v>64</v>
      </c>
      <c r="B88" s="8">
        <v>1</v>
      </c>
      <c r="C88" s="7">
        <v>-1002</v>
      </c>
      <c r="D88" s="8" t="s">
        <v>13</v>
      </c>
      <c r="E88" s="8" t="s">
        <v>14</v>
      </c>
      <c r="G88" s="8" t="s">
        <v>97</v>
      </c>
      <c r="I88" s="8">
        <v>1</v>
      </c>
      <c r="J88" s="7">
        <v>-1002</v>
      </c>
      <c r="L88" s="8" t="s">
        <v>13</v>
      </c>
      <c r="M88" s="8" t="s">
        <v>14</v>
      </c>
      <c r="O88" s="5">
        <v>1</v>
      </c>
      <c r="Q88" s="7"/>
    </row>
    <row r="89" spans="1:17" x14ac:dyDescent="0.2">
      <c r="A89" s="8">
        <f t="shared" si="2"/>
        <v>65</v>
      </c>
      <c r="B89" s="8">
        <v>1</v>
      </c>
      <c r="C89" s="7">
        <v>4.9000000000000004</v>
      </c>
      <c r="D89" s="8" t="s">
        <v>13</v>
      </c>
      <c r="E89" s="8" t="s">
        <v>13</v>
      </c>
      <c r="I89" s="8">
        <v>1</v>
      </c>
      <c r="J89" s="7">
        <v>4.9000000000000004</v>
      </c>
      <c r="L89" s="8" t="s">
        <v>13</v>
      </c>
      <c r="M89" s="8" t="s">
        <v>13</v>
      </c>
      <c r="O89" s="5">
        <v>1</v>
      </c>
      <c r="Q89" s="7"/>
    </row>
    <row r="90" spans="1:17" x14ac:dyDescent="0.2">
      <c r="A90" s="8">
        <f t="shared" si="2"/>
        <v>66</v>
      </c>
      <c r="B90" s="8">
        <v>1</v>
      </c>
      <c r="C90" s="7">
        <v>6.8</v>
      </c>
      <c r="D90" s="8" t="s">
        <v>13</v>
      </c>
      <c r="E90" s="8" t="s">
        <v>13</v>
      </c>
      <c r="I90" s="8">
        <v>1</v>
      </c>
      <c r="J90" s="7">
        <v>-1002</v>
      </c>
      <c r="L90" s="8" t="s">
        <v>13</v>
      </c>
      <c r="M90" s="8" t="s">
        <v>14</v>
      </c>
      <c r="O90" s="5">
        <v>1</v>
      </c>
      <c r="Q90" s="7"/>
    </row>
    <row r="91" spans="1:17" x14ac:dyDescent="0.2">
      <c r="A91" s="8">
        <f t="shared" si="2"/>
        <v>67</v>
      </c>
      <c r="B91" s="8">
        <v>1</v>
      </c>
      <c r="C91" s="7">
        <v>8.6999999999999993</v>
      </c>
      <c r="D91" s="8" t="s">
        <v>13</v>
      </c>
      <c r="E91" s="8" t="s">
        <v>13</v>
      </c>
      <c r="I91" s="8">
        <v>1</v>
      </c>
      <c r="J91" s="7">
        <v>-1002</v>
      </c>
      <c r="L91" s="8" t="s">
        <v>13</v>
      </c>
      <c r="M91" s="8" t="s">
        <v>14</v>
      </c>
      <c r="O91" s="5">
        <v>1</v>
      </c>
      <c r="Q91" s="7"/>
    </row>
    <row r="92" spans="1:17" x14ac:dyDescent="0.2">
      <c r="A92" s="8">
        <f t="shared" si="2"/>
        <v>68</v>
      </c>
      <c r="B92" s="8">
        <v>1</v>
      </c>
      <c r="C92" s="7">
        <v>8</v>
      </c>
      <c r="D92" s="8" t="s">
        <v>13</v>
      </c>
      <c r="E92" s="8" t="s">
        <v>13</v>
      </c>
      <c r="I92" s="8">
        <v>1</v>
      </c>
      <c r="J92" s="7">
        <v>8</v>
      </c>
      <c r="L92" s="8" t="s">
        <v>13</v>
      </c>
      <c r="M92" s="8" t="s">
        <v>13</v>
      </c>
      <c r="O92" s="5">
        <v>1</v>
      </c>
      <c r="Q92" s="7"/>
    </row>
    <row r="93" spans="1:17" x14ac:dyDescent="0.2">
      <c r="A93" s="8">
        <f t="shared" si="2"/>
        <v>69</v>
      </c>
      <c r="B93" s="8">
        <v>1</v>
      </c>
      <c r="C93" s="7">
        <v>6.1</v>
      </c>
      <c r="D93" s="8" t="s">
        <v>13</v>
      </c>
      <c r="E93" s="8" t="s">
        <v>13</v>
      </c>
      <c r="I93" s="8">
        <v>1</v>
      </c>
      <c r="J93" s="7">
        <v>-1002</v>
      </c>
      <c r="L93" s="8" t="s">
        <v>13</v>
      </c>
      <c r="M93" s="8" t="s">
        <v>14</v>
      </c>
      <c r="O93" s="5">
        <v>1</v>
      </c>
      <c r="Q93" s="7"/>
    </row>
    <row r="94" spans="1:17" x14ac:dyDescent="0.2">
      <c r="A94" s="8">
        <f t="shared" si="2"/>
        <v>70</v>
      </c>
      <c r="B94" s="8">
        <v>1</v>
      </c>
      <c r="C94" s="7">
        <v>4.2</v>
      </c>
      <c r="D94" s="8" t="s">
        <v>13</v>
      </c>
      <c r="E94" s="8" t="s">
        <v>13</v>
      </c>
      <c r="I94" s="8">
        <v>1</v>
      </c>
      <c r="J94" s="7">
        <v>-1002</v>
      </c>
      <c r="L94" s="8" t="s">
        <v>13</v>
      </c>
      <c r="M94" s="8" t="s">
        <v>14</v>
      </c>
      <c r="O94" s="5">
        <v>1</v>
      </c>
      <c r="Q94" s="7"/>
    </row>
    <row r="95" spans="1:17" x14ac:dyDescent="0.2">
      <c r="A95" s="8">
        <f t="shared" si="2"/>
        <v>71</v>
      </c>
      <c r="B95" s="8">
        <v>1</v>
      </c>
      <c r="C95" s="7">
        <v>4.7</v>
      </c>
      <c r="D95" s="8" t="s">
        <v>13</v>
      </c>
      <c r="E95" s="8" t="s">
        <v>13</v>
      </c>
      <c r="I95" s="8">
        <v>1</v>
      </c>
      <c r="J95" s="7">
        <v>4.7</v>
      </c>
      <c r="L95" s="8" t="s">
        <v>13</v>
      </c>
      <c r="M95" s="8" t="s">
        <v>13</v>
      </c>
      <c r="O95" s="5">
        <v>1</v>
      </c>
      <c r="Q95" s="7"/>
    </row>
    <row r="96" spans="1:17" x14ac:dyDescent="0.2">
      <c r="A96" s="8">
        <f t="shared" si="2"/>
        <v>72</v>
      </c>
      <c r="B96" s="8">
        <v>1</v>
      </c>
      <c r="C96" s="7">
        <v>-1003</v>
      </c>
      <c r="D96" s="8" t="s">
        <v>13</v>
      </c>
      <c r="E96" s="8" t="s">
        <v>13</v>
      </c>
      <c r="I96" s="8">
        <v>1</v>
      </c>
      <c r="J96" s="7">
        <v>-1003</v>
      </c>
      <c r="L96" s="8" t="s">
        <v>13</v>
      </c>
      <c r="M96" s="8" t="s">
        <v>13</v>
      </c>
      <c r="O96" s="5">
        <v>1</v>
      </c>
      <c r="Q96" s="7"/>
    </row>
    <row r="97" spans="1:17" x14ac:dyDescent="0.2">
      <c r="A97" s="8">
        <f t="shared" si="2"/>
        <v>73</v>
      </c>
      <c r="B97" s="8">
        <v>1</v>
      </c>
      <c r="C97" s="7">
        <v>-3.8</v>
      </c>
      <c r="D97" s="8" t="s">
        <v>13</v>
      </c>
      <c r="E97" s="8" t="s">
        <v>13</v>
      </c>
      <c r="I97" s="8">
        <v>1</v>
      </c>
      <c r="J97" s="7">
        <v>-3.8</v>
      </c>
      <c r="L97" s="8" t="s">
        <v>13</v>
      </c>
      <c r="M97" s="8" t="s">
        <v>13</v>
      </c>
      <c r="O97" s="5">
        <v>1</v>
      </c>
      <c r="Q97" s="7"/>
    </row>
    <row r="98" spans="1:17" x14ac:dyDescent="0.2">
      <c r="A98" s="8">
        <f t="shared" si="2"/>
        <v>74</v>
      </c>
      <c r="B98" s="8">
        <v>1</v>
      </c>
      <c r="C98" s="7">
        <v>-4.0999999999999996</v>
      </c>
      <c r="D98" s="8" t="s">
        <v>13</v>
      </c>
      <c r="E98" s="8" t="s">
        <v>13</v>
      </c>
      <c r="I98" s="8">
        <v>1</v>
      </c>
      <c r="J98" s="7">
        <v>-4.0999999999999996</v>
      </c>
      <c r="L98" s="8" t="s">
        <v>13</v>
      </c>
      <c r="M98" s="8" t="s">
        <v>13</v>
      </c>
      <c r="O98" s="5">
        <v>1</v>
      </c>
      <c r="Q98" s="7"/>
    </row>
    <row r="99" spans="1:17" x14ac:dyDescent="0.2">
      <c r="A99" s="8">
        <f t="shared" si="2"/>
        <v>75</v>
      </c>
      <c r="B99" s="8">
        <v>1</v>
      </c>
      <c r="C99" s="7">
        <v>-2.4</v>
      </c>
      <c r="D99" s="8" t="s">
        <v>13</v>
      </c>
      <c r="E99" s="8" t="s">
        <v>13</v>
      </c>
      <c r="G99" s="8" t="s">
        <v>96</v>
      </c>
      <c r="I99" s="8">
        <v>1</v>
      </c>
      <c r="J99" s="7">
        <v>-2.4</v>
      </c>
      <c r="L99" s="8" t="s">
        <v>13</v>
      </c>
      <c r="M99" s="8" t="s">
        <v>13</v>
      </c>
      <c r="O99" s="5">
        <v>1</v>
      </c>
      <c r="Q99" s="7"/>
    </row>
    <row r="100" spans="1:17" x14ac:dyDescent="0.2">
      <c r="A100" s="8">
        <f t="shared" si="2"/>
        <v>76</v>
      </c>
      <c r="B100" s="8">
        <v>1</v>
      </c>
      <c r="C100" s="7">
        <v>-0.9</v>
      </c>
      <c r="D100" s="8" t="s">
        <v>13</v>
      </c>
      <c r="E100" s="8" t="s">
        <v>13</v>
      </c>
      <c r="I100" s="8">
        <v>1</v>
      </c>
      <c r="J100" s="7">
        <v>-0.9</v>
      </c>
      <c r="L100" s="8" t="s">
        <v>13</v>
      </c>
      <c r="M100" s="8" t="s">
        <v>13</v>
      </c>
      <c r="O100" s="5">
        <v>1</v>
      </c>
      <c r="Q100" s="7"/>
    </row>
    <row r="101" spans="1:17" x14ac:dyDescent="0.2">
      <c r="A101" s="8">
        <f t="shared" si="2"/>
        <v>77</v>
      </c>
      <c r="B101" s="8">
        <v>1</v>
      </c>
      <c r="C101" s="7">
        <v>0</v>
      </c>
      <c r="D101" s="8" t="s">
        <v>13</v>
      </c>
      <c r="E101" s="8" t="s">
        <v>13</v>
      </c>
      <c r="I101" s="8">
        <v>1</v>
      </c>
      <c r="J101" s="7">
        <v>0</v>
      </c>
      <c r="L101" s="8" t="s">
        <v>13</v>
      </c>
      <c r="M101" s="8" t="s">
        <v>13</v>
      </c>
      <c r="O101" s="5">
        <v>1</v>
      </c>
      <c r="Q101" s="7"/>
    </row>
    <row r="102" spans="1:17" x14ac:dyDescent="0.2">
      <c r="A102" s="8">
        <f t="shared" si="2"/>
        <v>78</v>
      </c>
      <c r="B102" s="8">
        <v>1</v>
      </c>
      <c r="C102" s="7">
        <v>-1.7</v>
      </c>
      <c r="D102" s="8" t="s">
        <v>13</v>
      </c>
      <c r="E102" s="8" t="s">
        <v>13</v>
      </c>
      <c r="G102" s="8" t="s">
        <v>96</v>
      </c>
      <c r="I102" s="8">
        <v>1</v>
      </c>
      <c r="J102" s="7">
        <v>-1.7</v>
      </c>
      <c r="L102" s="8" t="s">
        <v>13</v>
      </c>
      <c r="M102" s="8" t="s">
        <v>13</v>
      </c>
      <c r="O102" s="5">
        <v>1</v>
      </c>
      <c r="Q102" s="7"/>
    </row>
    <row r="105" spans="1:17" x14ac:dyDescent="0.2">
      <c r="B105" s="4" t="s">
        <v>77</v>
      </c>
    </row>
    <row r="106" spans="1:17" x14ac:dyDescent="0.2">
      <c r="B106" s="8" t="s">
        <v>2</v>
      </c>
    </row>
    <row r="107" spans="1:17" x14ac:dyDescent="0.2">
      <c r="B107" s="8" t="s">
        <v>101</v>
      </c>
      <c r="D107" s="8">
        <v>2.4</v>
      </c>
      <c r="E107" s="8" t="s">
        <v>9</v>
      </c>
    </row>
    <row r="109" spans="1:17" x14ac:dyDescent="0.2">
      <c r="B109" s="8" t="s">
        <v>6</v>
      </c>
      <c r="C109" s="7" t="s">
        <v>8</v>
      </c>
      <c r="D109" s="8" t="s">
        <v>22</v>
      </c>
      <c r="E109" s="8" t="s">
        <v>28</v>
      </c>
      <c r="G109" s="8" t="s">
        <v>26</v>
      </c>
      <c r="I109" s="8" t="s">
        <v>6</v>
      </c>
      <c r="J109" s="7" t="s">
        <v>8</v>
      </c>
      <c r="L109" s="8" t="s">
        <v>22</v>
      </c>
      <c r="M109" s="8" t="s">
        <v>28</v>
      </c>
      <c r="O109" s="5" t="s">
        <v>24</v>
      </c>
    </row>
    <row r="110" spans="1:17" x14ac:dyDescent="0.2">
      <c r="B110" s="8" t="s">
        <v>4</v>
      </c>
      <c r="C110" s="7" t="s">
        <v>38</v>
      </c>
      <c r="D110" s="8" t="s">
        <v>23</v>
      </c>
      <c r="E110" s="8" t="s">
        <v>25</v>
      </c>
      <c r="I110" s="8" t="s">
        <v>4</v>
      </c>
      <c r="J110" s="7" t="s">
        <v>38</v>
      </c>
      <c r="L110" s="8" t="s">
        <v>23</v>
      </c>
      <c r="M110" s="8" t="s">
        <v>25</v>
      </c>
    </row>
    <row r="111" spans="1:17" x14ac:dyDescent="0.2">
      <c r="A111" s="8">
        <f>A102+1</f>
        <v>79</v>
      </c>
      <c r="B111" s="8">
        <v>1</v>
      </c>
      <c r="C111" s="7">
        <v>7.3</v>
      </c>
      <c r="D111" s="8" t="s">
        <v>13</v>
      </c>
      <c r="E111" s="8" t="s">
        <v>13</v>
      </c>
      <c r="I111" s="8">
        <v>1</v>
      </c>
      <c r="J111" s="7">
        <v>7.3</v>
      </c>
      <c r="L111" s="8" t="s">
        <v>13</v>
      </c>
      <c r="M111" s="8" t="s">
        <v>13</v>
      </c>
      <c r="O111" s="5">
        <v>1</v>
      </c>
    </row>
    <row r="112" spans="1:17" x14ac:dyDescent="0.2">
      <c r="A112" s="8">
        <f>A111+1</f>
        <v>80</v>
      </c>
      <c r="B112" s="8">
        <v>1</v>
      </c>
      <c r="C112" s="7">
        <v>-1003</v>
      </c>
      <c r="D112" s="8" t="s">
        <v>13</v>
      </c>
      <c r="E112" s="8" t="s">
        <v>13</v>
      </c>
      <c r="I112" s="8">
        <v>1</v>
      </c>
      <c r="J112" s="7">
        <v>-1003</v>
      </c>
      <c r="L112" s="8" t="s">
        <v>13</v>
      </c>
      <c r="M112" s="8" t="s">
        <v>13</v>
      </c>
      <c r="O112" s="5">
        <v>1</v>
      </c>
    </row>
    <row r="113" spans="1:15" x14ac:dyDescent="0.2">
      <c r="A113" s="8">
        <f t="shared" ref="A113:A132" si="3">A112+1</f>
        <v>81</v>
      </c>
      <c r="B113" s="8">
        <v>1</v>
      </c>
      <c r="C113" s="7">
        <v>4.7</v>
      </c>
      <c r="D113" s="8" t="s">
        <v>13</v>
      </c>
      <c r="E113" s="8" t="s">
        <v>13</v>
      </c>
      <c r="I113" s="8">
        <v>1</v>
      </c>
      <c r="J113" s="7">
        <v>4.7</v>
      </c>
      <c r="L113" s="8" t="s">
        <v>13</v>
      </c>
      <c r="M113" s="8" t="s">
        <v>13</v>
      </c>
      <c r="O113" s="5">
        <v>1</v>
      </c>
    </row>
    <row r="114" spans="1:15" x14ac:dyDescent="0.2">
      <c r="A114" s="8">
        <f t="shared" si="3"/>
        <v>82</v>
      </c>
      <c r="B114" s="8">
        <v>1</v>
      </c>
      <c r="C114" s="7">
        <v>4.5999999999999996</v>
      </c>
      <c r="D114" s="8" t="s">
        <v>13</v>
      </c>
      <c r="E114" s="8" t="s">
        <v>13</v>
      </c>
      <c r="I114" s="8">
        <v>1</v>
      </c>
      <c r="J114" s="7">
        <v>4.5999999999999996</v>
      </c>
      <c r="L114" s="8" t="s">
        <v>13</v>
      </c>
      <c r="M114" s="8" t="s">
        <v>13</v>
      </c>
      <c r="O114" s="5">
        <v>1</v>
      </c>
    </row>
    <row r="115" spans="1:15" x14ac:dyDescent="0.2">
      <c r="A115" s="8">
        <f t="shared" si="3"/>
        <v>83</v>
      </c>
      <c r="B115" s="8">
        <v>1</v>
      </c>
      <c r="C115" s="7">
        <v>2.2000000000000002</v>
      </c>
      <c r="D115" s="8" t="s">
        <v>13</v>
      </c>
      <c r="E115" s="8" t="s">
        <v>13</v>
      </c>
      <c r="G115" s="8" t="s">
        <v>101</v>
      </c>
      <c r="I115" s="8">
        <v>1</v>
      </c>
      <c r="J115" s="7">
        <v>2.2000000000000002</v>
      </c>
      <c r="L115" s="8" t="s">
        <v>13</v>
      </c>
      <c r="M115" s="8" t="s">
        <v>13</v>
      </c>
      <c r="O115" s="5">
        <v>1</v>
      </c>
    </row>
    <row r="116" spans="1:15" x14ac:dyDescent="0.2">
      <c r="A116" s="8">
        <f t="shared" si="3"/>
        <v>84</v>
      </c>
      <c r="B116" s="8">
        <v>1</v>
      </c>
      <c r="C116" s="7">
        <v>2.5</v>
      </c>
      <c r="D116" s="8" t="s">
        <v>13</v>
      </c>
      <c r="E116" s="8" t="s">
        <v>13</v>
      </c>
      <c r="I116" s="8">
        <v>1</v>
      </c>
      <c r="J116" s="7">
        <v>2.5</v>
      </c>
      <c r="L116" s="8" t="s">
        <v>13</v>
      </c>
      <c r="M116" s="8" t="s">
        <v>13</v>
      </c>
      <c r="O116" s="5">
        <v>1</v>
      </c>
    </row>
    <row r="117" spans="1:15" x14ac:dyDescent="0.2">
      <c r="A117" s="8">
        <f t="shared" si="3"/>
        <v>85</v>
      </c>
      <c r="B117" s="8">
        <v>1</v>
      </c>
      <c r="C117" s="7">
        <v>0</v>
      </c>
      <c r="D117" s="8" t="s">
        <v>13</v>
      </c>
      <c r="E117" s="8" t="s">
        <v>13</v>
      </c>
      <c r="I117" s="8">
        <v>1</v>
      </c>
      <c r="J117" s="7">
        <v>-1002</v>
      </c>
      <c r="L117" s="8" t="s">
        <v>13</v>
      </c>
      <c r="M117" s="8" t="s">
        <v>14</v>
      </c>
      <c r="O117" s="5">
        <v>1</v>
      </c>
    </row>
    <row r="118" spans="1:15" x14ac:dyDescent="0.2">
      <c r="A118" s="8">
        <f t="shared" si="3"/>
        <v>86</v>
      </c>
      <c r="B118" s="8">
        <v>1</v>
      </c>
      <c r="C118" s="7">
        <v>0</v>
      </c>
      <c r="D118" s="8" t="s">
        <v>13</v>
      </c>
      <c r="E118" s="8" t="s">
        <v>13</v>
      </c>
      <c r="I118" s="8">
        <v>1</v>
      </c>
      <c r="J118" s="7">
        <v>0</v>
      </c>
      <c r="L118" s="8" t="s">
        <v>13</v>
      </c>
      <c r="M118" s="8" t="s">
        <v>13</v>
      </c>
      <c r="O118" s="5">
        <v>1</v>
      </c>
    </row>
    <row r="119" spans="1:15" x14ac:dyDescent="0.2">
      <c r="A119" s="8">
        <f t="shared" si="3"/>
        <v>87</v>
      </c>
      <c r="B119" s="8">
        <v>1</v>
      </c>
      <c r="C119" s="7">
        <v>3.6</v>
      </c>
      <c r="D119" s="8" t="s">
        <v>13</v>
      </c>
      <c r="E119" s="8" t="s">
        <v>13</v>
      </c>
      <c r="I119" s="8">
        <v>1</v>
      </c>
      <c r="J119" s="7">
        <v>-1002</v>
      </c>
      <c r="L119" s="8" t="s">
        <v>13</v>
      </c>
      <c r="M119" s="8" t="s">
        <v>14</v>
      </c>
      <c r="O119" s="5">
        <v>1</v>
      </c>
    </row>
    <row r="120" spans="1:15" x14ac:dyDescent="0.2">
      <c r="A120" s="8">
        <f t="shared" si="3"/>
        <v>88</v>
      </c>
      <c r="B120" s="8">
        <v>1</v>
      </c>
      <c r="C120" s="7">
        <v>-1002</v>
      </c>
      <c r="D120" s="8" t="s">
        <v>13</v>
      </c>
      <c r="E120" s="8" t="s">
        <v>14</v>
      </c>
      <c r="G120" s="8" t="s">
        <v>103</v>
      </c>
      <c r="I120" s="8">
        <v>1</v>
      </c>
      <c r="J120" s="7">
        <v>-1002</v>
      </c>
      <c r="L120" s="8" t="s">
        <v>13</v>
      </c>
      <c r="M120" s="8" t="s">
        <v>14</v>
      </c>
      <c r="O120" s="5">
        <v>1</v>
      </c>
    </row>
    <row r="121" spans="1:15" x14ac:dyDescent="0.2">
      <c r="A121" s="8">
        <f t="shared" si="3"/>
        <v>89</v>
      </c>
      <c r="B121" s="8">
        <v>1</v>
      </c>
      <c r="C121" s="7">
        <v>1.3</v>
      </c>
      <c r="D121" s="8" t="s">
        <v>13</v>
      </c>
      <c r="E121" s="8" t="s">
        <v>13</v>
      </c>
      <c r="I121" s="8">
        <v>1</v>
      </c>
      <c r="J121" s="7">
        <v>1.3</v>
      </c>
      <c r="L121" s="8" t="s">
        <v>13</v>
      </c>
      <c r="M121" s="8" t="s">
        <v>13</v>
      </c>
      <c r="O121" s="5">
        <v>1</v>
      </c>
    </row>
    <row r="122" spans="1:15" x14ac:dyDescent="0.2">
      <c r="A122" s="8">
        <f t="shared" si="3"/>
        <v>90</v>
      </c>
      <c r="B122" s="8">
        <v>1</v>
      </c>
      <c r="C122" s="7">
        <v>3.7</v>
      </c>
      <c r="D122" s="8" t="s">
        <v>13</v>
      </c>
      <c r="E122" s="8" t="s">
        <v>13</v>
      </c>
      <c r="G122" s="8" t="s">
        <v>101</v>
      </c>
      <c r="I122" s="8">
        <v>1</v>
      </c>
      <c r="J122" s="7">
        <v>3.7</v>
      </c>
      <c r="L122" s="8" t="s">
        <v>13</v>
      </c>
      <c r="M122" s="8" t="s">
        <v>13</v>
      </c>
      <c r="O122" s="5">
        <v>1</v>
      </c>
    </row>
    <row r="123" spans="1:15" x14ac:dyDescent="0.2">
      <c r="A123" s="8">
        <f t="shared" si="3"/>
        <v>91</v>
      </c>
      <c r="B123" s="8">
        <v>1</v>
      </c>
      <c r="C123" s="7">
        <v>2.4</v>
      </c>
      <c r="D123" s="8" t="s">
        <v>13</v>
      </c>
      <c r="E123" s="8" t="s">
        <v>13</v>
      </c>
      <c r="I123" s="8">
        <v>1</v>
      </c>
      <c r="J123" s="7">
        <v>2.4</v>
      </c>
      <c r="L123" s="8" t="s">
        <v>13</v>
      </c>
      <c r="M123" s="8" t="s">
        <v>13</v>
      </c>
      <c r="O123" s="5">
        <v>1</v>
      </c>
    </row>
    <row r="124" spans="1:15" x14ac:dyDescent="0.2">
      <c r="A124" s="8">
        <f t="shared" si="3"/>
        <v>92</v>
      </c>
      <c r="B124" s="8">
        <v>1</v>
      </c>
      <c r="C124" s="7">
        <v>1.2</v>
      </c>
      <c r="D124" s="8" t="s">
        <v>13</v>
      </c>
      <c r="E124" s="8" t="s">
        <v>13</v>
      </c>
      <c r="I124" s="8">
        <v>1</v>
      </c>
      <c r="J124" s="7">
        <v>1.2</v>
      </c>
      <c r="L124" s="8" t="s">
        <v>13</v>
      </c>
      <c r="M124" s="8" t="s">
        <v>13</v>
      </c>
      <c r="O124" s="5">
        <v>1</v>
      </c>
    </row>
    <row r="125" spans="1:15" x14ac:dyDescent="0.2">
      <c r="A125" s="8">
        <f t="shared" si="3"/>
        <v>93</v>
      </c>
      <c r="B125" s="8">
        <v>1</v>
      </c>
      <c r="C125" s="7">
        <v>0.1</v>
      </c>
      <c r="D125" s="8" t="s">
        <v>13</v>
      </c>
      <c r="E125" s="8" t="s">
        <v>13</v>
      </c>
      <c r="I125" s="8">
        <v>1</v>
      </c>
      <c r="J125" s="7">
        <v>0.1</v>
      </c>
      <c r="L125" s="8" t="s">
        <v>13</v>
      </c>
      <c r="M125" s="8" t="s">
        <v>13</v>
      </c>
      <c r="O125" s="5">
        <v>1</v>
      </c>
    </row>
    <row r="126" spans="1:15" x14ac:dyDescent="0.2">
      <c r="A126" s="8">
        <f t="shared" si="3"/>
        <v>94</v>
      </c>
      <c r="B126" s="8">
        <v>1</v>
      </c>
      <c r="C126" s="7">
        <v>-0.1</v>
      </c>
      <c r="D126" s="8" t="s">
        <v>13</v>
      </c>
      <c r="E126" s="8" t="s">
        <v>13</v>
      </c>
      <c r="I126" s="8">
        <v>1</v>
      </c>
      <c r="J126" s="7">
        <v>-0.1</v>
      </c>
      <c r="L126" s="8" t="s">
        <v>13</v>
      </c>
      <c r="M126" s="8" t="s">
        <v>13</v>
      </c>
      <c r="O126" s="5">
        <v>1</v>
      </c>
    </row>
    <row r="127" spans="1:15" x14ac:dyDescent="0.2">
      <c r="A127" s="8">
        <f t="shared" si="3"/>
        <v>95</v>
      </c>
      <c r="B127" s="8">
        <v>1</v>
      </c>
      <c r="C127" s="7">
        <v>-1.9</v>
      </c>
      <c r="D127" s="8" t="s">
        <v>13</v>
      </c>
      <c r="E127" s="8" t="s">
        <v>13</v>
      </c>
      <c r="I127" s="8">
        <v>1</v>
      </c>
      <c r="J127" s="7">
        <v>-1.9</v>
      </c>
      <c r="L127" s="8" t="s">
        <v>13</v>
      </c>
      <c r="M127" s="8" t="s">
        <v>13</v>
      </c>
      <c r="O127" s="5">
        <v>1</v>
      </c>
    </row>
    <row r="128" spans="1:15" x14ac:dyDescent="0.2">
      <c r="A128" s="8">
        <f t="shared" si="3"/>
        <v>96</v>
      </c>
      <c r="B128" s="8">
        <v>1</v>
      </c>
      <c r="C128" s="7">
        <v>-1001</v>
      </c>
      <c r="D128" s="8" t="s">
        <v>14</v>
      </c>
      <c r="E128" s="8" t="s">
        <v>13</v>
      </c>
      <c r="G128" s="8" t="s">
        <v>27</v>
      </c>
      <c r="I128" s="8">
        <v>1</v>
      </c>
      <c r="J128" s="7">
        <v>-1001</v>
      </c>
      <c r="L128" s="8" t="s">
        <v>14</v>
      </c>
      <c r="M128" s="8" t="s">
        <v>13</v>
      </c>
      <c r="O128" s="5">
        <v>1</v>
      </c>
    </row>
    <row r="129" spans="1:15" x14ac:dyDescent="0.2">
      <c r="A129" s="8">
        <f t="shared" si="3"/>
        <v>97</v>
      </c>
      <c r="B129" s="8">
        <v>1</v>
      </c>
      <c r="C129" s="7">
        <v>3.6</v>
      </c>
      <c r="D129" s="8" t="s">
        <v>13</v>
      </c>
      <c r="E129" s="8" t="s">
        <v>13</v>
      </c>
      <c r="I129" s="8">
        <v>1</v>
      </c>
      <c r="J129" s="7">
        <v>3.6</v>
      </c>
      <c r="L129" s="8" t="s">
        <v>13</v>
      </c>
      <c r="M129" s="8" t="s">
        <v>13</v>
      </c>
      <c r="O129" s="5">
        <v>1</v>
      </c>
    </row>
    <row r="130" spans="1:15" x14ac:dyDescent="0.2">
      <c r="A130" s="8">
        <f t="shared" si="3"/>
        <v>98</v>
      </c>
      <c r="B130" s="8">
        <v>1</v>
      </c>
      <c r="C130" s="7">
        <v>8</v>
      </c>
      <c r="D130" s="8" t="s">
        <v>13</v>
      </c>
      <c r="E130" s="8" t="s">
        <v>13</v>
      </c>
      <c r="I130" s="8">
        <v>1</v>
      </c>
      <c r="J130" s="7">
        <v>-1002</v>
      </c>
      <c r="L130" s="8" t="s">
        <v>13</v>
      </c>
      <c r="M130" s="8" t="s">
        <v>14</v>
      </c>
      <c r="O130" s="5">
        <v>1</v>
      </c>
    </row>
    <row r="131" spans="1:15" x14ac:dyDescent="0.2">
      <c r="A131" s="8">
        <f t="shared" si="3"/>
        <v>99</v>
      </c>
      <c r="B131" s="8">
        <v>1</v>
      </c>
      <c r="C131" s="7">
        <v>3.3</v>
      </c>
      <c r="D131" s="8" t="s">
        <v>13</v>
      </c>
      <c r="E131" s="8" t="s">
        <v>13</v>
      </c>
      <c r="I131" s="8">
        <v>1</v>
      </c>
      <c r="J131" s="7">
        <v>-1002</v>
      </c>
      <c r="L131" s="8" t="s">
        <v>13</v>
      </c>
      <c r="M131" s="8" t="s">
        <v>14</v>
      </c>
      <c r="O131" s="5">
        <v>1</v>
      </c>
    </row>
    <row r="132" spans="1:15" x14ac:dyDescent="0.2">
      <c r="A132" s="8">
        <f t="shared" si="3"/>
        <v>100</v>
      </c>
      <c r="B132" s="8">
        <v>1</v>
      </c>
      <c r="C132" s="7">
        <v>3.9</v>
      </c>
      <c r="D132" s="8" t="s">
        <v>13</v>
      </c>
      <c r="E132" s="8" t="s">
        <v>13</v>
      </c>
      <c r="I132" s="8">
        <v>1</v>
      </c>
      <c r="J132" s="7">
        <v>3.9</v>
      </c>
      <c r="L132" s="8" t="s">
        <v>13</v>
      </c>
      <c r="M132" s="8" t="s">
        <v>13</v>
      </c>
      <c r="O132" s="5">
        <v>1</v>
      </c>
    </row>
    <row r="135" spans="1:15" x14ac:dyDescent="0.2">
      <c r="B135" s="4" t="s">
        <v>80</v>
      </c>
    </row>
    <row r="136" spans="1:15" x14ac:dyDescent="0.2">
      <c r="B136" s="8" t="s">
        <v>2</v>
      </c>
    </row>
    <row r="137" spans="1:15" x14ac:dyDescent="0.2">
      <c r="B137" s="8" t="s">
        <v>102</v>
      </c>
      <c r="D137" s="11">
        <v>11</v>
      </c>
      <c r="E137" s="8" t="s">
        <v>9</v>
      </c>
    </row>
    <row r="139" spans="1:15" x14ac:dyDescent="0.2">
      <c r="B139" s="8" t="s">
        <v>6</v>
      </c>
      <c r="C139" s="7" t="s">
        <v>8</v>
      </c>
      <c r="D139" s="8" t="s">
        <v>22</v>
      </c>
      <c r="E139" s="8" t="s">
        <v>28</v>
      </c>
      <c r="G139" s="8" t="s">
        <v>26</v>
      </c>
      <c r="I139" s="8" t="s">
        <v>6</v>
      </c>
      <c r="J139" s="7" t="s">
        <v>8</v>
      </c>
      <c r="L139" s="8" t="s">
        <v>22</v>
      </c>
      <c r="M139" s="8" t="s">
        <v>28</v>
      </c>
      <c r="O139" s="5" t="s">
        <v>24</v>
      </c>
    </row>
    <row r="140" spans="1:15" x14ac:dyDescent="0.2">
      <c r="B140" s="8" t="s">
        <v>4</v>
      </c>
      <c r="C140" s="7" t="s">
        <v>38</v>
      </c>
      <c r="D140" s="8" t="s">
        <v>23</v>
      </c>
      <c r="E140" s="8" t="s">
        <v>25</v>
      </c>
      <c r="I140" s="8" t="s">
        <v>4</v>
      </c>
      <c r="J140" s="7" t="s">
        <v>38</v>
      </c>
      <c r="L140" s="8" t="s">
        <v>23</v>
      </c>
      <c r="M140" s="8" t="s">
        <v>25</v>
      </c>
    </row>
    <row r="141" spans="1:15" x14ac:dyDescent="0.2">
      <c r="A141" s="8">
        <f>A132+1</f>
        <v>101</v>
      </c>
      <c r="B141" s="8">
        <v>1</v>
      </c>
      <c r="C141" s="7">
        <v>8.7000000000000011</v>
      </c>
      <c r="D141" s="8" t="s">
        <v>13</v>
      </c>
      <c r="E141" s="8" t="s">
        <v>13</v>
      </c>
      <c r="I141" s="8">
        <v>1</v>
      </c>
      <c r="J141" s="7">
        <v>8.7000000000000011</v>
      </c>
      <c r="L141" s="8" t="s">
        <v>13</v>
      </c>
      <c r="M141" s="8" t="s">
        <v>13</v>
      </c>
      <c r="O141" s="5">
        <v>1</v>
      </c>
    </row>
    <row r="142" spans="1:15" x14ac:dyDescent="0.2">
      <c r="A142" s="8">
        <f>A141+1</f>
        <v>102</v>
      </c>
      <c r="B142" s="8">
        <v>1</v>
      </c>
      <c r="C142" s="7">
        <v>-1003</v>
      </c>
      <c r="D142" s="8" t="s">
        <v>13</v>
      </c>
      <c r="E142" s="8" t="s">
        <v>13</v>
      </c>
      <c r="I142" s="8">
        <v>1</v>
      </c>
      <c r="J142" s="7">
        <v>-1003</v>
      </c>
      <c r="L142" s="8" t="s">
        <v>13</v>
      </c>
      <c r="M142" s="8" t="s">
        <v>13</v>
      </c>
      <c r="O142" s="5">
        <v>1</v>
      </c>
    </row>
    <row r="143" spans="1:15" x14ac:dyDescent="0.2">
      <c r="A143" s="8">
        <f t="shared" ref="A143:A164" si="4">A142+1</f>
        <v>103</v>
      </c>
      <c r="B143" s="8">
        <v>1</v>
      </c>
      <c r="C143" s="7">
        <v>8.5</v>
      </c>
      <c r="D143" s="8" t="s">
        <v>13</v>
      </c>
      <c r="E143" s="8" t="s">
        <v>13</v>
      </c>
      <c r="I143" s="8">
        <v>1</v>
      </c>
      <c r="J143" s="7">
        <v>8.5</v>
      </c>
      <c r="L143" s="8" t="s">
        <v>13</v>
      </c>
      <c r="M143" s="8" t="s">
        <v>13</v>
      </c>
      <c r="O143" s="5">
        <v>1</v>
      </c>
    </row>
    <row r="144" spans="1:15" x14ac:dyDescent="0.2">
      <c r="A144" s="8">
        <f t="shared" si="4"/>
        <v>104</v>
      </c>
      <c r="B144" s="8">
        <v>1</v>
      </c>
      <c r="C144" s="7">
        <v>8.4</v>
      </c>
      <c r="D144" s="8" t="s">
        <v>13</v>
      </c>
      <c r="E144" s="8" t="s">
        <v>13</v>
      </c>
      <c r="I144" s="8">
        <v>1</v>
      </c>
      <c r="J144" s="7">
        <v>8.4</v>
      </c>
      <c r="L144" s="8" t="s">
        <v>13</v>
      </c>
      <c r="M144" s="8" t="s">
        <v>13</v>
      </c>
      <c r="O144" s="5">
        <v>1</v>
      </c>
    </row>
    <row r="145" spans="1:15" x14ac:dyDescent="0.2">
      <c r="A145" s="8">
        <f t="shared" si="4"/>
        <v>105</v>
      </c>
      <c r="B145" s="8">
        <v>1</v>
      </c>
      <c r="C145" s="7">
        <v>22.7</v>
      </c>
      <c r="D145" s="8" t="s">
        <v>13</v>
      </c>
      <c r="E145" s="8" t="s">
        <v>13</v>
      </c>
      <c r="I145" s="8">
        <v>1</v>
      </c>
      <c r="J145" s="7">
        <v>-1002</v>
      </c>
      <c r="L145" s="8" t="s">
        <v>13</v>
      </c>
      <c r="M145" s="8" t="s">
        <v>14</v>
      </c>
      <c r="O145" s="5">
        <v>1</v>
      </c>
    </row>
    <row r="146" spans="1:15" x14ac:dyDescent="0.2">
      <c r="A146" s="8">
        <f t="shared" si="4"/>
        <v>106</v>
      </c>
      <c r="B146" s="8">
        <v>1</v>
      </c>
      <c r="C146" s="7">
        <v>35.6</v>
      </c>
      <c r="D146" s="8" t="s">
        <v>13</v>
      </c>
      <c r="E146" s="8" t="s">
        <v>13</v>
      </c>
      <c r="I146" s="8">
        <v>1</v>
      </c>
      <c r="J146" s="7">
        <v>-1002</v>
      </c>
      <c r="L146" s="8" t="s">
        <v>13</v>
      </c>
      <c r="M146" s="8" t="s">
        <v>14</v>
      </c>
      <c r="O146" s="5">
        <v>1</v>
      </c>
    </row>
    <row r="147" spans="1:15" x14ac:dyDescent="0.2">
      <c r="A147" s="8">
        <f t="shared" si="4"/>
        <v>107</v>
      </c>
      <c r="B147" s="8">
        <v>1</v>
      </c>
      <c r="C147" s="7">
        <v>17.3</v>
      </c>
      <c r="D147" s="8" t="s">
        <v>13</v>
      </c>
      <c r="E147" s="8" t="s">
        <v>13</v>
      </c>
      <c r="I147" s="8">
        <v>1</v>
      </c>
      <c r="J147" s="7">
        <v>-1002</v>
      </c>
      <c r="L147" s="8" t="s">
        <v>13</v>
      </c>
      <c r="M147" s="8" t="s">
        <v>14</v>
      </c>
      <c r="O147" s="5">
        <v>1</v>
      </c>
    </row>
    <row r="148" spans="1:15" x14ac:dyDescent="0.2">
      <c r="A148" s="8">
        <f t="shared" si="4"/>
        <v>108</v>
      </c>
      <c r="B148" s="8">
        <v>1</v>
      </c>
      <c r="C148" s="7">
        <v>-2.6</v>
      </c>
      <c r="D148" s="8" t="s">
        <v>13</v>
      </c>
      <c r="E148" s="8" t="s">
        <v>13</v>
      </c>
      <c r="I148" s="8">
        <v>1</v>
      </c>
      <c r="J148" s="7">
        <v>-1002</v>
      </c>
      <c r="L148" s="8" t="s">
        <v>13</v>
      </c>
      <c r="M148" s="8" t="s">
        <v>14</v>
      </c>
      <c r="O148" s="5">
        <v>1</v>
      </c>
    </row>
    <row r="149" spans="1:15" x14ac:dyDescent="0.2">
      <c r="A149" s="8">
        <f t="shared" si="4"/>
        <v>109</v>
      </c>
      <c r="B149" s="8">
        <v>1</v>
      </c>
      <c r="C149" s="7">
        <v>8.4</v>
      </c>
      <c r="D149" s="8" t="s">
        <v>13</v>
      </c>
      <c r="E149" s="8" t="s">
        <v>13</v>
      </c>
      <c r="G149" s="8" t="s">
        <v>102</v>
      </c>
      <c r="I149" s="8">
        <v>1</v>
      </c>
      <c r="J149" s="7">
        <v>8.4</v>
      </c>
      <c r="L149" s="8" t="s">
        <v>13</v>
      </c>
      <c r="M149" s="8" t="s">
        <v>13</v>
      </c>
      <c r="O149" s="5">
        <v>1</v>
      </c>
    </row>
    <row r="150" spans="1:15" x14ac:dyDescent="0.2">
      <c r="A150" s="8">
        <f t="shared" si="4"/>
        <v>110</v>
      </c>
      <c r="B150" s="8">
        <v>1</v>
      </c>
      <c r="C150" s="7">
        <v>6.8000000000000007</v>
      </c>
      <c r="D150" s="8" t="s">
        <v>13</v>
      </c>
      <c r="E150" s="8" t="s">
        <v>13</v>
      </c>
      <c r="I150" s="8">
        <v>1</v>
      </c>
      <c r="J150" s="7">
        <v>6.8000000000000007</v>
      </c>
      <c r="L150" s="8" t="s">
        <v>13</v>
      </c>
      <c r="M150" s="8" t="s">
        <v>13</v>
      </c>
      <c r="O150" s="5">
        <v>1</v>
      </c>
    </row>
    <row r="151" spans="1:15" x14ac:dyDescent="0.2">
      <c r="A151" s="8">
        <f t="shared" si="4"/>
        <v>111</v>
      </c>
      <c r="B151" s="8">
        <v>1</v>
      </c>
      <c r="C151" s="7">
        <v>6.9</v>
      </c>
      <c r="D151" s="8" t="s">
        <v>13</v>
      </c>
      <c r="E151" s="8" t="s">
        <v>13</v>
      </c>
      <c r="I151" s="8">
        <v>1</v>
      </c>
      <c r="J151" s="7">
        <v>6.9</v>
      </c>
      <c r="L151" s="8" t="s">
        <v>13</v>
      </c>
      <c r="M151" s="8" t="s">
        <v>13</v>
      </c>
      <c r="O151" s="5">
        <v>1</v>
      </c>
    </row>
    <row r="152" spans="1:15" x14ac:dyDescent="0.2">
      <c r="A152" s="8">
        <f t="shared" si="4"/>
        <v>112</v>
      </c>
      <c r="B152" s="8">
        <v>1</v>
      </c>
      <c r="C152" s="7">
        <v>-1001</v>
      </c>
      <c r="D152" s="8" t="s">
        <v>14</v>
      </c>
      <c r="E152" s="8" t="s">
        <v>13</v>
      </c>
      <c r="G152" s="8" t="s">
        <v>27</v>
      </c>
      <c r="I152" s="8">
        <v>1</v>
      </c>
      <c r="J152" s="7">
        <v>-1001</v>
      </c>
      <c r="L152" s="8" t="s">
        <v>14</v>
      </c>
      <c r="M152" s="8" t="s">
        <v>13</v>
      </c>
      <c r="O152" s="5">
        <v>1</v>
      </c>
    </row>
    <row r="153" spans="1:15" x14ac:dyDescent="0.2">
      <c r="A153" s="8">
        <f t="shared" si="4"/>
        <v>113</v>
      </c>
      <c r="B153" s="8">
        <v>1</v>
      </c>
      <c r="C153" s="7">
        <v>6.7</v>
      </c>
      <c r="D153" s="8" t="s">
        <v>13</v>
      </c>
      <c r="E153" s="8" t="s">
        <v>13</v>
      </c>
      <c r="I153" s="8">
        <v>1</v>
      </c>
      <c r="J153" s="7">
        <v>6.7</v>
      </c>
      <c r="L153" s="8" t="s">
        <v>13</v>
      </c>
      <c r="M153" s="8" t="s">
        <v>13</v>
      </c>
      <c r="O153" s="5">
        <v>1</v>
      </c>
    </row>
    <row r="154" spans="1:15" x14ac:dyDescent="0.2">
      <c r="A154" s="8">
        <f t="shared" si="4"/>
        <v>114</v>
      </c>
      <c r="B154" s="8">
        <v>1</v>
      </c>
      <c r="C154" s="7">
        <v>3.4</v>
      </c>
      <c r="D154" s="8" t="s">
        <v>13</v>
      </c>
      <c r="E154" s="8" t="s">
        <v>13</v>
      </c>
      <c r="I154" s="8">
        <v>1</v>
      </c>
      <c r="J154" s="7">
        <v>3.4</v>
      </c>
      <c r="L154" s="8" t="s">
        <v>13</v>
      </c>
      <c r="M154" s="8" t="s">
        <v>13</v>
      </c>
      <c r="O154" s="5">
        <v>1</v>
      </c>
    </row>
    <row r="155" spans="1:15" x14ac:dyDescent="0.2">
      <c r="A155" s="8">
        <f t="shared" si="4"/>
        <v>115</v>
      </c>
      <c r="B155" s="8">
        <v>1</v>
      </c>
      <c r="C155" s="7">
        <v>-3.4</v>
      </c>
      <c r="D155" s="8" t="s">
        <v>13</v>
      </c>
      <c r="E155" s="8" t="s">
        <v>13</v>
      </c>
      <c r="I155" s="8">
        <v>1</v>
      </c>
      <c r="J155" s="7">
        <v>-3.4</v>
      </c>
      <c r="L155" s="8" t="s">
        <v>13</v>
      </c>
      <c r="M155" s="8" t="s">
        <v>13</v>
      </c>
      <c r="O155" s="5">
        <v>1</v>
      </c>
    </row>
    <row r="156" spans="1:15" x14ac:dyDescent="0.2">
      <c r="A156" s="8">
        <f t="shared" si="4"/>
        <v>116</v>
      </c>
      <c r="B156" s="8">
        <v>1</v>
      </c>
      <c r="C156" s="7">
        <v>3.4</v>
      </c>
      <c r="D156" s="8" t="s">
        <v>13</v>
      </c>
      <c r="E156" s="8" t="s">
        <v>13</v>
      </c>
      <c r="I156" s="8">
        <v>1</v>
      </c>
      <c r="J156" s="7">
        <v>3.4</v>
      </c>
      <c r="L156" s="8" t="s">
        <v>13</v>
      </c>
      <c r="M156" s="8" t="s">
        <v>13</v>
      </c>
      <c r="O156" s="5">
        <v>1</v>
      </c>
    </row>
    <row r="157" spans="1:15" x14ac:dyDescent="0.2">
      <c r="A157" s="8">
        <f t="shared" si="4"/>
        <v>117</v>
      </c>
      <c r="B157" s="8">
        <v>1</v>
      </c>
      <c r="C157" s="7">
        <v>13.2</v>
      </c>
      <c r="D157" s="8" t="s">
        <v>13</v>
      </c>
      <c r="E157" s="8" t="s">
        <v>13</v>
      </c>
      <c r="I157" s="8">
        <v>1</v>
      </c>
      <c r="J157" s="7">
        <v>13.2</v>
      </c>
      <c r="L157" s="8" t="s">
        <v>13</v>
      </c>
      <c r="M157" s="8" t="s">
        <v>13</v>
      </c>
      <c r="O157" s="5">
        <v>1</v>
      </c>
    </row>
    <row r="158" spans="1:15" x14ac:dyDescent="0.2">
      <c r="A158" s="8">
        <f t="shared" si="4"/>
        <v>118</v>
      </c>
      <c r="B158" s="8">
        <v>1</v>
      </c>
      <c r="C158" s="7">
        <v>2.2000000000000002</v>
      </c>
      <c r="D158" s="8" t="s">
        <v>13</v>
      </c>
      <c r="E158" s="8" t="s">
        <v>13</v>
      </c>
      <c r="G158" s="8" t="s">
        <v>102</v>
      </c>
      <c r="I158" s="8">
        <v>1</v>
      </c>
      <c r="J158" s="7">
        <v>2.2000000000000002</v>
      </c>
      <c r="L158" s="8" t="s">
        <v>13</v>
      </c>
      <c r="M158" s="8" t="s">
        <v>13</v>
      </c>
      <c r="O158" s="5">
        <v>1</v>
      </c>
    </row>
    <row r="159" spans="1:15" x14ac:dyDescent="0.2">
      <c r="A159" s="8">
        <f t="shared" si="4"/>
        <v>119</v>
      </c>
      <c r="B159" s="8">
        <v>1</v>
      </c>
      <c r="C159" s="7">
        <v>2.2999999999999998</v>
      </c>
      <c r="D159" s="8" t="s">
        <v>13</v>
      </c>
      <c r="E159" s="8" t="s">
        <v>13</v>
      </c>
      <c r="I159" s="8">
        <v>1</v>
      </c>
      <c r="J159" s="7">
        <v>2.2999999999999998</v>
      </c>
      <c r="L159" s="8" t="s">
        <v>13</v>
      </c>
      <c r="M159" s="8" t="s">
        <v>13</v>
      </c>
      <c r="O159" s="5">
        <v>1</v>
      </c>
    </row>
    <row r="160" spans="1:15" x14ac:dyDescent="0.2">
      <c r="A160" s="8">
        <f t="shared" si="4"/>
        <v>120</v>
      </c>
      <c r="B160" s="8">
        <v>1</v>
      </c>
      <c r="C160" s="7">
        <v>13.4</v>
      </c>
      <c r="D160" s="8" t="s">
        <v>13</v>
      </c>
      <c r="E160" s="8" t="s">
        <v>13</v>
      </c>
      <c r="I160" s="8">
        <v>1</v>
      </c>
      <c r="J160" s="7">
        <v>-1002</v>
      </c>
      <c r="L160" s="8" t="s">
        <v>13</v>
      </c>
      <c r="M160" s="8" t="s">
        <v>14</v>
      </c>
      <c r="O160" s="5">
        <v>1</v>
      </c>
    </row>
    <row r="161" spans="1:15" x14ac:dyDescent="0.2">
      <c r="A161" s="8">
        <f t="shared" si="4"/>
        <v>121</v>
      </c>
      <c r="B161" s="8">
        <v>1</v>
      </c>
      <c r="C161" s="7">
        <v>2.1</v>
      </c>
      <c r="D161" s="8" t="s">
        <v>13</v>
      </c>
      <c r="E161" s="8" t="s">
        <v>13</v>
      </c>
      <c r="I161" s="8">
        <v>1</v>
      </c>
      <c r="J161" s="7">
        <v>-1002</v>
      </c>
      <c r="L161" s="8" t="s">
        <v>13</v>
      </c>
      <c r="M161" s="8" t="s">
        <v>14</v>
      </c>
      <c r="O161" s="5">
        <v>1</v>
      </c>
    </row>
    <row r="162" spans="1:15" x14ac:dyDescent="0.2">
      <c r="A162" s="8">
        <f t="shared" si="4"/>
        <v>122</v>
      </c>
      <c r="B162" s="8">
        <v>1</v>
      </c>
      <c r="C162" s="7">
        <v>4.4000000000000004</v>
      </c>
      <c r="D162" s="8" t="s">
        <v>13</v>
      </c>
      <c r="E162" s="8" t="s">
        <v>13</v>
      </c>
      <c r="I162" s="8">
        <v>1</v>
      </c>
      <c r="J162" s="7">
        <v>4.4000000000000004</v>
      </c>
      <c r="L162" s="8" t="s">
        <v>13</v>
      </c>
      <c r="M162" s="8" t="s">
        <v>13</v>
      </c>
      <c r="O162" s="5">
        <v>1</v>
      </c>
    </row>
    <row r="163" spans="1:15" x14ac:dyDescent="0.2">
      <c r="A163" s="8">
        <f t="shared" si="4"/>
        <v>123</v>
      </c>
      <c r="B163" s="8">
        <v>1</v>
      </c>
      <c r="C163" s="7">
        <v>-1002</v>
      </c>
      <c r="D163" s="8" t="s">
        <v>13</v>
      </c>
      <c r="E163" s="8" t="s">
        <v>14</v>
      </c>
      <c r="G163" s="8" t="s">
        <v>104</v>
      </c>
      <c r="I163" s="8">
        <v>1</v>
      </c>
      <c r="J163" s="7">
        <v>-1002</v>
      </c>
      <c r="L163" s="8" t="s">
        <v>13</v>
      </c>
      <c r="M163" s="8" t="s">
        <v>14</v>
      </c>
      <c r="O163" s="5">
        <v>1</v>
      </c>
    </row>
    <row r="164" spans="1:15" x14ac:dyDescent="0.2">
      <c r="A164" s="8">
        <f t="shared" si="4"/>
        <v>124</v>
      </c>
      <c r="B164" s="8">
        <v>1</v>
      </c>
      <c r="C164" s="7">
        <v>4.4000000000000004</v>
      </c>
      <c r="D164" s="8" t="s">
        <v>13</v>
      </c>
      <c r="E164" s="8" t="s">
        <v>13</v>
      </c>
      <c r="I164" s="8">
        <v>1</v>
      </c>
      <c r="J164" s="7">
        <v>4.4000000000000004</v>
      </c>
      <c r="L164" s="8" t="s">
        <v>13</v>
      </c>
      <c r="M164" s="8" t="s">
        <v>13</v>
      </c>
      <c r="O164" s="5">
        <v>1</v>
      </c>
    </row>
  </sheetData>
  <conditionalFormatting sqref="L1:M42 M43:M68 D1:E42 D69:E76 L69:M1048576 D103:E1048576">
    <cfRule type="cellIs" dxfId="378" priority="25" operator="equal">
      <formula>"Ja"</formula>
    </cfRule>
  </conditionalFormatting>
  <conditionalFormatting sqref="C1:C42 J1:J42 C69:C76 J69:J76 C103:C1048576 J103:J1048576">
    <cfRule type="cellIs" dxfId="377" priority="21" operator="lessThan">
      <formula>-1000</formula>
    </cfRule>
    <cfRule type="cellIs" dxfId="376" priority="22" operator="equal">
      <formula>-1003</formula>
    </cfRule>
    <cfRule type="cellIs" dxfId="375" priority="23" operator="equal">
      <formula>-1002</formula>
    </cfRule>
    <cfRule type="cellIs" dxfId="374" priority="24" operator="equal">
      <formula>-1001</formula>
    </cfRule>
  </conditionalFormatting>
  <conditionalFormatting sqref="D43:E68">
    <cfRule type="cellIs" dxfId="373" priority="19" operator="equal">
      <formula>"Ja"</formula>
    </cfRule>
  </conditionalFormatting>
  <conditionalFormatting sqref="C43:C68">
    <cfRule type="cellIs" dxfId="372" priority="15" operator="lessThan">
      <formula>-1000</formula>
    </cfRule>
    <cfRule type="cellIs" dxfId="371" priority="16" operator="equal">
      <formula>-1003</formula>
    </cfRule>
    <cfRule type="cellIs" dxfId="370" priority="17" operator="equal">
      <formula>-1002</formula>
    </cfRule>
    <cfRule type="cellIs" dxfId="369" priority="18" operator="equal">
      <formula>-1001</formula>
    </cfRule>
  </conditionalFormatting>
  <conditionalFormatting sqref="J43:J68">
    <cfRule type="cellIs" dxfId="368" priority="11" operator="lessThan">
      <formula>-1000</formula>
    </cfRule>
    <cfRule type="cellIs" dxfId="367" priority="12" operator="equal">
      <formula>-1003</formula>
    </cfRule>
    <cfRule type="cellIs" dxfId="366" priority="13" operator="equal">
      <formula>-1002</formula>
    </cfRule>
    <cfRule type="cellIs" dxfId="365" priority="14" operator="equal">
      <formula>-1001</formula>
    </cfRule>
  </conditionalFormatting>
  <conditionalFormatting sqref="L43:L68">
    <cfRule type="cellIs" dxfId="364" priority="10" operator="equal">
      <formula>"Ja"</formula>
    </cfRule>
  </conditionalFormatting>
  <conditionalFormatting sqref="C77:C102">
    <cfRule type="cellIs" dxfId="363" priority="5" operator="lessThan">
      <formula>-1000</formula>
    </cfRule>
    <cfRule type="cellIs" dxfId="362" priority="6" operator="equal">
      <formula>-1003</formula>
    </cfRule>
    <cfRule type="cellIs" dxfId="361" priority="7" operator="equal">
      <formula>-1002</formula>
    </cfRule>
    <cfRule type="cellIs" dxfId="360" priority="8" operator="equal">
      <formula>-1001</formula>
    </cfRule>
  </conditionalFormatting>
  <conditionalFormatting sqref="D77:E102">
    <cfRule type="cellIs" dxfId="359" priority="9" operator="equal">
      <formula>"Ja"</formula>
    </cfRule>
  </conditionalFormatting>
  <conditionalFormatting sqref="J77:J102">
    <cfRule type="cellIs" dxfId="358" priority="1" operator="lessThan">
      <formula>-1000</formula>
    </cfRule>
    <cfRule type="cellIs" dxfId="357" priority="2" operator="equal">
      <formula>-1003</formula>
    </cfRule>
    <cfRule type="cellIs" dxfId="356" priority="3" operator="equal">
      <formula>-1002</formula>
    </cfRule>
    <cfRule type="cellIs" dxfId="355" priority="4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8"/>
  <sheetViews>
    <sheetView zoomScaleNormal="100" workbookViewId="0">
      <pane xSplit="1" ySplit="14" topLeftCell="B15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2.75" outlineLevelCol="1" x14ac:dyDescent="0.2"/>
  <cols>
    <col min="1" max="1" width="7.7109375" style="8" customWidth="1"/>
    <col min="2" max="2" width="6.7109375" style="8" customWidth="1"/>
    <col min="3" max="3" width="6.7109375" style="10" customWidth="1"/>
    <col min="4" max="4" width="10.7109375" style="8" customWidth="1"/>
    <col min="5" max="5" width="6.7109375" style="8" customWidth="1"/>
    <col min="6" max="6" width="10.7109375" style="8" customWidth="1"/>
    <col min="7" max="7" width="6.7109375" style="8" customWidth="1"/>
    <col min="8" max="8" width="10.7109375" style="8" customWidth="1"/>
    <col min="9" max="9" width="6.7109375" style="8" customWidth="1"/>
    <col min="10" max="10" width="10.7109375" style="8" customWidth="1"/>
    <col min="11" max="11" width="6.7109375" style="8" customWidth="1"/>
    <col min="12" max="12" width="10.7109375" style="8" customWidth="1"/>
    <col min="13" max="13" width="6.7109375" style="8" customWidth="1"/>
    <col min="14" max="14" width="10.7109375" style="8" customWidth="1"/>
    <col min="15" max="15" width="6.7109375" style="8" customWidth="1"/>
    <col min="16" max="16" width="10.7109375" style="8" customWidth="1"/>
    <col min="17" max="17" width="5.7109375" style="8" customWidth="1"/>
    <col min="18" max="18" width="10.42578125" style="8" bestFit="1" customWidth="1"/>
    <col min="19" max="19" width="1.7109375" style="8" customWidth="1"/>
    <col min="20" max="38" width="3.7109375" style="1" hidden="1" customWidth="1" outlineLevel="1"/>
    <col min="39" max="39" width="1.7109375" style="1" customWidth="1" collapsed="1"/>
    <col min="40" max="52" width="3.7109375" style="1" customWidth="1" outlineLevel="1"/>
    <col min="53" max="53" width="1.7109375" style="8" customWidth="1"/>
    <col min="54" max="55" width="6.7109375" style="8" customWidth="1"/>
    <col min="56" max="56" width="10.7109375" style="8" customWidth="1"/>
    <col min="57" max="57" width="6.7109375" style="8" customWidth="1"/>
    <col min="58" max="58" width="10.7109375" style="8" customWidth="1"/>
    <col min="59" max="59" width="6.7109375" style="8" customWidth="1"/>
    <col min="60" max="60" width="10.7109375" style="5" customWidth="1"/>
    <col min="61" max="61" width="6.7109375" style="8" customWidth="1"/>
    <col min="62" max="62" width="10.7109375" style="8" customWidth="1"/>
    <col min="63" max="63" width="6.7109375" style="8" customWidth="1"/>
    <col min="64" max="64" width="10.7109375" style="8" customWidth="1"/>
    <col min="65" max="65" width="6.7109375" style="8" customWidth="1"/>
    <col min="66" max="66" width="10.7109375" style="8" customWidth="1"/>
    <col min="67" max="67" width="6.7109375" style="8" customWidth="1"/>
    <col min="68" max="68" width="10.7109375" style="8" customWidth="1"/>
    <col min="69" max="16384" width="11.42578125" style="8"/>
  </cols>
  <sheetData>
    <row r="1" spans="1:68" x14ac:dyDescent="0.2">
      <c r="B1" s="8" t="s">
        <v>168</v>
      </c>
      <c r="D1" s="4"/>
    </row>
    <row r="2" spans="1:68" ht="12.75" customHeight="1" x14ac:dyDescent="0.2">
      <c r="B2" s="8" t="s">
        <v>2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4"/>
      <c r="AE2" s="14"/>
      <c r="AF2" s="14"/>
      <c r="AG2" s="14"/>
      <c r="AH2" s="14"/>
      <c r="AI2" s="14"/>
      <c r="AJ2" s="14"/>
      <c r="AK2" s="15"/>
    </row>
    <row r="3" spans="1:68" x14ac:dyDescent="0.2">
      <c r="B3" s="8" t="s">
        <v>124</v>
      </c>
      <c r="E3" s="10">
        <v>0.2</v>
      </c>
      <c r="F3" s="8" t="s">
        <v>17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4"/>
      <c r="AE3" s="14"/>
      <c r="AF3" s="14"/>
      <c r="AG3" s="14"/>
      <c r="AH3" s="14"/>
      <c r="AI3" s="14"/>
      <c r="AJ3" s="14"/>
      <c r="AK3" s="15"/>
    </row>
    <row r="4" spans="1:68" x14ac:dyDescent="0.2">
      <c r="B4" s="8" t="s">
        <v>125</v>
      </c>
      <c r="D4" s="9"/>
      <c r="E4" s="10">
        <v>0.4</v>
      </c>
      <c r="F4" s="9" t="s">
        <v>17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4"/>
      <c r="AE4" s="14"/>
      <c r="AF4" s="14"/>
      <c r="AG4" s="14"/>
      <c r="AH4" s="14"/>
      <c r="AI4" s="14"/>
      <c r="AJ4" s="14"/>
      <c r="AK4" s="15"/>
    </row>
    <row r="5" spans="1:68" x14ac:dyDescent="0.2">
      <c r="B5" s="8" t="s">
        <v>126</v>
      </c>
      <c r="D5" s="9"/>
      <c r="E5" s="10">
        <v>0.02</v>
      </c>
      <c r="F5" s="9" t="s">
        <v>17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4"/>
      <c r="AE5" s="14"/>
      <c r="AF5" s="14"/>
      <c r="AG5" s="14"/>
      <c r="AH5" s="14"/>
      <c r="AI5" s="14"/>
      <c r="AJ5" s="14"/>
      <c r="AK5" s="15"/>
    </row>
    <row r="6" spans="1:68" ht="12.75" customHeight="1" x14ac:dyDescent="0.2">
      <c r="B6" s="8" t="s">
        <v>127</v>
      </c>
      <c r="D6" s="9"/>
      <c r="E6" s="10">
        <v>-4.5</v>
      </c>
      <c r="F6" s="9" t="s">
        <v>38</v>
      </c>
      <c r="T6" s="20" t="s">
        <v>115</v>
      </c>
      <c r="U6" s="20" t="s">
        <v>131</v>
      </c>
      <c r="V6" s="20" t="s">
        <v>132</v>
      </c>
      <c r="W6" s="20" t="s">
        <v>121</v>
      </c>
      <c r="X6" s="20" t="s">
        <v>133</v>
      </c>
      <c r="Y6" s="20" t="s">
        <v>134</v>
      </c>
      <c r="Z6" s="20" t="s">
        <v>135</v>
      </c>
      <c r="AA6" s="20" t="s">
        <v>136</v>
      </c>
      <c r="AB6" s="20" t="s">
        <v>144</v>
      </c>
      <c r="AC6" s="20" t="s">
        <v>114</v>
      </c>
      <c r="AD6" s="20" t="s">
        <v>137</v>
      </c>
      <c r="AE6" s="20" t="s">
        <v>138</v>
      </c>
      <c r="AF6" s="20" t="s">
        <v>139</v>
      </c>
      <c r="AG6" s="20" t="s">
        <v>140</v>
      </c>
      <c r="AH6" s="20" t="s">
        <v>141</v>
      </c>
      <c r="AI6" s="20" t="s">
        <v>142</v>
      </c>
      <c r="AJ6" s="20" t="s">
        <v>143</v>
      </c>
      <c r="AK6" s="20" t="s">
        <v>116</v>
      </c>
      <c r="AL6" s="20" t="s">
        <v>117</v>
      </c>
    </row>
    <row r="7" spans="1:68" ht="12.75" customHeight="1" x14ac:dyDescent="0.2">
      <c r="B7" s="8" t="s">
        <v>128</v>
      </c>
      <c r="D7" s="9"/>
      <c r="E7" s="10">
        <v>4.5</v>
      </c>
      <c r="F7" s="9" t="s">
        <v>38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</row>
    <row r="8" spans="1:68" ht="12.75" customHeight="1" x14ac:dyDescent="0.2">
      <c r="B8" s="8" t="s">
        <v>129</v>
      </c>
      <c r="D8" s="9"/>
      <c r="E8" s="10">
        <v>58</v>
      </c>
      <c r="F8" s="9" t="s">
        <v>49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</row>
    <row r="9" spans="1:68" x14ac:dyDescent="0.2">
      <c r="B9" s="8" t="s">
        <v>130</v>
      </c>
      <c r="D9" s="9"/>
      <c r="E9" s="10">
        <v>80</v>
      </c>
      <c r="F9" s="9" t="s">
        <v>49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</row>
    <row r="10" spans="1:68" x14ac:dyDescent="0.2">
      <c r="B10" s="8" t="s">
        <v>46</v>
      </c>
      <c r="D10" s="9"/>
      <c r="E10" s="10">
        <v>555</v>
      </c>
      <c r="F10" s="9" t="s">
        <v>17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</row>
    <row r="11" spans="1:68" x14ac:dyDescent="0.2">
      <c r="A11" s="8" t="s">
        <v>1</v>
      </c>
      <c r="B11" s="3" t="s">
        <v>5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BB11" s="3" t="s">
        <v>10</v>
      </c>
    </row>
    <row r="12" spans="1:68" ht="12.75" customHeight="1" x14ac:dyDescent="0.2">
      <c r="C12" s="10" t="s">
        <v>105</v>
      </c>
      <c r="E12" s="8" t="s">
        <v>106</v>
      </c>
      <c r="G12" s="8" t="s">
        <v>108</v>
      </c>
      <c r="I12" s="8" t="s">
        <v>109</v>
      </c>
      <c r="K12" s="8" t="s">
        <v>110</v>
      </c>
      <c r="M12" s="8" t="s">
        <v>111</v>
      </c>
      <c r="O12" s="8" t="s">
        <v>112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3"/>
      <c r="BC12" s="10" t="s">
        <v>105</v>
      </c>
      <c r="BE12" s="8" t="s">
        <v>106</v>
      </c>
      <c r="BG12" s="8" t="s">
        <v>108</v>
      </c>
      <c r="BH12" s="8"/>
      <c r="BI12" s="8" t="s">
        <v>109</v>
      </c>
      <c r="BK12" s="8" t="s">
        <v>110</v>
      </c>
      <c r="BM12" s="8" t="s">
        <v>111</v>
      </c>
      <c r="BO12" s="8" t="s">
        <v>112</v>
      </c>
    </row>
    <row r="13" spans="1:68" x14ac:dyDescent="0.2">
      <c r="B13" s="8" t="s">
        <v>6</v>
      </c>
      <c r="C13" s="10" t="s">
        <v>8</v>
      </c>
      <c r="D13" s="8" t="s">
        <v>28</v>
      </c>
      <c r="E13" s="8" t="s">
        <v>8</v>
      </c>
      <c r="F13" s="8" t="s">
        <v>28</v>
      </c>
      <c r="G13" s="8" t="s">
        <v>8</v>
      </c>
      <c r="H13" s="8" t="s">
        <v>28</v>
      </c>
      <c r="I13" s="8" t="s">
        <v>8</v>
      </c>
      <c r="J13" s="8" t="s">
        <v>28</v>
      </c>
      <c r="K13" s="8" t="s">
        <v>8</v>
      </c>
      <c r="L13" s="8" t="s">
        <v>28</v>
      </c>
      <c r="M13" s="8" t="s">
        <v>8</v>
      </c>
      <c r="N13" s="8" t="s">
        <v>28</v>
      </c>
      <c r="O13" s="8" t="s">
        <v>8</v>
      </c>
      <c r="P13" s="8" t="s">
        <v>28</v>
      </c>
      <c r="R13" s="8" t="s">
        <v>26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3"/>
      <c r="BB13" s="8" t="s">
        <v>6</v>
      </c>
      <c r="BC13" s="10" t="s">
        <v>8</v>
      </c>
      <c r="BD13" s="8" t="s">
        <v>28</v>
      </c>
      <c r="BE13" s="8" t="s">
        <v>8</v>
      </c>
      <c r="BF13" s="8" t="s">
        <v>28</v>
      </c>
      <c r="BG13" s="8" t="s">
        <v>8</v>
      </c>
      <c r="BH13" s="8" t="s">
        <v>28</v>
      </c>
      <c r="BI13" s="8" t="s">
        <v>8</v>
      </c>
      <c r="BJ13" s="8" t="s">
        <v>28</v>
      </c>
      <c r="BK13" s="8" t="s">
        <v>8</v>
      </c>
      <c r="BL13" s="8" t="s">
        <v>28</v>
      </c>
      <c r="BM13" s="8" t="s">
        <v>8</v>
      </c>
      <c r="BN13" s="8" t="s">
        <v>28</v>
      </c>
      <c r="BO13" s="8" t="s">
        <v>8</v>
      </c>
      <c r="BP13" s="8" t="s">
        <v>28</v>
      </c>
    </row>
    <row r="14" spans="1:68" ht="12.75" customHeight="1" x14ac:dyDescent="0.2">
      <c r="B14" s="8" t="s">
        <v>4</v>
      </c>
      <c r="C14" s="10" t="s">
        <v>17</v>
      </c>
      <c r="D14" s="8" t="s">
        <v>25</v>
      </c>
      <c r="E14" s="12" t="s">
        <v>107</v>
      </c>
      <c r="F14" s="8" t="s">
        <v>25</v>
      </c>
      <c r="G14" s="8" t="s">
        <v>33</v>
      </c>
      <c r="H14" s="8" t="s">
        <v>25</v>
      </c>
      <c r="I14" s="12" t="s">
        <v>107</v>
      </c>
      <c r="J14" s="8" t="s">
        <v>25</v>
      </c>
      <c r="K14" s="8" t="s">
        <v>9</v>
      </c>
      <c r="L14" s="8" t="s">
        <v>25</v>
      </c>
      <c r="M14" s="8" t="s">
        <v>49</v>
      </c>
      <c r="N14" s="8" t="s">
        <v>25</v>
      </c>
      <c r="O14" s="8" t="s">
        <v>48</v>
      </c>
      <c r="P14" s="8" t="s">
        <v>25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3"/>
      <c r="AN14" s="1" t="s">
        <v>113</v>
      </c>
      <c r="AO14" s="1" t="s">
        <v>118</v>
      </c>
      <c r="AP14" s="1" t="s">
        <v>119</v>
      </c>
      <c r="AQ14" s="1" t="s">
        <v>120</v>
      </c>
      <c r="AR14" s="1" t="s">
        <v>123</v>
      </c>
      <c r="AS14" s="1" t="s">
        <v>145</v>
      </c>
      <c r="AT14" s="1" t="s">
        <v>146</v>
      </c>
      <c r="AU14" s="1" t="s">
        <v>147</v>
      </c>
      <c r="AV14" s="1" t="s">
        <v>148</v>
      </c>
      <c r="AW14" s="1" t="s">
        <v>149</v>
      </c>
      <c r="AX14" s="1" t="s">
        <v>150</v>
      </c>
      <c r="AY14" s="1" t="s">
        <v>151</v>
      </c>
      <c r="AZ14" s="1" t="s">
        <v>152</v>
      </c>
      <c r="BB14" s="8" t="s">
        <v>4</v>
      </c>
      <c r="BC14" s="10" t="s">
        <v>17</v>
      </c>
      <c r="BD14" s="8" t="s">
        <v>25</v>
      </c>
      <c r="BE14" s="12" t="s">
        <v>107</v>
      </c>
      <c r="BF14" s="8" t="s">
        <v>25</v>
      </c>
      <c r="BG14" s="8" t="s">
        <v>33</v>
      </c>
      <c r="BH14" s="8" t="s">
        <v>25</v>
      </c>
      <c r="BI14" s="12" t="s">
        <v>107</v>
      </c>
      <c r="BJ14" s="8" t="s">
        <v>25</v>
      </c>
      <c r="BK14" s="8" t="s">
        <v>9</v>
      </c>
      <c r="BL14" s="8" t="s">
        <v>25</v>
      </c>
      <c r="BM14" s="8" t="s">
        <v>49</v>
      </c>
      <c r="BN14" s="8" t="s">
        <v>25</v>
      </c>
      <c r="BO14" s="8" t="s">
        <v>48</v>
      </c>
      <c r="BP14" s="8" t="s">
        <v>25</v>
      </c>
    </row>
    <row r="15" spans="1:68" x14ac:dyDescent="0.2">
      <c r="A15" s="8">
        <v>1</v>
      </c>
      <c r="B15" s="8">
        <v>1</v>
      </c>
      <c r="C15" s="11">
        <v>1</v>
      </c>
      <c r="D15" s="8" t="s">
        <v>13</v>
      </c>
      <c r="E15" s="8">
        <v>40</v>
      </c>
      <c r="F15" s="8" t="s">
        <v>13</v>
      </c>
      <c r="G15" s="8">
        <v>0.8</v>
      </c>
      <c r="H15" s="8" t="s">
        <v>13</v>
      </c>
      <c r="I15" s="8">
        <v>32</v>
      </c>
      <c r="J15" s="8" t="s">
        <v>13</v>
      </c>
      <c r="K15" s="8">
        <v>3.2</v>
      </c>
      <c r="L15" s="8" t="s">
        <v>13</v>
      </c>
      <c r="M15" s="8">
        <v>83</v>
      </c>
      <c r="N15" s="8" t="s">
        <v>13</v>
      </c>
      <c r="O15" s="8">
        <v>570</v>
      </c>
      <c r="P15" s="8" t="s">
        <v>13</v>
      </c>
      <c r="T15" s="1" t="str">
        <f>IF(E15=0,"X","-")</f>
        <v>-</v>
      </c>
      <c r="U15" s="1" t="str">
        <f>IF(C15&gt;$E$3,"X","-")</f>
        <v>X</v>
      </c>
      <c r="V15" s="1" t="str">
        <f>IF(M15&gt;$E$9,"X","-")</f>
        <v>X</v>
      </c>
      <c r="W15" s="1" t="str">
        <f>IF(AND(E15&gt;=50,E15&lt;=69),"X","-")</f>
        <v>-</v>
      </c>
      <c r="X15" s="1" t="str">
        <f>IF(C15=0,"X","-")</f>
        <v>-</v>
      </c>
      <c r="Y15" s="1" t="str">
        <f>IF(AND(M15&gt;=0,M15&lt;$E$8),"X","-")</f>
        <v>-</v>
      </c>
      <c r="Z15" s="1" t="str">
        <f>IF(C15&gt;$E$4,"X","-")</f>
        <v>X</v>
      </c>
      <c r="AA15" s="1" t="str">
        <f>IF(AND(G15&gt;=0,G15&lt;=$E$5),"X","-")</f>
        <v>-</v>
      </c>
      <c r="AB15" s="1" t="str">
        <f>IF(AND(O15&gt;=0,O15&lt;=$E$10),"X","-")</f>
        <v>-</v>
      </c>
      <c r="AC15" s="1" t="str">
        <f>IF(OR(AND(E15&gt;=40,E15&lt;=69),AND(E15&gt;=80,E15&lt;=84)),"X","-")</f>
        <v>X</v>
      </c>
      <c r="AD15" s="1" t="str">
        <f>IF(AND(K15&gt;-1000,K15&lt;$E$6),"X","-")</f>
        <v>-</v>
      </c>
      <c r="AE15" s="1" t="str">
        <f>IF(OR(AND(E15&gt;=70,E15&lt;=78),AND(E15&gt;=85,E15&lt;=87)),"X","-")</f>
        <v>-</v>
      </c>
      <c r="AF15" s="1" t="str">
        <f>IF(K15&gt;$E$7,"X","-")</f>
        <v>-</v>
      </c>
      <c r="AG15" s="1" t="str">
        <f>IF(G15&gt;0,"X","-")</f>
        <v>X</v>
      </c>
      <c r="AH15" s="1" t="str">
        <f>IF(I15=0,"X","-")</f>
        <v>-</v>
      </c>
      <c r="AI15" s="1" t="str">
        <f>IF(G15=0,"X","-")</f>
        <v>-</v>
      </c>
      <c r="AJ15" s="1" t="str">
        <f>IF(I15&gt;0,"X","-")</f>
        <v>X</v>
      </c>
      <c r="AK15" s="1" t="str">
        <f>IF(M15&lt;0,"X","-")</f>
        <v>-</v>
      </c>
      <c r="AL15" s="1" t="str">
        <f>IF(AND(M15&gt;=$E$8,M15&lt;=$E$9),"X","-")</f>
        <v>-</v>
      </c>
      <c r="AN15" s="1" t="str">
        <f>IF(AND(T15="X",U15="X",V15="X"),"X","-")</f>
        <v>-</v>
      </c>
      <c r="AO15" s="1" t="str">
        <f>IF(AND(W15="X",X15="X",Y15="X"),"X","-")</f>
        <v>-</v>
      </c>
      <c r="AP15" s="1" t="str">
        <f>IF(AND(T15="X",U15="X",Y15="X"),"X","-")</f>
        <v>-</v>
      </c>
      <c r="AQ15" s="1" t="str">
        <f>IF(AND(W15="X",X15="X",V15="X"),"X","-")</f>
        <v>-</v>
      </c>
      <c r="AR15" s="1" t="str">
        <f>IF(AND(Z15="X",AA15="X",Y15="X"),"X","-")</f>
        <v>-</v>
      </c>
      <c r="AS15" s="1" t="str">
        <f>IF(AND(Z15="X",AA15="X",V15="X"),"X","-")</f>
        <v>-</v>
      </c>
      <c r="AT15" s="1" t="str">
        <f>IF(AND(AB15="X",T15="X",Y15="X"),"X","-")</f>
        <v>-</v>
      </c>
      <c r="AU15" s="1" t="str">
        <f>IF(AND(AC15="X",AD15="X"),"X","-")</f>
        <v>-</v>
      </c>
      <c r="AV15" s="1" t="str">
        <f>IF(AND(AE15="X",AF15="X"),"X","-")</f>
        <v>-</v>
      </c>
      <c r="AW15" s="1" t="str">
        <f>IF(AND(AG15="X",AH15="X"),"X","-")</f>
        <v>-</v>
      </c>
      <c r="AX15" s="1" t="str">
        <f>IF(AND(AI15="X",AJ15="X"),"X","-")</f>
        <v>-</v>
      </c>
      <c r="AY15" s="1" t="str">
        <f>IF(AND(T15="X",U15="X",OR(AK15="X",AL15="X")),"X","-")</f>
        <v>-</v>
      </c>
      <c r="AZ15" s="1" t="str">
        <f>IF(AND(W15="X",X15="X",OR(AK15="X",AL15="X")),"X","-")</f>
        <v>-</v>
      </c>
      <c r="BB15" s="8">
        <v>1</v>
      </c>
      <c r="BC15" s="9">
        <f t="shared" ref="BC15:BC78" si="0">IF(OR(AP15="X",AQ15="X",AR15="X",AY15="X",AZ15="X"),-2,C15)</f>
        <v>1</v>
      </c>
      <c r="BD15" s="8" t="str">
        <f t="shared" ref="BD15:BD78" si="1">IF(OR(AP15="X",AQ15="X",AR15="X",AY15="X",AZ15="X"),"Ja",D15)</f>
        <v>Nein</v>
      </c>
      <c r="BE15" s="8">
        <f t="shared" ref="BE15:BE78" si="2">IF(OR(AN15="X",AO15="X",AU15="X",AV15="X",AY15="X",AZ15="X"),-2,E15)</f>
        <v>40</v>
      </c>
      <c r="BF15" s="8" t="str">
        <f t="shared" ref="BF15:BF78" si="3">IF(OR(AN15="X",AO15="X",AU15="X",AV15="X",AY15="X",AZ15="X"),"Ja",F15)</f>
        <v>Nein</v>
      </c>
      <c r="BG15" s="8">
        <f>IF(OR(AS15="X",AW15="X",AX15="X"),-2,G15)</f>
        <v>0.8</v>
      </c>
      <c r="BH15" s="5" t="str">
        <f>IF(OR(AS15="X",AW15="X",AX15="X"),"Ja",H15)</f>
        <v>Nein</v>
      </c>
      <c r="BI15" s="8">
        <f>IF(OR(AW15="X",AX15="X"),-2,I15)</f>
        <v>32</v>
      </c>
      <c r="BJ15" s="8" t="str">
        <f>IF(OR(AW15="X",AX15="X"),"Ja",J15)</f>
        <v>Nein</v>
      </c>
      <c r="BK15" s="8">
        <f>K15</f>
        <v>3.2</v>
      </c>
      <c r="BL15" s="8" t="str">
        <f>L15</f>
        <v>Nein</v>
      </c>
      <c r="BM15" s="8">
        <f>M15</f>
        <v>83</v>
      </c>
      <c r="BN15" s="8" t="str">
        <f>N15</f>
        <v>Nein</v>
      </c>
      <c r="BO15" s="8">
        <f>IF(OR(AT15="X"),-2,O15)</f>
        <v>570</v>
      </c>
      <c r="BP15" s="8" t="str">
        <f>IF(OR(AT15="X"),"Ja",P15)</f>
        <v>Nein</v>
      </c>
    </row>
    <row r="16" spans="1:68" x14ac:dyDescent="0.2">
      <c r="A16" s="8">
        <f t="shared" ref="A16:A79" si="4">A15+1</f>
        <v>2</v>
      </c>
      <c r="B16" s="8">
        <v>1</v>
      </c>
      <c r="C16" s="11">
        <v>1.2</v>
      </c>
      <c r="D16" s="8" t="s">
        <v>13</v>
      </c>
      <c r="E16" s="8">
        <v>64</v>
      </c>
      <c r="F16" s="8" t="s">
        <v>13</v>
      </c>
      <c r="G16" s="8">
        <v>1.1000000000000001</v>
      </c>
      <c r="H16" s="8" t="s">
        <v>13</v>
      </c>
      <c r="I16" s="8">
        <v>32</v>
      </c>
      <c r="J16" s="8" t="s">
        <v>13</v>
      </c>
      <c r="K16" s="8">
        <v>0.4</v>
      </c>
      <c r="L16" s="8" t="s">
        <v>13</v>
      </c>
      <c r="M16" s="8">
        <v>84</v>
      </c>
      <c r="N16" s="8" t="s">
        <v>13</v>
      </c>
      <c r="O16" s="8">
        <v>570</v>
      </c>
      <c r="P16" s="8" t="s">
        <v>13</v>
      </c>
      <c r="T16" s="1" t="str">
        <f t="shared" ref="T16:T18" si="5">IF(E16=0,"X","-")</f>
        <v>-</v>
      </c>
      <c r="U16" s="1" t="str">
        <f t="shared" ref="U16:U18" si="6">IF(C16&gt;$E$3,"X","-")</f>
        <v>X</v>
      </c>
      <c r="V16" s="1" t="str">
        <f t="shared" ref="V16:V18" si="7">IF(M16&gt;$E$9,"X","-")</f>
        <v>X</v>
      </c>
      <c r="W16" s="1" t="str">
        <f t="shared" ref="W16:W18" si="8">IF(AND(E16&gt;=50,E16&lt;=69),"X","-")</f>
        <v>X</v>
      </c>
      <c r="X16" s="1" t="str">
        <f t="shared" ref="X16:X18" si="9">IF(C16=0,"X","-")</f>
        <v>-</v>
      </c>
      <c r="Y16" s="1" t="str">
        <f t="shared" ref="Y16:Y49" si="10">IF(AND(M16&gt;=0,M16&lt;$E$8),"X","-")</f>
        <v>-</v>
      </c>
      <c r="Z16" s="1" t="str">
        <f t="shared" ref="Z16:Z18" si="11">IF(C16&gt;$E$4,"X","-")</f>
        <v>X</v>
      </c>
      <c r="AA16" s="1" t="str">
        <f t="shared" ref="AA16:AA49" si="12">IF(AND(G16&gt;=0,G16&lt;=$E$5),"X","-")</f>
        <v>-</v>
      </c>
      <c r="AB16" s="1" t="str">
        <f t="shared" ref="AB16:AB49" si="13">IF(AND(O16&gt;=0,O16&lt;=$E$10),"X","-")</f>
        <v>-</v>
      </c>
      <c r="AC16" s="1" t="str">
        <f t="shared" ref="AC16:AC18" si="14">IF(OR(AND(E16&gt;=40,E16&lt;=69),AND(E16&gt;=80,E16&lt;=84)),"X","-")</f>
        <v>X</v>
      </c>
      <c r="AD16" s="1" t="str">
        <f t="shared" ref="AD16:AD49" si="15">IF(AND(K16&gt;-1000,K16&lt;$E$6),"X","-")</f>
        <v>-</v>
      </c>
      <c r="AE16" s="1" t="str">
        <f t="shared" ref="AE16:AE18" si="16">IF(OR(AND(E16&gt;=70,E16&lt;=78),AND(E16&gt;=85,E16&lt;=87)),"X","-")</f>
        <v>-</v>
      </c>
      <c r="AF16" s="1" t="str">
        <f t="shared" ref="AF16:AF18" si="17">IF(K16&gt;$E$7,"X","-")</f>
        <v>-</v>
      </c>
      <c r="AG16" s="1" t="str">
        <f t="shared" ref="AG16:AG18" si="18">IF(G16&gt;0,"X","-")</f>
        <v>X</v>
      </c>
      <c r="AH16" s="1" t="str">
        <f t="shared" ref="AH16:AH18" si="19">IF(I16=0,"X","-")</f>
        <v>-</v>
      </c>
      <c r="AI16" s="1" t="str">
        <f t="shared" ref="AI16:AI18" si="20">IF(G16=0,"X","-")</f>
        <v>-</v>
      </c>
      <c r="AJ16" s="1" t="str">
        <f t="shared" ref="AJ16:AJ18" si="21">IF(I16&gt;0,"X","-")</f>
        <v>X</v>
      </c>
      <c r="AK16" s="1" t="str">
        <f t="shared" ref="AK16:AK79" si="22">IF(M16&lt;0,"X","-")</f>
        <v>-</v>
      </c>
      <c r="AL16" s="1" t="str">
        <f t="shared" ref="AL16:AL79" si="23">IF(AND(M16&gt;=$E$8,M16&lt;=$E$9),"X","-")</f>
        <v>-</v>
      </c>
      <c r="AN16" s="1" t="str">
        <f t="shared" ref="AN16:AN18" si="24">IF(AND(T16="X",U16="X",V16="X"),"X","-")</f>
        <v>-</v>
      </c>
      <c r="AO16" s="1" t="str">
        <f t="shared" ref="AO16:AO18" si="25">IF(AND(W16="X",X16="X",Y16="X"),"X","-")</f>
        <v>-</v>
      </c>
      <c r="AP16" s="1" t="str">
        <f t="shared" ref="AP16:AP22" si="26">IF(AND(T16="X",U16="X",Y16="X"),"X","-")</f>
        <v>-</v>
      </c>
      <c r="AQ16" s="1" t="str">
        <f t="shared" ref="AQ16:AQ22" si="27">IF(AND(W16="X",X16="X",V16="X"),"X","-")</f>
        <v>-</v>
      </c>
      <c r="AR16" s="1" t="str">
        <f t="shared" ref="AR16:AR79" si="28">IF(AND(Z16="X",AA16="X",Y16="X"),"X","-")</f>
        <v>-</v>
      </c>
      <c r="AS16" s="1" t="str">
        <f t="shared" ref="AS16:AS79" si="29">IF(AND(Z16="X",AA16="X",V16="X"),"X","-")</f>
        <v>-</v>
      </c>
      <c r="AT16" s="1" t="str">
        <f t="shared" ref="AT16:AT79" si="30">IF(AND(AB16="X",T16="X",Y16="X"),"X","-")</f>
        <v>-</v>
      </c>
      <c r="AU16" s="1" t="str">
        <f t="shared" ref="AU16:AU79" si="31">IF(AND(AC16="X",AD16="X"),"X","-")</f>
        <v>-</v>
      </c>
      <c r="AV16" s="1" t="str">
        <f t="shared" ref="AV16:AV79" si="32">IF(AND(AE16="X",AF16="X"),"X","-")</f>
        <v>-</v>
      </c>
      <c r="AW16" s="1" t="str">
        <f t="shared" ref="AW16:AW79" si="33">IF(AND(AG16="X",AH16="X"),"X","-")</f>
        <v>-</v>
      </c>
      <c r="AX16" s="1" t="str">
        <f t="shared" ref="AX16:AX79" si="34">IF(AND(AI16="X",AJ16="X"),"X","-")</f>
        <v>-</v>
      </c>
      <c r="AY16" s="1" t="str">
        <f t="shared" ref="AY16:AY79" si="35">IF(AND(T16="X",U16="X",OR(AK16="X",AL16="X")),"X","-")</f>
        <v>-</v>
      </c>
      <c r="AZ16" s="1" t="str">
        <f t="shared" ref="AZ16:AZ79" si="36">IF(AND(W16="X",X16="X",OR(AK16="X",AL16="X")),"X","-")</f>
        <v>-</v>
      </c>
      <c r="BB16" s="8">
        <v>1</v>
      </c>
      <c r="BC16" s="9">
        <f t="shared" si="0"/>
        <v>1.2</v>
      </c>
      <c r="BD16" s="8" t="str">
        <f t="shared" si="1"/>
        <v>Nein</v>
      </c>
      <c r="BE16" s="8">
        <f t="shared" si="2"/>
        <v>64</v>
      </c>
      <c r="BF16" s="8" t="str">
        <f t="shared" si="3"/>
        <v>Nein</v>
      </c>
      <c r="BG16" s="8">
        <f t="shared" ref="BG16:BG79" si="37">IF(OR(AS16="X",AW16="X",AX16="X"),-2,G16)</f>
        <v>1.1000000000000001</v>
      </c>
      <c r="BH16" s="5" t="str">
        <f t="shared" ref="BH16:BH79" si="38">IF(OR(AS16="X",AW16="X",AX16="X"),"Ja",H16)</f>
        <v>Nein</v>
      </c>
      <c r="BI16" s="8">
        <f t="shared" ref="BI16:BI79" si="39">IF(OR(AW16="X",AX16="X"),-2,I16)</f>
        <v>32</v>
      </c>
      <c r="BJ16" s="8" t="str">
        <f t="shared" ref="BJ16:BJ79" si="40">IF(OR(AW16="X",AX16="X"),"Ja",J16)</f>
        <v>Nein</v>
      </c>
      <c r="BK16" s="8">
        <f t="shared" ref="BK16:BK79" si="41">K16</f>
        <v>0.4</v>
      </c>
      <c r="BL16" s="8" t="str">
        <f t="shared" ref="BL16:BL79" si="42">L16</f>
        <v>Nein</v>
      </c>
      <c r="BM16" s="8">
        <f t="shared" ref="BM16:BM79" si="43">M16</f>
        <v>84</v>
      </c>
      <c r="BN16" s="8" t="str">
        <f t="shared" ref="BN16:BN79" si="44">N16</f>
        <v>Nein</v>
      </c>
      <c r="BO16" s="8">
        <f t="shared" ref="BO16:BO79" si="45">IF(OR(AT16="X"),-2,O16)</f>
        <v>570</v>
      </c>
      <c r="BP16" s="8" t="str">
        <f t="shared" ref="BP16:BP79" si="46">IF(OR(AT16="X"),"Ja",P16)</f>
        <v>Nein</v>
      </c>
    </row>
    <row r="17" spans="1:68" x14ac:dyDescent="0.2">
      <c r="A17" s="8">
        <f t="shared" si="4"/>
        <v>3</v>
      </c>
      <c r="B17" s="8">
        <v>1</v>
      </c>
      <c r="C17" s="11">
        <v>1.2</v>
      </c>
      <c r="D17" s="8" t="s">
        <v>13</v>
      </c>
      <c r="E17" s="8">
        <v>0</v>
      </c>
      <c r="F17" s="8" t="s">
        <v>13</v>
      </c>
      <c r="G17" s="8">
        <v>1.2</v>
      </c>
      <c r="H17" s="8" t="s">
        <v>13</v>
      </c>
      <c r="I17" s="8">
        <v>32</v>
      </c>
      <c r="J17" s="8" t="s">
        <v>13</v>
      </c>
      <c r="K17" s="8">
        <v>-2.6</v>
      </c>
      <c r="L17" s="8" t="s">
        <v>13</v>
      </c>
      <c r="M17" s="8">
        <v>84</v>
      </c>
      <c r="N17" s="8" t="s">
        <v>13</v>
      </c>
      <c r="O17" s="8">
        <v>568</v>
      </c>
      <c r="P17" s="8" t="s">
        <v>13</v>
      </c>
      <c r="R17" s="8" t="s">
        <v>113</v>
      </c>
      <c r="T17" s="1" t="str">
        <f t="shared" si="5"/>
        <v>X</v>
      </c>
      <c r="U17" s="1" t="str">
        <f t="shared" si="6"/>
        <v>X</v>
      </c>
      <c r="V17" s="1" t="str">
        <f t="shared" si="7"/>
        <v>X</v>
      </c>
      <c r="W17" s="1" t="str">
        <f t="shared" si="8"/>
        <v>-</v>
      </c>
      <c r="X17" s="1" t="str">
        <f t="shared" si="9"/>
        <v>-</v>
      </c>
      <c r="Y17" s="1" t="str">
        <f t="shared" si="10"/>
        <v>-</v>
      </c>
      <c r="Z17" s="1" t="str">
        <f t="shared" si="11"/>
        <v>X</v>
      </c>
      <c r="AA17" s="1" t="str">
        <f t="shared" si="12"/>
        <v>-</v>
      </c>
      <c r="AB17" s="1" t="str">
        <f t="shared" si="13"/>
        <v>-</v>
      </c>
      <c r="AC17" s="1" t="str">
        <f t="shared" si="14"/>
        <v>-</v>
      </c>
      <c r="AD17" s="1" t="str">
        <f t="shared" si="15"/>
        <v>-</v>
      </c>
      <c r="AE17" s="1" t="str">
        <f t="shared" si="16"/>
        <v>-</v>
      </c>
      <c r="AF17" s="1" t="str">
        <f t="shared" si="17"/>
        <v>-</v>
      </c>
      <c r="AG17" s="1" t="str">
        <f t="shared" si="18"/>
        <v>X</v>
      </c>
      <c r="AH17" s="1" t="str">
        <f t="shared" si="19"/>
        <v>-</v>
      </c>
      <c r="AI17" s="1" t="str">
        <f t="shared" si="20"/>
        <v>-</v>
      </c>
      <c r="AJ17" s="1" t="str">
        <f t="shared" si="21"/>
        <v>X</v>
      </c>
      <c r="AK17" s="1" t="str">
        <f t="shared" si="22"/>
        <v>-</v>
      </c>
      <c r="AL17" s="1" t="str">
        <f t="shared" si="23"/>
        <v>-</v>
      </c>
      <c r="AN17" s="1" t="str">
        <f t="shared" si="24"/>
        <v>X</v>
      </c>
      <c r="AO17" s="1" t="str">
        <f t="shared" si="25"/>
        <v>-</v>
      </c>
      <c r="AP17" s="1" t="str">
        <f t="shared" si="26"/>
        <v>-</v>
      </c>
      <c r="AQ17" s="1" t="str">
        <f t="shared" si="27"/>
        <v>-</v>
      </c>
      <c r="AR17" s="1" t="str">
        <f t="shared" si="28"/>
        <v>-</v>
      </c>
      <c r="AS17" s="1" t="str">
        <f t="shared" si="29"/>
        <v>-</v>
      </c>
      <c r="AT17" s="1" t="str">
        <f t="shared" si="30"/>
        <v>-</v>
      </c>
      <c r="AU17" s="1" t="str">
        <f t="shared" si="31"/>
        <v>-</v>
      </c>
      <c r="AV17" s="1" t="str">
        <f t="shared" si="32"/>
        <v>-</v>
      </c>
      <c r="AW17" s="1" t="str">
        <f t="shared" si="33"/>
        <v>-</v>
      </c>
      <c r="AX17" s="1" t="str">
        <f t="shared" si="34"/>
        <v>-</v>
      </c>
      <c r="AY17" s="1" t="str">
        <f t="shared" si="35"/>
        <v>-</v>
      </c>
      <c r="AZ17" s="1" t="str">
        <f t="shared" si="36"/>
        <v>-</v>
      </c>
      <c r="BB17" s="8">
        <v>1</v>
      </c>
      <c r="BC17" s="9">
        <f t="shared" si="0"/>
        <v>1.2</v>
      </c>
      <c r="BD17" s="8" t="str">
        <f t="shared" si="1"/>
        <v>Nein</v>
      </c>
      <c r="BE17" s="8">
        <f t="shared" si="2"/>
        <v>-2</v>
      </c>
      <c r="BF17" s="8" t="str">
        <f t="shared" si="3"/>
        <v>Ja</v>
      </c>
      <c r="BG17" s="8">
        <f t="shared" si="37"/>
        <v>1.2</v>
      </c>
      <c r="BH17" s="5" t="str">
        <f t="shared" si="38"/>
        <v>Nein</v>
      </c>
      <c r="BI17" s="8">
        <f t="shared" si="39"/>
        <v>32</v>
      </c>
      <c r="BJ17" s="8" t="str">
        <f t="shared" si="40"/>
        <v>Nein</v>
      </c>
      <c r="BK17" s="8">
        <f t="shared" si="41"/>
        <v>-2.6</v>
      </c>
      <c r="BL17" s="8" t="str">
        <f t="shared" si="42"/>
        <v>Nein</v>
      </c>
      <c r="BM17" s="8">
        <f t="shared" si="43"/>
        <v>84</v>
      </c>
      <c r="BN17" s="8" t="str">
        <f t="shared" si="44"/>
        <v>Nein</v>
      </c>
      <c r="BO17" s="8">
        <f t="shared" si="45"/>
        <v>568</v>
      </c>
      <c r="BP17" s="8" t="str">
        <f t="shared" si="46"/>
        <v>Nein</v>
      </c>
    </row>
    <row r="18" spans="1:68" x14ac:dyDescent="0.2">
      <c r="A18" s="8">
        <f t="shared" si="4"/>
        <v>4</v>
      </c>
      <c r="B18" s="8">
        <v>1</v>
      </c>
      <c r="C18" s="11">
        <v>1.1000000000000001</v>
      </c>
      <c r="D18" s="8" t="s">
        <v>13</v>
      </c>
      <c r="E18" s="8">
        <v>51</v>
      </c>
      <c r="F18" s="8" t="s">
        <v>13</v>
      </c>
      <c r="G18" s="8">
        <v>0.9</v>
      </c>
      <c r="H18" s="8" t="s">
        <v>13</v>
      </c>
      <c r="I18" s="8">
        <v>32</v>
      </c>
      <c r="J18" s="8" t="s">
        <v>13</v>
      </c>
      <c r="K18" s="8">
        <v>-3.3</v>
      </c>
      <c r="L18" s="8" t="s">
        <v>13</v>
      </c>
      <c r="M18" s="8">
        <v>83</v>
      </c>
      <c r="N18" s="8" t="s">
        <v>13</v>
      </c>
      <c r="O18" s="8">
        <v>569</v>
      </c>
      <c r="P18" s="8" t="s">
        <v>13</v>
      </c>
      <c r="T18" s="1" t="str">
        <f t="shared" si="5"/>
        <v>-</v>
      </c>
      <c r="U18" s="1" t="str">
        <f t="shared" si="6"/>
        <v>X</v>
      </c>
      <c r="V18" s="1" t="str">
        <f t="shared" si="7"/>
        <v>X</v>
      </c>
      <c r="W18" s="1" t="str">
        <f t="shared" si="8"/>
        <v>X</v>
      </c>
      <c r="X18" s="1" t="str">
        <f t="shared" si="9"/>
        <v>-</v>
      </c>
      <c r="Y18" s="1" t="str">
        <f t="shared" si="10"/>
        <v>-</v>
      </c>
      <c r="Z18" s="1" t="str">
        <f t="shared" si="11"/>
        <v>X</v>
      </c>
      <c r="AA18" s="1" t="str">
        <f t="shared" si="12"/>
        <v>-</v>
      </c>
      <c r="AB18" s="1" t="str">
        <f t="shared" si="13"/>
        <v>-</v>
      </c>
      <c r="AC18" s="1" t="str">
        <f t="shared" si="14"/>
        <v>X</v>
      </c>
      <c r="AD18" s="1" t="str">
        <f t="shared" si="15"/>
        <v>-</v>
      </c>
      <c r="AE18" s="1" t="str">
        <f t="shared" si="16"/>
        <v>-</v>
      </c>
      <c r="AF18" s="1" t="str">
        <f t="shared" si="17"/>
        <v>-</v>
      </c>
      <c r="AG18" s="1" t="str">
        <f t="shared" si="18"/>
        <v>X</v>
      </c>
      <c r="AH18" s="1" t="str">
        <f t="shared" si="19"/>
        <v>-</v>
      </c>
      <c r="AI18" s="1" t="str">
        <f t="shared" si="20"/>
        <v>-</v>
      </c>
      <c r="AJ18" s="1" t="str">
        <f t="shared" si="21"/>
        <v>X</v>
      </c>
      <c r="AK18" s="1" t="str">
        <f t="shared" si="22"/>
        <v>-</v>
      </c>
      <c r="AL18" s="1" t="str">
        <f t="shared" si="23"/>
        <v>-</v>
      </c>
      <c r="AN18" s="1" t="str">
        <f t="shared" si="24"/>
        <v>-</v>
      </c>
      <c r="AO18" s="1" t="str">
        <f t="shared" si="25"/>
        <v>-</v>
      </c>
      <c r="AP18" s="1" t="str">
        <f t="shared" si="26"/>
        <v>-</v>
      </c>
      <c r="AQ18" s="1" t="str">
        <f t="shared" si="27"/>
        <v>-</v>
      </c>
      <c r="AR18" s="1" t="str">
        <f t="shared" si="28"/>
        <v>-</v>
      </c>
      <c r="AS18" s="1" t="str">
        <f t="shared" si="29"/>
        <v>-</v>
      </c>
      <c r="AT18" s="1" t="str">
        <f t="shared" si="30"/>
        <v>-</v>
      </c>
      <c r="AU18" s="1" t="str">
        <f t="shared" si="31"/>
        <v>-</v>
      </c>
      <c r="AV18" s="1" t="str">
        <f t="shared" si="32"/>
        <v>-</v>
      </c>
      <c r="AW18" s="1" t="str">
        <f t="shared" si="33"/>
        <v>-</v>
      </c>
      <c r="AX18" s="1" t="str">
        <f t="shared" si="34"/>
        <v>-</v>
      </c>
      <c r="AY18" s="1" t="str">
        <f t="shared" si="35"/>
        <v>-</v>
      </c>
      <c r="AZ18" s="1" t="str">
        <f t="shared" si="36"/>
        <v>-</v>
      </c>
      <c r="BB18" s="8">
        <v>1</v>
      </c>
      <c r="BC18" s="9">
        <f t="shared" si="0"/>
        <v>1.1000000000000001</v>
      </c>
      <c r="BD18" s="8" t="str">
        <f t="shared" si="1"/>
        <v>Nein</v>
      </c>
      <c r="BE18" s="8">
        <f t="shared" si="2"/>
        <v>51</v>
      </c>
      <c r="BF18" s="8" t="str">
        <f t="shared" si="3"/>
        <v>Nein</v>
      </c>
      <c r="BG18" s="8">
        <f t="shared" si="37"/>
        <v>0.9</v>
      </c>
      <c r="BH18" s="5" t="str">
        <f t="shared" si="38"/>
        <v>Nein</v>
      </c>
      <c r="BI18" s="8">
        <f t="shared" si="39"/>
        <v>32</v>
      </c>
      <c r="BJ18" s="8" t="str">
        <f t="shared" si="40"/>
        <v>Nein</v>
      </c>
      <c r="BK18" s="8">
        <f t="shared" si="41"/>
        <v>-3.3</v>
      </c>
      <c r="BL18" s="8" t="str">
        <f t="shared" si="42"/>
        <v>Nein</v>
      </c>
      <c r="BM18" s="8">
        <f t="shared" si="43"/>
        <v>83</v>
      </c>
      <c r="BN18" s="8" t="str">
        <f t="shared" si="44"/>
        <v>Nein</v>
      </c>
      <c r="BO18" s="8">
        <f t="shared" si="45"/>
        <v>569</v>
      </c>
      <c r="BP18" s="8" t="str">
        <f t="shared" si="46"/>
        <v>Nein</v>
      </c>
    </row>
    <row r="19" spans="1:68" x14ac:dyDescent="0.2">
      <c r="A19" s="8">
        <f t="shared" si="4"/>
        <v>5</v>
      </c>
      <c r="B19" s="8">
        <v>1</v>
      </c>
      <c r="C19" s="11">
        <v>0.6</v>
      </c>
      <c r="D19" s="8" t="s">
        <v>13</v>
      </c>
      <c r="E19" s="8">
        <v>64</v>
      </c>
      <c r="F19" s="8" t="s">
        <v>13</v>
      </c>
      <c r="G19" s="8">
        <v>0.72</v>
      </c>
      <c r="H19" s="8" t="s">
        <v>13</v>
      </c>
      <c r="I19" s="8">
        <v>32</v>
      </c>
      <c r="J19" s="8" t="s">
        <v>13</v>
      </c>
      <c r="K19" s="8">
        <v>-3.6</v>
      </c>
      <c r="L19" s="8" t="s">
        <v>13</v>
      </c>
      <c r="M19" s="8">
        <v>82</v>
      </c>
      <c r="N19" s="8" t="s">
        <v>13</v>
      </c>
      <c r="O19" s="8">
        <v>573</v>
      </c>
      <c r="P19" s="8" t="s">
        <v>13</v>
      </c>
      <c r="T19" s="1" t="str">
        <f t="shared" ref="T19:T22" si="47">IF(E19=0,"X","-")</f>
        <v>-</v>
      </c>
      <c r="U19" s="1" t="str">
        <f t="shared" ref="U19:U22" si="48">IF(C19&gt;$E$3,"X","-")</f>
        <v>X</v>
      </c>
      <c r="V19" s="1" t="str">
        <f t="shared" ref="V19:V22" si="49">IF(M19&gt;$E$9,"X","-")</f>
        <v>X</v>
      </c>
      <c r="W19" s="1" t="str">
        <f t="shared" ref="W19:W22" si="50">IF(AND(E19&gt;=50,E19&lt;=69),"X","-")</f>
        <v>X</v>
      </c>
      <c r="X19" s="1" t="str">
        <f t="shared" ref="X19:X22" si="51">IF(C19=0,"X","-")</f>
        <v>-</v>
      </c>
      <c r="Y19" s="1" t="str">
        <f t="shared" si="10"/>
        <v>-</v>
      </c>
      <c r="Z19" s="1" t="str">
        <f t="shared" ref="Z19:Z22" si="52">IF(C19&gt;$E$4,"X","-")</f>
        <v>X</v>
      </c>
      <c r="AA19" s="1" t="str">
        <f t="shared" si="12"/>
        <v>-</v>
      </c>
      <c r="AB19" s="1" t="str">
        <f t="shared" si="13"/>
        <v>-</v>
      </c>
      <c r="AC19" s="1" t="str">
        <f t="shared" ref="AC19:AC22" si="53">IF(OR(AND(E19&gt;=40,E19&lt;=69),AND(E19&gt;=80,E19&lt;=84)),"X","-")</f>
        <v>X</v>
      </c>
      <c r="AD19" s="1" t="str">
        <f t="shared" si="15"/>
        <v>-</v>
      </c>
      <c r="AE19" s="1" t="str">
        <f t="shared" ref="AE19:AE22" si="54">IF(OR(AND(E19&gt;=70,E19&lt;=78),AND(E19&gt;=85,E19&lt;=87)),"X","-")</f>
        <v>-</v>
      </c>
      <c r="AF19" s="1" t="str">
        <f t="shared" ref="AF19:AF22" si="55">IF(K19&gt;$E$7,"X","-")</f>
        <v>-</v>
      </c>
      <c r="AG19" s="1" t="str">
        <f t="shared" ref="AG19:AG22" si="56">IF(G19&gt;0,"X","-")</f>
        <v>X</v>
      </c>
      <c r="AH19" s="1" t="str">
        <f t="shared" ref="AH19:AH22" si="57">IF(I19=0,"X","-")</f>
        <v>-</v>
      </c>
      <c r="AI19" s="1" t="str">
        <f t="shared" ref="AI19:AI22" si="58">IF(G19=0,"X","-")</f>
        <v>-</v>
      </c>
      <c r="AJ19" s="1" t="str">
        <f t="shared" ref="AJ19:AJ22" si="59">IF(I19&gt;0,"X","-")</f>
        <v>X</v>
      </c>
      <c r="AK19" s="1" t="str">
        <f t="shared" si="22"/>
        <v>-</v>
      </c>
      <c r="AL19" s="1" t="str">
        <f t="shared" si="23"/>
        <v>-</v>
      </c>
      <c r="AN19" s="1" t="str">
        <f t="shared" ref="AN19:AN22" si="60">IF(AND(T19="X",U19="X",V19="X"),"X","-")</f>
        <v>-</v>
      </c>
      <c r="AO19" s="1" t="str">
        <f t="shared" ref="AO19:AO22" si="61">IF(AND(W19="X",X19="X",Y19="X"),"X","-")</f>
        <v>-</v>
      </c>
      <c r="AP19" s="1" t="str">
        <f t="shared" si="26"/>
        <v>-</v>
      </c>
      <c r="AQ19" s="1" t="str">
        <f t="shared" si="27"/>
        <v>-</v>
      </c>
      <c r="AR19" s="1" t="str">
        <f t="shared" si="28"/>
        <v>-</v>
      </c>
      <c r="AS19" s="1" t="str">
        <f t="shared" si="29"/>
        <v>-</v>
      </c>
      <c r="AT19" s="1" t="str">
        <f t="shared" si="30"/>
        <v>-</v>
      </c>
      <c r="AU19" s="1" t="str">
        <f t="shared" si="31"/>
        <v>-</v>
      </c>
      <c r="AV19" s="1" t="str">
        <f t="shared" si="32"/>
        <v>-</v>
      </c>
      <c r="AW19" s="1" t="str">
        <f t="shared" si="33"/>
        <v>-</v>
      </c>
      <c r="AX19" s="1" t="str">
        <f t="shared" si="34"/>
        <v>-</v>
      </c>
      <c r="AY19" s="1" t="str">
        <f t="shared" si="35"/>
        <v>-</v>
      </c>
      <c r="AZ19" s="1" t="str">
        <f t="shared" si="36"/>
        <v>-</v>
      </c>
      <c r="BB19" s="8">
        <v>1</v>
      </c>
      <c r="BC19" s="9">
        <f t="shared" si="0"/>
        <v>0.6</v>
      </c>
      <c r="BD19" s="8" t="str">
        <f t="shared" si="1"/>
        <v>Nein</v>
      </c>
      <c r="BE19" s="8">
        <f t="shared" si="2"/>
        <v>64</v>
      </c>
      <c r="BF19" s="8" t="str">
        <f t="shared" si="3"/>
        <v>Nein</v>
      </c>
      <c r="BG19" s="8">
        <f t="shared" si="37"/>
        <v>0.72</v>
      </c>
      <c r="BH19" s="5" t="str">
        <f t="shared" si="38"/>
        <v>Nein</v>
      </c>
      <c r="BI19" s="8">
        <f t="shared" si="39"/>
        <v>32</v>
      </c>
      <c r="BJ19" s="8" t="str">
        <f t="shared" si="40"/>
        <v>Nein</v>
      </c>
      <c r="BK19" s="8">
        <f t="shared" si="41"/>
        <v>-3.6</v>
      </c>
      <c r="BL19" s="8" t="str">
        <f t="shared" si="42"/>
        <v>Nein</v>
      </c>
      <c r="BM19" s="8">
        <f t="shared" si="43"/>
        <v>82</v>
      </c>
      <c r="BN19" s="8" t="str">
        <f t="shared" si="44"/>
        <v>Nein</v>
      </c>
      <c r="BO19" s="8">
        <f t="shared" si="45"/>
        <v>573</v>
      </c>
      <c r="BP19" s="8" t="str">
        <f t="shared" si="46"/>
        <v>Nein</v>
      </c>
    </row>
    <row r="20" spans="1:68" x14ac:dyDescent="0.2">
      <c r="A20" s="8">
        <f t="shared" si="4"/>
        <v>6</v>
      </c>
      <c r="B20" s="8">
        <v>1</v>
      </c>
      <c r="C20" s="11">
        <v>0</v>
      </c>
      <c r="D20" s="8" t="s">
        <v>13</v>
      </c>
      <c r="E20" s="8">
        <v>53</v>
      </c>
      <c r="F20" s="8" t="s">
        <v>13</v>
      </c>
      <c r="G20" s="8">
        <v>0.28999999999999998</v>
      </c>
      <c r="H20" s="8" t="s">
        <v>13</v>
      </c>
      <c r="I20" s="8">
        <v>64</v>
      </c>
      <c r="J20" s="8" t="s">
        <v>13</v>
      </c>
      <c r="K20" s="8">
        <v>-3.7</v>
      </c>
      <c r="L20" s="8" t="s">
        <v>13</v>
      </c>
      <c r="M20" s="8">
        <v>69</v>
      </c>
      <c r="N20" s="8" t="s">
        <v>13</v>
      </c>
      <c r="O20" s="8">
        <v>600</v>
      </c>
      <c r="P20" s="8" t="s">
        <v>13</v>
      </c>
      <c r="T20" s="1" t="str">
        <f t="shared" si="47"/>
        <v>-</v>
      </c>
      <c r="U20" s="1" t="str">
        <f t="shared" si="48"/>
        <v>-</v>
      </c>
      <c r="V20" s="1" t="str">
        <f t="shared" si="49"/>
        <v>-</v>
      </c>
      <c r="W20" s="1" t="str">
        <f t="shared" si="50"/>
        <v>X</v>
      </c>
      <c r="X20" s="1" t="str">
        <f t="shared" si="51"/>
        <v>X</v>
      </c>
      <c r="Y20" s="1" t="str">
        <f t="shared" si="10"/>
        <v>-</v>
      </c>
      <c r="Z20" s="1" t="str">
        <f t="shared" si="52"/>
        <v>-</v>
      </c>
      <c r="AA20" s="1" t="str">
        <f t="shared" si="12"/>
        <v>-</v>
      </c>
      <c r="AB20" s="1" t="str">
        <f t="shared" si="13"/>
        <v>-</v>
      </c>
      <c r="AC20" s="1" t="str">
        <f t="shared" si="53"/>
        <v>X</v>
      </c>
      <c r="AD20" s="1" t="str">
        <f t="shared" si="15"/>
        <v>-</v>
      </c>
      <c r="AE20" s="1" t="str">
        <f t="shared" si="54"/>
        <v>-</v>
      </c>
      <c r="AF20" s="1" t="str">
        <f t="shared" si="55"/>
        <v>-</v>
      </c>
      <c r="AG20" s="1" t="str">
        <f t="shared" si="56"/>
        <v>X</v>
      </c>
      <c r="AH20" s="1" t="str">
        <f t="shared" si="57"/>
        <v>-</v>
      </c>
      <c r="AI20" s="1" t="str">
        <f t="shared" si="58"/>
        <v>-</v>
      </c>
      <c r="AJ20" s="1" t="str">
        <f t="shared" si="59"/>
        <v>X</v>
      </c>
      <c r="AK20" s="1" t="str">
        <f t="shared" si="22"/>
        <v>-</v>
      </c>
      <c r="AL20" s="1" t="str">
        <f t="shared" si="23"/>
        <v>X</v>
      </c>
      <c r="AN20" s="1" t="str">
        <f t="shared" si="60"/>
        <v>-</v>
      </c>
      <c r="AO20" s="1" t="str">
        <f t="shared" si="61"/>
        <v>-</v>
      </c>
      <c r="AP20" s="1" t="str">
        <f t="shared" si="26"/>
        <v>-</v>
      </c>
      <c r="AQ20" s="1" t="str">
        <f t="shared" si="27"/>
        <v>-</v>
      </c>
      <c r="AR20" s="1" t="str">
        <f t="shared" si="28"/>
        <v>-</v>
      </c>
      <c r="AS20" s="1" t="str">
        <f t="shared" si="29"/>
        <v>-</v>
      </c>
      <c r="AT20" s="1" t="str">
        <f t="shared" si="30"/>
        <v>-</v>
      </c>
      <c r="AU20" s="1" t="str">
        <f t="shared" si="31"/>
        <v>-</v>
      </c>
      <c r="AV20" s="1" t="str">
        <f t="shared" si="32"/>
        <v>-</v>
      </c>
      <c r="AW20" s="1" t="str">
        <f t="shared" si="33"/>
        <v>-</v>
      </c>
      <c r="AX20" s="1" t="str">
        <f t="shared" si="34"/>
        <v>-</v>
      </c>
      <c r="AY20" s="1" t="str">
        <f t="shared" si="35"/>
        <v>-</v>
      </c>
      <c r="AZ20" s="1" t="str">
        <f t="shared" si="36"/>
        <v>X</v>
      </c>
      <c r="BB20" s="8">
        <v>1</v>
      </c>
      <c r="BC20" s="9">
        <f t="shared" si="0"/>
        <v>-2</v>
      </c>
      <c r="BD20" s="8" t="str">
        <f t="shared" si="1"/>
        <v>Ja</v>
      </c>
      <c r="BE20" s="8">
        <f t="shared" si="2"/>
        <v>-2</v>
      </c>
      <c r="BF20" s="8" t="str">
        <f t="shared" si="3"/>
        <v>Ja</v>
      </c>
      <c r="BG20" s="8">
        <f t="shared" si="37"/>
        <v>0.28999999999999998</v>
      </c>
      <c r="BH20" s="5" t="str">
        <f t="shared" si="38"/>
        <v>Nein</v>
      </c>
      <c r="BI20" s="8">
        <f t="shared" si="39"/>
        <v>64</v>
      </c>
      <c r="BJ20" s="8" t="str">
        <f t="shared" si="40"/>
        <v>Nein</v>
      </c>
      <c r="BK20" s="8">
        <f t="shared" si="41"/>
        <v>-3.7</v>
      </c>
      <c r="BL20" s="8" t="str">
        <f t="shared" si="42"/>
        <v>Nein</v>
      </c>
      <c r="BM20" s="8">
        <f t="shared" si="43"/>
        <v>69</v>
      </c>
      <c r="BN20" s="8" t="str">
        <f t="shared" si="44"/>
        <v>Nein</v>
      </c>
      <c r="BO20" s="8">
        <f t="shared" si="45"/>
        <v>600</v>
      </c>
      <c r="BP20" s="8" t="str">
        <f t="shared" si="46"/>
        <v>Nein</v>
      </c>
    </row>
    <row r="21" spans="1:68" x14ac:dyDescent="0.2">
      <c r="A21" s="8">
        <f t="shared" si="4"/>
        <v>7</v>
      </c>
      <c r="B21" s="8">
        <v>1</v>
      </c>
      <c r="C21" s="11">
        <v>0</v>
      </c>
      <c r="D21" s="8" t="s">
        <v>13</v>
      </c>
      <c r="E21" s="8">
        <v>56</v>
      </c>
      <c r="F21" s="8" t="s">
        <v>13</v>
      </c>
      <c r="G21" s="8">
        <v>0</v>
      </c>
      <c r="H21" s="8" t="s">
        <v>13</v>
      </c>
      <c r="I21" s="8">
        <v>0</v>
      </c>
      <c r="J21" s="8" t="s">
        <v>13</v>
      </c>
      <c r="K21" s="8">
        <v>-3.2</v>
      </c>
      <c r="L21" s="8" t="s">
        <v>13</v>
      </c>
      <c r="M21" s="8">
        <v>57</v>
      </c>
      <c r="N21" s="8" t="s">
        <v>13</v>
      </c>
      <c r="O21" s="8">
        <v>605</v>
      </c>
      <c r="P21" s="8" t="s">
        <v>13</v>
      </c>
      <c r="R21" s="8" t="s">
        <v>118</v>
      </c>
      <c r="T21" s="1" t="str">
        <f t="shared" si="47"/>
        <v>-</v>
      </c>
      <c r="U21" s="1" t="str">
        <f t="shared" si="48"/>
        <v>-</v>
      </c>
      <c r="V21" s="1" t="str">
        <f t="shared" si="49"/>
        <v>-</v>
      </c>
      <c r="W21" s="1" t="str">
        <f t="shared" si="50"/>
        <v>X</v>
      </c>
      <c r="X21" s="1" t="str">
        <f t="shared" si="51"/>
        <v>X</v>
      </c>
      <c r="Y21" s="1" t="str">
        <f t="shared" si="10"/>
        <v>X</v>
      </c>
      <c r="Z21" s="1" t="str">
        <f t="shared" si="52"/>
        <v>-</v>
      </c>
      <c r="AA21" s="1" t="str">
        <f t="shared" si="12"/>
        <v>X</v>
      </c>
      <c r="AB21" s="1" t="str">
        <f t="shared" si="13"/>
        <v>-</v>
      </c>
      <c r="AC21" s="1" t="str">
        <f t="shared" si="53"/>
        <v>X</v>
      </c>
      <c r="AD21" s="1" t="str">
        <f t="shared" si="15"/>
        <v>-</v>
      </c>
      <c r="AE21" s="1" t="str">
        <f t="shared" si="54"/>
        <v>-</v>
      </c>
      <c r="AF21" s="1" t="str">
        <f t="shared" si="55"/>
        <v>-</v>
      </c>
      <c r="AG21" s="1" t="str">
        <f t="shared" si="56"/>
        <v>-</v>
      </c>
      <c r="AH21" s="1" t="str">
        <f t="shared" si="57"/>
        <v>X</v>
      </c>
      <c r="AI21" s="1" t="str">
        <f t="shared" si="58"/>
        <v>X</v>
      </c>
      <c r="AJ21" s="1" t="str">
        <f t="shared" si="59"/>
        <v>-</v>
      </c>
      <c r="AK21" s="1" t="str">
        <f t="shared" si="22"/>
        <v>-</v>
      </c>
      <c r="AL21" s="1" t="str">
        <f t="shared" si="23"/>
        <v>-</v>
      </c>
      <c r="AN21" s="1" t="str">
        <f t="shared" si="60"/>
        <v>-</v>
      </c>
      <c r="AO21" s="1" t="str">
        <f t="shared" si="61"/>
        <v>X</v>
      </c>
      <c r="AP21" s="1" t="str">
        <f t="shared" si="26"/>
        <v>-</v>
      </c>
      <c r="AQ21" s="1" t="str">
        <f t="shared" si="27"/>
        <v>-</v>
      </c>
      <c r="AR21" s="1" t="str">
        <f t="shared" si="28"/>
        <v>-</v>
      </c>
      <c r="AS21" s="1" t="str">
        <f t="shared" si="29"/>
        <v>-</v>
      </c>
      <c r="AT21" s="1" t="str">
        <f t="shared" si="30"/>
        <v>-</v>
      </c>
      <c r="AU21" s="1" t="str">
        <f t="shared" si="31"/>
        <v>-</v>
      </c>
      <c r="AV21" s="1" t="str">
        <f t="shared" si="32"/>
        <v>-</v>
      </c>
      <c r="AW21" s="1" t="str">
        <f t="shared" si="33"/>
        <v>-</v>
      </c>
      <c r="AX21" s="1" t="str">
        <f t="shared" si="34"/>
        <v>-</v>
      </c>
      <c r="AY21" s="1" t="str">
        <f t="shared" si="35"/>
        <v>-</v>
      </c>
      <c r="AZ21" s="1" t="str">
        <f t="shared" si="36"/>
        <v>-</v>
      </c>
      <c r="BB21" s="8">
        <v>1</v>
      </c>
      <c r="BC21" s="9">
        <f t="shared" si="0"/>
        <v>0</v>
      </c>
      <c r="BD21" s="8" t="str">
        <f t="shared" si="1"/>
        <v>Nein</v>
      </c>
      <c r="BE21" s="8">
        <f t="shared" si="2"/>
        <v>-2</v>
      </c>
      <c r="BF21" s="8" t="str">
        <f t="shared" si="3"/>
        <v>Ja</v>
      </c>
      <c r="BG21" s="8">
        <f t="shared" si="37"/>
        <v>0</v>
      </c>
      <c r="BH21" s="5" t="str">
        <f t="shared" si="38"/>
        <v>Nein</v>
      </c>
      <c r="BI21" s="8">
        <f t="shared" si="39"/>
        <v>0</v>
      </c>
      <c r="BJ21" s="8" t="str">
        <f t="shared" si="40"/>
        <v>Nein</v>
      </c>
      <c r="BK21" s="8">
        <f t="shared" si="41"/>
        <v>-3.2</v>
      </c>
      <c r="BL21" s="8" t="str">
        <f t="shared" si="42"/>
        <v>Nein</v>
      </c>
      <c r="BM21" s="8">
        <f t="shared" si="43"/>
        <v>57</v>
      </c>
      <c r="BN21" s="8" t="str">
        <f t="shared" si="44"/>
        <v>Nein</v>
      </c>
      <c r="BO21" s="8">
        <f t="shared" si="45"/>
        <v>605</v>
      </c>
      <c r="BP21" s="8" t="str">
        <f t="shared" si="46"/>
        <v>Nein</v>
      </c>
    </row>
    <row r="22" spans="1:68" x14ac:dyDescent="0.2">
      <c r="A22" s="8">
        <f t="shared" si="4"/>
        <v>8</v>
      </c>
      <c r="B22" s="8">
        <v>1</v>
      </c>
      <c r="C22" s="11">
        <v>0.8</v>
      </c>
      <c r="D22" s="8" t="s">
        <v>13</v>
      </c>
      <c r="E22" s="8">
        <v>40</v>
      </c>
      <c r="F22" s="8" t="s">
        <v>13</v>
      </c>
      <c r="G22" s="8">
        <v>0.33</v>
      </c>
      <c r="H22" s="8" t="s">
        <v>13</v>
      </c>
      <c r="I22" s="8">
        <v>32</v>
      </c>
      <c r="J22" s="8" t="s">
        <v>13</v>
      </c>
      <c r="K22" s="8">
        <v>-0.6</v>
      </c>
      <c r="L22" s="8" t="s">
        <v>13</v>
      </c>
      <c r="M22" s="8">
        <v>55</v>
      </c>
      <c r="N22" s="8" t="s">
        <v>13</v>
      </c>
      <c r="O22" s="8">
        <v>560</v>
      </c>
      <c r="P22" s="8" t="s">
        <v>13</v>
      </c>
      <c r="T22" s="1" t="str">
        <f t="shared" si="47"/>
        <v>-</v>
      </c>
      <c r="U22" s="1" t="str">
        <f t="shared" si="48"/>
        <v>X</v>
      </c>
      <c r="V22" s="1" t="str">
        <f t="shared" si="49"/>
        <v>-</v>
      </c>
      <c r="W22" s="1" t="str">
        <f t="shared" si="50"/>
        <v>-</v>
      </c>
      <c r="X22" s="1" t="str">
        <f t="shared" si="51"/>
        <v>-</v>
      </c>
      <c r="Y22" s="1" t="str">
        <f t="shared" si="10"/>
        <v>X</v>
      </c>
      <c r="Z22" s="1" t="str">
        <f t="shared" si="52"/>
        <v>X</v>
      </c>
      <c r="AA22" s="1" t="str">
        <f t="shared" si="12"/>
        <v>-</v>
      </c>
      <c r="AB22" s="1" t="str">
        <f t="shared" si="13"/>
        <v>-</v>
      </c>
      <c r="AC22" s="1" t="str">
        <f t="shared" si="53"/>
        <v>X</v>
      </c>
      <c r="AD22" s="1" t="str">
        <f t="shared" si="15"/>
        <v>-</v>
      </c>
      <c r="AE22" s="1" t="str">
        <f t="shared" si="54"/>
        <v>-</v>
      </c>
      <c r="AF22" s="1" t="str">
        <f t="shared" si="55"/>
        <v>-</v>
      </c>
      <c r="AG22" s="1" t="str">
        <f t="shared" si="56"/>
        <v>X</v>
      </c>
      <c r="AH22" s="1" t="str">
        <f t="shared" si="57"/>
        <v>-</v>
      </c>
      <c r="AI22" s="1" t="str">
        <f t="shared" si="58"/>
        <v>-</v>
      </c>
      <c r="AJ22" s="1" t="str">
        <f t="shared" si="59"/>
        <v>X</v>
      </c>
      <c r="AK22" s="1" t="str">
        <f t="shared" si="22"/>
        <v>-</v>
      </c>
      <c r="AL22" s="1" t="str">
        <f t="shared" si="23"/>
        <v>-</v>
      </c>
      <c r="AN22" s="1" t="str">
        <f t="shared" si="60"/>
        <v>-</v>
      </c>
      <c r="AO22" s="1" t="str">
        <f t="shared" si="61"/>
        <v>-</v>
      </c>
      <c r="AP22" s="1" t="str">
        <f t="shared" si="26"/>
        <v>-</v>
      </c>
      <c r="AQ22" s="1" t="str">
        <f t="shared" si="27"/>
        <v>-</v>
      </c>
      <c r="AR22" s="1" t="str">
        <f t="shared" si="28"/>
        <v>-</v>
      </c>
      <c r="AS22" s="1" t="str">
        <f t="shared" si="29"/>
        <v>-</v>
      </c>
      <c r="AT22" s="1" t="str">
        <f t="shared" si="30"/>
        <v>-</v>
      </c>
      <c r="AU22" s="1" t="str">
        <f t="shared" si="31"/>
        <v>-</v>
      </c>
      <c r="AV22" s="1" t="str">
        <f t="shared" si="32"/>
        <v>-</v>
      </c>
      <c r="AW22" s="1" t="str">
        <f t="shared" si="33"/>
        <v>-</v>
      </c>
      <c r="AX22" s="1" t="str">
        <f t="shared" si="34"/>
        <v>-</v>
      </c>
      <c r="AY22" s="1" t="str">
        <f t="shared" si="35"/>
        <v>-</v>
      </c>
      <c r="AZ22" s="1" t="str">
        <f t="shared" si="36"/>
        <v>-</v>
      </c>
      <c r="BB22" s="8">
        <v>1</v>
      </c>
      <c r="BC22" s="9">
        <f t="shared" si="0"/>
        <v>0.8</v>
      </c>
      <c r="BD22" s="8" t="str">
        <f t="shared" si="1"/>
        <v>Nein</v>
      </c>
      <c r="BE22" s="8">
        <f t="shared" si="2"/>
        <v>40</v>
      </c>
      <c r="BF22" s="8" t="str">
        <f t="shared" si="3"/>
        <v>Nein</v>
      </c>
      <c r="BG22" s="8">
        <f t="shared" si="37"/>
        <v>0.33</v>
      </c>
      <c r="BH22" s="5" t="str">
        <f t="shared" si="38"/>
        <v>Nein</v>
      </c>
      <c r="BI22" s="8">
        <f t="shared" si="39"/>
        <v>32</v>
      </c>
      <c r="BJ22" s="8" t="str">
        <f t="shared" si="40"/>
        <v>Nein</v>
      </c>
      <c r="BK22" s="8">
        <f t="shared" si="41"/>
        <v>-0.6</v>
      </c>
      <c r="BL22" s="8" t="str">
        <f t="shared" si="42"/>
        <v>Nein</v>
      </c>
      <c r="BM22" s="8">
        <f t="shared" si="43"/>
        <v>55</v>
      </c>
      <c r="BN22" s="8" t="str">
        <f t="shared" si="44"/>
        <v>Nein</v>
      </c>
      <c r="BO22" s="8">
        <f t="shared" si="45"/>
        <v>560</v>
      </c>
      <c r="BP22" s="8" t="str">
        <f t="shared" si="46"/>
        <v>Nein</v>
      </c>
    </row>
    <row r="23" spans="1:68" x14ac:dyDescent="0.2">
      <c r="A23" s="8">
        <f t="shared" si="4"/>
        <v>9</v>
      </c>
      <c r="B23" s="8">
        <v>1</v>
      </c>
      <c r="C23" s="11">
        <v>1.3</v>
      </c>
      <c r="D23" s="8" t="s">
        <v>13</v>
      </c>
      <c r="E23" s="8">
        <v>86</v>
      </c>
      <c r="F23" s="8" t="s">
        <v>13</v>
      </c>
      <c r="G23" s="8">
        <v>0.69</v>
      </c>
      <c r="H23" s="8" t="s">
        <v>13</v>
      </c>
      <c r="I23" s="8">
        <v>32</v>
      </c>
      <c r="J23" s="8" t="s">
        <v>13</v>
      </c>
      <c r="K23" s="8">
        <v>1.8</v>
      </c>
      <c r="L23" s="8" t="s">
        <v>13</v>
      </c>
      <c r="M23" s="8">
        <v>86</v>
      </c>
      <c r="N23" s="8" t="s">
        <v>13</v>
      </c>
      <c r="O23" s="8">
        <v>540</v>
      </c>
      <c r="P23" s="8" t="s">
        <v>13</v>
      </c>
      <c r="T23" s="1" t="str">
        <f t="shared" ref="T23:T29" si="62">IF(E23=0,"X","-")</f>
        <v>-</v>
      </c>
      <c r="U23" s="1" t="str">
        <f t="shared" ref="U23:U29" si="63">IF(C23&gt;$E$3,"X","-")</f>
        <v>X</v>
      </c>
      <c r="V23" s="1" t="str">
        <f t="shared" ref="V23:V29" si="64">IF(M23&gt;$E$9,"X","-")</f>
        <v>X</v>
      </c>
      <c r="W23" s="1" t="str">
        <f t="shared" ref="W23:W29" si="65">IF(AND(E23&gt;=50,E23&lt;=69),"X","-")</f>
        <v>-</v>
      </c>
      <c r="X23" s="1" t="str">
        <f t="shared" ref="X23:X29" si="66">IF(C23=0,"X","-")</f>
        <v>-</v>
      </c>
      <c r="Y23" s="1" t="str">
        <f t="shared" si="10"/>
        <v>-</v>
      </c>
      <c r="Z23" s="1" t="str">
        <f t="shared" ref="Z23:Z29" si="67">IF(C23&gt;$E$4,"X","-")</f>
        <v>X</v>
      </c>
      <c r="AA23" s="1" t="str">
        <f t="shared" si="12"/>
        <v>-</v>
      </c>
      <c r="AB23" s="1" t="str">
        <f t="shared" si="13"/>
        <v>X</v>
      </c>
      <c r="AC23" s="1" t="str">
        <f t="shared" ref="AC23:AC29" si="68">IF(OR(AND(E23&gt;=40,E23&lt;=69),AND(E23&gt;=80,E23&lt;=84)),"X","-")</f>
        <v>-</v>
      </c>
      <c r="AD23" s="1" t="str">
        <f t="shared" si="15"/>
        <v>-</v>
      </c>
      <c r="AE23" s="1" t="str">
        <f t="shared" ref="AE23:AE29" si="69">IF(OR(AND(E23&gt;=70,E23&lt;=78),AND(E23&gt;=85,E23&lt;=87)),"X","-")</f>
        <v>X</v>
      </c>
      <c r="AF23" s="1" t="str">
        <f t="shared" ref="AF23:AF29" si="70">IF(K23&gt;$E$7,"X","-")</f>
        <v>-</v>
      </c>
      <c r="AG23" s="1" t="str">
        <f t="shared" ref="AG23:AG29" si="71">IF(G23&gt;0,"X","-")</f>
        <v>X</v>
      </c>
      <c r="AH23" s="1" t="str">
        <f t="shared" ref="AH23:AH29" si="72">IF(I23=0,"X","-")</f>
        <v>-</v>
      </c>
      <c r="AI23" s="1" t="str">
        <f t="shared" ref="AI23:AI29" si="73">IF(G23=0,"X","-")</f>
        <v>-</v>
      </c>
      <c r="AJ23" s="1" t="str">
        <f t="shared" ref="AJ23:AJ29" si="74">IF(I23&gt;0,"X","-")</f>
        <v>X</v>
      </c>
      <c r="AK23" s="1" t="str">
        <f t="shared" si="22"/>
        <v>-</v>
      </c>
      <c r="AL23" s="1" t="str">
        <f t="shared" si="23"/>
        <v>-</v>
      </c>
      <c r="AN23" s="1" t="str">
        <f t="shared" ref="AN23:AN29" si="75">IF(AND(T23="X",U23="X",V23="X"),"X","-")</f>
        <v>-</v>
      </c>
      <c r="AO23" s="1" t="str">
        <f t="shared" ref="AO23:AO29" si="76">IF(AND(W23="X",X23="X",Y23="X"),"X","-")</f>
        <v>-</v>
      </c>
      <c r="AP23" s="1" t="str">
        <f t="shared" ref="AP23:AP39" si="77">IF(AND(T23="X",U23="X",Y23="X"),"X","-")</f>
        <v>-</v>
      </c>
      <c r="AQ23" s="1" t="str">
        <f t="shared" ref="AQ23:AQ39" si="78">IF(AND(W23="X",X23="X",V23="X"),"X","-")</f>
        <v>-</v>
      </c>
      <c r="AR23" s="1" t="str">
        <f t="shared" si="28"/>
        <v>-</v>
      </c>
      <c r="AS23" s="1" t="str">
        <f t="shared" si="29"/>
        <v>-</v>
      </c>
      <c r="AT23" s="1" t="str">
        <f t="shared" si="30"/>
        <v>-</v>
      </c>
      <c r="AU23" s="1" t="str">
        <f t="shared" si="31"/>
        <v>-</v>
      </c>
      <c r="AV23" s="1" t="str">
        <f t="shared" si="32"/>
        <v>-</v>
      </c>
      <c r="AW23" s="1" t="str">
        <f t="shared" si="33"/>
        <v>-</v>
      </c>
      <c r="AX23" s="1" t="str">
        <f t="shared" si="34"/>
        <v>-</v>
      </c>
      <c r="AY23" s="1" t="str">
        <f t="shared" si="35"/>
        <v>-</v>
      </c>
      <c r="AZ23" s="1" t="str">
        <f t="shared" si="36"/>
        <v>-</v>
      </c>
      <c r="BB23" s="8">
        <v>1</v>
      </c>
      <c r="BC23" s="9">
        <f t="shared" si="0"/>
        <v>1.3</v>
      </c>
      <c r="BD23" s="8" t="str">
        <f t="shared" si="1"/>
        <v>Nein</v>
      </c>
      <c r="BE23" s="8">
        <f t="shared" si="2"/>
        <v>86</v>
      </c>
      <c r="BF23" s="8" t="str">
        <f t="shared" si="3"/>
        <v>Nein</v>
      </c>
      <c r="BG23" s="8">
        <f t="shared" si="37"/>
        <v>0.69</v>
      </c>
      <c r="BH23" s="5" t="str">
        <f t="shared" si="38"/>
        <v>Nein</v>
      </c>
      <c r="BI23" s="8">
        <f t="shared" si="39"/>
        <v>32</v>
      </c>
      <c r="BJ23" s="8" t="str">
        <f t="shared" si="40"/>
        <v>Nein</v>
      </c>
      <c r="BK23" s="8">
        <f t="shared" si="41"/>
        <v>1.8</v>
      </c>
      <c r="BL23" s="8" t="str">
        <f t="shared" si="42"/>
        <v>Nein</v>
      </c>
      <c r="BM23" s="8">
        <f t="shared" si="43"/>
        <v>86</v>
      </c>
      <c r="BN23" s="8" t="str">
        <f t="shared" si="44"/>
        <v>Nein</v>
      </c>
      <c r="BO23" s="8">
        <f t="shared" si="45"/>
        <v>540</v>
      </c>
      <c r="BP23" s="8" t="str">
        <f t="shared" si="46"/>
        <v>Nein</v>
      </c>
    </row>
    <row r="24" spans="1:68" x14ac:dyDescent="0.2">
      <c r="A24" s="8">
        <f t="shared" si="4"/>
        <v>10</v>
      </c>
      <c r="B24" s="8">
        <v>1</v>
      </c>
      <c r="C24" s="11">
        <v>1.8</v>
      </c>
      <c r="D24" s="8" t="s">
        <v>13</v>
      </c>
      <c r="E24" s="8">
        <v>-3</v>
      </c>
      <c r="F24" s="8" t="s">
        <v>13</v>
      </c>
      <c r="G24" s="8">
        <v>1.32</v>
      </c>
      <c r="H24" s="8" t="s">
        <v>13</v>
      </c>
      <c r="I24" s="8">
        <v>32</v>
      </c>
      <c r="J24" s="8" t="s">
        <v>13</v>
      </c>
      <c r="K24" s="8">
        <v>2.1</v>
      </c>
      <c r="L24" s="8" t="s">
        <v>13</v>
      </c>
      <c r="M24" s="8">
        <v>89</v>
      </c>
      <c r="N24" s="8" t="s">
        <v>13</v>
      </c>
      <c r="O24" s="8">
        <v>530</v>
      </c>
      <c r="P24" s="8" t="s">
        <v>13</v>
      </c>
      <c r="T24" s="1" t="str">
        <f t="shared" si="62"/>
        <v>-</v>
      </c>
      <c r="U24" s="1" t="str">
        <f t="shared" si="63"/>
        <v>X</v>
      </c>
      <c r="V24" s="1" t="str">
        <f t="shared" si="64"/>
        <v>X</v>
      </c>
      <c r="W24" s="1" t="str">
        <f t="shared" si="65"/>
        <v>-</v>
      </c>
      <c r="X24" s="1" t="str">
        <f t="shared" si="66"/>
        <v>-</v>
      </c>
      <c r="Y24" s="1" t="str">
        <f t="shared" si="10"/>
        <v>-</v>
      </c>
      <c r="Z24" s="1" t="str">
        <f t="shared" si="67"/>
        <v>X</v>
      </c>
      <c r="AA24" s="1" t="str">
        <f t="shared" si="12"/>
        <v>-</v>
      </c>
      <c r="AB24" s="1" t="str">
        <f t="shared" si="13"/>
        <v>X</v>
      </c>
      <c r="AC24" s="1" t="str">
        <f t="shared" si="68"/>
        <v>-</v>
      </c>
      <c r="AD24" s="1" t="str">
        <f t="shared" si="15"/>
        <v>-</v>
      </c>
      <c r="AE24" s="1" t="str">
        <f t="shared" si="69"/>
        <v>-</v>
      </c>
      <c r="AF24" s="1" t="str">
        <f t="shared" si="70"/>
        <v>-</v>
      </c>
      <c r="AG24" s="1" t="str">
        <f t="shared" si="71"/>
        <v>X</v>
      </c>
      <c r="AH24" s="1" t="str">
        <f t="shared" si="72"/>
        <v>-</v>
      </c>
      <c r="AI24" s="1" t="str">
        <f t="shared" si="73"/>
        <v>-</v>
      </c>
      <c r="AJ24" s="1" t="str">
        <f t="shared" si="74"/>
        <v>X</v>
      </c>
      <c r="AK24" s="1" t="str">
        <f t="shared" si="22"/>
        <v>-</v>
      </c>
      <c r="AL24" s="1" t="str">
        <f t="shared" si="23"/>
        <v>-</v>
      </c>
      <c r="AN24" s="1" t="str">
        <f t="shared" si="75"/>
        <v>-</v>
      </c>
      <c r="AO24" s="1" t="str">
        <f t="shared" si="76"/>
        <v>-</v>
      </c>
      <c r="AP24" s="1" t="str">
        <f t="shared" si="77"/>
        <v>-</v>
      </c>
      <c r="AQ24" s="1" t="str">
        <f t="shared" si="78"/>
        <v>-</v>
      </c>
      <c r="AR24" s="1" t="str">
        <f t="shared" si="28"/>
        <v>-</v>
      </c>
      <c r="AS24" s="1" t="str">
        <f t="shared" si="29"/>
        <v>-</v>
      </c>
      <c r="AT24" s="1" t="str">
        <f t="shared" si="30"/>
        <v>-</v>
      </c>
      <c r="AU24" s="1" t="str">
        <f t="shared" si="31"/>
        <v>-</v>
      </c>
      <c r="AV24" s="1" t="str">
        <f t="shared" si="32"/>
        <v>-</v>
      </c>
      <c r="AW24" s="1" t="str">
        <f t="shared" si="33"/>
        <v>-</v>
      </c>
      <c r="AX24" s="1" t="str">
        <f t="shared" si="34"/>
        <v>-</v>
      </c>
      <c r="AY24" s="1" t="str">
        <f t="shared" si="35"/>
        <v>-</v>
      </c>
      <c r="AZ24" s="1" t="str">
        <f t="shared" si="36"/>
        <v>-</v>
      </c>
      <c r="BB24" s="8">
        <v>1</v>
      </c>
      <c r="BC24" s="9">
        <f t="shared" si="0"/>
        <v>1.8</v>
      </c>
      <c r="BD24" s="8" t="str">
        <f t="shared" si="1"/>
        <v>Nein</v>
      </c>
      <c r="BE24" s="8">
        <f t="shared" si="2"/>
        <v>-3</v>
      </c>
      <c r="BF24" s="8" t="str">
        <f t="shared" si="3"/>
        <v>Nein</v>
      </c>
      <c r="BG24" s="8">
        <f t="shared" si="37"/>
        <v>1.32</v>
      </c>
      <c r="BH24" s="5" t="str">
        <f t="shared" si="38"/>
        <v>Nein</v>
      </c>
      <c r="BI24" s="8">
        <f t="shared" si="39"/>
        <v>32</v>
      </c>
      <c r="BJ24" s="8" t="str">
        <f t="shared" si="40"/>
        <v>Nein</v>
      </c>
      <c r="BK24" s="8">
        <f t="shared" si="41"/>
        <v>2.1</v>
      </c>
      <c r="BL24" s="8" t="str">
        <f t="shared" si="42"/>
        <v>Nein</v>
      </c>
      <c r="BM24" s="8">
        <f t="shared" si="43"/>
        <v>89</v>
      </c>
      <c r="BN24" s="8" t="str">
        <f t="shared" si="44"/>
        <v>Nein</v>
      </c>
      <c r="BO24" s="8">
        <f t="shared" si="45"/>
        <v>530</v>
      </c>
      <c r="BP24" s="8" t="str">
        <f t="shared" si="46"/>
        <v>Nein</v>
      </c>
    </row>
    <row r="25" spans="1:68" x14ac:dyDescent="0.2">
      <c r="A25" s="8">
        <f t="shared" si="4"/>
        <v>11</v>
      </c>
      <c r="B25" s="8">
        <v>1</v>
      </c>
      <c r="C25" s="11">
        <v>1.6</v>
      </c>
      <c r="D25" s="8" t="s">
        <v>13</v>
      </c>
      <c r="E25" s="8">
        <v>60</v>
      </c>
      <c r="F25" s="8" t="s">
        <v>13</v>
      </c>
      <c r="G25" s="8">
        <v>2.5099999999999998</v>
      </c>
      <c r="H25" s="8" t="s">
        <v>13</v>
      </c>
      <c r="I25" s="8">
        <v>32</v>
      </c>
      <c r="J25" s="8" t="s">
        <v>13</v>
      </c>
      <c r="K25" s="8">
        <v>0</v>
      </c>
      <c r="L25" s="8" t="s">
        <v>13</v>
      </c>
      <c r="M25" s="8">
        <v>92</v>
      </c>
      <c r="N25" s="8" t="s">
        <v>13</v>
      </c>
      <c r="O25" s="8">
        <v>566</v>
      </c>
      <c r="P25" s="8" t="s">
        <v>13</v>
      </c>
      <c r="T25" s="1" t="str">
        <f t="shared" si="62"/>
        <v>-</v>
      </c>
      <c r="U25" s="1" t="str">
        <f t="shared" si="63"/>
        <v>X</v>
      </c>
      <c r="V25" s="1" t="str">
        <f t="shared" si="64"/>
        <v>X</v>
      </c>
      <c r="W25" s="1" t="str">
        <f t="shared" si="65"/>
        <v>X</v>
      </c>
      <c r="X25" s="1" t="str">
        <f t="shared" si="66"/>
        <v>-</v>
      </c>
      <c r="Y25" s="1" t="str">
        <f t="shared" si="10"/>
        <v>-</v>
      </c>
      <c r="Z25" s="1" t="str">
        <f t="shared" si="67"/>
        <v>X</v>
      </c>
      <c r="AA25" s="1" t="str">
        <f t="shared" si="12"/>
        <v>-</v>
      </c>
      <c r="AB25" s="1" t="str">
        <f t="shared" si="13"/>
        <v>-</v>
      </c>
      <c r="AC25" s="1" t="str">
        <f t="shared" si="68"/>
        <v>X</v>
      </c>
      <c r="AD25" s="1" t="str">
        <f t="shared" si="15"/>
        <v>-</v>
      </c>
      <c r="AE25" s="1" t="str">
        <f t="shared" si="69"/>
        <v>-</v>
      </c>
      <c r="AF25" s="1" t="str">
        <f t="shared" si="70"/>
        <v>-</v>
      </c>
      <c r="AG25" s="1" t="str">
        <f t="shared" si="71"/>
        <v>X</v>
      </c>
      <c r="AH25" s="1" t="str">
        <f t="shared" si="72"/>
        <v>-</v>
      </c>
      <c r="AI25" s="1" t="str">
        <f t="shared" si="73"/>
        <v>-</v>
      </c>
      <c r="AJ25" s="1" t="str">
        <f t="shared" si="74"/>
        <v>X</v>
      </c>
      <c r="AK25" s="1" t="str">
        <f t="shared" si="22"/>
        <v>-</v>
      </c>
      <c r="AL25" s="1" t="str">
        <f t="shared" si="23"/>
        <v>-</v>
      </c>
      <c r="AN25" s="1" t="str">
        <f t="shared" si="75"/>
        <v>-</v>
      </c>
      <c r="AO25" s="1" t="str">
        <f t="shared" si="76"/>
        <v>-</v>
      </c>
      <c r="AP25" s="1" t="str">
        <f t="shared" si="77"/>
        <v>-</v>
      </c>
      <c r="AQ25" s="1" t="str">
        <f t="shared" si="78"/>
        <v>-</v>
      </c>
      <c r="AR25" s="1" t="str">
        <f t="shared" si="28"/>
        <v>-</v>
      </c>
      <c r="AS25" s="1" t="str">
        <f t="shared" si="29"/>
        <v>-</v>
      </c>
      <c r="AT25" s="1" t="str">
        <f t="shared" si="30"/>
        <v>-</v>
      </c>
      <c r="AU25" s="1" t="str">
        <f t="shared" si="31"/>
        <v>-</v>
      </c>
      <c r="AV25" s="1" t="str">
        <f t="shared" si="32"/>
        <v>-</v>
      </c>
      <c r="AW25" s="1" t="str">
        <f t="shared" si="33"/>
        <v>-</v>
      </c>
      <c r="AX25" s="1" t="str">
        <f t="shared" si="34"/>
        <v>-</v>
      </c>
      <c r="AY25" s="1" t="str">
        <f t="shared" si="35"/>
        <v>-</v>
      </c>
      <c r="AZ25" s="1" t="str">
        <f t="shared" si="36"/>
        <v>-</v>
      </c>
      <c r="BB25" s="8">
        <v>1</v>
      </c>
      <c r="BC25" s="9">
        <f t="shared" si="0"/>
        <v>1.6</v>
      </c>
      <c r="BD25" s="8" t="str">
        <f t="shared" si="1"/>
        <v>Nein</v>
      </c>
      <c r="BE25" s="8">
        <f t="shared" si="2"/>
        <v>60</v>
      </c>
      <c r="BF25" s="8" t="str">
        <f t="shared" si="3"/>
        <v>Nein</v>
      </c>
      <c r="BG25" s="8">
        <f t="shared" si="37"/>
        <v>2.5099999999999998</v>
      </c>
      <c r="BH25" s="5" t="str">
        <f t="shared" si="38"/>
        <v>Nein</v>
      </c>
      <c r="BI25" s="8">
        <f t="shared" si="39"/>
        <v>32</v>
      </c>
      <c r="BJ25" s="8" t="str">
        <f t="shared" si="40"/>
        <v>Nein</v>
      </c>
      <c r="BK25" s="8">
        <f t="shared" si="41"/>
        <v>0</v>
      </c>
      <c r="BL25" s="8" t="str">
        <f t="shared" si="42"/>
        <v>Nein</v>
      </c>
      <c r="BM25" s="8">
        <f t="shared" si="43"/>
        <v>92</v>
      </c>
      <c r="BN25" s="8" t="str">
        <f t="shared" si="44"/>
        <v>Nein</v>
      </c>
      <c r="BO25" s="8">
        <f t="shared" si="45"/>
        <v>566</v>
      </c>
      <c r="BP25" s="8" t="str">
        <f t="shared" si="46"/>
        <v>Nein</v>
      </c>
    </row>
    <row r="26" spans="1:68" x14ac:dyDescent="0.2">
      <c r="A26" s="8">
        <f t="shared" si="4"/>
        <v>12</v>
      </c>
      <c r="B26" s="8">
        <v>1</v>
      </c>
      <c r="C26" s="11">
        <v>1.4</v>
      </c>
      <c r="D26" s="8" t="s">
        <v>13</v>
      </c>
      <c r="E26" s="8">
        <v>-1</v>
      </c>
      <c r="F26" s="8" t="s">
        <v>13</v>
      </c>
      <c r="G26" s="8">
        <v>2.4700000000000002</v>
      </c>
      <c r="H26" s="8" t="s">
        <v>13</v>
      </c>
      <c r="I26" s="8">
        <v>32</v>
      </c>
      <c r="J26" s="8" t="s">
        <v>13</v>
      </c>
      <c r="K26" s="8">
        <v>-1.9</v>
      </c>
      <c r="L26" s="8" t="s">
        <v>13</v>
      </c>
      <c r="M26" s="8">
        <v>95</v>
      </c>
      <c r="N26" s="8" t="s">
        <v>13</v>
      </c>
      <c r="O26" s="8">
        <v>580</v>
      </c>
      <c r="P26" s="8" t="s">
        <v>13</v>
      </c>
      <c r="T26" s="1" t="str">
        <f t="shared" si="62"/>
        <v>-</v>
      </c>
      <c r="U26" s="1" t="str">
        <f t="shared" si="63"/>
        <v>X</v>
      </c>
      <c r="V26" s="1" t="str">
        <f t="shared" si="64"/>
        <v>X</v>
      </c>
      <c r="W26" s="1" t="str">
        <f t="shared" si="65"/>
        <v>-</v>
      </c>
      <c r="X26" s="1" t="str">
        <f t="shared" si="66"/>
        <v>-</v>
      </c>
      <c r="Y26" s="1" t="str">
        <f t="shared" si="10"/>
        <v>-</v>
      </c>
      <c r="Z26" s="1" t="str">
        <f t="shared" si="67"/>
        <v>X</v>
      </c>
      <c r="AA26" s="1" t="str">
        <f t="shared" si="12"/>
        <v>-</v>
      </c>
      <c r="AB26" s="1" t="str">
        <f t="shared" si="13"/>
        <v>-</v>
      </c>
      <c r="AC26" s="1" t="str">
        <f t="shared" si="68"/>
        <v>-</v>
      </c>
      <c r="AD26" s="1" t="str">
        <f t="shared" si="15"/>
        <v>-</v>
      </c>
      <c r="AE26" s="1" t="str">
        <f t="shared" si="69"/>
        <v>-</v>
      </c>
      <c r="AF26" s="1" t="str">
        <f t="shared" si="70"/>
        <v>-</v>
      </c>
      <c r="AG26" s="1" t="str">
        <f t="shared" si="71"/>
        <v>X</v>
      </c>
      <c r="AH26" s="1" t="str">
        <f t="shared" si="72"/>
        <v>-</v>
      </c>
      <c r="AI26" s="1" t="str">
        <f t="shared" si="73"/>
        <v>-</v>
      </c>
      <c r="AJ26" s="1" t="str">
        <f t="shared" si="74"/>
        <v>X</v>
      </c>
      <c r="AK26" s="1" t="str">
        <f t="shared" si="22"/>
        <v>-</v>
      </c>
      <c r="AL26" s="1" t="str">
        <f t="shared" si="23"/>
        <v>-</v>
      </c>
      <c r="AN26" s="1" t="str">
        <f t="shared" si="75"/>
        <v>-</v>
      </c>
      <c r="AO26" s="1" t="str">
        <f t="shared" si="76"/>
        <v>-</v>
      </c>
      <c r="AP26" s="1" t="str">
        <f t="shared" si="77"/>
        <v>-</v>
      </c>
      <c r="AQ26" s="1" t="str">
        <f t="shared" si="78"/>
        <v>-</v>
      </c>
      <c r="AR26" s="1" t="str">
        <f t="shared" si="28"/>
        <v>-</v>
      </c>
      <c r="AS26" s="1" t="str">
        <f t="shared" si="29"/>
        <v>-</v>
      </c>
      <c r="AT26" s="1" t="str">
        <f t="shared" si="30"/>
        <v>-</v>
      </c>
      <c r="AU26" s="1" t="str">
        <f t="shared" si="31"/>
        <v>-</v>
      </c>
      <c r="AV26" s="1" t="str">
        <f t="shared" si="32"/>
        <v>-</v>
      </c>
      <c r="AW26" s="1" t="str">
        <f t="shared" si="33"/>
        <v>-</v>
      </c>
      <c r="AX26" s="1" t="str">
        <f t="shared" si="34"/>
        <v>-</v>
      </c>
      <c r="AY26" s="1" t="str">
        <f t="shared" si="35"/>
        <v>-</v>
      </c>
      <c r="AZ26" s="1" t="str">
        <f t="shared" si="36"/>
        <v>-</v>
      </c>
      <c r="BB26" s="8">
        <v>1</v>
      </c>
      <c r="BC26" s="9">
        <f t="shared" si="0"/>
        <v>1.4</v>
      </c>
      <c r="BD26" s="8" t="str">
        <f t="shared" si="1"/>
        <v>Nein</v>
      </c>
      <c r="BE26" s="8">
        <f t="shared" si="2"/>
        <v>-1</v>
      </c>
      <c r="BF26" s="8" t="str">
        <f t="shared" si="3"/>
        <v>Nein</v>
      </c>
      <c r="BG26" s="8">
        <f t="shared" si="37"/>
        <v>2.4700000000000002</v>
      </c>
      <c r="BH26" s="5" t="str">
        <f t="shared" si="38"/>
        <v>Nein</v>
      </c>
      <c r="BI26" s="8">
        <f t="shared" si="39"/>
        <v>32</v>
      </c>
      <c r="BJ26" s="8" t="str">
        <f t="shared" si="40"/>
        <v>Nein</v>
      </c>
      <c r="BK26" s="8">
        <f t="shared" si="41"/>
        <v>-1.9</v>
      </c>
      <c r="BL26" s="8" t="str">
        <f t="shared" si="42"/>
        <v>Nein</v>
      </c>
      <c r="BM26" s="8">
        <f t="shared" si="43"/>
        <v>95</v>
      </c>
      <c r="BN26" s="8" t="str">
        <f t="shared" si="44"/>
        <v>Nein</v>
      </c>
      <c r="BO26" s="8">
        <f t="shared" si="45"/>
        <v>580</v>
      </c>
      <c r="BP26" s="8" t="str">
        <f t="shared" si="46"/>
        <v>Nein</v>
      </c>
    </row>
    <row r="27" spans="1:68" x14ac:dyDescent="0.2">
      <c r="A27" s="8">
        <f t="shared" si="4"/>
        <v>13</v>
      </c>
      <c r="B27" s="8">
        <v>1</v>
      </c>
      <c r="C27" s="11">
        <v>2</v>
      </c>
      <c r="D27" s="8" t="s">
        <v>13</v>
      </c>
      <c r="E27" s="8">
        <v>68</v>
      </c>
      <c r="F27" s="8" t="s">
        <v>13</v>
      </c>
      <c r="G27" s="8">
        <v>2.2599999999999998</v>
      </c>
      <c r="H27" s="8" t="s">
        <v>13</v>
      </c>
      <c r="I27" s="8">
        <v>32</v>
      </c>
      <c r="J27" s="8" t="s">
        <v>13</v>
      </c>
      <c r="K27" s="8">
        <v>-3.4</v>
      </c>
      <c r="L27" s="8" t="s">
        <v>13</v>
      </c>
      <c r="M27" s="8">
        <v>89</v>
      </c>
      <c r="N27" s="8" t="s">
        <v>13</v>
      </c>
      <c r="O27" s="8">
        <v>582</v>
      </c>
      <c r="P27" s="8" t="s">
        <v>13</v>
      </c>
      <c r="T27" s="1" t="str">
        <f t="shared" si="62"/>
        <v>-</v>
      </c>
      <c r="U27" s="1" t="str">
        <f t="shared" si="63"/>
        <v>X</v>
      </c>
      <c r="V27" s="1" t="str">
        <f t="shared" si="64"/>
        <v>X</v>
      </c>
      <c r="W27" s="1" t="str">
        <f t="shared" si="65"/>
        <v>X</v>
      </c>
      <c r="X27" s="1" t="str">
        <f t="shared" si="66"/>
        <v>-</v>
      </c>
      <c r="Y27" s="1" t="str">
        <f t="shared" si="10"/>
        <v>-</v>
      </c>
      <c r="Z27" s="1" t="str">
        <f t="shared" si="67"/>
        <v>X</v>
      </c>
      <c r="AA27" s="1" t="str">
        <f t="shared" si="12"/>
        <v>-</v>
      </c>
      <c r="AB27" s="1" t="str">
        <f t="shared" si="13"/>
        <v>-</v>
      </c>
      <c r="AC27" s="1" t="str">
        <f t="shared" si="68"/>
        <v>X</v>
      </c>
      <c r="AD27" s="1" t="str">
        <f t="shared" si="15"/>
        <v>-</v>
      </c>
      <c r="AE27" s="1" t="str">
        <f t="shared" si="69"/>
        <v>-</v>
      </c>
      <c r="AF27" s="1" t="str">
        <f t="shared" si="70"/>
        <v>-</v>
      </c>
      <c r="AG27" s="1" t="str">
        <f t="shared" si="71"/>
        <v>X</v>
      </c>
      <c r="AH27" s="1" t="str">
        <f t="shared" si="72"/>
        <v>-</v>
      </c>
      <c r="AI27" s="1" t="str">
        <f t="shared" si="73"/>
        <v>-</v>
      </c>
      <c r="AJ27" s="1" t="str">
        <f t="shared" si="74"/>
        <v>X</v>
      </c>
      <c r="AK27" s="1" t="str">
        <f t="shared" si="22"/>
        <v>-</v>
      </c>
      <c r="AL27" s="1" t="str">
        <f t="shared" si="23"/>
        <v>-</v>
      </c>
      <c r="AN27" s="1" t="str">
        <f t="shared" si="75"/>
        <v>-</v>
      </c>
      <c r="AO27" s="1" t="str">
        <f t="shared" si="76"/>
        <v>-</v>
      </c>
      <c r="AP27" s="1" t="str">
        <f t="shared" si="77"/>
        <v>-</v>
      </c>
      <c r="AQ27" s="1" t="str">
        <f t="shared" si="78"/>
        <v>-</v>
      </c>
      <c r="AR27" s="1" t="str">
        <f t="shared" si="28"/>
        <v>-</v>
      </c>
      <c r="AS27" s="1" t="str">
        <f t="shared" si="29"/>
        <v>-</v>
      </c>
      <c r="AT27" s="1" t="str">
        <f t="shared" si="30"/>
        <v>-</v>
      </c>
      <c r="AU27" s="1" t="str">
        <f t="shared" si="31"/>
        <v>-</v>
      </c>
      <c r="AV27" s="1" t="str">
        <f t="shared" si="32"/>
        <v>-</v>
      </c>
      <c r="AW27" s="1" t="str">
        <f t="shared" si="33"/>
        <v>-</v>
      </c>
      <c r="AX27" s="1" t="str">
        <f t="shared" si="34"/>
        <v>-</v>
      </c>
      <c r="AY27" s="1" t="str">
        <f t="shared" si="35"/>
        <v>-</v>
      </c>
      <c r="AZ27" s="1" t="str">
        <f t="shared" si="36"/>
        <v>-</v>
      </c>
      <c r="BB27" s="8">
        <v>1</v>
      </c>
      <c r="BC27" s="9">
        <f t="shared" si="0"/>
        <v>2</v>
      </c>
      <c r="BD27" s="8" t="str">
        <f t="shared" si="1"/>
        <v>Nein</v>
      </c>
      <c r="BE27" s="8">
        <f t="shared" si="2"/>
        <v>68</v>
      </c>
      <c r="BF27" s="8" t="str">
        <f t="shared" si="3"/>
        <v>Nein</v>
      </c>
      <c r="BG27" s="8">
        <f t="shared" si="37"/>
        <v>2.2599999999999998</v>
      </c>
      <c r="BH27" s="5" t="str">
        <f t="shared" si="38"/>
        <v>Nein</v>
      </c>
      <c r="BI27" s="8">
        <f t="shared" si="39"/>
        <v>32</v>
      </c>
      <c r="BJ27" s="8" t="str">
        <f t="shared" si="40"/>
        <v>Nein</v>
      </c>
      <c r="BK27" s="8">
        <f t="shared" si="41"/>
        <v>-3.4</v>
      </c>
      <c r="BL27" s="8" t="str">
        <f t="shared" si="42"/>
        <v>Nein</v>
      </c>
      <c r="BM27" s="8">
        <f t="shared" si="43"/>
        <v>89</v>
      </c>
      <c r="BN27" s="8" t="str">
        <f t="shared" si="44"/>
        <v>Nein</v>
      </c>
      <c r="BO27" s="8">
        <f t="shared" si="45"/>
        <v>582</v>
      </c>
      <c r="BP27" s="8" t="str">
        <f t="shared" si="46"/>
        <v>Nein</v>
      </c>
    </row>
    <row r="28" spans="1:68" x14ac:dyDescent="0.2">
      <c r="A28" s="8">
        <f t="shared" si="4"/>
        <v>14</v>
      </c>
      <c r="B28" s="8">
        <v>1</v>
      </c>
      <c r="C28" s="11">
        <v>1.6</v>
      </c>
      <c r="D28" s="8" t="s">
        <v>13</v>
      </c>
      <c r="E28" s="8">
        <v>-2</v>
      </c>
      <c r="F28" s="8" t="s">
        <v>14</v>
      </c>
      <c r="G28" s="8">
        <v>1.85</v>
      </c>
      <c r="H28" s="8" t="s">
        <v>13</v>
      </c>
      <c r="I28" s="8">
        <v>32</v>
      </c>
      <c r="J28" s="8" t="s">
        <v>13</v>
      </c>
      <c r="K28" s="8">
        <v>-2.8</v>
      </c>
      <c r="L28" s="8" t="s">
        <v>13</v>
      </c>
      <c r="M28" s="8">
        <v>87</v>
      </c>
      <c r="N28" s="8" t="s">
        <v>13</v>
      </c>
      <c r="O28" s="8">
        <v>580</v>
      </c>
      <c r="P28" s="8" t="s">
        <v>13</v>
      </c>
      <c r="T28" s="1" t="str">
        <f t="shared" si="62"/>
        <v>-</v>
      </c>
      <c r="U28" s="1" t="str">
        <f t="shared" si="63"/>
        <v>X</v>
      </c>
      <c r="V28" s="1" t="str">
        <f t="shared" si="64"/>
        <v>X</v>
      </c>
      <c r="W28" s="1" t="str">
        <f t="shared" si="65"/>
        <v>-</v>
      </c>
      <c r="X28" s="1" t="str">
        <f t="shared" si="66"/>
        <v>-</v>
      </c>
      <c r="Y28" s="1" t="str">
        <f t="shared" si="10"/>
        <v>-</v>
      </c>
      <c r="Z28" s="1" t="str">
        <f t="shared" si="67"/>
        <v>X</v>
      </c>
      <c r="AA28" s="1" t="str">
        <f t="shared" si="12"/>
        <v>-</v>
      </c>
      <c r="AB28" s="1" t="str">
        <f t="shared" si="13"/>
        <v>-</v>
      </c>
      <c r="AC28" s="1" t="str">
        <f t="shared" si="68"/>
        <v>-</v>
      </c>
      <c r="AD28" s="1" t="str">
        <f t="shared" si="15"/>
        <v>-</v>
      </c>
      <c r="AE28" s="1" t="str">
        <f t="shared" si="69"/>
        <v>-</v>
      </c>
      <c r="AF28" s="1" t="str">
        <f t="shared" si="70"/>
        <v>-</v>
      </c>
      <c r="AG28" s="1" t="str">
        <f t="shared" si="71"/>
        <v>X</v>
      </c>
      <c r="AH28" s="1" t="str">
        <f t="shared" si="72"/>
        <v>-</v>
      </c>
      <c r="AI28" s="1" t="str">
        <f t="shared" si="73"/>
        <v>-</v>
      </c>
      <c r="AJ28" s="1" t="str">
        <f t="shared" si="74"/>
        <v>X</v>
      </c>
      <c r="AK28" s="1" t="str">
        <f t="shared" si="22"/>
        <v>-</v>
      </c>
      <c r="AL28" s="1" t="str">
        <f t="shared" si="23"/>
        <v>-</v>
      </c>
      <c r="AN28" s="1" t="str">
        <f t="shared" si="75"/>
        <v>-</v>
      </c>
      <c r="AO28" s="1" t="str">
        <f t="shared" si="76"/>
        <v>-</v>
      </c>
      <c r="AP28" s="1" t="str">
        <f t="shared" si="77"/>
        <v>-</v>
      </c>
      <c r="AQ28" s="1" t="str">
        <f t="shared" si="78"/>
        <v>-</v>
      </c>
      <c r="AR28" s="1" t="str">
        <f t="shared" si="28"/>
        <v>-</v>
      </c>
      <c r="AS28" s="1" t="str">
        <f t="shared" si="29"/>
        <v>-</v>
      </c>
      <c r="AT28" s="1" t="str">
        <f t="shared" si="30"/>
        <v>-</v>
      </c>
      <c r="AU28" s="1" t="str">
        <f t="shared" si="31"/>
        <v>-</v>
      </c>
      <c r="AV28" s="1" t="str">
        <f t="shared" si="32"/>
        <v>-</v>
      </c>
      <c r="AW28" s="1" t="str">
        <f t="shared" si="33"/>
        <v>-</v>
      </c>
      <c r="AX28" s="1" t="str">
        <f t="shared" si="34"/>
        <v>-</v>
      </c>
      <c r="AY28" s="1" t="str">
        <f t="shared" si="35"/>
        <v>-</v>
      </c>
      <c r="AZ28" s="1" t="str">
        <f t="shared" si="36"/>
        <v>-</v>
      </c>
      <c r="BB28" s="8">
        <v>1</v>
      </c>
      <c r="BC28" s="9">
        <f t="shared" si="0"/>
        <v>1.6</v>
      </c>
      <c r="BD28" s="8" t="str">
        <f t="shared" si="1"/>
        <v>Nein</v>
      </c>
      <c r="BE28" s="8">
        <f t="shared" si="2"/>
        <v>-2</v>
      </c>
      <c r="BF28" s="8" t="str">
        <f t="shared" si="3"/>
        <v>Ja</v>
      </c>
      <c r="BG28" s="8">
        <f t="shared" si="37"/>
        <v>1.85</v>
      </c>
      <c r="BH28" s="5" t="str">
        <f t="shared" si="38"/>
        <v>Nein</v>
      </c>
      <c r="BI28" s="8">
        <f t="shared" si="39"/>
        <v>32</v>
      </c>
      <c r="BJ28" s="8" t="str">
        <f t="shared" si="40"/>
        <v>Nein</v>
      </c>
      <c r="BK28" s="8">
        <f t="shared" si="41"/>
        <v>-2.8</v>
      </c>
      <c r="BL28" s="8" t="str">
        <f t="shared" si="42"/>
        <v>Nein</v>
      </c>
      <c r="BM28" s="8">
        <f t="shared" si="43"/>
        <v>87</v>
      </c>
      <c r="BN28" s="8" t="str">
        <f t="shared" si="44"/>
        <v>Nein</v>
      </c>
      <c r="BO28" s="8">
        <f t="shared" si="45"/>
        <v>580</v>
      </c>
      <c r="BP28" s="8" t="str">
        <f t="shared" si="46"/>
        <v>Nein</v>
      </c>
    </row>
    <row r="29" spans="1:68" x14ac:dyDescent="0.2">
      <c r="A29" s="8">
        <f t="shared" si="4"/>
        <v>15</v>
      </c>
      <c r="B29" s="8">
        <v>1</v>
      </c>
      <c r="C29" s="11">
        <v>1.4</v>
      </c>
      <c r="D29" s="8" t="s">
        <v>13</v>
      </c>
      <c r="E29" s="8">
        <v>53</v>
      </c>
      <c r="F29" s="8" t="s">
        <v>13</v>
      </c>
      <c r="G29" s="8">
        <v>1.69</v>
      </c>
      <c r="H29" s="8" t="s">
        <v>13</v>
      </c>
      <c r="I29" s="8">
        <v>32</v>
      </c>
      <c r="J29" s="8" t="s">
        <v>13</v>
      </c>
      <c r="K29" s="8">
        <v>-3.3</v>
      </c>
      <c r="L29" s="8" t="s">
        <v>13</v>
      </c>
      <c r="M29" s="8">
        <v>83</v>
      </c>
      <c r="N29" s="8" t="s">
        <v>13</v>
      </c>
      <c r="O29" s="8">
        <v>580</v>
      </c>
      <c r="P29" s="8" t="s">
        <v>13</v>
      </c>
      <c r="T29" s="1" t="str">
        <f t="shared" si="62"/>
        <v>-</v>
      </c>
      <c r="U29" s="1" t="str">
        <f t="shared" si="63"/>
        <v>X</v>
      </c>
      <c r="V29" s="1" t="str">
        <f t="shared" si="64"/>
        <v>X</v>
      </c>
      <c r="W29" s="1" t="str">
        <f t="shared" si="65"/>
        <v>X</v>
      </c>
      <c r="X29" s="1" t="str">
        <f t="shared" si="66"/>
        <v>-</v>
      </c>
      <c r="Y29" s="1" t="str">
        <f t="shared" si="10"/>
        <v>-</v>
      </c>
      <c r="Z29" s="1" t="str">
        <f t="shared" si="67"/>
        <v>X</v>
      </c>
      <c r="AA29" s="1" t="str">
        <f t="shared" si="12"/>
        <v>-</v>
      </c>
      <c r="AB29" s="1" t="str">
        <f t="shared" si="13"/>
        <v>-</v>
      </c>
      <c r="AC29" s="1" t="str">
        <f t="shared" si="68"/>
        <v>X</v>
      </c>
      <c r="AD29" s="1" t="str">
        <f t="shared" si="15"/>
        <v>-</v>
      </c>
      <c r="AE29" s="1" t="str">
        <f t="shared" si="69"/>
        <v>-</v>
      </c>
      <c r="AF29" s="1" t="str">
        <f t="shared" si="70"/>
        <v>-</v>
      </c>
      <c r="AG29" s="1" t="str">
        <f t="shared" si="71"/>
        <v>X</v>
      </c>
      <c r="AH29" s="1" t="str">
        <f t="shared" si="72"/>
        <v>-</v>
      </c>
      <c r="AI29" s="1" t="str">
        <f t="shared" si="73"/>
        <v>-</v>
      </c>
      <c r="AJ29" s="1" t="str">
        <f t="shared" si="74"/>
        <v>X</v>
      </c>
      <c r="AK29" s="1" t="str">
        <f t="shared" si="22"/>
        <v>-</v>
      </c>
      <c r="AL29" s="1" t="str">
        <f t="shared" si="23"/>
        <v>-</v>
      </c>
      <c r="AN29" s="1" t="str">
        <f t="shared" si="75"/>
        <v>-</v>
      </c>
      <c r="AO29" s="1" t="str">
        <f t="shared" si="76"/>
        <v>-</v>
      </c>
      <c r="AP29" s="1" t="str">
        <f t="shared" si="77"/>
        <v>-</v>
      </c>
      <c r="AQ29" s="1" t="str">
        <f t="shared" si="78"/>
        <v>-</v>
      </c>
      <c r="AR29" s="1" t="str">
        <f t="shared" si="28"/>
        <v>-</v>
      </c>
      <c r="AS29" s="1" t="str">
        <f t="shared" si="29"/>
        <v>-</v>
      </c>
      <c r="AT29" s="1" t="str">
        <f t="shared" si="30"/>
        <v>-</v>
      </c>
      <c r="AU29" s="1" t="str">
        <f t="shared" si="31"/>
        <v>-</v>
      </c>
      <c r="AV29" s="1" t="str">
        <f t="shared" si="32"/>
        <v>-</v>
      </c>
      <c r="AW29" s="1" t="str">
        <f t="shared" si="33"/>
        <v>-</v>
      </c>
      <c r="AX29" s="1" t="str">
        <f t="shared" si="34"/>
        <v>-</v>
      </c>
      <c r="AY29" s="1" t="str">
        <f t="shared" si="35"/>
        <v>-</v>
      </c>
      <c r="AZ29" s="1" t="str">
        <f t="shared" si="36"/>
        <v>-</v>
      </c>
      <c r="BB29" s="8">
        <v>1</v>
      </c>
      <c r="BC29" s="9">
        <f t="shared" si="0"/>
        <v>1.4</v>
      </c>
      <c r="BD29" s="8" t="str">
        <f t="shared" si="1"/>
        <v>Nein</v>
      </c>
      <c r="BE29" s="8">
        <f t="shared" si="2"/>
        <v>53</v>
      </c>
      <c r="BF29" s="8" t="str">
        <f t="shared" si="3"/>
        <v>Nein</v>
      </c>
      <c r="BG29" s="8">
        <f t="shared" si="37"/>
        <v>1.69</v>
      </c>
      <c r="BH29" s="5" t="str">
        <f t="shared" si="38"/>
        <v>Nein</v>
      </c>
      <c r="BI29" s="8">
        <f t="shared" si="39"/>
        <v>32</v>
      </c>
      <c r="BJ29" s="8" t="str">
        <f t="shared" si="40"/>
        <v>Nein</v>
      </c>
      <c r="BK29" s="8">
        <f t="shared" si="41"/>
        <v>-3.3</v>
      </c>
      <c r="BL29" s="8" t="str">
        <f t="shared" si="42"/>
        <v>Nein</v>
      </c>
      <c r="BM29" s="8">
        <f t="shared" si="43"/>
        <v>83</v>
      </c>
      <c r="BN29" s="8" t="str">
        <f t="shared" si="44"/>
        <v>Nein</v>
      </c>
      <c r="BO29" s="8">
        <f t="shared" si="45"/>
        <v>580</v>
      </c>
      <c r="BP29" s="8" t="str">
        <f t="shared" si="46"/>
        <v>Nein</v>
      </c>
    </row>
    <row r="30" spans="1:68" x14ac:dyDescent="0.2">
      <c r="A30" s="8">
        <f t="shared" si="4"/>
        <v>16</v>
      </c>
      <c r="B30" s="8">
        <v>1</v>
      </c>
      <c r="C30" s="11">
        <v>-3</v>
      </c>
      <c r="D30" s="8" t="s">
        <v>13</v>
      </c>
      <c r="E30" s="8">
        <v>55</v>
      </c>
      <c r="F30" s="8" t="s">
        <v>13</v>
      </c>
      <c r="G30" s="8">
        <v>1.98</v>
      </c>
      <c r="H30" s="8" t="s">
        <v>13</v>
      </c>
      <c r="I30" s="8">
        <v>32</v>
      </c>
      <c r="J30" s="8" t="s">
        <v>13</v>
      </c>
      <c r="K30" s="8">
        <v>-1.6</v>
      </c>
      <c r="L30" s="8" t="s">
        <v>13</v>
      </c>
      <c r="M30" s="8">
        <v>81</v>
      </c>
      <c r="N30" s="8" t="s">
        <v>13</v>
      </c>
      <c r="O30" s="8">
        <v>575</v>
      </c>
      <c r="P30" s="8" t="s">
        <v>13</v>
      </c>
      <c r="T30" s="1" t="str">
        <f t="shared" ref="T30:T35" si="79">IF(E30=0,"X","-")</f>
        <v>-</v>
      </c>
      <c r="U30" s="1" t="str">
        <f t="shared" ref="U30:U35" si="80">IF(C30&gt;$E$3,"X","-")</f>
        <v>-</v>
      </c>
      <c r="V30" s="1" t="str">
        <f t="shared" ref="V30:V35" si="81">IF(M30&gt;$E$9,"X","-")</f>
        <v>X</v>
      </c>
      <c r="W30" s="1" t="str">
        <f t="shared" ref="W30:W35" si="82">IF(AND(E30&gt;=50,E30&lt;=69),"X","-")</f>
        <v>X</v>
      </c>
      <c r="X30" s="1" t="str">
        <f t="shared" ref="X30:X35" si="83">IF(C30=0,"X","-")</f>
        <v>-</v>
      </c>
      <c r="Y30" s="1" t="str">
        <f t="shared" si="10"/>
        <v>-</v>
      </c>
      <c r="Z30" s="1" t="str">
        <f t="shared" ref="Z30:Z35" si="84">IF(C30&gt;$E$4,"X","-")</f>
        <v>-</v>
      </c>
      <c r="AA30" s="1" t="str">
        <f t="shared" si="12"/>
        <v>-</v>
      </c>
      <c r="AB30" s="1" t="str">
        <f t="shared" si="13"/>
        <v>-</v>
      </c>
      <c r="AC30" s="1" t="str">
        <f t="shared" ref="AC30:AC35" si="85">IF(OR(AND(E30&gt;=40,E30&lt;=69),AND(E30&gt;=80,E30&lt;=84)),"X","-")</f>
        <v>X</v>
      </c>
      <c r="AD30" s="1" t="str">
        <f t="shared" si="15"/>
        <v>-</v>
      </c>
      <c r="AE30" s="1" t="str">
        <f t="shared" ref="AE30:AE35" si="86">IF(OR(AND(E30&gt;=70,E30&lt;=78),AND(E30&gt;=85,E30&lt;=87)),"X","-")</f>
        <v>-</v>
      </c>
      <c r="AF30" s="1" t="str">
        <f t="shared" ref="AF30:AF35" si="87">IF(K30&gt;$E$7,"X","-")</f>
        <v>-</v>
      </c>
      <c r="AG30" s="1" t="str">
        <f t="shared" ref="AG30:AG35" si="88">IF(G30&gt;0,"X","-")</f>
        <v>X</v>
      </c>
      <c r="AH30" s="1" t="str">
        <f t="shared" ref="AH30:AH35" si="89">IF(I30=0,"X","-")</f>
        <v>-</v>
      </c>
      <c r="AI30" s="1" t="str">
        <f t="shared" ref="AI30:AI35" si="90">IF(G30=0,"X","-")</f>
        <v>-</v>
      </c>
      <c r="AJ30" s="1" t="str">
        <f t="shared" ref="AJ30:AJ35" si="91">IF(I30&gt;0,"X","-")</f>
        <v>X</v>
      </c>
      <c r="AK30" s="1" t="str">
        <f t="shared" si="22"/>
        <v>-</v>
      </c>
      <c r="AL30" s="1" t="str">
        <f t="shared" si="23"/>
        <v>-</v>
      </c>
      <c r="AN30" s="1" t="str">
        <f t="shared" ref="AN30:AN35" si="92">IF(AND(T30="X",U30="X",V30="X"),"X","-")</f>
        <v>-</v>
      </c>
      <c r="AO30" s="1" t="str">
        <f t="shared" ref="AO30:AO35" si="93">IF(AND(W30="X",X30="X",Y30="X"),"X","-")</f>
        <v>-</v>
      </c>
      <c r="AP30" s="1" t="str">
        <f t="shared" si="77"/>
        <v>-</v>
      </c>
      <c r="AQ30" s="1" t="str">
        <f t="shared" si="78"/>
        <v>-</v>
      </c>
      <c r="AR30" s="1" t="str">
        <f t="shared" si="28"/>
        <v>-</v>
      </c>
      <c r="AS30" s="1" t="str">
        <f t="shared" si="29"/>
        <v>-</v>
      </c>
      <c r="AT30" s="1" t="str">
        <f t="shared" si="30"/>
        <v>-</v>
      </c>
      <c r="AU30" s="1" t="str">
        <f t="shared" si="31"/>
        <v>-</v>
      </c>
      <c r="AV30" s="1" t="str">
        <f t="shared" si="32"/>
        <v>-</v>
      </c>
      <c r="AW30" s="1" t="str">
        <f t="shared" si="33"/>
        <v>-</v>
      </c>
      <c r="AX30" s="1" t="str">
        <f t="shared" si="34"/>
        <v>-</v>
      </c>
      <c r="AY30" s="1" t="str">
        <f t="shared" si="35"/>
        <v>-</v>
      </c>
      <c r="AZ30" s="1" t="str">
        <f t="shared" si="36"/>
        <v>-</v>
      </c>
      <c r="BB30" s="8">
        <v>1</v>
      </c>
      <c r="BC30" s="9">
        <f t="shared" si="0"/>
        <v>-3</v>
      </c>
      <c r="BD30" s="8" t="str">
        <f t="shared" si="1"/>
        <v>Nein</v>
      </c>
      <c r="BE30" s="8">
        <f t="shared" si="2"/>
        <v>55</v>
      </c>
      <c r="BF30" s="8" t="str">
        <f t="shared" si="3"/>
        <v>Nein</v>
      </c>
      <c r="BG30" s="8">
        <f t="shared" si="37"/>
        <v>1.98</v>
      </c>
      <c r="BH30" s="5" t="str">
        <f t="shared" si="38"/>
        <v>Nein</v>
      </c>
      <c r="BI30" s="8">
        <f t="shared" si="39"/>
        <v>32</v>
      </c>
      <c r="BJ30" s="8" t="str">
        <f t="shared" si="40"/>
        <v>Nein</v>
      </c>
      <c r="BK30" s="8">
        <f t="shared" si="41"/>
        <v>-1.6</v>
      </c>
      <c r="BL30" s="8" t="str">
        <f t="shared" si="42"/>
        <v>Nein</v>
      </c>
      <c r="BM30" s="8">
        <f t="shared" si="43"/>
        <v>81</v>
      </c>
      <c r="BN30" s="8" t="str">
        <f t="shared" si="44"/>
        <v>Nein</v>
      </c>
      <c r="BO30" s="8">
        <f t="shared" si="45"/>
        <v>575</v>
      </c>
      <c r="BP30" s="8" t="str">
        <f t="shared" si="46"/>
        <v>Nein</v>
      </c>
    </row>
    <row r="31" spans="1:68" x14ac:dyDescent="0.2">
      <c r="A31" s="8">
        <f t="shared" si="4"/>
        <v>17</v>
      </c>
      <c r="B31" s="8">
        <v>1</v>
      </c>
      <c r="C31" s="11">
        <v>0.4</v>
      </c>
      <c r="D31" s="8" t="s">
        <v>13</v>
      </c>
      <c r="E31" s="8">
        <v>59</v>
      </c>
      <c r="F31" s="8" t="s">
        <v>13</v>
      </c>
      <c r="G31" s="8">
        <v>1.56</v>
      </c>
      <c r="H31" s="8" t="s">
        <v>13</v>
      </c>
      <c r="I31" s="8">
        <v>32</v>
      </c>
      <c r="J31" s="8" t="s">
        <v>13</v>
      </c>
      <c r="K31" s="8">
        <v>1.3</v>
      </c>
      <c r="L31" s="8" t="s">
        <v>13</v>
      </c>
      <c r="M31" s="8">
        <v>84</v>
      </c>
      <c r="N31" s="8" t="s">
        <v>13</v>
      </c>
      <c r="O31" s="8">
        <v>577</v>
      </c>
      <c r="P31" s="8" t="s">
        <v>13</v>
      </c>
      <c r="T31" s="1" t="str">
        <f t="shared" si="79"/>
        <v>-</v>
      </c>
      <c r="U31" s="1" t="str">
        <f t="shared" si="80"/>
        <v>X</v>
      </c>
      <c r="V31" s="1" t="str">
        <f t="shared" si="81"/>
        <v>X</v>
      </c>
      <c r="W31" s="1" t="str">
        <f t="shared" si="82"/>
        <v>X</v>
      </c>
      <c r="X31" s="1" t="str">
        <f t="shared" si="83"/>
        <v>-</v>
      </c>
      <c r="Y31" s="1" t="str">
        <f t="shared" si="10"/>
        <v>-</v>
      </c>
      <c r="Z31" s="1" t="str">
        <f t="shared" si="84"/>
        <v>-</v>
      </c>
      <c r="AA31" s="1" t="str">
        <f t="shared" si="12"/>
        <v>-</v>
      </c>
      <c r="AB31" s="1" t="str">
        <f t="shared" si="13"/>
        <v>-</v>
      </c>
      <c r="AC31" s="1" t="str">
        <f t="shared" si="85"/>
        <v>X</v>
      </c>
      <c r="AD31" s="1" t="str">
        <f t="shared" si="15"/>
        <v>-</v>
      </c>
      <c r="AE31" s="1" t="str">
        <f t="shared" si="86"/>
        <v>-</v>
      </c>
      <c r="AF31" s="1" t="str">
        <f t="shared" si="87"/>
        <v>-</v>
      </c>
      <c r="AG31" s="1" t="str">
        <f t="shared" si="88"/>
        <v>X</v>
      </c>
      <c r="AH31" s="1" t="str">
        <f t="shared" si="89"/>
        <v>-</v>
      </c>
      <c r="AI31" s="1" t="str">
        <f t="shared" si="90"/>
        <v>-</v>
      </c>
      <c r="AJ31" s="1" t="str">
        <f t="shared" si="91"/>
        <v>X</v>
      </c>
      <c r="AK31" s="1" t="str">
        <f t="shared" si="22"/>
        <v>-</v>
      </c>
      <c r="AL31" s="1" t="str">
        <f t="shared" si="23"/>
        <v>-</v>
      </c>
      <c r="AN31" s="1" t="str">
        <f t="shared" si="92"/>
        <v>-</v>
      </c>
      <c r="AO31" s="1" t="str">
        <f t="shared" si="93"/>
        <v>-</v>
      </c>
      <c r="AP31" s="1" t="str">
        <f t="shared" si="77"/>
        <v>-</v>
      </c>
      <c r="AQ31" s="1" t="str">
        <f t="shared" si="78"/>
        <v>-</v>
      </c>
      <c r="AR31" s="1" t="str">
        <f t="shared" si="28"/>
        <v>-</v>
      </c>
      <c r="AS31" s="1" t="str">
        <f t="shared" si="29"/>
        <v>-</v>
      </c>
      <c r="AT31" s="1" t="str">
        <f t="shared" si="30"/>
        <v>-</v>
      </c>
      <c r="AU31" s="1" t="str">
        <f t="shared" si="31"/>
        <v>-</v>
      </c>
      <c r="AV31" s="1" t="str">
        <f t="shared" si="32"/>
        <v>-</v>
      </c>
      <c r="AW31" s="1" t="str">
        <f t="shared" si="33"/>
        <v>-</v>
      </c>
      <c r="AX31" s="1" t="str">
        <f t="shared" si="34"/>
        <v>-</v>
      </c>
      <c r="AY31" s="1" t="str">
        <f t="shared" si="35"/>
        <v>-</v>
      </c>
      <c r="AZ31" s="1" t="str">
        <f t="shared" si="36"/>
        <v>-</v>
      </c>
      <c r="BB31" s="8">
        <v>1</v>
      </c>
      <c r="BC31" s="9">
        <f t="shared" si="0"/>
        <v>0.4</v>
      </c>
      <c r="BD31" s="8" t="str">
        <f t="shared" si="1"/>
        <v>Nein</v>
      </c>
      <c r="BE31" s="8">
        <f t="shared" si="2"/>
        <v>59</v>
      </c>
      <c r="BF31" s="8" t="str">
        <f t="shared" si="3"/>
        <v>Nein</v>
      </c>
      <c r="BG31" s="8">
        <f t="shared" si="37"/>
        <v>1.56</v>
      </c>
      <c r="BH31" s="5" t="str">
        <f t="shared" si="38"/>
        <v>Nein</v>
      </c>
      <c r="BI31" s="8">
        <f t="shared" si="39"/>
        <v>32</v>
      </c>
      <c r="BJ31" s="8" t="str">
        <f t="shared" si="40"/>
        <v>Nein</v>
      </c>
      <c r="BK31" s="8">
        <f t="shared" si="41"/>
        <v>1.3</v>
      </c>
      <c r="BL31" s="8" t="str">
        <f t="shared" si="42"/>
        <v>Nein</v>
      </c>
      <c r="BM31" s="8">
        <f t="shared" si="43"/>
        <v>84</v>
      </c>
      <c r="BN31" s="8" t="str">
        <f t="shared" si="44"/>
        <v>Nein</v>
      </c>
      <c r="BO31" s="8">
        <f t="shared" si="45"/>
        <v>577</v>
      </c>
      <c r="BP31" s="8" t="str">
        <f t="shared" si="46"/>
        <v>Nein</v>
      </c>
    </row>
    <row r="32" spans="1:68" x14ac:dyDescent="0.2">
      <c r="A32" s="8">
        <f t="shared" si="4"/>
        <v>18</v>
      </c>
      <c r="B32" s="8">
        <v>1</v>
      </c>
      <c r="C32" s="11">
        <v>-2</v>
      </c>
      <c r="D32" s="8" t="s">
        <v>14</v>
      </c>
      <c r="E32" s="8">
        <v>63</v>
      </c>
      <c r="F32" s="8" t="s">
        <v>13</v>
      </c>
      <c r="G32" s="8">
        <v>2.0299999999999998</v>
      </c>
      <c r="H32" s="8" t="s">
        <v>13</v>
      </c>
      <c r="I32" s="8">
        <v>32</v>
      </c>
      <c r="J32" s="8" t="s">
        <v>13</v>
      </c>
      <c r="K32" s="8">
        <v>2.2000000000000002</v>
      </c>
      <c r="L32" s="8" t="s">
        <v>13</v>
      </c>
      <c r="M32" s="8">
        <v>82</v>
      </c>
      <c r="N32" s="8" t="s">
        <v>13</v>
      </c>
      <c r="O32" s="8">
        <v>572</v>
      </c>
      <c r="P32" s="8" t="s">
        <v>13</v>
      </c>
      <c r="T32" s="1" t="str">
        <f t="shared" si="79"/>
        <v>-</v>
      </c>
      <c r="U32" s="1" t="str">
        <f t="shared" si="80"/>
        <v>-</v>
      </c>
      <c r="V32" s="1" t="str">
        <f t="shared" si="81"/>
        <v>X</v>
      </c>
      <c r="W32" s="1" t="str">
        <f t="shared" si="82"/>
        <v>X</v>
      </c>
      <c r="X32" s="1" t="str">
        <f t="shared" si="83"/>
        <v>-</v>
      </c>
      <c r="Y32" s="1" t="str">
        <f t="shared" si="10"/>
        <v>-</v>
      </c>
      <c r="Z32" s="1" t="str">
        <f t="shared" si="84"/>
        <v>-</v>
      </c>
      <c r="AA32" s="1" t="str">
        <f t="shared" si="12"/>
        <v>-</v>
      </c>
      <c r="AB32" s="1" t="str">
        <f t="shared" si="13"/>
        <v>-</v>
      </c>
      <c r="AC32" s="1" t="str">
        <f t="shared" si="85"/>
        <v>X</v>
      </c>
      <c r="AD32" s="1" t="str">
        <f t="shared" si="15"/>
        <v>-</v>
      </c>
      <c r="AE32" s="1" t="str">
        <f t="shared" si="86"/>
        <v>-</v>
      </c>
      <c r="AF32" s="1" t="str">
        <f t="shared" si="87"/>
        <v>-</v>
      </c>
      <c r="AG32" s="1" t="str">
        <f t="shared" si="88"/>
        <v>X</v>
      </c>
      <c r="AH32" s="1" t="str">
        <f t="shared" si="89"/>
        <v>-</v>
      </c>
      <c r="AI32" s="1" t="str">
        <f t="shared" si="90"/>
        <v>-</v>
      </c>
      <c r="AJ32" s="1" t="str">
        <f t="shared" si="91"/>
        <v>X</v>
      </c>
      <c r="AK32" s="1" t="str">
        <f t="shared" si="22"/>
        <v>-</v>
      </c>
      <c r="AL32" s="1" t="str">
        <f t="shared" si="23"/>
        <v>-</v>
      </c>
      <c r="AN32" s="1" t="str">
        <f t="shared" si="92"/>
        <v>-</v>
      </c>
      <c r="AO32" s="1" t="str">
        <f t="shared" si="93"/>
        <v>-</v>
      </c>
      <c r="AP32" s="1" t="str">
        <f t="shared" si="77"/>
        <v>-</v>
      </c>
      <c r="AQ32" s="1" t="str">
        <f t="shared" si="78"/>
        <v>-</v>
      </c>
      <c r="AR32" s="1" t="str">
        <f t="shared" si="28"/>
        <v>-</v>
      </c>
      <c r="AS32" s="1" t="str">
        <f t="shared" si="29"/>
        <v>-</v>
      </c>
      <c r="AT32" s="1" t="str">
        <f t="shared" si="30"/>
        <v>-</v>
      </c>
      <c r="AU32" s="1" t="str">
        <f t="shared" si="31"/>
        <v>-</v>
      </c>
      <c r="AV32" s="1" t="str">
        <f t="shared" si="32"/>
        <v>-</v>
      </c>
      <c r="AW32" s="1" t="str">
        <f t="shared" si="33"/>
        <v>-</v>
      </c>
      <c r="AX32" s="1" t="str">
        <f t="shared" si="34"/>
        <v>-</v>
      </c>
      <c r="AY32" s="1" t="str">
        <f t="shared" si="35"/>
        <v>-</v>
      </c>
      <c r="AZ32" s="1" t="str">
        <f t="shared" si="36"/>
        <v>-</v>
      </c>
      <c r="BB32" s="8">
        <v>1</v>
      </c>
      <c r="BC32" s="9">
        <f t="shared" si="0"/>
        <v>-2</v>
      </c>
      <c r="BD32" s="8" t="str">
        <f t="shared" si="1"/>
        <v>Ja</v>
      </c>
      <c r="BE32" s="8">
        <f t="shared" si="2"/>
        <v>63</v>
      </c>
      <c r="BF32" s="8" t="str">
        <f t="shared" si="3"/>
        <v>Nein</v>
      </c>
      <c r="BG32" s="8">
        <f t="shared" si="37"/>
        <v>2.0299999999999998</v>
      </c>
      <c r="BH32" s="5" t="str">
        <f t="shared" si="38"/>
        <v>Nein</v>
      </c>
      <c r="BI32" s="8">
        <f t="shared" si="39"/>
        <v>32</v>
      </c>
      <c r="BJ32" s="8" t="str">
        <f t="shared" si="40"/>
        <v>Nein</v>
      </c>
      <c r="BK32" s="8">
        <f t="shared" si="41"/>
        <v>2.2000000000000002</v>
      </c>
      <c r="BL32" s="8" t="str">
        <f t="shared" si="42"/>
        <v>Nein</v>
      </c>
      <c r="BM32" s="8">
        <f t="shared" si="43"/>
        <v>82</v>
      </c>
      <c r="BN32" s="8" t="str">
        <f t="shared" si="44"/>
        <v>Nein</v>
      </c>
      <c r="BO32" s="8">
        <f t="shared" si="45"/>
        <v>572</v>
      </c>
      <c r="BP32" s="8" t="str">
        <f t="shared" si="46"/>
        <v>Nein</v>
      </c>
    </row>
    <row r="33" spans="1:68" x14ac:dyDescent="0.2">
      <c r="A33" s="8">
        <f t="shared" si="4"/>
        <v>19</v>
      </c>
      <c r="B33" s="8">
        <v>1</v>
      </c>
      <c r="C33" s="11">
        <v>1</v>
      </c>
      <c r="D33" s="8" t="s">
        <v>13</v>
      </c>
      <c r="E33" s="8">
        <v>63</v>
      </c>
      <c r="F33" s="8" t="s">
        <v>13</v>
      </c>
      <c r="G33" s="8">
        <v>1.72</v>
      </c>
      <c r="H33" s="8" t="s">
        <v>13</v>
      </c>
      <c r="I33" s="8">
        <v>32</v>
      </c>
      <c r="J33" s="8" t="s">
        <v>13</v>
      </c>
      <c r="K33" s="8">
        <v>-1</v>
      </c>
      <c r="L33" s="8" t="s">
        <v>13</v>
      </c>
      <c r="M33" s="8">
        <v>89</v>
      </c>
      <c r="N33" s="8" t="s">
        <v>13</v>
      </c>
      <c r="O33" s="8">
        <v>570</v>
      </c>
      <c r="P33" s="8" t="s">
        <v>13</v>
      </c>
      <c r="T33" s="1" t="str">
        <f t="shared" si="79"/>
        <v>-</v>
      </c>
      <c r="U33" s="1" t="str">
        <f t="shared" si="80"/>
        <v>X</v>
      </c>
      <c r="V33" s="1" t="str">
        <f t="shared" si="81"/>
        <v>X</v>
      </c>
      <c r="W33" s="1" t="str">
        <f t="shared" si="82"/>
        <v>X</v>
      </c>
      <c r="X33" s="1" t="str">
        <f t="shared" si="83"/>
        <v>-</v>
      </c>
      <c r="Y33" s="1" t="str">
        <f t="shared" si="10"/>
        <v>-</v>
      </c>
      <c r="Z33" s="1" t="str">
        <f t="shared" si="84"/>
        <v>X</v>
      </c>
      <c r="AA33" s="1" t="str">
        <f t="shared" si="12"/>
        <v>-</v>
      </c>
      <c r="AB33" s="1" t="str">
        <f t="shared" si="13"/>
        <v>-</v>
      </c>
      <c r="AC33" s="1" t="str">
        <f t="shared" si="85"/>
        <v>X</v>
      </c>
      <c r="AD33" s="1" t="str">
        <f t="shared" si="15"/>
        <v>-</v>
      </c>
      <c r="AE33" s="1" t="str">
        <f t="shared" si="86"/>
        <v>-</v>
      </c>
      <c r="AF33" s="1" t="str">
        <f t="shared" si="87"/>
        <v>-</v>
      </c>
      <c r="AG33" s="1" t="str">
        <f t="shared" si="88"/>
        <v>X</v>
      </c>
      <c r="AH33" s="1" t="str">
        <f t="shared" si="89"/>
        <v>-</v>
      </c>
      <c r="AI33" s="1" t="str">
        <f t="shared" si="90"/>
        <v>-</v>
      </c>
      <c r="AJ33" s="1" t="str">
        <f t="shared" si="91"/>
        <v>X</v>
      </c>
      <c r="AK33" s="1" t="str">
        <f t="shared" si="22"/>
        <v>-</v>
      </c>
      <c r="AL33" s="1" t="str">
        <f t="shared" si="23"/>
        <v>-</v>
      </c>
      <c r="AN33" s="1" t="str">
        <f t="shared" si="92"/>
        <v>-</v>
      </c>
      <c r="AO33" s="1" t="str">
        <f t="shared" si="93"/>
        <v>-</v>
      </c>
      <c r="AP33" s="1" t="str">
        <f t="shared" si="77"/>
        <v>-</v>
      </c>
      <c r="AQ33" s="1" t="str">
        <f t="shared" si="78"/>
        <v>-</v>
      </c>
      <c r="AR33" s="1" t="str">
        <f t="shared" si="28"/>
        <v>-</v>
      </c>
      <c r="AS33" s="1" t="str">
        <f t="shared" si="29"/>
        <v>-</v>
      </c>
      <c r="AT33" s="1" t="str">
        <f t="shared" si="30"/>
        <v>-</v>
      </c>
      <c r="AU33" s="1" t="str">
        <f t="shared" si="31"/>
        <v>-</v>
      </c>
      <c r="AV33" s="1" t="str">
        <f t="shared" si="32"/>
        <v>-</v>
      </c>
      <c r="AW33" s="1" t="str">
        <f t="shared" si="33"/>
        <v>-</v>
      </c>
      <c r="AX33" s="1" t="str">
        <f t="shared" si="34"/>
        <v>-</v>
      </c>
      <c r="AY33" s="1" t="str">
        <f t="shared" si="35"/>
        <v>-</v>
      </c>
      <c r="AZ33" s="1" t="str">
        <f t="shared" si="36"/>
        <v>-</v>
      </c>
      <c r="BB33" s="8">
        <v>1</v>
      </c>
      <c r="BC33" s="9">
        <f t="shared" si="0"/>
        <v>1</v>
      </c>
      <c r="BD33" s="8" t="str">
        <f t="shared" si="1"/>
        <v>Nein</v>
      </c>
      <c r="BE33" s="8">
        <f t="shared" si="2"/>
        <v>63</v>
      </c>
      <c r="BF33" s="8" t="str">
        <f t="shared" si="3"/>
        <v>Nein</v>
      </c>
      <c r="BG33" s="8">
        <f t="shared" si="37"/>
        <v>1.72</v>
      </c>
      <c r="BH33" s="5" t="str">
        <f t="shared" si="38"/>
        <v>Nein</v>
      </c>
      <c r="BI33" s="8">
        <f t="shared" si="39"/>
        <v>32</v>
      </c>
      <c r="BJ33" s="8" t="str">
        <f t="shared" si="40"/>
        <v>Nein</v>
      </c>
      <c r="BK33" s="8">
        <f t="shared" si="41"/>
        <v>-1</v>
      </c>
      <c r="BL33" s="8" t="str">
        <f t="shared" si="42"/>
        <v>Nein</v>
      </c>
      <c r="BM33" s="8">
        <f t="shared" si="43"/>
        <v>89</v>
      </c>
      <c r="BN33" s="8" t="str">
        <f t="shared" si="44"/>
        <v>Nein</v>
      </c>
      <c r="BO33" s="8">
        <f t="shared" si="45"/>
        <v>570</v>
      </c>
      <c r="BP33" s="8" t="str">
        <f t="shared" si="46"/>
        <v>Nein</v>
      </c>
    </row>
    <row r="34" spans="1:68" x14ac:dyDescent="0.2">
      <c r="A34" s="8">
        <f t="shared" si="4"/>
        <v>20</v>
      </c>
      <c r="B34" s="8">
        <v>1</v>
      </c>
      <c r="C34" s="11">
        <v>-1</v>
      </c>
      <c r="D34" s="8" t="s">
        <v>13</v>
      </c>
      <c r="E34" s="8">
        <v>62</v>
      </c>
      <c r="F34" s="8" t="s">
        <v>13</v>
      </c>
      <c r="G34" s="8">
        <v>1.64</v>
      </c>
      <c r="H34" s="8" t="s">
        <v>13</v>
      </c>
      <c r="I34" s="8">
        <v>32</v>
      </c>
      <c r="J34" s="8" t="s">
        <v>13</v>
      </c>
      <c r="K34" s="8">
        <v>1.2</v>
      </c>
      <c r="L34" s="8" t="s">
        <v>13</v>
      </c>
      <c r="M34" s="8">
        <v>88</v>
      </c>
      <c r="N34" s="8" t="s">
        <v>13</v>
      </c>
      <c r="O34" s="8">
        <v>570</v>
      </c>
      <c r="P34" s="8" t="s">
        <v>13</v>
      </c>
      <c r="T34" s="1" t="str">
        <f t="shared" si="79"/>
        <v>-</v>
      </c>
      <c r="U34" s="1" t="str">
        <f t="shared" si="80"/>
        <v>-</v>
      </c>
      <c r="V34" s="1" t="str">
        <f t="shared" si="81"/>
        <v>X</v>
      </c>
      <c r="W34" s="1" t="str">
        <f t="shared" si="82"/>
        <v>X</v>
      </c>
      <c r="X34" s="1" t="str">
        <f t="shared" si="83"/>
        <v>-</v>
      </c>
      <c r="Y34" s="1" t="str">
        <f t="shared" si="10"/>
        <v>-</v>
      </c>
      <c r="Z34" s="1" t="str">
        <f t="shared" si="84"/>
        <v>-</v>
      </c>
      <c r="AA34" s="1" t="str">
        <f t="shared" si="12"/>
        <v>-</v>
      </c>
      <c r="AB34" s="1" t="str">
        <f t="shared" si="13"/>
        <v>-</v>
      </c>
      <c r="AC34" s="1" t="str">
        <f t="shared" si="85"/>
        <v>X</v>
      </c>
      <c r="AD34" s="1" t="str">
        <f t="shared" si="15"/>
        <v>-</v>
      </c>
      <c r="AE34" s="1" t="str">
        <f t="shared" si="86"/>
        <v>-</v>
      </c>
      <c r="AF34" s="1" t="str">
        <f t="shared" si="87"/>
        <v>-</v>
      </c>
      <c r="AG34" s="1" t="str">
        <f t="shared" si="88"/>
        <v>X</v>
      </c>
      <c r="AH34" s="1" t="str">
        <f t="shared" si="89"/>
        <v>-</v>
      </c>
      <c r="AI34" s="1" t="str">
        <f t="shared" si="90"/>
        <v>-</v>
      </c>
      <c r="AJ34" s="1" t="str">
        <f t="shared" si="91"/>
        <v>X</v>
      </c>
      <c r="AK34" s="1" t="str">
        <f t="shared" si="22"/>
        <v>-</v>
      </c>
      <c r="AL34" s="1" t="str">
        <f t="shared" si="23"/>
        <v>-</v>
      </c>
      <c r="AN34" s="1" t="str">
        <f t="shared" si="92"/>
        <v>-</v>
      </c>
      <c r="AO34" s="1" t="str">
        <f t="shared" si="93"/>
        <v>-</v>
      </c>
      <c r="AP34" s="1" t="str">
        <f t="shared" si="77"/>
        <v>-</v>
      </c>
      <c r="AQ34" s="1" t="str">
        <f t="shared" si="78"/>
        <v>-</v>
      </c>
      <c r="AR34" s="1" t="str">
        <f t="shared" si="28"/>
        <v>-</v>
      </c>
      <c r="AS34" s="1" t="str">
        <f t="shared" si="29"/>
        <v>-</v>
      </c>
      <c r="AT34" s="1" t="str">
        <f t="shared" si="30"/>
        <v>-</v>
      </c>
      <c r="AU34" s="1" t="str">
        <f t="shared" si="31"/>
        <v>-</v>
      </c>
      <c r="AV34" s="1" t="str">
        <f t="shared" si="32"/>
        <v>-</v>
      </c>
      <c r="AW34" s="1" t="str">
        <f t="shared" si="33"/>
        <v>-</v>
      </c>
      <c r="AX34" s="1" t="str">
        <f t="shared" si="34"/>
        <v>-</v>
      </c>
      <c r="AY34" s="1" t="str">
        <f t="shared" si="35"/>
        <v>-</v>
      </c>
      <c r="AZ34" s="1" t="str">
        <f t="shared" si="36"/>
        <v>-</v>
      </c>
      <c r="BB34" s="8">
        <v>1</v>
      </c>
      <c r="BC34" s="9">
        <f t="shared" si="0"/>
        <v>-1</v>
      </c>
      <c r="BD34" s="8" t="str">
        <f t="shared" si="1"/>
        <v>Nein</v>
      </c>
      <c r="BE34" s="8">
        <f t="shared" si="2"/>
        <v>62</v>
      </c>
      <c r="BF34" s="8" t="str">
        <f t="shared" si="3"/>
        <v>Nein</v>
      </c>
      <c r="BG34" s="8">
        <f t="shared" si="37"/>
        <v>1.64</v>
      </c>
      <c r="BH34" s="5" t="str">
        <f t="shared" si="38"/>
        <v>Nein</v>
      </c>
      <c r="BI34" s="8">
        <f t="shared" si="39"/>
        <v>32</v>
      </c>
      <c r="BJ34" s="8" t="str">
        <f t="shared" si="40"/>
        <v>Nein</v>
      </c>
      <c r="BK34" s="8">
        <f t="shared" si="41"/>
        <v>1.2</v>
      </c>
      <c r="BL34" s="8" t="str">
        <f t="shared" si="42"/>
        <v>Nein</v>
      </c>
      <c r="BM34" s="8">
        <f t="shared" si="43"/>
        <v>88</v>
      </c>
      <c r="BN34" s="8" t="str">
        <f t="shared" si="44"/>
        <v>Nein</v>
      </c>
      <c r="BO34" s="8">
        <f t="shared" si="45"/>
        <v>570</v>
      </c>
      <c r="BP34" s="8" t="str">
        <f t="shared" si="46"/>
        <v>Nein</v>
      </c>
    </row>
    <row r="35" spans="1:68" x14ac:dyDescent="0.2">
      <c r="A35" s="8">
        <f t="shared" si="4"/>
        <v>21</v>
      </c>
      <c r="B35" s="8">
        <v>1</v>
      </c>
      <c r="C35" s="11">
        <v>1.9</v>
      </c>
      <c r="D35" s="8" t="s">
        <v>13</v>
      </c>
      <c r="E35" s="8">
        <v>61</v>
      </c>
      <c r="F35" s="8" t="s">
        <v>13</v>
      </c>
      <c r="G35" s="8">
        <v>2.36</v>
      </c>
      <c r="H35" s="8" t="s">
        <v>13</v>
      </c>
      <c r="I35" s="8">
        <v>32</v>
      </c>
      <c r="J35" s="8" t="s">
        <v>13</v>
      </c>
      <c r="K35" s="8">
        <v>-1</v>
      </c>
      <c r="L35" s="8" t="s">
        <v>13</v>
      </c>
      <c r="M35" s="8">
        <v>85</v>
      </c>
      <c r="N35" s="8" t="s">
        <v>13</v>
      </c>
      <c r="O35" s="8">
        <v>575</v>
      </c>
      <c r="P35" s="8" t="s">
        <v>13</v>
      </c>
      <c r="T35" s="1" t="str">
        <f t="shared" si="79"/>
        <v>-</v>
      </c>
      <c r="U35" s="1" t="str">
        <f t="shared" si="80"/>
        <v>X</v>
      </c>
      <c r="V35" s="1" t="str">
        <f t="shared" si="81"/>
        <v>X</v>
      </c>
      <c r="W35" s="1" t="str">
        <f t="shared" si="82"/>
        <v>X</v>
      </c>
      <c r="X35" s="1" t="str">
        <f t="shared" si="83"/>
        <v>-</v>
      </c>
      <c r="Y35" s="1" t="str">
        <f t="shared" si="10"/>
        <v>-</v>
      </c>
      <c r="Z35" s="1" t="str">
        <f t="shared" si="84"/>
        <v>X</v>
      </c>
      <c r="AA35" s="1" t="str">
        <f t="shared" si="12"/>
        <v>-</v>
      </c>
      <c r="AB35" s="1" t="str">
        <f t="shared" si="13"/>
        <v>-</v>
      </c>
      <c r="AC35" s="1" t="str">
        <f t="shared" si="85"/>
        <v>X</v>
      </c>
      <c r="AD35" s="1" t="str">
        <f t="shared" si="15"/>
        <v>-</v>
      </c>
      <c r="AE35" s="1" t="str">
        <f t="shared" si="86"/>
        <v>-</v>
      </c>
      <c r="AF35" s="1" t="str">
        <f t="shared" si="87"/>
        <v>-</v>
      </c>
      <c r="AG35" s="1" t="str">
        <f t="shared" si="88"/>
        <v>X</v>
      </c>
      <c r="AH35" s="1" t="str">
        <f t="shared" si="89"/>
        <v>-</v>
      </c>
      <c r="AI35" s="1" t="str">
        <f t="shared" si="90"/>
        <v>-</v>
      </c>
      <c r="AJ35" s="1" t="str">
        <f t="shared" si="91"/>
        <v>X</v>
      </c>
      <c r="AK35" s="1" t="str">
        <f t="shared" si="22"/>
        <v>-</v>
      </c>
      <c r="AL35" s="1" t="str">
        <f t="shared" si="23"/>
        <v>-</v>
      </c>
      <c r="AN35" s="1" t="str">
        <f t="shared" si="92"/>
        <v>-</v>
      </c>
      <c r="AO35" s="1" t="str">
        <f t="shared" si="93"/>
        <v>-</v>
      </c>
      <c r="AP35" s="1" t="str">
        <f t="shared" si="77"/>
        <v>-</v>
      </c>
      <c r="AQ35" s="1" t="str">
        <f t="shared" si="78"/>
        <v>-</v>
      </c>
      <c r="AR35" s="1" t="str">
        <f t="shared" si="28"/>
        <v>-</v>
      </c>
      <c r="AS35" s="1" t="str">
        <f t="shared" si="29"/>
        <v>-</v>
      </c>
      <c r="AT35" s="1" t="str">
        <f t="shared" si="30"/>
        <v>-</v>
      </c>
      <c r="AU35" s="1" t="str">
        <f t="shared" si="31"/>
        <v>-</v>
      </c>
      <c r="AV35" s="1" t="str">
        <f t="shared" si="32"/>
        <v>-</v>
      </c>
      <c r="AW35" s="1" t="str">
        <f t="shared" si="33"/>
        <v>-</v>
      </c>
      <c r="AX35" s="1" t="str">
        <f t="shared" si="34"/>
        <v>-</v>
      </c>
      <c r="AY35" s="1" t="str">
        <f t="shared" si="35"/>
        <v>-</v>
      </c>
      <c r="AZ35" s="1" t="str">
        <f t="shared" si="36"/>
        <v>-</v>
      </c>
      <c r="BB35" s="8">
        <v>1</v>
      </c>
      <c r="BC35" s="9">
        <f t="shared" si="0"/>
        <v>1.9</v>
      </c>
      <c r="BD35" s="8" t="str">
        <f t="shared" si="1"/>
        <v>Nein</v>
      </c>
      <c r="BE35" s="8">
        <f t="shared" si="2"/>
        <v>61</v>
      </c>
      <c r="BF35" s="8" t="str">
        <f t="shared" si="3"/>
        <v>Nein</v>
      </c>
      <c r="BG35" s="8">
        <f t="shared" si="37"/>
        <v>2.36</v>
      </c>
      <c r="BH35" s="5" t="str">
        <f t="shared" si="38"/>
        <v>Nein</v>
      </c>
      <c r="BI35" s="8">
        <f t="shared" si="39"/>
        <v>32</v>
      </c>
      <c r="BJ35" s="8" t="str">
        <f t="shared" si="40"/>
        <v>Nein</v>
      </c>
      <c r="BK35" s="8">
        <f t="shared" si="41"/>
        <v>-1</v>
      </c>
      <c r="BL35" s="8" t="str">
        <f t="shared" si="42"/>
        <v>Nein</v>
      </c>
      <c r="BM35" s="8">
        <f t="shared" si="43"/>
        <v>85</v>
      </c>
      <c r="BN35" s="8" t="str">
        <f t="shared" si="44"/>
        <v>Nein</v>
      </c>
      <c r="BO35" s="8">
        <f t="shared" si="45"/>
        <v>575</v>
      </c>
      <c r="BP35" s="8" t="str">
        <f t="shared" si="46"/>
        <v>Nein</v>
      </c>
    </row>
    <row r="36" spans="1:68" x14ac:dyDescent="0.2">
      <c r="A36" s="8">
        <f t="shared" si="4"/>
        <v>22</v>
      </c>
      <c r="B36" s="8">
        <v>1</v>
      </c>
      <c r="C36" s="11">
        <v>1.7</v>
      </c>
      <c r="D36" s="8" t="s">
        <v>13</v>
      </c>
      <c r="E36" s="8">
        <v>41</v>
      </c>
      <c r="F36" s="8" t="s">
        <v>13</v>
      </c>
      <c r="G36" s="8">
        <v>2.46</v>
      </c>
      <c r="H36" s="8" t="s">
        <v>13</v>
      </c>
      <c r="I36" s="8">
        <v>32</v>
      </c>
      <c r="J36" s="8" t="s">
        <v>13</v>
      </c>
      <c r="K36" s="8">
        <v>1.5</v>
      </c>
      <c r="L36" s="8" t="s">
        <v>13</v>
      </c>
      <c r="M36" s="8">
        <v>-3</v>
      </c>
      <c r="N36" s="8" t="s">
        <v>13</v>
      </c>
      <c r="O36" s="8">
        <v>575</v>
      </c>
      <c r="P36" s="8" t="s">
        <v>13</v>
      </c>
      <c r="T36" s="1" t="str">
        <f t="shared" ref="T36:T41" si="94">IF(E36=0,"X","-")</f>
        <v>-</v>
      </c>
      <c r="U36" s="1" t="str">
        <f t="shared" ref="U36:U41" si="95">IF(C36&gt;$E$3,"X","-")</f>
        <v>X</v>
      </c>
      <c r="V36" s="1" t="str">
        <f t="shared" ref="V36:V41" si="96">IF(M36&gt;$E$9,"X","-")</f>
        <v>-</v>
      </c>
      <c r="W36" s="1" t="str">
        <f t="shared" ref="W36:W41" si="97">IF(AND(E36&gt;=50,E36&lt;=69),"X","-")</f>
        <v>-</v>
      </c>
      <c r="X36" s="1" t="str">
        <f t="shared" ref="X36:X41" si="98">IF(C36=0,"X","-")</f>
        <v>-</v>
      </c>
      <c r="Y36" s="1" t="str">
        <f t="shared" si="10"/>
        <v>-</v>
      </c>
      <c r="Z36" s="1" t="str">
        <f t="shared" ref="Z36:Z41" si="99">IF(C36&gt;$E$4,"X","-")</f>
        <v>X</v>
      </c>
      <c r="AA36" s="1" t="str">
        <f t="shared" si="12"/>
        <v>-</v>
      </c>
      <c r="AB36" s="1" t="str">
        <f t="shared" si="13"/>
        <v>-</v>
      </c>
      <c r="AC36" s="1" t="str">
        <f t="shared" ref="AC36:AC41" si="100">IF(OR(AND(E36&gt;=40,E36&lt;=69),AND(E36&gt;=80,E36&lt;=84)),"X","-")</f>
        <v>X</v>
      </c>
      <c r="AD36" s="1" t="str">
        <f t="shared" si="15"/>
        <v>-</v>
      </c>
      <c r="AE36" s="1" t="str">
        <f t="shared" ref="AE36:AE41" si="101">IF(OR(AND(E36&gt;=70,E36&lt;=78),AND(E36&gt;=85,E36&lt;=87)),"X","-")</f>
        <v>-</v>
      </c>
      <c r="AF36" s="1" t="str">
        <f t="shared" ref="AF36:AF41" si="102">IF(K36&gt;$E$7,"X","-")</f>
        <v>-</v>
      </c>
      <c r="AG36" s="1" t="str">
        <f t="shared" ref="AG36:AG41" si="103">IF(G36&gt;0,"X","-")</f>
        <v>X</v>
      </c>
      <c r="AH36" s="1" t="str">
        <f t="shared" ref="AH36:AH41" si="104">IF(I36=0,"X","-")</f>
        <v>-</v>
      </c>
      <c r="AI36" s="1" t="str">
        <f t="shared" ref="AI36:AI41" si="105">IF(G36=0,"X","-")</f>
        <v>-</v>
      </c>
      <c r="AJ36" s="1" t="str">
        <f t="shared" ref="AJ36:AJ41" si="106">IF(I36&gt;0,"X","-")</f>
        <v>X</v>
      </c>
      <c r="AK36" s="1" t="str">
        <f t="shared" si="22"/>
        <v>X</v>
      </c>
      <c r="AL36" s="1" t="str">
        <f t="shared" si="23"/>
        <v>-</v>
      </c>
      <c r="AN36" s="1" t="str">
        <f t="shared" ref="AN36:AN41" si="107">IF(AND(T36="X",U36="X",V36="X"),"X","-")</f>
        <v>-</v>
      </c>
      <c r="AO36" s="1" t="str">
        <f t="shared" ref="AO36:AO41" si="108">IF(AND(W36="X",X36="X",Y36="X"),"X","-")</f>
        <v>-</v>
      </c>
      <c r="AP36" s="1" t="str">
        <f t="shared" si="77"/>
        <v>-</v>
      </c>
      <c r="AQ36" s="1" t="str">
        <f t="shared" si="78"/>
        <v>-</v>
      </c>
      <c r="AR36" s="1" t="str">
        <f t="shared" si="28"/>
        <v>-</v>
      </c>
      <c r="AS36" s="1" t="str">
        <f t="shared" si="29"/>
        <v>-</v>
      </c>
      <c r="AT36" s="1" t="str">
        <f t="shared" si="30"/>
        <v>-</v>
      </c>
      <c r="AU36" s="1" t="str">
        <f t="shared" si="31"/>
        <v>-</v>
      </c>
      <c r="AV36" s="1" t="str">
        <f t="shared" si="32"/>
        <v>-</v>
      </c>
      <c r="AW36" s="1" t="str">
        <f t="shared" si="33"/>
        <v>-</v>
      </c>
      <c r="AX36" s="1" t="str">
        <f t="shared" si="34"/>
        <v>-</v>
      </c>
      <c r="AY36" s="1" t="str">
        <f t="shared" si="35"/>
        <v>-</v>
      </c>
      <c r="AZ36" s="1" t="str">
        <f t="shared" si="36"/>
        <v>-</v>
      </c>
      <c r="BB36" s="8">
        <v>1</v>
      </c>
      <c r="BC36" s="9">
        <f t="shared" si="0"/>
        <v>1.7</v>
      </c>
      <c r="BD36" s="8" t="str">
        <f t="shared" si="1"/>
        <v>Nein</v>
      </c>
      <c r="BE36" s="8">
        <f t="shared" si="2"/>
        <v>41</v>
      </c>
      <c r="BF36" s="8" t="str">
        <f t="shared" si="3"/>
        <v>Nein</v>
      </c>
      <c r="BG36" s="8">
        <f t="shared" si="37"/>
        <v>2.46</v>
      </c>
      <c r="BH36" s="5" t="str">
        <f t="shared" si="38"/>
        <v>Nein</v>
      </c>
      <c r="BI36" s="8">
        <f t="shared" si="39"/>
        <v>32</v>
      </c>
      <c r="BJ36" s="8" t="str">
        <f t="shared" si="40"/>
        <v>Nein</v>
      </c>
      <c r="BK36" s="8">
        <f t="shared" si="41"/>
        <v>1.5</v>
      </c>
      <c r="BL36" s="8" t="str">
        <f t="shared" si="42"/>
        <v>Nein</v>
      </c>
      <c r="BM36" s="8">
        <f t="shared" si="43"/>
        <v>-3</v>
      </c>
      <c r="BN36" s="8" t="str">
        <f t="shared" si="44"/>
        <v>Nein</v>
      </c>
      <c r="BO36" s="8">
        <f t="shared" si="45"/>
        <v>575</v>
      </c>
      <c r="BP36" s="8" t="str">
        <f t="shared" si="46"/>
        <v>Nein</v>
      </c>
    </row>
    <row r="37" spans="1:68" x14ac:dyDescent="0.2">
      <c r="A37" s="8">
        <f t="shared" si="4"/>
        <v>23</v>
      </c>
      <c r="B37" s="8">
        <v>1</v>
      </c>
      <c r="C37" s="11">
        <v>1.6</v>
      </c>
      <c r="D37" s="8" t="s">
        <v>13</v>
      </c>
      <c r="E37" s="8">
        <v>72</v>
      </c>
      <c r="F37" s="8" t="s">
        <v>13</v>
      </c>
      <c r="G37" s="8">
        <v>3.1</v>
      </c>
      <c r="H37" s="8" t="s">
        <v>13</v>
      </c>
      <c r="I37" s="8">
        <v>32</v>
      </c>
      <c r="J37" s="8" t="s">
        <v>13</v>
      </c>
      <c r="K37" s="8">
        <v>-1002</v>
      </c>
      <c r="L37" s="8" t="s">
        <v>14</v>
      </c>
      <c r="M37" s="8">
        <v>84</v>
      </c>
      <c r="N37" s="8" t="s">
        <v>13</v>
      </c>
      <c r="O37" s="8">
        <v>574</v>
      </c>
      <c r="P37" s="8" t="s">
        <v>13</v>
      </c>
      <c r="T37" s="1" t="str">
        <f t="shared" si="94"/>
        <v>-</v>
      </c>
      <c r="U37" s="1" t="str">
        <f t="shared" si="95"/>
        <v>X</v>
      </c>
      <c r="V37" s="1" t="str">
        <f t="shared" si="96"/>
        <v>X</v>
      </c>
      <c r="W37" s="1" t="str">
        <f t="shared" si="97"/>
        <v>-</v>
      </c>
      <c r="X37" s="1" t="str">
        <f t="shared" si="98"/>
        <v>-</v>
      </c>
      <c r="Y37" s="1" t="str">
        <f t="shared" si="10"/>
        <v>-</v>
      </c>
      <c r="Z37" s="1" t="str">
        <f t="shared" si="99"/>
        <v>X</v>
      </c>
      <c r="AA37" s="1" t="str">
        <f t="shared" si="12"/>
        <v>-</v>
      </c>
      <c r="AB37" s="1" t="str">
        <f t="shared" si="13"/>
        <v>-</v>
      </c>
      <c r="AC37" s="1" t="str">
        <f t="shared" si="100"/>
        <v>-</v>
      </c>
      <c r="AD37" s="1" t="str">
        <f t="shared" si="15"/>
        <v>-</v>
      </c>
      <c r="AE37" s="1" t="str">
        <f t="shared" si="101"/>
        <v>X</v>
      </c>
      <c r="AF37" s="1" t="str">
        <f t="shared" si="102"/>
        <v>-</v>
      </c>
      <c r="AG37" s="1" t="str">
        <f t="shared" si="103"/>
        <v>X</v>
      </c>
      <c r="AH37" s="1" t="str">
        <f t="shared" si="104"/>
        <v>-</v>
      </c>
      <c r="AI37" s="1" t="str">
        <f t="shared" si="105"/>
        <v>-</v>
      </c>
      <c r="AJ37" s="1" t="str">
        <f t="shared" si="106"/>
        <v>X</v>
      </c>
      <c r="AK37" s="1" t="str">
        <f t="shared" si="22"/>
        <v>-</v>
      </c>
      <c r="AL37" s="1" t="str">
        <f t="shared" si="23"/>
        <v>-</v>
      </c>
      <c r="AN37" s="1" t="str">
        <f t="shared" si="107"/>
        <v>-</v>
      </c>
      <c r="AO37" s="1" t="str">
        <f t="shared" si="108"/>
        <v>-</v>
      </c>
      <c r="AP37" s="1" t="str">
        <f t="shared" si="77"/>
        <v>-</v>
      </c>
      <c r="AQ37" s="1" t="str">
        <f t="shared" si="78"/>
        <v>-</v>
      </c>
      <c r="AR37" s="1" t="str">
        <f t="shared" si="28"/>
        <v>-</v>
      </c>
      <c r="AS37" s="1" t="str">
        <f t="shared" si="29"/>
        <v>-</v>
      </c>
      <c r="AT37" s="1" t="str">
        <f t="shared" si="30"/>
        <v>-</v>
      </c>
      <c r="AU37" s="1" t="str">
        <f t="shared" si="31"/>
        <v>-</v>
      </c>
      <c r="AV37" s="1" t="str">
        <f t="shared" si="32"/>
        <v>-</v>
      </c>
      <c r="AW37" s="1" t="str">
        <f t="shared" si="33"/>
        <v>-</v>
      </c>
      <c r="AX37" s="1" t="str">
        <f t="shared" si="34"/>
        <v>-</v>
      </c>
      <c r="AY37" s="1" t="str">
        <f t="shared" si="35"/>
        <v>-</v>
      </c>
      <c r="AZ37" s="1" t="str">
        <f t="shared" si="36"/>
        <v>-</v>
      </c>
      <c r="BB37" s="8">
        <v>1</v>
      </c>
      <c r="BC37" s="9">
        <f t="shared" si="0"/>
        <v>1.6</v>
      </c>
      <c r="BD37" s="8" t="str">
        <f t="shared" si="1"/>
        <v>Nein</v>
      </c>
      <c r="BE37" s="8">
        <f t="shared" si="2"/>
        <v>72</v>
      </c>
      <c r="BF37" s="8" t="str">
        <f t="shared" si="3"/>
        <v>Nein</v>
      </c>
      <c r="BG37" s="8">
        <f t="shared" si="37"/>
        <v>3.1</v>
      </c>
      <c r="BH37" s="5" t="str">
        <f t="shared" si="38"/>
        <v>Nein</v>
      </c>
      <c r="BI37" s="8">
        <f t="shared" si="39"/>
        <v>32</v>
      </c>
      <c r="BJ37" s="8" t="str">
        <f t="shared" si="40"/>
        <v>Nein</v>
      </c>
      <c r="BK37" s="8">
        <f t="shared" si="41"/>
        <v>-1002</v>
      </c>
      <c r="BL37" s="8" t="str">
        <f t="shared" si="42"/>
        <v>Ja</v>
      </c>
      <c r="BM37" s="8">
        <f t="shared" si="43"/>
        <v>84</v>
      </c>
      <c r="BN37" s="8" t="str">
        <f t="shared" si="44"/>
        <v>Nein</v>
      </c>
      <c r="BO37" s="8">
        <f t="shared" si="45"/>
        <v>574</v>
      </c>
      <c r="BP37" s="8" t="str">
        <f t="shared" si="46"/>
        <v>Nein</v>
      </c>
    </row>
    <row r="38" spans="1:68" x14ac:dyDescent="0.2">
      <c r="A38" s="8">
        <f t="shared" si="4"/>
        <v>24</v>
      </c>
      <c r="B38" s="8">
        <v>1</v>
      </c>
      <c r="C38" s="11">
        <v>1.4</v>
      </c>
      <c r="D38" s="8" t="s">
        <v>13</v>
      </c>
      <c r="E38" s="8">
        <v>63</v>
      </c>
      <c r="F38" s="8" t="s">
        <v>13</v>
      </c>
      <c r="G38" s="8">
        <v>2.9</v>
      </c>
      <c r="H38" s="8" t="s">
        <v>13</v>
      </c>
      <c r="I38" s="8">
        <v>32</v>
      </c>
      <c r="J38" s="8" t="s">
        <v>13</v>
      </c>
      <c r="K38" s="8">
        <v>0.7</v>
      </c>
      <c r="L38" s="8" t="s">
        <v>13</v>
      </c>
      <c r="M38" s="8">
        <v>-2</v>
      </c>
      <c r="N38" s="8" t="s">
        <v>14</v>
      </c>
      <c r="O38" s="8">
        <v>574</v>
      </c>
      <c r="P38" s="8" t="s">
        <v>13</v>
      </c>
      <c r="T38" s="1" t="str">
        <f t="shared" si="94"/>
        <v>-</v>
      </c>
      <c r="U38" s="1" t="str">
        <f t="shared" si="95"/>
        <v>X</v>
      </c>
      <c r="V38" s="1" t="str">
        <f t="shared" si="96"/>
        <v>-</v>
      </c>
      <c r="W38" s="1" t="str">
        <f t="shared" si="97"/>
        <v>X</v>
      </c>
      <c r="X38" s="1" t="str">
        <f t="shared" si="98"/>
        <v>-</v>
      </c>
      <c r="Y38" s="1" t="str">
        <f t="shared" si="10"/>
        <v>-</v>
      </c>
      <c r="Z38" s="1" t="str">
        <f t="shared" si="99"/>
        <v>X</v>
      </c>
      <c r="AA38" s="1" t="str">
        <f t="shared" si="12"/>
        <v>-</v>
      </c>
      <c r="AB38" s="1" t="str">
        <f t="shared" si="13"/>
        <v>-</v>
      </c>
      <c r="AC38" s="1" t="str">
        <f t="shared" si="100"/>
        <v>X</v>
      </c>
      <c r="AD38" s="1" t="str">
        <f t="shared" si="15"/>
        <v>-</v>
      </c>
      <c r="AE38" s="1" t="str">
        <f t="shared" si="101"/>
        <v>-</v>
      </c>
      <c r="AF38" s="1" t="str">
        <f t="shared" si="102"/>
        <v>-</v>
      </c>
      <c r="AG38" s="1" t="str">
        <f t="shared" si="103"/>
        <v>X</v>
      </c>
      <c r="AH38" s="1" t="str">
        <f t="shared" si="104"/>
        <v>-</v>
      </c>
      <c r="AI38" s="1" t="str">
        <f t="shared" si="105"/>
        <v>-</v>
      </c>
      <c r="AJ38" s="1" t="str">
        <f t="shared" si="106"/>
        <v>X</v>
      </c>
      <c r="AK38" s="1" t="str">
        <f t="shared" si="22"/>
        <v>X</v>
      </c>
      <c r="AL38" s="1" t="str">
        <f t="shared" si="23"/>
        <v>-</v>
      </c>
      <c r="AN38" s="1" t="str">
        <f t="shared" si="107"/>
        <v>-</v>
      </c>
      <c r="AO38" s="1" t="str">
        <f t="shared" si="108"/>
        <v>-</v>
      </c>
      <c r="AP38" s="1" t="str">
        <f t="shared" si="77"/>
        <v>-</v>
      </c>
      <c r="AQ38" s="1" t="str">
        <f t="shared" si="78"/>
        <v>-</v>
      </c>
      <c r="AR38" s="1" t="str">
        <f t="shared" si="28"/>
        <v>-</v>
      </c>
      <c r="AS38" s="1" t="str">
        <f t="shared" si="29"/>
        <v>-</v>
      </c>
      <c r="AT38" s="1" t="str">
        <f t="shared" si="30"/>
        <v>-</v>
      </c>
      <c r="AU38" s="1" t="str">
        <f t="shared" si="31"/>
        <v>-</v>
      </c>
      <c r="AV38" s="1" t="str">
        <f t="shared" si="32"/>
        <v>-</v>
      </c>
      <c r="AW38" s="1" t="str">
        <f t="shared" si="33"/>
        <v>-</v>
      </c>
      <c r="AX38" s="1" t="str">
        <f t="shared" si="34"/>
        <v>-</v>
      </c>
      <c r="AY38" s="1" t="str">
        <f t="shared" si="35"/>
        <v>-</v>
      </c>
      <c r="AZ38" s="1" t="str">
        <f t="shared" si="36"/>
        <v>-</v>
      </c>
      <c r="BB38" s="8">
        <v>1</v>
      </c>
      <c r="BC38" s="9">
        <f t="shared" si="0"/>
        <v>1.4</v>
      </c>
      <c r="BD38" s="8" t="str">
        <f t="shared" si="1"/>
        <v>Nein</v>
      </c>
      <c r="BE38" s="8">
        <f t="shared" si="2"/>
        <v>63</v>
      </c>
      <c r="BF38" s="8" t="str">
        <f t="shared" si="3"/>
        <v>Nein</v>
      </c>
      <c r="BG38" s="8">
        <f t="shared" si="37"/>
        <v>2.9</v>
      </c>
      <c r="BH38" s="5" t="str">
        <f t="shared" si="38"/>
        <v>Nein</v>
      </c>
      <c r="BI38" s="8">
        <f t="shared" si="39"/>
        <v>32</v>
      </c>
      <c r="BJ38" s="8" t="str">
        <f t="shared" si="40"/>
        <v>Nein</v>
      </c>
      <c r="BK38" s="8">
        <f t="shared" si="41"/>
        <v>0.7</v>
      </c>
      <c r="BL38" s="8" t="str">
        <f t="shared" si="42"/>
        <v>Nein</v>
      </c>
      <c r="BM38" s="8">
        <f t="shared" si="43"/>
        <v>-2</v>
      </c>
      <c r="BN38" s="8" t="str">
        <f t="shared" si="44"/>
        <v>Ja</v>
      </c>
      <c r="BO38" s="8">
        <f t="shared" si="45"/>
        <v>574</v>
      </c>
      <c r="BP38" s="8" t="str">
        <f t="shared" si="46"/>
        <v>Nein</v>
      </c>
    </row>
    <row r="39" spans="1:68" x14ac:dyDescent="0.2">
      <c r="A39" s="8">
        <f t="shared" si="4"/>
        <v>25</v>
      </c>
      <c r="B39" s="8">
        <v>1</v>
      </c>
      <c r="C39" s="11">
        <v>1.5</v>
      </c>
      <c r="D39" s="8" t="s">
        <v>13</v>
      </c>
      <c r="E39" s="8">
        <v>60</v>
      </c>
      <c r="F39" s="8" t="s">
        <v>13</v>
      </c>
      <c r="G39" s="8">
        <v>2.88</v>
      </c>
      <c r="H39" s="8" t="s">
        <v>13</v>
      </c>
      <c r="I39" s="8">
        <v>32</v>
      </c>
      <c r="J39" s="8" t="s">
        <v>13</v>
      </c>
      <c r="K39" s="8">
        <v>-1002</v>
      </c>
      <c r="L39" s="8" t="s">
        <v>14</v>
      </c>
      <c r="M39" s="8">
        <v>82</v>
      </c>
      <c r="N39" s="8" t="s">
        <v>13</v>
      </c>
      <c r="O39" s="8">
        <v>576</v>
      </c>
      <c r="P39" s="8" t="s">
        <v>13</v>
      </c>
      <c r="T39" s="1" t="str">
        <f t="shared" si="94"/>
        <v>-</v>
      </c>
      <c r="U39" s="1" t="str">
        <f t="shared" si="95"/>
        <v>X</v>
      </c>
      <c r="V39" s="1" t="str">
        <f t="shared" si="96"/>
        <v>X</v>
      </c>
      <c r="W39" s="1" t="str">
        <f t="shared" si="97"/>
        <v>X</v>
      </c>
      <c r="X39" s="1" t="str">
        <f t="shared" si="98"/>
        <v>-</v>
      </c>
      <c r="Y39" s="1" t="str">
        <f t="shared" si="10"/>
        <v>-</v>
      </c>
      <c r="Z39" s="1" t="str">
        <f t="shared" si="99"/>
        <v>X</v>
      </c>
      <c r="AA39" s="1" t="str">
        <f t="shared" si="12"/>
        <v>-</v>
      </c>
      <c r="AB39" s="1" t="str">
        <f t="shared" si="13"/>
        <v>-</v>
      </c>
      <c r="AC39" s="1" t="str">
        <f t="shared" si="100"/>
        <v>X</v>
      </c>
      <c r="AD39" s="1" t="str">
        <f t="shared" si="15"/>
        <v>-</v>
      </c>
      <c r="AE39" s="1" t="str">
        <f t="shared" si="101"/>
        <v>-</v>
      </c>
      <c r="AF39" s="1" t="str">
        <f t="shared" si="102"/>
        <v>-</v>
      </c>
      <c r="AG39" s="1" t="str">
        <f t="shared" si="103"/>
        <v>X</v>
      </c>
      <c r="AH39" s="1" t="str">
        <f t="shared" si="104"/>
        <v>-</v>
      </c>
      <c r="AI39" s="1" t="str">
        <f t="shared" si="105"/>
        <v>-</v>
      </c>
      <c r="AJ39" s="1" t="str">
        <f t="shared" si="106"/>
        <v>X</v>
      </c>
      <c r="AK39" s="1" t="str">
        <f t="shared" si="22"/>
        <v>-</v>
      </c>
      <c r="AL39" s="1" t="str">
        <f t="shared" si="23"/>
        <v>-</v>
      </c>
      <c r="AN39" s="1" t="str">
        <f t="shared" si="107"/>
        <v>-</v>
      </c>
      <c r="AO39" s="1" t="str">
        <f t="shared" si="108"/>
        <v>-</v>
      </c>
      <c r="AP39" s="1" t="str">
        <f t="shared" si="77"/>
        <v>-</v>
      </c>
      <c r="AQ39" s="1" t="str">
        <f t="shared" si="78"/>
        <v>-</v>
      </c>
      <c r="AR39" s="1" t="str">
        <f t="shared" si="28"/>
        <v>-</v>
      </c>
      <c r="AS39" s="1" t="str">
        <f t="shared" si="29"/>
        <v>-</v>
      </c>
      <c r="AT39" s="1" t="str">
        <f t="shared" si="30"/>
        <v>-</v>
      </c>
      <c r="AU39" s="1" t="str">
        <f t="shared" si="31"/>
        <v>-</v>
      </c>
      <c r="AV39" s="1" t="str">
        <f t="shared" si="32"/>
        <v>-</v>
      </c>
      <c r="AW39" s="1" t="str">
        <f t="shared" si="33"/>
        <v>-</v>
      </c>
      <c r="AX39" s="1" t="str">
        <f t="shared" si="34"/>
        <v>-</v>
      </c>
      <c r="AY39" s="1" t="str">
        <f t="shared" si="35"/>
        <v>-</v>
      </c>
      <c r="AZ39" s="1" t="str">
        <f t="shared" si="36"/>
        <v>-</v>
      </c>
      <c r="BB39" s="8">
        <v>1</v>
      </c>
      <c r="BC39" s="9">
        <f t="shared" si="0"/>
        <v>1.5</v>
      </c>
      <c r="BD39" s="8" t="str">
        <f t="shared" si="1"/>
        <v>Nein</v>
      </c>
      <c r="BE39" s="8">
        <f t="shared" si="2"/>
        <v>60</v>
      </c>
      <c r="BF39" s="8" t="str">
        <f t="shared" si="3"/>
        <v>Nein</v>
      </c>
      <c r="BG39" s="8">
        <f t="shared" si="37"/>
        <v>2.88</v>
      </c>
      <c r="BH39" s="5" t="str">
        <f t="shared" si="38"/>
        <v>Nein</v>
      </c>
      <c r="BI39" s="8">
        <f t="shared" si="39"/>
        <v>32</v>
      </c>
      <c r="BJ39" s="8" t="str">
        <f t="shared" si="40"/>
        <v>Nein</v>
      </c>
      <c r="BK39" s="8">
        <f t="shared" si="41"/>
        <v>-1002</v>
      </c>
      <c r="BL39" s="8" t="str">
        <f t="shared" si="42"/>
        <v>Ja</v>
      </c>
      <c r="BM39" s="8">
        <f t="shared" si="43"/>
        <v>82</v>
      </c>
      <c r="BN39" s="8" t="str">
        <f t="shared" si="44"/>
        <v>Nein</v>
      </c>
      <c r="BO39" s="8">
        <f t="shared" si="45"/>
        <v>576</v>
      </c>
      <c r="BP39" s="8" t="str">
        <f t="shared" si="46"/>
        <v>Nein</v>
      </c>
    </row>
    <row r="40" spans="1:68" x14ac:dyDescent="0.2">
      <c r="A40" s="8">
        <f t="shared" si="4"/>
        <v>26</v>
      </c>
      <c r="B40" s="8">
        <v>1</v>
      </c>
      <c r="C40" s="11">
        <v>1.5</v>
      </c>
      <c r="D40" s="8" t="s">
        <v>13</v>
      </c>
      <c r="E40" s="8">
        <v>65</v>
      </c>
      <c r="F40" s="8" t="s">
        <v>13</v>
      </c>
      <c r="G40" s="8">
        <v>2.69</v>
      </c>
      <c r="H40" s="8" t="s">
        <v>13</v>
      </c>
      <c r="I40" s="8">
        <v>32</v>
      </c>
      <c r="J40" s="8" t="s">
        <v>13</v>
      </c>
      <c r="K40" s="8">
        <v>1.8</v>
      </c>
      <c r="L40" s="8" t="s">
        <v>13</v>
      </c>
      <c r="M40" s="8">
        <v>-1</v>
      </c>
      <c r="N40" s="8" t="s">
        <v>13</v>
      </c>
      <c r="O40" s="8">
        <v>578</v>
      </c>
      <c r="P40" s="8" t="s">
        <v>13</v>
      </c>
      <c r="T40" s="1" t="str">
        <f t="shared" si="94"/>
        <v>-</v>
      </c>
      <c r="U40" s="1" t="str">
        <f t="shared" si="95"/>
        <v>X</v>
      </c>
      <c r="V40" s="1" t="str">
        <f t="shared" si="96"/>
        <v>-</v>
      </c>
      <c r="W40" s="1" t="str">
        <f t="shared" si="97"/>
        <v>X</v>
      </c>
      <c r="X40" s="1" t="str">
        <f t="shared" si="98"/>
        <v>-</v>
      </c>
      <c r="Y40" s="1" t="str">
        <f t="shared" si="10"/>
        <v>-</v>
      </c>
      <c r="Z40" s="1" t="str">
        <f t="shared" si="99"/>
        <v>X</v>
      </c>
      <c r="AA40" s="1" t="str">
        <f t="shared" si="12"/>
        <v>-</v>
      </c>
      <c r="AB40" s="1" t="str">
        <f t="shared" si="13"/>
        <v>-</v>
      </c>
      <c r="AC40" s="1" t="str">
        <f t="shared" si="100"/>
        <v>X</v>
      </c>
      <c r="AD40" s="1" t="str">
        <f t="shared" si="15"/>
        <v>-</v>
      </c>
      <c r="AE40" s="1" t="str">
        <f t="shared" si="101"/>
        <v>-</v>
      </c>
      <c r="AF40" s="1" t="str">
        <f t="shared" si="102"/>
        <v>-</v>
      </c>
      <c r="AG40" s="1" t="str">
        <f t="shared" si="103"/>
        <v>X</v>
      </c>
      <c r="AH40" s="1" t="str">
        <f t="shared" si="104"/>
        <v>-</v>
      </c>
      <c r="AI40" s="1" t="str">
        <f t="shared" si="105"/>
        <v>-</v>
      </c>
      <c r="AJ40" s="1" t="str">
        <f t="shared" si="106"/>
        <v>X</v>
      </c>
      <c r="AK40" s="1" t="str">
        <f t="shared" si="22"/>
        <v>X</v>
      </c>
      <c r="AL40" s="1" t="str">
        <f t="shared" si="23"/>
        <v>-</v>
      </c>
      <c r="AN40" s="1" t="str">
        <f t="shared" si="107"/>
        <v>-</v>
      </c>
      <c r="AO40" s="1" t="str">
        <f t="shared" si="108"/>
        <v>-</v>
      </c>
      <c r="AP40" s="1" t="str">
        <f>IF(AND(T40="X",U40="X",Y40="X"),"X","-")</f>
        <v>-</v>
      </c>
      <c r="AQ40" s="1" t="str">
        <f>IF(AND(W40="X",X40="X",V40="X"),"X","-")</f>
        <v>-</v>
      </c>
      <c r="AR40" s="1" t="str">
        <f t="shared" si="28"/>
        <v>-</v>
      </c>
      <c r="AS40" s="1" t="str">
        <f t="shared" si="29"/>
        <v>-</v>
      </c>
      <c r="AT40" s="1" t="str">
        <f t="shared" si="30"/>
        <v>-</v>
      </c>
      <c r="AU40" s="1" t="str">
        <f t="shared" si="31"/>
        <v>-</v>
      </c>
      <c r="AV40" s="1" t="str">
        <f t="shared" si="32"/>
        <v>-</v>
      </c>
      <c r="AW40" s="1" t="str">
        <f t="shared" si="33"/>
        <v>-</v>
      </c>
      <c r="AX40" s="1" t="str">
        <f t="shared" si="34"/>
        <v>-</v>
      </c>
      <c r="AY40" s="1" t="str">
        <f t="shared" si="35"/>
        <v>-</v>
      </c>
      <c r="AZ40" s="1" t="str">
        <f t="shared" si="36"/>
        <v>-</v>
      </c>
      <c r="BB40" s="8">
        <v>1</v>
      </c>
      <c r="BC40" s="9">
        <f t="shared" si="0"/>
        <v>1.5</v>
      </c>
      <c r="BD40" s="8" t="str">
        <f t="shared" si="1"/>
        <v>Nein</v>
      </c>
      <c r="BE40" s="8">
        <f t="shared" si="2"/>
        <v>65</v>
      </c>
      <c r="BF40" s="8" t="str">
        <f t="shared" si="3"/>
        <v>Nein</v>
      </c>
      <c r="BG40" s="8">
        <f t="shared" si="37"/>
        <v>2.69</v>
      </c>
      <c r="BH40" s="5" t="str">
        <f t="shared" si="38"/>
        <v>Nein</v>
      </c>
      <c r="BI40" s="8">
        <f t="shared" si="39"/>
        <v>32</v>
      </c>
      <c r="BJ40" s="8" t="str">
        <f t="shared" si="40"/>
        <v>Nein</v>
      </c>
      <c r="BK40" s="8">
        <f t="shared" si="41"/>
        <v>1.8</v>
      </c>
      <c r="BL40" s="8" t="str">
        <f t="shared" si="42"/>
        <v>Nein</v>
      </c>
      <c r="BM40" s="8">
        <f t="shared" si="43"/>
        <v>-1</v>
      </c>
      <c r="BN40" s="8" t="str">
        <f t="shared" si="44"/>
        <v>Nein</v>
      </c>
      <c r="BO40" s="8">
        <f t="shared" si="45"/>
        <v>578</v>
      </c>
      <c r="BP40" s="8" t="str">
        <f t="shared" si="46"/>
        <v>Nein</v>
      </c>
    </row>
    <row r="41" spans="1:68" x14ac:dyDescent="0.2">
      <c r="A41" s="8">
        <f t="shared" si="4"/>
        <v>27</v>
      </c>
      <c r="B41" s="8">
        <v>1</v>
      </c>
      <c r="C41" s="11">
        <v>1.6</v>
      </c>
      <c r="D41" s="8" t="s">
        <v>13</v>
      </c>
      <c r="E41" s="8">
        <v>63</v>
      </c>
      <c r="F41" s="8" t="s">
        <v>13</v>
      </c>
      <c r="G41" s="8">
        <v>2.74</v>
      </c>
      <c r="H41" s="8" t="s">
        <v>13</v>
      </c>
      <c r="I41" s="8">
        <v>32</v>
      </c>
      <c r="J41" s="8" t="s">
        <v>13</v>
      </c>
      <c r="K41" s="8">
        <v>2.2000000000000002</v>
      </c>
      <c r="L41" s="8" t="s">
        <v>13</v>
      </c>
      <c r="M41" s="8">
        <v>85</v>
      </c>
      <c r="N41" s="8" t="s">
        <v>13</v>
      </c>
      <c r="O41" s="8">
        <v>578</v>
      </c>
      <c r="P41" s="8" t="s">
        <v>13</v>
      </c>
      <c r="T41" s="1" t="str">
        <f t="shared" si="94"/>
        <v>-</v>
      </c>
      <c r="U41" s="1" t="str">
        <f t="shared" si="95"/>
        <v>X</v>
      </c>
      <c r="V41" s="1" t="str">
        <f t="shared" si="96"/>
        <v>X</v>
      </c>
      <c r="W41" s="1" t="str">
        <f t="shared" si="97"/>
        <v>X</v>
      </c>
      <c r="X41" s="1" t="str">
        <f t="shared" si="98"/>
        <v>-</v>
      </c>
      <c r="Y41" s="1" t="str">
        <f t="shared" si="10"/>
        <v>-</v>
      </c>
      <c r="Z41" s="1" t="str">
        <f t="shared" si="99"/>
        <v>X</v>
      </c>
      <c r="AA41" s="1" t="str">
        <f t="shared" si="12"/>
        <v>-</v>
      </c>
      <c r="AB41" s="1" t="str">
        <f t="shared" si="13"/>
        <v>-</v>
      </c>
      <c r="AC41" s="1" t="str">
        <f t="shared" si="100"/>
        <v>X</v>
      </c>
      <c r="AD41" s="1" t="str">
        <f t="shared" si="15"/>
        <v>-</v>
      </c>
      <c r="AE41" s="1" t="str">
        <f t="shared" si="101"/>
        <v>-</v>
      </c>
      <c r="AF41" s="1" t="str">
        <f t="shared" si="102"/>
        <v>-</v>
      </c>
      <c r="AG41" s="1" t="str">
        <f t="shared" si="103"/>
        <v>X</v>
      </c>
      <c r="AH41" s="1" t="str">
        <f t="shared" si="104"/>
        <v>-</v>
      </c>
      <c r="AI41" s="1" t="str">
        <f t="shared" si="105"/>
        <v>-</v>
      </c>
      <c r="AJ41" s="1" t="str">
        <f t="shared" si="106"/>
        <v>X</v>
      </c>
      <c r="AK41" s="1" t="str">
        <f t="shared" si="22"/>
        <v>-</v>
      </c>
      <c r="AL41" s="1" t="str">
        <f t="shared" si="23"/>
        <v>-</v>
      </c>
      <c r="AN41" s="1" t="str">
        <f t="shared" si="107"/>
        <v>-</v>
      </c>
      <c r="AO41" s="1" t="str">
        <f t="shared" si="108"/>
        <v>-</v>
      </c>
      <c r="AP41" s="1" t="str">
        <f t="shared" ref="AP41:AP49" si="109">IF(AND(T41="X",U41="X",Y41="X"),"X","-")</f>
        <v>-</v>
      </c>
      <c r="AQ41" s="1" t="str">
        <f t="shared" ref="AQ41:AQ49" si="110">IF(AND(W41="X",X41="X",V41="X"),"X","-")</f>
        <v>-</v>
      </c>
      <c r="AR41" s="1" t="str">
        <f t="shared" si="28"/>
        <v>-</v>
      </c>
      <c r="AS41" s="1" t="str">
        <f t="shared" si="29"/>
        <v>-</v>
      </c>
      <c r="AT41" s="1" t="str">
        <f t="shared" si="30"/>
        <v>-</v>
      </c>
      <c r="AU41" s="1" t="str">
        <f t="shared" si="31"/>
        <v>-</v>
      </c>
      <c r="AV41" s="1" t="str">
        <f t="shared" si="32"/>
        <v>-</v>
      </c>
      <c r="AW41" s="1" t="str">
        <f t="shared" si="33"/>
        <v>-</v>
      </c>
      <c r="AX41" s="1" t="str">
        <f t="shared" si="34"/>
        <v>-</v>
      </c>
      <c r="AY41" s="1" t="str">
        <f t="shared" si="35"/>
        <v>-</v>
      </c>
      <c r="AZ41" s="1" t="str">
        <f t="shared" si="36"/>
        <v>-</v>
      </c>
      <c r="BB41" s="8">
        <v>1</v>
      </c>
      <c r="BC41" s="9">
        <f t="shared" si="0"/>
        <v>1.6</v>
      </c>
      <c r="BD41" s="8" t="str">
        <f t="shared" si="1"/>
        <v>Nein</v>
      </c>
      <c r="BE41" s="8">
        <f t="shared" si="2"/>
        <v>63</v>
      </c>
      <c r="BF41" s="8" t="str">
        <f t="shared" si="3"/>
        <v>Nein</v>
      </c>
      <c r="BG41" s="8">
        <f t="shared" si="37"/>
        <v>2.74</v>
      </c>
      <c r="BH41" s="5" t="str">
        <f t="shared" si="38"/>
        <v>Nein</v>
      </c>
      <c r="BI41" s="8">
        <f t="shared" si="39"/>
        <v>32</v>
      </c>
      <c r="BJ41" s="8" t="str">
        <f t="shared" si="40"/>
        <v>Nein</v>
      </c>
      <c r="BK41" s="8">
        <f t="shared" si="41"/>
        <v>2.2000000000000002</v>
      </c>
      <c r="BL41" s="8" t="str">
        <f t="shared" si="42"/>
        <v>Nein</v>
      </c>
      <c r="BM41" s="8">
        <f t="shared" si="43"/>
        <v>85</v>
      </c>
      <c r="BN41" s="8" t="str">
        <f t="shared" si="44"/>
        <v>Nein</v>
      </c>
      <c r="BO41" s="8">
        <f t="shared" si="45"/>
        <v>578</v>
      </c>
      <c r="BP41" s="8" t="str">
        <f t="shared" si="46"/>
        <v>Nein</v>
      </c>
    </row>
    <row r="42" spans="1:68" x14ac:dyDescent="0.2">
      <c r="A42" s="8">
        <f t="shared" si="4"/>
        <v>28</v>
      </c>
      <c r="B42" s="8">
        <v>1</v>
      </c>
      <c r="C42" s="11">
        <v>0</v>
      </c>
      <c r="D42" s="8" t="s">
        <v>13</v>
      </c>
      <c r="E42" s="8">
        <v>66</v>
      </c>
      <c r="F42" s="8" t="s">
        <v>13</v>
      </c>
      <c r="G42" s="8">
        <v>2.78</v>
      </c>
      <c r="H42" s="8" t="s">
        <v>13</v>
      </c>
      <c r="I42" s="8">
        <v>32</v>
      </c>
      <c r="J42" s="8" t="s">
        <v>13</v>
      </c>
      <c r="K42" s="8">
        <v>2.5</v>
      </c>
      <c r="L42" s="8" t="s">
        <v>13</v>
      </c>
      <c r="M42" s="8">
        <v>-3</v>
      </c>
      <c r="N42" s="8" t="s">
        <v>13</v>
      </c>
      <c r="O42" s="8">
        <v>576</v>
      </c>
      <c r="P42" s="8" t="s">
        <v>13</v>
      </c>
      <c r="T42" s="1" t="str">
        <f t="shared" ref="T42:T49" si="111">IF(E42=0,"X","-")</f>
        <v>-</v>
      </c>
      <c r="U42" s="1" t="str">
        <f t="shared" ref="U42:U49" si="112">IF(C42&gt;$E$3,"X","-")</f>
        <v>-</v>
      </c>
      <c r="V42" s="1" t="str">
        <f t="shared" ref="V42:V49" si="113">IF(M42&gt;$E$9,"X","-")</f>
        <v>-</v>
      </c>
      <c r="W42" s="1" t="str">
        <f t="shared" ref="W42:W49" si="114">IF(AND(E42&gt;=50,E42&lt;=69),"X","-")</f>
        <v>X</v>
      </c>
      <c r="X42" s="1" t="str">
        <f t="shared" ref="X42:X49" si="115">IF(C42=0,"X","-")</f>
        <v>X</v>
      </c>
      <c r="Y42" s="1" t="str">
        <f t="shared" si="10"/>
        <v>-</v>
      </c>
      <c r="Z42" s="1" t="str">
        <f t="shared" ref="Z42:Z49" si="116">IF(C42&gt;$E$4,"X","-")</f>
        <v>-</v>
      </c>
      <c r="AA42" s="1" t="str">
        <f t="shared" si="12"/>
        <v>-</v>
      </c>
      <c r="AB42" s="1" t="str">
        <f t="shared" si="13"/>
        <v>-</v>
      </c>
      <c r="AC42" s="1" t="str">
        <f t="shared" ref="AC42:AC49" si="117">IF(OR(AND(E42&gt;=40,E42&lt;=69),AND(E42&gt;=80,E42&lt;=84)),"X","-")</f>
        <v>X</v>
      </c>
      <c r="AD42" s="1" t="str">
        <f t="shared" si="15"/>
        <v>-</v>
      </c>
      <c r="AE42" s="1" t="str">
        <f t="shared" ref="AE42:AE49" si="118">IF(OR(AND(E42&gt;=70,E42&lt;=78),AND(E42&gt;=85,E42&lt;=87)),"X","-")</f>
        <v>-</v>
      </c>
      <c r="AF42" s="1" t="str">
        <f t="shared" ref="AF42:AF49" si="119">IF(K42&gt;$E$7,"X","-")</f>
        <v>-</v>
      </c>
      <c r="AG42" s="1" t="str">
        <f t="shared" ref="AG42:AG49" si="120">IF(G42&gt;0,"X","-")</f>
        <v>X</v>
      </c>
      <c r="AH42" s="1" t="str">
        <f t="shared" ref="AH42:AH49" si="121">IF(I42=0,"X","-")</f>
        <v>-</v>
      </c>
      <c r="AI42" s="1" t="str">
        <f t="shared" ref="AI42:AI49" si="122">IF(G42=0,"X","-")</f>
        <v>-</v>
      </c>
      <c r="AJ42" s="1" t="str">
        <f t="shared" ref="AJ42:AJ49" si="123">IF(I42&gt;0,"X","-")</f>
        <v>X</v>
      </c>
      <c r="AK42" s="1" t="str">
        <f t="shared" si="22"/>
        <v>X</v>
      </c>
      <c r="AL42" s="1" t="str">
        <f t="shared" si="23"/>
        <v>-</v>
      </c>
      <c r="AN42" s="1" t="str">
        <f t="shared" ref="AN42:AN49" si="124">IF(AND(T42="X",U42="X",V42="X"),"X","-")</f>
        <v>-</v>
      </c>
      <c r="AO42" s="1" t="str">
        <f t="shared" ref="AO42:AO49" si="125">IF(AND(W42="X",X42="X",Y42="X"),"X","-")</f>
        <v>-</v>
      </c>
      <c r="AP42" s="1" t="str">
        <f t="shared" si="109"/>
        <v>-</v>
      </c>
      <c r="AQ42" s="1" t="str">
        <f t="shared" si="110"/>
        <v>-</v>
      </c>
      <c r="AR42" s="1" t="str">
        <f t="shared" si="28"/>
        <v>-</v>
      </c>
      <c r="AS42" s="1" t="str">
        <f t="shared" si="29"/>
        <v>-</v>
      </c>
      <c r="AT42" s="1" t="str">
        <f t="shared" si="30"/>
        <v>-</v>
      </c>
      <c r="AU42" s="1" t="str">
        <f t="shared" si="31"/>
        <v>-</v>
      </c>
      <c r="AV42" s="1" t="str">
        <f t="shared" si="32"/>
        <v>-</v>
      </c>
      <c r="AW42" s="1" t="str">
        <f t="shared" si="33"/>
        <v>-</v>
      </c>
      <c r="AX42" s="1" t="str">
        <f t="shared" si="34"/>
        <v>-</v>
      </c>
      <c r="AY42" s="1" t="str">
        <f t="shared" si="35"/>
        <v>-</v>
      </c>
      <c r="AZ42" s="1" t="str">
        <f t="shared" si="36"/>
        <v>X</v>
      </c>
      <c r="BB42" s="8">
        <v>1</v>
      </c>
      <c r="BC42" s="9">
        <f t="shared" si="0"/>
        <v>-2</v>
      </c>
      <c r="BD42" s="8" t="str">
        <f t="shared" si="1"/>
        <v>Ja</v>
      </c>
      <c r="BE42" s="8">
        <f t="shared" si="2"/>
        <v>-2</v>
      </c>
      <c r="BF42" s="8" t="str">
        <f t="shared" si="3"/>
        <v>Ja</v>
      </c>
      <c r="BG42" s="8">
        <f t="shared" si="37"/>
        <v>2.78</v>
      </c>
      <c r="BH42" s="5" t="str">
        <f t="shared" si="38"/>
        <v>Nein</v>
      </c>
      <c r="BI42" s="8">
        <f t="shared" si="39"/>
        <v>32</v>
      </c>
      <c r="BJ42" s="8" t="str">
        <f t="shared" si="40"/>
        <v>Nein</v>
      </c>
      <c r="BK42" s="8">
        <f t="shared" si="41"/>
        <v>2.5</v>
      </c>
      <c r="BL42" s="8" t="str">
        <f t="shared" si="42"/>
        <v>Nein</v>
      </c>
      <c r="BM42" s="8">
        <f t="shared" si="43"/>
        <v>-3</v>
      </c>
      <c r="BN42" s="8" t="str">
        <f t="shared" si="44"/>
        <v>Nein</v>
      </c>
      <c r="BO42" s="8">
        <f t="shared" si="45"/>
        <v>576</v>
      </c>
      <c r="BP42" s="8" t="str">
        <f t="shared" si="46"/>
        <v>Nein</v>
      </c>
    </row>
    <row r="43" spans="1:68" x14ac:dyDescent="0.2">
      <c r="A43" s="8">
        <f t="shared" si="4"/>
        <v>29</v>
      </c>
      <c r="B43" s="8">
        <v>1</v>
      </c>
      <c r="C43" s="11">
        <v>1.7</v>
      </c>
      <c r="D43" s="8" t="s">
        <v>13</v>
      </c>
      <c r="E43" s="8">
        <v>69</v>
      </c>
      <c r="F43" s="8" t="s">
        <v>13</v>
      </c>
      <c r="G43" s="8">
        <v>3.15</v>
      </c>
      <c r="H43" s="8" t="s">
        <v>13</v>
      </c>
      <c r="I43" s="8">
        <v>32</v>
      </c>
      <c r="J43" s="8" t="s">
        <v>13</v>
      </c>
      <c r="K43" s="8">
        <v>2.5</v>
      </c>
      <c r="L43" s="8" t="s">
        <v>13</v>
      </c>
      <c r="M43" s="8">
        <v>84</v>
      </c>
      <c r="N43" s="8" t="s">
        <v>13</v>
      </c>
      <c r="O43" s="8">
        <v>578</v>
      </c>
      <c r="P43" s="8" t="s">
        <v>13</v>
      </c>
      <c r="T43" s="1" t="str">
        <f t="shared" si="111"/>
        <v>-</v>
      </c>
      <c r="U43" s="1" t="str">
        <f t="shared" si="112"/>
        <v>X</v>
      </c>
      <c r="V43" s="1" t="str">
        <f t="shared" si="113"/>
        <v>X</v>
      </c>
      <c r="W43" s="1" t="str">
        <f t="shared" si="114"/>
        <v>X</v>
      </c>
      <c r="X43" s="1" t="str">
        <f t="shared" si="115"/>
        <v>-</v>
      </c>
      <c r="Y43" s="1" t="str">
        <f t="shared" si="10"/>
        <v>-</v>
      </c>
      <c r="Z43" s="1" t="str">
        <f t="shared" si="116"/>
        <v>X</v>
      </c>
      <c r="AA43" s="1" t="str">
        <f t="shared" si="12"/>
        <v>-</v>
      </c>
      <c r="AB43" s="1" t="str">
        <f t="shared" si="13"/>
        <v>-</v>
      </c>
      <c r="AC43" s="1" t="str">
        <f t="shared" si="117"/>
        <v>X</v>
      </c>
      <c r="AD43" s="1" t="str">
        <f t="shared" si="15"/>
        <v>-</v>
      </c>
      <c r="AE43" s="1" t="str">
        <f t="shared" si="118"/>
        <v>-</v>
      </c>
      <c r="AF43" s="1" t="str">
        <f t="shared" si="119"/>
        <v>-</v>
      </c>
      <c r="AG43" s="1" t="str">
        <f t="shared" si="120"/>
        <v>X</v>
      </c>
      <c r="AH43" s="1" t="str">
        <f t="shared" si="121"/>
        <v>-</v>
      </c>
      <c r="AI43" s="1" t="str">
        <f t="shared" si="122"/>
        <v>-</v>
      </c>
      <c r="AJ43" s="1" t="str">
        <f t="shared" si="123"/>
        <v>X</v>
      </c>
      <c r="AK43" s="1" t="str">
        <f t="shared" si="22"/>
        <v>-</v>
      </c>
      <c r="AL43" s="1" t="str">
        <f t="shared" si="23"/>
        <v>-</v>
      </c>
      <c r="AN43" s="1" t="str">
        <f t="shared" si="124"/>
        <v>-</v>
      </c>
      <c r="AO43" s="1" t="str">
        <f t="shared" si="125"/>
        <v>-</v>
      </c>
      <c r="AP43" s="1" t="str">
        <f t="shared" si="109"/>
        <v>-</v>
      </c>
      <c r="AQ43" s="1" t="str">
        <f t="shared" si="110"/>
        <v>-</v>
      </c>
      <c r="AR43" s="1" t="str">
        <f t="shared" si="28"/>
        <v>-</v>
      </c>
      <c r="AS43" s="1" t="str">
        <f t="shared" si="29"/>
        <v>-</v>
      </c>
      <c r="AT43" s="1" t="str">
        <f t="shared" si="30"/>
        <v>-</v>
      </c>
      <c r="AU43" s="1" t="str">
        <f t="shared" si="31"/>
        <v>-</v>
      </c>
      <c r="AV43" s="1" t="str">
        <f t="shared" si="32"/>
        <v>-</v>
      </c>
      <c r="AW43" s="1" t="str">
        <f t="shared" si="33"/>
        <v>-</v>
      </c>
      <c r="AX43" s="1" t="str">
        <f t="shared" si="34"/>
        <v>-</v>
      </c>
      <c r="AY43" s="1" t="str">
        <f t="shared" si="35"/>
        <v>-</v>
      </c>
      <c r="AZ43" s="1" t="str">
        <f t="shared" si="36"/>
        <v>-</v>
      </c>
      <c r="BB43" s="8">
        <v>1</v>
      </c>
      <c r="BC43" s="9">
        <f t="shared" si="0"/>
        <v>1.7</v>
      </c>
      <c r="BD43" s="8" t="str">
        <f t="shared" si="1"/>
        <v>Nein</v>
      </c>
      <c r="BE43" s="8">
        <f t="shared" si="2"/>
        <v>69</v>
      </c>
      <c r="BF43" s="8" t="str">
        <f t="shared" si="3"/>
        <v>Nein</v>
      </c>
      <c r="BG43" s="8">
        <f t="shared" si="37"/>
        <v>3.15</v>
      </c>
      <c r="BH43" s="5" t="str">
        <f t="shared" si="38"/>
        <v>Nein</v>
      </c>
      <c r="BI43" s="8">
        <f t="shared" si="39"/>
        <v>32</v>
      </c>
      <c r="BJ43" s="8" t="str">
        <f t="shared" si="40"/>
        <v>Nein</v>
      </c>
      <c r="BK43" s="8">
        <f t="shared" si="41"/>
        <v>2.5</v>
      </c>
      <c r="BL43" s="8" t="str">
        <f t="shared" si="42"/>
        <v>Nein</v>
      </c>
      <c r="BM43" s="8">
        <f t="shared" si="43"/>
        <v>84</v>
      </c>
      <c r="BN43" s="8" t="str">
        <f t="shared" si="44"/>
        <v>Nein</v>
      </c>
      <c r="BO43" s="8">
        <f t="shared" si="45"/>
        <v>578</v>
      </c>
      <c r="BP43" s="8" t="str">
        <f t="shared" si="46"/>
        <v>Nein</v>
      </c>
    </row>
    <row r="44" spans="1:68" x14ac:dyDescent="0.2">
      <c r="A44" s="8">
        <f t="shared" si="4"/>
        <v>30</v>
      </c>
      <c r="B44" s="8">
        <v>1</v>
      </c>
      <c r="C44" s="11">
        <v>0</v>
      </c>
      <c r="D44" s="8" t="s">
        <v>13</v>
      </c>
      <c r="E44" s="8">
        <v>50</v>
      </c>
      <c r="F44" s="8" t="s">
        <v>13</v>
      </c>
      <c r="G44" s="8">
        <v>2.99</v>
      </c>
      <c r="H44" s="8" t="s">
        <v>13</v>
      </c>
      <c r="I44" s="8">
        <v>32</v>
      </c>
      <c r="J44" s="8" t="s">
        <v>13</v>
      </c>
      <c r="K44" s="8">
        <v>2.4</v>
      </c>
      <c r="L44" s="8" t="s">
        <v>13</v>
      </c>
      <c r="M44" s="8">
        <v>-2</v>
      </c>
      <c r="N44" s="8" t="s">
        <v>14</v>
      </c>
      <c r="O44" s="8">
        <v>580</v>
      </c>
      <c r="P44" s="8" t="s">
        <v>13</v>
      </c>
      <c r="T44" s="1" t="str">
        <f t="shared" si="111"/>
        <v>-</v>
      </c>
      <c r="U44" s="1" t="str">
        <f t="shared" si="112"/>
        <v>-</v>
      </c>
      <c r="V44" s="1" t="str">
        <f t="shared" si="113"/>
        <v>-</v>
      </c>
      <c r="W44" s="1" t="str">
        <f t="shared" si="114"/>
        <v>X</v>
      </c>
      <c r="X44" s="1" t="str">
        <f t="shared" si="115"/>
        <v>X</v>
      </c>
      <c r="Y44" s="1" t="str">
        <f t="shared" si="10"/>
        <v>-</v>
      </c>
      <c r="Z44" s="1" t="str">
        <f t="shared" si="116"/>
        <v>-</v>
      </c>
      <c r="AA44" s="1" t="str">
        <f t="shared" si="12"/>
        <v>-</v>
      </c>
      <c r="AB44" s="1" t="str">
        <f t="shared" si="13"/>
        <v>-</v>
      </c>
      <c r="AC44" s="1" t="str">
        <f t="shared" si="117"/>
        <v>X</v>
      </c>
      <c r="AD44" s="1" t="str">
        <f t="shared" si="15"/>
        <v>-</v>
      </c>
      <c r="AE44" s="1" t="str">
        <f t="shared" si="118"/>
        <v>-</v>
      </c>
      <c r="AF44" s="1" t="str">
        <f t="shared" si="119"/>
        <v>-</v>
      </c>
      <c r="AG44" s="1" t="str">
        <f t="shared" si="120"/>
        <v>X</v>
      </c>
      <c r="AH44" s="1" t="str">
        <f t="shared" si="121"/>
        <v>-</v>
      </c>
      <c r="AI44" s="1" t="str">
        <f t="shared" si="122"/>
        <v>-</v>
      </c>
      <c r="AJ44" s="1" t="str">
        <f t="shared" si="123"/>
        <v>X</v>
      </c>
      <c r="AK44" s="1" t="str">
        <f t="shared" si="22"/>
        <v>X</v>
      </c>
      <c r="AL44" s="1" t="str">
        <f t="shared" si="23"/>
        <v>-</v>
      </c>
      <c r="AN44" s="1" t="str">
        <f t="shared" si="124"/>
        <v>-</v>
      </c>
      <c r="AO44" s="1" t="str">
        <f t="shared" si="125"/>
        <v>-</v>
      </c>
      <c r="AP44" s="1" t="str">
        <f t="shared" si="109"/>
        <v>-</v>
      </c>
      <c r="AQ44" s="1" t="str">
        <f t="shared" si="110"/>
        <v>-</v>
      </c>
      <c r="AR44" s="1" t="str">
        <f t="shared" si="28"/>
        <v>-</v>
      </c>
      <c r="AS44" s="1" t="str">
        <f t="shared" si="29"/>
        <v>-</v>
      </c>
      <c r="AT44" s="1" t="str">
        <f t="shared" si="30"/>
        <v>-</v>
      </c>
      <c r="AU44" s="1" t="str">
        <f t="shared" si="31"/>
        <v>-</v>
      </c>
      <c r="AV44" s="1" t="str">
        <f t="shared" si="32"/>
        <v>-</v>
      </c>
      <c r="AW44" s="1" t="str">
        <f t="shared" si="33"/>
        <v>-</v>
      </c>
      <c r="AX44" s="1" t="str">
        <f t="shared" si="34"/>
        <v>-</v>
      </c>
      <c r="AY44" s="1" t="str">
        <f t="shared" si="35"/>
        <v>-</v>
      </c>
      <c r="AZ44" s="1" t="str">
        <f t="shared" si="36"/>
        <v>X</v>
      </c>
      <c r="BB44" s="8">
        <v>1</v>
      </c>
      <c r="BC44" s="9">
        <f t="shared" si="0"/>
        <v>-2</v>
      </c>
      <c r="BD44" s="8" t="str">
        <f t="shared" si="1"/>
        <v>Ja</v>
      </c>
      <c r="BE44" s="8">
        <f t="shared" si="2"/>
        <v>-2</v>
      </c>
      <c r="BF44" s="8" t="str">
        <f t="shared" si="3"/>
        <v>Ja</v>
      </c>
      <c r="BG44" s="8">
        <f t="shared" si="37"/>
        <v>2.99</v>
      </c>
      <c r="BH44" s="5" t="str">
        <f t="shared" si="38"/>
        <v>Nein</v>
      </c>
      <c r="BI44" s="8">
        <f t="shared" si="39"/>
        <v>32</v>
      </c>
      <c r="BJ44" s="8" t="str">
        <f t="shared" si="40"/>
        <v>Nein</v>
      </c>
      <c r="BK44" s="8">
        <f t="shared" si="41"/>
        <v>2.4</v>
      </c>
      <c r="BL44" s="8" t="str">
        <f t="shared" si="42"/>
        <v>Nein</v>
      </c>
      <c r="BM44" s="8">
        <f t="shared" si="43"/>
        <v>-2</v>
      </c>
      <c r="BN44" s="8" t="str">
        <f t="shared" si="44"/>
        <v>Ja</v>
      </c>
      <c r="BO44" s="8">
        <f t="shared" si="45"/>
        <v>580</v>
      </c>
      <c r="BP44" s="8" t="str">
        <f t="shared" si="46"/>
        <v>Nein</v>
      </c>
    </row>
    <row r="45" spans="1:68" x14ac:dyDescent="0.2">
      <c r="A45" s="8">
        <f t="shared" si="4"/>
        <v>31</v>
      </c>
      <c r="B45" s="8">
        <v>1</v>
      </c>
      <c r="C45" s="11">
        <v>1.3</v>
      </c>
      <c r="D45" s="8" t="s">
        <v>13</v>
      </c>
      <c r="E45" s="8">
        <v>52</v>
      </c>
      <c r="F45" s="8" t="s">
        <v>13</v>
      </c>
      <c r="G45" s="8">
        <v>2.48</v>
      </c>
      <c r="H45" s="8" t="s">
        <v>13</v>
      </c>
      <c r="I45" s="8">
        <v>32</v>
      </c>
      <c r="J45" s="8" t="s">
        <v>13</v>
      </c>
      <c r="K45" s="8">
        <v>2.5</v>
      </c>
      <c r="L45" s="8" t="s">
        <v>13</v>
      </c>
      <c r="M45" s="8">
        <v>82</v>
      </c>
      <c r="N45" s="8" t="s">
        <v>13</v>
      </c>
      <c r="O45" s="8">
        <v>590</v>
      </c>
      <c r="P45" s="8" t="s">
        <v>13</v>
      </c>
      <c r="T45" s="1" t="str">
        <f t="shared" si="111"/>
        <v>-</v>
      </c>
      <c r="U45" s="1" t="str">
        <f t="shared" si="112"/>
        <v>X</v>
      </c>
      <c r="V45" s="1" t="str">
        <f t="shared" si="113"/>
        <v>X</v>
      </c>
      <c r="W45" s="1" t="str">
        <f t="shared" si="114"/>
        <v>X</v>
      </c>
      <c r="X45" s="1" t="str">
        <f t="shared" si="115"/>
        <v>-</v>
      </c>
      <c r="Y45" s="1" t="str">
        <f t="shared" si="10"/>
        <v>-</v>
      </c>
      <c r="Z45" s="1" t="str">
        <f t="shared" si="116"/>
        <v>X</v>
      </c>
      <c r="AA45" s="1" t="str">
        <f t="shared" si="12"/>
        <v>-</v>
      </c>
      <c r="AB45" s="1" t="str">
        <f t="shared" si="13"/>
        <v>-</v>
      </c>
      <c r="AC45" s="1" t="str">
        <f t="shared" si="117"/>
        <v>X</v>
      </c>
      <c r="AD45" s="1" t="str">
        <f t="shared" si="15"/>
        <v>-</v>
      </c>
      <c r="AE45" s="1" t="str">
        <f t="shared" si="118"/>
        <v>-</v>
      </c>
      <c r="AF45" s="1" t="str">
        <f t="shared" si="119"/>
        <v>-</v>
      </c>
      <c r="AG45" s="1" t="str">
        <f t="shared" si="120"/>
        <v>X</v>
      </c>
      <c r="AH45" s="1" t="str">
        <f t="shared" si="121"/>
        <v>-</v>
      </c>
      <c r="AI45" s="1" t="str">
        <f t="shared" si="122"/>
        <v>-</v>
      </c>
      <c r="AJ45" s="1" t="str">
        <f t="shared" si="123"/>
        <v>X</v>
      </c>
      <c r="AK45" s="1" t="str">
        <f t="shared" si="22"/>
        <v>-</v>
      </c>
      <c r="AL45" s="1" t="str">
        <f t="shared" si="23"/>
        <v>-</v>
      </c>
      <c r="AN45" s="1" t="str">
        <f t="shared" si="124"/>
        <v>-</v>
      </c>
      <c r="AO45" s="1" t="str">
        <f t="shared" si="125"/>
        <v>-</v>
      </c>
      <c r="AP45" s="1" t="str">
        <f t="shared" si="109"/>
        <v>-</v>
      </c>
      <c r="AQ45" s="1" t="str">
        <f t="shared" si="110"/>
        <v>-</v>
      </c>
      <c r="AR45" s="1" t="str">
        <f t="shared" si="28"/>
        <v>-</v>
      </c>
      <c r="AS45" s="1" t="str">
        <f t="shared" si="29"/>
        <v>-</v>
      </c>
      <c r="AT45" s="1" t="str">
        <f t="shared" si="30"/>
        <v>-</v>
      </c>
      <c r="AU45" s="1" t="str">
        <f t="shared" si="31"/>
        <v>-</v>
      </c>
      <c r="AV45" s="1" t="str">
        <f t="shared" si="32"/>
        <v>-</v>
      </c>
      <c r="AW45" s="1" t="str">
        <f t="shared" si="33"/>
        <v>-</v>
      </c>
      <c r="AX45" s="1" t="str">
        <f t="shared" si="34"/>
        <v>-</v>
      </c>
      <c r="AY45" s="1" t="str">
        <f t="shared" si="35"/>
        <v>-</v>
      </c>
      <c r="AZ45" s="1" t="str">
        <f t="shared" si="36"/>
        <v>-</v>
      </c>
      <c r="BB45" s="8">
        <v>1</v>
      </c>
      <c r="BC45" s="9">
        <f t="shared" si="0"/>
        <v>1.3</v>
      </c>
      <c r="BD45" s="8" t="str">
        <f t="shared" si="1"/>
        <v>Nein</v>
      </c>
      <c r="BE45" s="8">
        <f t="shared" si="2"/>
        <v>52</v>
      </c>
      <c r="BF45" s="8" t="str">
        <f t="shared" si="3"/>
        <v>Nein</v>
      </c>
      <c r="BG45" s="8">
        <f t="shared" si="37"/>
        <v>2.48</v>
      </c>
      <c r="BH45" s="5" t="str">
        <f t="shared" si="38"/>
        <v>Nein</v>
      </c>
      <c r="BI45" s="8">
        <f t="shared" si="39"/>
        <v>32</v>
      </c>
      <c r="BJ45" s="8" t="str">
        <f t="shared" si="40"/>
        <v>Nein</v>
      </c>
      <c r="BK45" s="8">
        <f t="shared" si="41"/>
        <v>2.5</v>
      </c>
      <c r="BL45" s="8" t="str">
        <f t="shared" si="42"/>
        <v>Nein</v>
      </c>
      <c r="BM45" s="8">
        <f t="shared" si="43"/>
        <v>82</v>
      </c>
      <c r="BN45" s="8" t="str">
        <f t="shared" si="44"/>
        <v>Nein</v>
      </c>
      <c r="BO45" s="8">
        <f t="shared" si="45"/>
        <v>590</v>
      </c>
      <c r="BP45" s="8" t="str">
        <f t="shared" si="46"/>
        <v>Nein</v>
      </c>
    </row>
    <row r="46" spans="1:68" x14ac:dyDescent="0.2">
      <c r="A46" s="8">
        <f t="shared" si="4"/>
        <v>32</v>
      </c>
      <c r="B46" s="8">
        <v>1</v>
      </c>
      <c r="C46" s="11">
        <v>0</v>
      </c>
      <c r="D46" s="8" t="s">
        <v>13</v>
      </c>
      <c r="E46" s="8">
        <v>60</v>
      </c>
      <c r="F46" s="8" t="s">
        <v>13</v>
      </c>
      <c r="G46" s="8">
        <v>1.78</v>
      </c>
      <c r="H46" s="8" t="s">
        <v>13</v>
      </c>
      <c r="I46" s="8">
        <v>32</v>
      </c>
      <c r="J46" s="8" t="s">
        <v>13</v>
      </c>
      <c r="K46" s="8">
        <v>2.4</v>
      </c>
      <c r="L46" s="8" t="s">
        <v>13</v>
      </c>
      <c r="M46" s="8">
        <v>-1</v>
      </c>
      <c r="N46" s="8" t="s">
        <v>13</v>
      </c>
      <c r="O46" s="8">
        <v>585</v>
      </c>
      <c r="P46" s="8" t="s">
        <v>13</v>
      </c>
      <c r="T46" s="1" t="str">
        <f t="shared" si="111"/>
        <v>-</v>
      </c>
      <c r="U46" s="1" t="str">
        <f t="shared" si="112"/>
        <v>-</v>
      </c>
      <c r="V46" s="1" t="str">
        <f t="shared" si="113"/>
        <v>-</v>
      </c>
      <c r="W46" s="1" t="str">
        <f t="shared" si="114"/>
        <v>X</v>
      </c>
      <c r="X46" s="1" t="str">
        <f t="shared" si="115"/>
        <v>X</v>
      </c>
      <c r="Y46" s="1" t="str">
        <f t="shared" si="10"/>
        <v>-</v>
      </c>
      <c r="Z46" s="1" t="str">
        <f t="shared" si="116"/>
        <v>-</v>
      </c>
      <c r="AA46" s="1" t="str">
        <f t="shared" si="12"/>
        <v>-</v>
      </c>
      <c r="AB46" s="1" t="str">
        <f t="shared" si="13"/>
        <v>-</v>
      </c>
      <c r="AC46" s="1" t="str">
        <f t="shared" si="117"/>
        <v>X</v>
      </c>
      <c r="AD46" s="1" t="str">
        <f t="shared" si="15"/>
        <v>-</v>
      </c>
      <c r="AE46" s="1" t="str">
        <f t="shared" si="118"/>
        <v>-</v>
      </c>
      <c r="AF46" s="1" t="str">
        <f t="shared" si="119"/>
        <v>-</v>
      </c>
      <c r="AG46" s="1" t="str">
        <f t="shared" si="120"/>
        <v>X</v>
      </c>
      <c r="AH46" s="1" t="str">
        <f t="shared" si="121"/>
        <v>-</v>
      </c>
      <c r="AI46" s="1" t="str">
        <f t="shared" si="122"/>
        <v>-</v>
      </c>
      <c r="AJ46" s="1" t="str">
        <f t="shared" si="123"/>
        <v>X</v>
      </c>
      <c r="AK46" s="1" t="str">
        <f t="shared" si="22"/>
        <v>X</v>
      </c>
      <c r="AL46" s="1" t="str">
        <f t="shared" si="23"/>
        <v>-</v>
      </c>
      <c r="AN46" s="1" t="str">
        <f t="shared" si="124"/>
        <v>-</v>
      </c>
      <c r="AO46" s="1" t="str">
        <f t="shared" si="125"/>
        <v>-</v>
      </c>
      <c r="AP46" s="1" t="str">
        <f t="shared" si="109"/>
        <v>-</v>
      </c>
      <c r="AQ46" s="1" t="str">
        <f t="shared" si="110"/>
        <v>-</v>
      </c>
      <c r="AR46" s="1" t="str">
        <f t="shared" si="28"/>
        <v>-</v>
      </c>
      <c r="AS46" s="1" t="str">
        <f t="shared" si="29"/>
        <v>-</v>
      </c>
      <c r="AT46" s="1" t="str">
        <f t="shared" si="30"/>
        <v>-</v>
      </c>
      <c r="AU46" s="1" t="str">
        <f t="shared" si="31"/>
        <v>-</v>
      </c>
      <c r="AV46" s="1" t="str">
        <f t="shared" si="32"/>
        <v>-</v>
      </c>
      <c r="AW46" s="1" t="str">
        <f t="shared" si="33"/>
        <v>-</v>
      </c>
      <c r="AX46" s="1" t="str">
        <f t="shared" si="34"/>
        <v>-</v>
      </c>
      <c r="AY46" s="1" t="str">
        <f t="shared" si="35"/>
        <v>-</v>
      </c>
      <c r="AZ46" s="1" t="str">
        <f t="shared" si="36"/>
        <v>X</v>
      </c>
      <c r="BB46" s="8">
        <v>1</v>
      </c>
      <c r="BC46" s="9">
        <f t="shared" si="0"/>
        <v>-2</v>
      </c>
      <c r="BD46" s="8" t="str">
        <f t="shared" si="1"/>
        <v>Ja</v>
      </c>
      <c r="BE46" s="8">
        <f t="shared" si="2"/>
        <v>-2</v>
      </c>
      <c r="BF46" s="8" t="str">
        <f t="shared" si="3"/>
        <v>Ja</v>
      </c>
      <c r="BG46" s="8">
        <f t="shared" si="37"/>
        <v>1.78</v>
      </c>
      <c r="BH46" s="5" t="str">
        <f t="shared" si="38"/>
        <v>Nein</v>
      </c>
      <c r="BI46" s="8">
        <f t="shared" si="39"/>
        <v>32</v>
      </c>
      <c r="BJ46" s="8" t="str">
        <f t="shared" si="40"/>
        <v>Nein</v>
      </c>
      <c r="BK46" s="8">
        <f t="shared" si="41"/>
        <v>2.4</v>
      </c>
      <c r="BL46" s="8" t="str">
        <f t="shared" si="42"/>
        <v>Nein</v>
      </c>
      <c r="BM46" s="8">
        <f t="shared" si="43"/>
        <v>-1</v>
      </c>
      <c r="BN46" s="8" t="str">
        <f t="shared" si="44"/>
        <v>Nein</v>
      </c>
      <c r="BO46" s="8">
        <f t="shared" si="45"/>
        <v>585</v>
      </c>
      <c r="BP46" s="8" t="str">
        <f t="shared" si="46"/>
        <v>Nein</v>
      </c>
    </row>
    <row r="47" spans="1:68" x14ac:dyDescent="0.2">
      <c r="A47" s="8">
        <f t="shared" si="4"/>
        <v>33</v>
      </c>
      <c r="B47" s="8">
        <v>1</v>
      </c>
      <c r="C47" s="11">
        <v>1.5</v>
      </c>
      <c r="D47" s="8" t="s">
        <v>13</v>
      </c>
      <c r="E47" s="8">
        <v>62</v>
      </c>
      <c r="F47" s="8" t="s">
        <v>13</v>
      </c>
      <c r="G47" s="8">
        <v>0.65</v>
      </c>
      <c r="H47" s="8" t="s">
        <v>13</v>
      </c>
      <c r="I47" s="8">
        <v>32</v>
      </c>
      <c r="J47" s="8" t="s">
        <v>13</v>
      </c>
      <c r="K47" s="8">
        <v>3.9</v>
      </c>
      <c r="L47" s="8" t="s">
        <v>13</v>
      </c>
      <c r="M47" s="8">
        <v>85</v>
      </c>
      <c r="N47" s="8" t="s">
        <v>13</v>
      </c>
      <c r="O47" s="8">
        <v>580</v>
      </c>
      <c r="P47" s="8" t="s">
        <v>13</v>
      </c>
      <c r="T47" s="1" t="str">
        <f t="shared" si="111"/>
        <v>-</v>
      </c>
      <c r="U47" s="1" t="str">
        <f t="shared" si="112"/>
        <v>X</v>
      </c>
      <c r="V47" s="1" t="str">
        <f t="shared" si="113"/>
        <v>X</v>
      </c>
      <c r="W47" s="1" t="str">
        <f t="shared" si="114"/>
        <v>X</v>
      </c>
      <c r="X47" s="1" t="str">
        <f t="shared" si="115"/>
        <v>-</v>
      </c>
      <c r="Y47" s="1" t="str">
        <f t="shared" si="10"/>
        <v>-</v>
      </c>
      <c r="Z47" s="1" t="str">
        <f t="shared" si="116"/>
        <v>X</v>
      </c>
      <c r="AA47" s="1" t="str">
        <f t="shared" si="12"/>
        <v>-</v>
      </c>
      <c r="AB47" s="1" t="str">
        <f t="shared" si="13"/>
        <v>-</v>
      </c>
      <c r="AC47" s="1" t="str">
        <f t="shared" si="117"/>
        <v>X</v>
      </c>
      <c r="AD47" s="1" t="str">
        <f t="shared" si="15"/>
        <v>-</v>
      </c>
      <c r="AE47" s="1" t="str">
        <f t="shared" si="118"/>
        <v>-</v>
      </c>
      <c r="AF47" s="1" t="str">
        <f t="shared" si="119"/>
        <v>-</v>
      </c>
      <c r="AG47" s="1" t="str">
        <f t="shared" si="120"/>
        <v>X</v>
      </c>
      <c r="AH47" s="1" t="str">
        <f t="shared" si="121"/>
        <v>-</v>
      </c>
      <c r="AI47" s="1" t="str">
        <f t="shared" si="122"/>
        <v>-</v>
      </c>
      <c r="AJ47" s="1" t="str">
        <f t="shared" si="123"/>
        <v>X</v>
      </c>
      <c r="AK47" s="1" t="str">
        <f t="shared" si="22"/>
        <v>-</v>
      </c>
      <c r="AL47" s="1" t="str">
        <f t="shared" si="23"/>
        <v>-</v>
      </c>
      <c r="AN47" s="1" t="str">
        <f t="shared" si="124"/>
        <v>-</v>
      </c>
      <c r="AO47" s="1" t="str">
        <f t="shared" si="125"/>
        <v>-</v>
      </c>
      <c r="AP47" s="1" t="str">
        <f t="shared" si="109"/>
        <v>-</v>
      </c>
      <c r="AQ47" s="1" t="str">
        <f t="shared" si="110"/>
        <v>-</v>
      </c>
      <c r="AR47" s="1" t="str">
        <f t="shared" si="28"/>
        <v>-</v>
      </c>
      <c r="AS47" s="1" t="str">
        <f t="shared" si="29"/>
        <v>-</v>
      </c>
      <c r="AT47" s="1" t="str">
        <f t="shared" si="30"/>
        <v>-</v>
      </c>
      <c r="AU47" s="1" t="str">
        <f t="shared" si="31"/>
        <v>-</v>
      </c>
      <c r="AV47" s="1" t="str">
        <f t="shared" si="32"/>
        <v>-</v>
      </c>
      <c r="AW47" s="1" t="str">
        <f t="shared" si="33"/>
        <v>-</v>
      </c>
      <c r="AX47" s="1" t="str">
        <f t="shared" si="34"/>
        <v>-</v>
      </c>
      <c r="AY47" s="1" t="str">
        <f t="shared" si="35"/>
        <v>-</v>
      </c>
      <c r="AZ47" s="1" t="str">
        <f t="shared" si="36"/>
        <v>-</v>
      </c>
      <c r="BB47" s="8">
        <v>1</v>
      </c>
      <c r="BC47" s="9">
        <f t="shared" si="0"/>
        <v>1.5</v>
      </c>
      <c r="BD47" s="8" t="str">
        <f t="shared" si="1"/>
        <v>Nein</v>
      </c>
      <c r="BE47" s="8">
        <f t="shared" si="2"/>
        <v>62</v>
      </c>
      <c r="BF47" s="8" t="str">
        <f t="shared" si="3"/>
        <v>Nein</v>
      </c>
      <c r="BG47" s="8">
        <f t="shared" si="37"/>
        <v>0.65</v>
      </c>
      <c r="BH47" s="5" t="str">
        <f t="shared" si="38"/>
        <v>Nein</v>
      </c>
      <c r="BI47" s="8">
        <f t="shared" si="39"/>
        <v>32</v>
      </c>
      <c r="BJ47" s="8" t="str">
        <f t="shared" si="40"/>
        <v>Nein</v>
      </c>
      <c r="BK47" s="8">
        <f t="shared" si="41"/>
        <v>3.9</v>
      </c>
      <c r="BL47" s="8" t="str">
        <f t="shared" si="42"/>
        <v>Nein</v>
      </c>
      <c r="BM47" s="8">
        <f t="shared" si="43"/>
        <v>85</v>
      </c>
      <c r="BN47" s="8" t="str">
        <f t="shared" si="44"/>
        <v>Nein</v>
      </c>
      <c r="BO47" s="8">
        <f t="shared" si="45"/>
        <v>580</v>
      </c>
      <c r="BP47" s="8" t="str">
        <f t="shared" si="46"/>
        <v>Nein</v>
      </c>
    </row>
    <row r="48" spans="1:68" x14ac:dyDescent="0.2">
      <c r="A48" s="8">
        <f t="shared" si="4"/>
        <v>34</v>
      </c>
      <c r="B48" s="8">
        <v>1</v>
      </c>
      <c r="C48" s="11">
        <v>1.5</v>
      </c>
      <c r="D48" s="8" t="s">
        <v>13</v>
      </c>
      <c r="E48" s="8">
        <v>0</v>
      </c>
      <c r="F48" s="8" t="s">
        <v>13</v>
      </c>
      <c r="G48" s="8">
        <v>0</v>
      </c>
      <c r="H48" s="8" t="s">
        <v>13</v>
      </c>
      <c r="I48" s="8">
        <v>0</v>
      </c>
      <c r="J48" s="8" t="s">
        <v>13</v>
      </c>
      <c r="K48" s="8">
        <v>4.8</v>
      </c>
      <c r="L48" s="8" t="s">
        <v>13</v>
      </c>
      <c r="M48" s="8">
        <v>79</v>
      </c>
      <c r="N48" s="8" t="s">
        <v>13</v>
      </c>
      <c r="O48" s="8">
        <v>625</v>
      </c>
      <c r="P48" s="8" t="s">
        <v>13</v>
      </c>
      <c r="T48" s="1" t="str">
        <f t="shared" si="111"/>
        <v>X</v>
      </c>
      <c r="U48" s="1" t="str">
        <f t="shared" si="112"/>
        <v>X</v>
      </c>
      <c r="V48" s="1" t="str">
        <f t="shared" si="113"/>
        <v>-</v>
      </c>
      <c r="W48" s="1" t="str">
        <f t="shared" si="114"/>
        <v>-</v>
      </c>
      <c r="X48" s="1" t="str">
        <f t="shared" si="115"/>
        <v>-</v>
      </c>
      <c r="Y48" s="1" t="str">
        <f t="shared" si="10"/>
        <v>-</v>
      </c>
      <c r="Z48" s="1" t="str">
        <f t="shared" si="116"/>
        <v>X</v>
      </c>
      <c r="AA48" s="1" t="str">
        <f t="shared" si="12"/>
        <v>X</v>
      </c>
      <c r="AB48" s="1" t="str">
        <f t="shared" si="13"/>
        <v>-</v>
      </c>
      <c r="AC48" s="1" t="str">
        <f t="shared" si="117"/>
        <v>-</v>
      </c>
      <c r="AD48" s="1" t="str">
        <f t="shared" si="15"/>
        <v>-</v>
      </c>
      <c r="AE48" s="1" t="str">
        <f t="shared" si="118"/>
        <v>-</v>
      </c>
      <c r="AF48" s="1" t="str">
        <f t="shared" si="119"/>
        <v>X</v>
      </c>
      <c r="AG48" s="1" t="str">
        <f t="shared" si="120"/>
        <v>-</v>
      </c>
      <c r="AH48" s="1" t="str">
        <f t="shared" si="121"/>
        <v>X</v>
      </c>
      <c r="AI48" s="1" t="str">
        <f t="shared" si="122"/>
        <v>X</v>
      </c>
      <c r="AJ48" s="1" t="str">
        <f t="shared" si="123"/>
        <v>-</v>
      </c>
      <c r="AK48" s="1" t="str">
        <f t="shared" si="22"/>
        <v>-</v>
      </c>
      <c r="AL48" s="1" t="str">
        <f t="shared" si="23"/>
        <v>X</v>
      </c>
      <c r="AN48" s="1" t="str">
        <f t="shared" si="124"/>
        <v>-</v>
      </c>
      <c r="AO48" s="1" t="str">
        <f t="shared" si="125"/>
        <v>-</v>
      </c>
      <c r="AP48" s="1" t="str">
        <f t="shared" si="109"/>
        <v>-</v>
      </c>
      <c r="AQ48" s="1" t="str">
        <f t="shared" si="110"/>
        <v>-</v>
      </c>
      <c r="AR48" s="1" t="str">
        <f t="shared" si="28"/>
        <v>-</v>
      </c>
      <c r="AS48" s="1" t="str">
        <f t="shared" si="29"/>
        <v>-</v>
      </c>
      <c r="AT48" s="1" t="str">
        <f t="shared" si="30"/>
        <v>-</v>
      </c>
      <c r="AU48" s="1" t="str">
        <f t="shared" si="31"/>
        <v>-</v>
      </c>
      <c r="AV48" s="1" t="str">
        <f t="shared" si="32"/>
        <v>-</v>
      </c>
      <c r="AW48" s="1" t="str">
        <f t="shared" si="33"/>
        <v>-</v>
      </c>
      <c r="AX48" s="1" t="str">
        <f t="shared" si="34"/>
        <v>-</v>
      </c>
      <c r="AY48" s="1" t="str">
        <f t="shared" si="35"/>
        <v>X</v>
      </c>
      <c r="AZ48" s="1" t="str">
        <f t="shared" si="36"/>
        <v>-</v>
      </c>
      <c r="BB48" s="8">
        <v>1</v>
      </c>
      <c r="BC48" s="9">
        <f t="shared" si="0"/>
        <v>-2</v>
      </c>
      <c r="BD48" s="8" t="str">
        <f t="shared" si="1"/>
        <v>Ja</v>
      </c>
      <c r="BE48" s="8">
        <f t="shared" si="2"/>
        <v>-2</v>
      </c>
      <c r="BF48" s="8" t="str">
        <f t="shared" si="3"/>
        <v>Ja</v>
      </c>
      <c r="BG48" s="8">
        <f t="shared" si="37"/>
        <v>0</v>
      </c>
      <c r="BH48" s="5" t="str">
        <f t="shared" si="38"/>
        <v>Nein</v>
      </c>
      <c r="BI48" s="8">
        <f t="shared" si="39"/>
        <v>0</v>
      </c>
      <c r="BJ48" s="8" t="str">
        <f t="shared" si="40"/>
        <v>Nein</v>
      </c>
      <c r="BK48" s="8">
        <f t="shared" si="41"/>
        <v>4.8</v>
      </c>
      <c r="BL48" s="8" t="str">
        <f t="shared" si="42"/>
        <v>Nein</v>
      </c>
      <c r="BM48" s="8">
        <f t="shared" si="43"/>
        <v>79</v>
      </c>
      <c r="BN48" s="8" t="str">
        <f t="shared" si="44"/>
        <v>Nein</v>
      </c>
      <c r="BO48" s="8">
        <f t="shared" si="45"/>
        <v>625</v>
      </c>
      <c r="BP48" s="8" t="str">
        <f t="shared" si="46"/>
        <v>Nein</v>
      </c>
    </row>
    <row r="49" spans="1:68" x14ac:dyDescent="0.2">
      <c r="A49" s="8">
        <f t="shared" si="4"/>
        <v>35</v>
      </c>
      <c r="B49" s="8">
        <v>1</v>
      </c>
      <c r="C49" s="11">
        <v>1.4</v>
      </c>
      <c r="D49" s="8" t="s">
        <v>13</v>
      </c>
      <c r="E49" s="8">
        <v>0</v>
      </c>
      <c r="F49" s="8" t="s">
        <v>13</v>
      </c>
      <c r="G49" s="8">
        <v>0</v>
      </c>
      <c r="H49" s="8" t="s">
        <v>13</v>
      </c>
      <c r="I49" s="8">
        <v>0</v>
      </c>
      <c r="J49" s="8" t="s">
        <v>13</v>
      </c>
      <c r="K49" s="8">
        <v>5.2</v>
      </c>
      <c r="L49" s="8" t="s">
        <v>13</v>
      </c>
      <c r="M49" s="8">
        <v>57</v>
      </c>
      <c r="N49" s="8" t="s">
        <v>13</v>
      </c>
      <c r="O49" s="8">
        <v>630</v>
      </c>
      <c r="P49" s="8" t="s">
        <v>13</v>
      </c>
      <c r="R49" s="8" t="s">
        <v>119</v>
      </c>
      <c r="T49" s="1" t="str">
        <f t="shared" si="111"/>
        <v>X</v>
      </c>
      <c r="U49" s="1" t="str">
        <f t="shared" si="112"/>
        <v>X</v>
      </c>
      <c r="V49" s="1" t="str">
        <f t="shared" si="113"/>
        <v>-</v>
      </c>
      <c r="W49" s="1" t="str">
        <f t="shared" si="114"/>
        <v>-</v>
      </c>
      <c r="X49" s="1" t="str">
        <f t="shared" si="115"/>
        <v>-</v>
      </c>
      <c r="Y49" s="1" t="str">
        <f t="shared" si="10"/>
        <v>X</v>
      </c>
      <c r="Z49" s="1" t="str">
        <f t="shared" si="116"/>
        <v>X</v>
      </c>
      <c r="AA49" s="1" t="str">
        <f t="shared" si="12"/>
        <v>X</v>
      </c>
      <c r="AB49" s="1" t="str">
        <f t="shared" si="13"/>
        <v>-</v>
      </c>
      <c r="AC49" s="1" t="str">
        <f t="shared" si="117"/>
        <v>-</v>
      </c>
      <c r="AD49" s="1" t="str">
        <f t="shared" si="15"/>
        <v>-</v>
      </c>
      <c r="AE49" s="1" t="str">
        <f t="shared" si="118"/>
        <v>-</v>
      </c>
      <c r="AF49" s="1" t="str">
        <f t="shared" si="119"/>
        <v>X</v>
      </c>
      <c r="AG49" s="1" t="str">
        <f t="shared" si="120"/>
        <v>-</v>
      </c>
      <c r="AH49" s="1" t="str">
        <f t="shared" si="121"/>
        <v>X</v>
      </c>
      <c r="AI49" s="1" t="str">
        <f t="shared" si="122"/>
        <v>X</v>
      </c>
      <c r="AJ49" s="1" t="str">
        <f t="shared" si="123"/>
        <v>-</v>
      </c>
      <c r="AK49" s="1" t="str">
        <f t="shared" si="22"/>
        <v>-</v>
      </c>
      <c r="AL49" s="1" t="str">
        <f t="shared" si="23"/>
        <v>-</v>
      </c>
      <c r="AN49" s="1" t="str">
        <f t="shared" si="124"/>
        <v>-</v>
      </c>
      <c r="AO49" s="1" t="str">
        <f t="shared" si="125"/>
        <v>-</v>
      </c>
      <c r="AP49" s="1" t="str">
        <f t="shared" si="109"/>
        <v>X</v>
      </c>
      <c r="AQ49" s="1" t="str">
        <f t="shared" si="110"/>
        <v>-</v>
      </c>
      <c r="AR49" s="1" t="str">
        <f t="shared" si="28"/>
        <v>X</v>
      </c>
      <c r="AS49" s="1" t="str">
        <f t="shared" si="29"/>
        <v>-</v>
      </c>
      <c r="AT49" s="1" t="str">
        <f t="shared" si="30"/>
        <v>-</v>
      </c>
      <c r="AU49" s="1" t="str">
        <f t="shared" si="31"/>
        <v>-</v>
      </c>
      <c r="AV49" s="1" t="str">
        <f t="shared" si="32"/>
        <v>-</v>
      </c>
      <c r="AW49" s="1" t="str">
        <f t="shared" si="33"/>
        <v>-</v>
      </c>
      <c r="AX49" s="1" t="str">
        <f t="shared" si="34"/>
        <v>-</v>
      </c>
      <c r="AY49" s="1" t="str">
        <f t="shared" si="35"/>
        <v>-</v>
      </c>
      <c r="AZ49" s="1" t="str">
        <f t="shared" si="36"/>
        <v>-</v>
      </c>
      <c r="BB49" s="8">
        <v>1</v>
      </c>
      <c r="BC49" s="9">
        <f t="shared" si="0"/>
        <v>-2</v>
      </c>
      <c r="BD49" s="8" t="str">
        <f t="shared" si="1"/>
        <v>Ja</v>
      </c>
      <c r="BE49" s="8">
        <f t="shared" si="2"/>
        <v>0</v>
      </c>
      <c r="BF49" s="8" t="str">
        <f t="shared" si="3"/>
        <v>Nein</v>
      </c>
      <c r="BG49" s="8">
        <f t="shared" si="37"/>
        <v>0</v>
      </c>
      <c r="BH49" s="5" t="str">
        <f t="shared" si="38"/>
        <v>Nein</v>
      </c>
      <c r="BI49" s="8">
        <f t="shared" si="39"/>
        <v>0</v>
      </c>
      <c r="BJ49" s="8" t="str">
        <f t="shared" si="40"/>
        <v>Nein</v>
      </c>
      <c r="BK49" s="8">
        <f t="shared" si="41"/>
        <v>5.2</v>
      </c>
      <c r="BL49" s="8" t="str">
        <f t="shared" si="42"/>
        <v>Nein</v>
      </c>
      <c r="BM49" s="8">
        <f t="shared" si="43"/>
        <v>57</v>
      </c>
      <c r="BN49" s="8" t="str">
        <f t="shared" si="44"/>
        <v>Nein</v>
      </c>
      <c r="BO49" s="8">
        <f t="shared" si="45"/>
        <v>630</v>
      </c>
      <c r="BP49" s="8" t="str">
        <f t="shared" si="46"/>
        <v>Nein</v>
      </c>
    </row>
    <row r="50" spans="1:68" x14ac:dyDescent="0.2">
      <c r="A50" s="8">
        <f t="shared" si="4"/>
        <v>36</v>
      </c>
      <c r="B50" s="8">
        <v>1</v>
      </c>
      <c r="C50" s="11">
        <v>0.1</v>
      </c>
      <c r="D50" s="8" t="s">
        <v>13</v>
      </c>
      <c r="E50" s="8">
        <v>0</v>
      </c>
      <c r="F50" s="8" t="s">
        <v>13</v>
      </c>
      <c r="G50" s="8">
        <v>0</v>
      </c>
      <c r="H50" s="8" t="s">
        <v>13</v>
      </c>
      <c r="I50" s="8">
        <v>0</v>
      </c>
      <c r="J50" s="8" t="s">
        <v>13</v>
      </c>
      <c r="K50" s="8">
        <v>6.3</v>
      </c>
      <c r="L50" s="8" t="s">
        <v>13</v>
      </c>
      <c r="M50" s="8">
        <v>55</v>
      </c>
      <c r="N50" s="8" t="s">
        <v>13</v>
      </c>
      <c r="O50" s="8">
        <v>630</v>
      </c>
      <c r="P50" s="8" t="s">
        <v>13</v>
      </c>
      <c r="T50" s="1" t="str">
        <f t="shared" ref="T50" si="126">IF(E50=0,"X","-")</f>
        <v>X</v>
      </c>
      <c r="U50" s="1" t="str">
        <f t="shared" ref="U50" si="127">IF(C50&gt;$E$3,"X","-")</f>
        <v>-</v>
      </c>
      <c r="V50" s="1" t="str">
        <f t="shared" ref="V50" si="128">IF(M50&gt;$E$9,"X","-")</f>
        <v>-</v>
      </c>
      <c r="W50" s="1" t="str">
        <f t="shared" ref="W50" si="129">IF(AND(E50&gt;=50,E50&lt;=69),"X","-")</f>
        <v>-</v>
      </c>
      <c r="X50" s="1" t="str">
        <f t="shared" ref="X50" si="130">IF(C50=0,"X","-")</f>
        <v>-</v>
      </c>
      <c r="Y50" s="1" t="str">
        <f t="shared" ref="Y50" si="131">IF(AND(M50&gt;=0,M50&lt;$E$8),"X","-")</f>
        <v>X</v>
      </c>
      <c r="Z50" s="1" t="str">
        <f t="shared" ref="Z50" si="132">IF(C50&gt;$E$4,"X","-")</f>
        <v>-</v>
      </c>
      <c r="AA50" s="1" t="str">
        <f t="shared" ref="AA50" si="133">IF(AND(G50&gt;=0,G50&lt;=$E$5),"X","-")</f>
        <v>X</v>
      </c>
      <c r="AB50" s="1" t="str">
        <f t="shared" ref="AB50" si="134">IF(AND(O50&gt;=0,O50&lt;=$E$10),"X","-")</f>
        <v>-</v>
      </c>
      <c r="AC50" s="1" t="str">
        <f t="shared" ref="AC50" si="135">IF(OR(AND(E50&gt;=40,E50&lt;=69),AND(E50&gt;=80,E50&lt;=84)),"X","-")</f>
        <v>-</v>
      </c>
      <c r="AD50" s="1" t="str">
        <f t="shared" ref="AD50" si="136">IF(AND(K50&gt;-1000,K50&lt;$E$6),"X","-")</f>
        <v>-</v>
      </c>
      <c r="AE50" s="1" t="str">
        <f t="shared" ref="AE50" si="137">IF(OR(AND(E50&gt;=70,E50&lt;=78),AND(E50&gt;=85,E50&lt;=87)),"X","-")</f>
        <v>-</v>
      </c>
      <c r="AF50" s="1" t="str">
        <f t="shared" ref="AF50" si="138">IF(K50&gt;$E$7,"X","-")</f>
        <v>X</v>
      </c>
      <c r="AG50" s="1" t="str">
        <f t="shared" ref="AG50" si="139">IF(G50&gt;0,"X","-")</f>
        <v>-</v>
      </c>
      <c r="AH50" s="1" t="str">
        <f t="shared" ref="AH50" si="140">IF(I50=0,"X","-")</f>
        <v>X</v>
      </c>
      <c r="AI50" s="1" t="str">
        <f t="shared" ref="AI50" si="141">IF(G50=0,"X","-")</f>
        <v>X</v>
      </c>
      <c r="AJ50" s="1" t="str">
        <f t="shared" ref="AJ50" si="142">IF(I50&gt;0,"X","-")</f>
        <v>-</v>
      </c>
      <c r="AK50" s="1" t="str">
        <f t="shared" si="22"/>
        <v>-</v>
      </c>
      <c r="AL50" s="1" t="str">
        <f t="shared" si="23"/>
        <v>-</v>
      </c>
      <c r="AN50" s="1" t="str">
        <f t="shared" ref="AN50" si="143">IF(AND(T50="X",U50="X",V50="X"),"X","-")</f>
        <v>-</v>
      </c>
      <c r="AO50" s="1" t="str">
        <f t="shared" ref="AO50" si="144">IF(AND(W50="X",X50="X",Y50="X"),"X","-")</f>
        <v>-</v>
      </c>
      <c r="AP50" s="1" t="str">
        <f t="shared" ref="AP50" si="145">IF(AND(T50="X",U50="X",Y50="X"),"X","-")</f>
        <v>-</v>
      </c>
      <c r="AQ50" s="1" t="str">
        <f t="shared" ref="AQ50" si="146">IF(AND(W50="X",X50="X",V50="X"),"X","-")</f>
        <v>-</v>
      </c>
      <c r="AR50" s="1" t="str">
        <f t="shared" si="28"/>
        <v>-</v>
      </c>
      <c r="AS50" s="1" t="str">
        <f t="shared" si="29"/>
        <v>-</v>
      </c>
      <c r="AT50" s="1" t="str">
        <f t="shared" si="30"/>
        <v>-</v>
      </c>
      <c r="AU50" s="1" t="str">
        <f t="shared" si="31"/>
        <v>-</v>
      </c>
      <c r="AV50" s="1" t="str">
        <f t="shared" si="32"/>
        <v>-</v>
      </c>
      <c r="AW50" s="1" t="str">
        <f t="shared" si="33"/>
        <v>-</v>
      </c>
      <c r="AX50" s="1" t="str">
        <f t="shared" si="34"/>
        <v>-</v>
      </c>
      <c r="AY50" s="1" t="str">
        <f t="shared" si="35"/>
        <v>-</v>
      </c>
      <c r="AZ50" s="1" t="str">
        <f t="shared" si="36"/>
        <v>-</v>
      </c>
      <c r="BB50" s="8">
        <v>1</v>
      </c>
      <c r="BC50" s="9">
        <f t="shared" si="0"/>
        <v>0.1</v>
      </c>
      <c r="BD50" s="8" t="str">
        <f t="shared" si="1"/>
        <v>Nein</v>
      </c>
      <c r="BE50" s="8">
        <f t="shared" si="2"/>
        <v>0</v>
      </c>
      <c r="BF50" s="8" t="str">
        <f t="shared" si="3"/>
        <v>Nein</v>
      </c>
      <c r="BG50" s="8">
        <f t="shared" si="37"/>
        <v>0</v>
      </c>
      <c r="BH50" s="5" t="str">
        <f t="shared" si="38"/>
        <v>Nein</v>
      </c>
      <c r="BI50" s="8">
        <f t="shared" si="39"/>
        <v>0</v>
      </c>
      <c r="BJ50" s="8" t="str">
        <f t="shared" si="40"/>
        <v>Nein</v>
      </c>
      <c r="BK50" s="8">
        <f t="shared" si="41"/>
        <v>6.3</v>
      </c>
      <c r="BL50" s="8" t="str">
        <f t="shared" si="42"/>
        <v>Nein</v>
      </c>
      <c r="BM50" s="8">
        <f t="shared" si="43"/>
        <v>55</v>
      </c>
      <c r="BN50" s="8" t="str">
        <f t="shared" si="44"/>
        <v>Nein</v>
      </c>
      <c r="BO50" s="8">
        <f t="shared" si="45"/>
        <v>630</v>
      </c>
      <c r="BP50" s="8" t="str">
        <f t="shared" si="46"/>
        <v>Nein</v>
      </c>
    </row>
    <row r="51" spans="1:68" x14ac:dyDescent="0.2">
      <c r="A51" s="8">
        <f t="shared" si="4"/>
        <v>37</v>
      </c>
      <c r="B51" s="8">
        <v>1</v>
      </c>
      <c r="C51" s="11">
        <v>0</v>
      </c>
      <c r="D51" s="8" t="s">
        <v>13</v>
      </c>
      <c r="E51" s="8">
        <v>51</v>
      </c>
      <c r="F51" s="8" t="s">
        <v>13</v>
      </c>
      <c r="G51" s="8">
        <v>0.26</v>
      </c>
      <c r="H51" s="8" t="s">
        <v>13</v>
      </c>
      <c r="I51" s="8">
        <v>32</v>
      </c>
      <c r="J51" s="8" t="s">
        <v>13</v>
      </c>
      <c r="K51" s="8">
        <v>6.8</v>
      </c>
      <c r="L51" s="8" t="s">
        <v>13</v>
      </c>
      <c r="M51" s="8">
        <v>58</v>
      </c>
      <c r="N51" s="8" t="s">
        <v>13</v>
      </c>
      <c r="O51" s="8">
        <v>570</v>
      </c>
      <c r="P51" s="8" t="s">
        <v>13</v>
      </c>
      <c r="T51" s="1" t="str">
        <f t="shared" ref="T51" si="147">IF(E51=0,"X","-")</f>
        <v>-</v>
      </c>
      <c r="U51" s="1" t="str">
        <f t="shared" ref="U51" si="148">IF(C51&gt;$E$3,"X","-")</f>
        <v>-</v>
      </c>
      <c r="V51" s="1" t="str">
        <f t="shared" ref="V51" si="149">IF(M51&gt;$E$9,"X","-")</f>
        <v>-</v>
      </c>
      <c r="W51" s="1" t="str">
        <f t="shared" ref="W51" si="150">IF(AND(E51&gt;=50,E51&lt;=69),"X","-")</f>
        <v>X</v>
      </c>
      <c r="X51" s="1" t="str">
        <f t="shared" ref="X51" si="151">IF(C51=0,"X","-")</f>
        <v>X</v>
      </c>
      <c r="Y51" s="1" t="str">
        <f t="shared" ref="Y51" si="152">IF(AND(M51&gt;=0,M51&lt;$E$8),"X","-")</f>
        <v>-</v>
      </c>
      <c r="Z51" s="1" t="str">
        <f t="shared" ref="Z51" si="153">IF(C51&gt;$E$4,"X","-")</f>
        <v>-</v>
      </c>
      <c r="AA51" s="1" t="str">
        <f t="shared" ref="AA51" si="154">IF(AND(G51&gt;=0,G51&lt;=$E$5),"X","-")</f>
        <v>-</v>
      </c>
      <c r="AB51" s="1" t="str">
        <f t="shared" ref="AB51" si="155">IF(AND(O51&gt;=0,O51&lt;=$E$10),"X","-")</f>
        <v>-</v>
      </c>
      <c r="AC51" s="1" t="str">
        <f t="shared" ref="AC51" si="156">IF(OR(AND(E51&gt;=40,E51&lt;=69),AND(E51&gt;=80,E51&lt;=84)),"X","-")</f>
        <v>X</v>
      </c>
      <c r="AD51" s="1" t="str">
        <f t="shared" ref="AD51" si="157">IF(AND(K51&gt;-1000,K51&lt;$E$6),"X","-")</f>
        <v>-</v>
      </c>
      <c r="AE51" s="1" t="str">
        <f t="shared" ref="AE51" si="158">IF(OR(AND(E51&gt;=70,E51&lt;=78),AND(E51&gt;=85,E51&lt;=87)),"X","-")</f>
        <v>-</v>
      </c>
      <c r="AF51" s="1" t="str">
        <f t="shared" ref="AF51" si="159">IF(K51&gt;$E$7,"X","-")</f>
        <v>X</v>
      </c>
      <c r="AG51" s="1" t="str">
        <f t="shared" ref="AG51" si="160">IF(G51&gt;0,"X","-")</f>
        <v>X</v>
      </c>
      <c r="AH51" s="1" t="str">
        <f t="shared" ref="AH51" si="161">IF(I51=0,"X","-")</f>
        <v>-</v>
      </c>
      <c r="AI51" s="1" t="str">
        <f t="shared" ref="AI51" si="162">IF(G51=0,"X","-")</f>
        <v>-</v>
      </c>
      <c r="AJ51" s="1" t="str">
        <f t="shared" ref="AJ51" si="163">IF(I51&gt;0,"X","-")</f>
        <v>X</v>
      </c>
      <c r="AK51" s="1" t="str">
        <f t="shared" si="22"/>
        <v>-</v>
      </c>
      <c r="AL51" s="1" t="str">
        <f t="shared" si="23"/>
        <v>X</v>
      </c>
      <c r="AN51" s="1" t="str">
        <f t="shared" ref="AN51" si="164">IF(AND(T51="X",U51="X",V51="X"),"X","-")</f>
        <v>-</v>
      </c>
      <c r="AO51" s="1" t="str">
        <f t="shared" ref="AO51" si="165">IF(AND(W51="X",X51="X",Y51="X"),"X","-")</f>
        <v>-</v>
      </c>
      <c r="AP51" s="1" t="str">
        <f t="shared" ref="AP51" si="166">IF(AND(T51="X",U51="X",Y51="X"),"X","-")</f>
        <v>-</v>
      </c>
      <c r="AQ51" s="1" t="str">
        <f t="shared" ref="AQ51" si="167">IF(AND(W51="X",X51="X",V51="X"),"X","-")</f>
        <v>-</v>
      </c>
      <c r="AR51" s="1" t="str">
        <f t="shared" si="28"/>
        <v>-</v>
      </c>
      <c r="AS51" s="1" t="str">
        <f t="shared" si="29"/>
        <v>-</v>
      </c>
      <c r="AT51" s="1" t="str">
        <f t="shared" si="30"/>
        <v>-</v>
      </c>
      <c r="AU51" s="1" t="str">
        <f t="shared" si="31"/>
        <v>-</v>
      </c>
      <c r="AV51" s="1" t="str">
        <f t="shared" si="32"/>
        <v>-</v>
      </c>
      <c r="AW51" s="1" t="str">
        <f t="shared" si="33"/>
        <v>-</v>
      </c>
      <c r="AX51" s="1" t="str">
        <f t="shared" si="34"/>
        <v>-</v>
      </c>
      <c r="AY51" s="1" t="str">
        <f t="shared" si="35"/>
        <v>-</v>
      </c>
      <c r="AZ51" s="1" t="str">
        <f t="shared" si="36"/>
        <v>X</v>
      </c>
      <c r="BB51" s="8">
        <v>1</v>
      </c>
      <c r="BC51" s="9">
        <f t="shared" si="0"/>
        <v>-2</v>
      </c>
      <c r="BD51" s="8" t="str">
        <f t="shared" si="1"/>
        <v>Ja</v>
      </c>
      <c r="BE51" s="8">
        <f t="shared" si="2"/>
        <v>-2</v>
      </c>
      <c r="BF51" s="8" t="str">
        <f t="shared" si="3"/>
        <v>Ja</v>
      </c>
      <c r="BG51" s="8">
        <f t="shared" si="37"/>
        <v>0.26</v>
      </c>
      <c r="BH51" s="5" t="str">
        <f t="shared" si="38"/>
        <v>Nein</v>
      </c>
      <c r="BI51" s="8">
        <f t="shared" si="39"/>
        <v>32</v>
      </c>
      <c r="BJ51" s="8" t="str">
        <f t="shared" si="40"/>
        <v>Nein</v>
      </c>
      <c r="BK51" s="8">
        <f t="shared" si="41"/>
        <v>6.8</v>
      </c>
      <c r="BL51" s="8" t="str">
        <f t="shared" si="42"/>
        <v>Nein</v>
      </c>
      <c r="BM51" s="8">
        <f t="shared" si="43"/>
        <v>58</v>
      </c>
      <c r="BN51" s="8" t="str">
        <f t="shared" si="44"/>
        <v>Nein</v>
      </c>
      <c r="BO51" s="8">
        <f t="shared" si="45"/>
        <v>570</v>
      </c>
      <c r="BP51" s="8" t="str">
        <f t="shared" si="46"/>
        <v>Nein</v>
      </c>
    </row>
    <row r="52" spans="1:68" x14ac:dyDescent="0.2">
      <c r="A52" s="8">
        <f t="shared" si="4"/>
        <v>38</v>
      </c>
      <c r="B52" s="8">
        <v>1</v>
      </c>
      <c r="C52" s="11">
        <v>0</v>
      </c>
      <c r="D52" s="8" t="s">
        <v>13</v>
      </c>
      <c r="E52" s="8">
        <v>51</v>
      </c>
      <c r="F52" s="8" t="s">
        <v>13</v>
      </c>
      <c r="G52" s="8">
        <v>0.23</v>
      </c>
      <c r="H52" s="8" t="s">
        <v>13</v>
      </c>
      <c r="I52" s="8">
        <v>32</v>
      </c>
      <c r="J52" s="8" t="s">
        <v>13</v>
      </c>
      <c r="K52" s="8">
        <v>7.2</v>
      </c>
      <c r="L52" s="8" t="s">
        <v>13</v>
      </c>
      <c r="M52" s="8">
        <v>81</v>
      </c>
      <c r="N52" s="8" t="s">
        <v>13</v>
      </c>
      <c r="O52" s="8">
        <v>572</v>
      </c>
      <c r="P52" s="8" t="s">
        <v>13</v>
      </c>
      <c r="R52" s="8" t="s">
        <v>120</v>
      </c>
      <c r="T52" s="1" t="str">
        <f t="shared" ref="T52" si="168">IF(E52=0,"X","-")</f>
        <v>-</v>
      </c>
      <c r="U52" s="1" t="str">
        <f t="shared" ref="U52" si="169">IF(C52&gt;$E$3,"X","-")</f>
        <v>-</v>
      </c>
      <c r="V52" s="1" t="str">
        <f t="shared" ref="V52" si="170">IF(M52&gt;$E$9,"X","-")</f>
        <v>X</v>
      </c>
      <c r="W52" s="1" t="str">
        <f t="shared" ref="W52" si="171">IF(AND(E52&gt;=50,E52&lt;=69),"X","-")</f>
        <v>X</v>
      </c>
      <c r="X52" s="1" t="str">
        <f t="shared" ref="X52" si="172">IF(C52=0,"X","-")</f>
        <v>X</v>
      </c>
      <c r="Y52" s="1" t="str">
        <f t="shared" ref="Y52" si="173">IF(AND(M52&gt;=0,M52&lt;$E$8),"X","-")</f>
        <v>-</v>
      </c>
      <c r="Z52" s="1" t="str">
        <f t="shared" ref="Z52" si="174">IF(C52&gt;$E$4,"X","-")</f>
        <v>-</v>
      </c>
      <c r="AA52" s="1" t="str">
        <f t="shared" ref="AA52" si="175">IF(AND(G52&gt;=0,G52&lt;=$E$5),"X","-")</f>
        <v>-</v>
      </c>
      <c r="AB52" s="1" t="str">
        <f t="shared" ref="AB52" si="176">IF(AND(O52&gt;=0,O52&lt;=$E$10),"X","-")</f>
        <v>-</v>
      </c>
      <c r="AC52" s="1" t="str">
        <f t="shared" ref="AC52" si="177">IF(OR(AND(E52&gt;=40,E52&lt;=69),AND(E52&gt;=80,E52&lt;=84)),"X","-")</f>
        <v>X</v>
      </c>
      <c r="AD52" s="1" t="str">
        <f t="shared" ref="AD52" si="178">IF(AND(K52&gt;-1000,K52&lt;$E$6),"X","-")</f>
        <v>-</v>
      </c>
      <c r="AE52" s="1" t="str">
        <f t="shared" ref="AE52" si="179">IF(OR(AND(E52&gt;=70,E52&lt;=78),AND(E52&gt;=85,E52&lt;=87)),"X","-")</f>
        <v>-</v>
      </c>
      <c r="AF52" s="1" t="str">
        <f t="shared" ref="AF52" si="180">IF(K52&gt;$E$7,"X","-")</f>
        <v>X</v>
      </c>
      <c r="AG52" s="1" t="str">
        <f t="shared" ref="AG52" si="181">IF(G52&gt;0,"X","-")</f>
        <v>X</v>
      </c>
      <c r="AH52" s="1" t="str">
        <f t="shared" ref="AH52" si="182">IF(I52=0,"X","-")</f>
        <v>-</v>
      </c>
      <c r="AI52" s="1" t="str">
        <f t="shared" ref="AI52" si="183">IF(G52=0,"X","-")</f>
        <v>-</v>
      </c>
      <c r="AJ52" s="1" t="str">
        <f t="shared" ref="AJ52" si="184">IF(I52&gt;0,"X","-")</f>
        <v>X</v>
      </c>
      <c r="AK52" s="1" t="str">
        <f t="shared" si="22"/>
        <v>-</v>
      </c>
      <c r="AL52" s="1" t="str">
        <f t="shared" si="23"/>
        <v>-</v>
      </c>
      <c r="AN52" s="1" t="str">
        <f t="shared" ref="AN52" si="185">IF(AND(T52="X",U52="X",V52="X"),"X","-")</f>
        <v>-</v>
      </c>
      <c r="AO52" s="1" t="str">
        <f t="shared" ref="AO52" si="186">IF(AND(W52="X",X52="X",Y52="X"),"X","-")</f>
        <v>-</v>
      </c>
      <c r="AP52" s="1" t="str">
        <f t="shared" ref="AP52" si="187">IF(AND(T52="X",U52="X",Y52="X"),"X","-")</f>
        <v>-</v>
      </c>
      <c r="AQ52" s="1" t="str">
        <f t="shared" ref="AQ52" si="188">IF(AND(W52="X",X52="X",V52="X"),"X","-")</f>
        <v>X</v>
      </c>
      <c r="AR52" s="1" t="str">
        <f t="shared" si="28"/>
        <v>-</v>
      </c>
      <c r="AS52" s="1" t="str">
        <f t="shared" si="29"/>
        <v>-</v>
      </c>
      <c r="AT52" s="1" t="str">
        <f t="shared" si="30"/>
        <v>-</v>
      </c>
      <c r="AU52" s="1" t="str">
        <f t="shared" si="31"/>
        <v>-</v>
      </c>
      <c r="AV52" s="1" t="str">
        <f t="shared" si="32"/>
        <v>-</v>
      </c>
      <c r="AW52" s="1" t="str">
        <f t="shared" si="33"/>
        <v>-</v>
      </c>
      <c r="AX52" s="1" t="str">
        <f t="shared" si="34"/>
        <v>-</v>
      </c>
      <c r="AY52" s="1" t="str">
        <f t="shared" si="35"/>
        <v>-</v>
      </c>
      <c r="AZ52" s="1" t="str">
        <f t="shared" si="36"/>
        <v>-</v>
      </c>
      <c r="BB52" s="8">
        <v>1</v>
      </c>
      <c r="BC52" s="9">
        <f t="shared" si="0"/>
        <v>-2</v>
      </c>
      <c r="BD52" s="8" t="str">
        <f t="shared" si="1"/>
        <v>Ja</v>
      </c>
      <c r="BE52" s="8">
        <f t="shared" si="2"/>
        <v>51</v>
      </c>
      <c r="BF52" s="8" t="str">
        <f t="shared" si="3"/>
        <v>Nein</v>
      </c>
      <c r="BG52" s="8">
        <f t="shared" si="37"/>
        <v>0.23</v>
      </c>
      <c r="BH52" s="5" t="str">
        <f t="shared" si="38"/>
        <v>Nein</v>
      </c>
      <c r="BI52" s="8">
        <f t="shared" si="39"/>
        <v>32</v>
      </c>
      <c r="BJ52" s="8" t="str">
        <f t="shared" si="40"/>
        <v>Nein</v>
      </c>
      <c r="BK52" s="8">
        <f t="shared" si="41"/>
        <v>7.2</v>
      </c>
      <c r="BL52" s="8" t="str">
        <f t="shared" si="42"/>
        <v>Nein</v>
      </c>
      <c r="BM52" s="8">
        <f t="shared" si="43"/>
        <v>81</v>
      </c>
      <c r="BN52" s="8" t="str">
        <f t="shared" si="44"/>
        <v>Nein</v>
      </c>
      <c r="BO52" s="8">
        <f t="shared" si="45"/>
        <v>572</v>
      </c>
      <c r="BP52" s="8" t="str">
        <f t="shared" si="46"/>
        <v>Nein</v>
      </c>
    </row>
    <row r="53" spans="1:68" x14ac:dyDescent="0.2">
      <c r="A53" s="8">
        <f t="shared" si="4"/>
        <v>39</v>
      </c>
      <c r="B53" s="8">
        <v>1</v>
      </c>
      <c r="C53" s="11">
        <v>0</v>
      </c>
      <c r="D53" s="8" t="s">
        <v>13</v>
      </c>
      <c r="E53" s="8">
        <v>0</v>
      </c>
      <c r="F53" s="8" t="s">
        <v>13</v>
      </c>
      <c r="G53" s="8">
        <v>0</v>
      </c>
      <c r="H53" s="8" t="s">
        <v>13</v>
      </c>
      <c r="I53" s="8">
        <v>0</v>
      </c>
      <c r="J53" s="8" t="s">
        <v>13</v>
      </c>
      <c r="K53" s="8">
        <v>7.5</v>
      </c>
      <c r="L53" s="8" t="s">
        <v>13</v>
      </c>
      <c r="M53" s="8">
        <v>81</v>
      </c>
      <c r="N53" s="8" t="s">
        <v>13</v>
      </c>
      <c r="O53" s="8">
        <v>580</v>
      </c>
      <c r="P53" s="8" t="s">
        <v>13</v>
      </c>
      <c r="T53" s="1" t="str">
        <f t="shared" ref="T53" si="189">IF(E53=0,"X","-")</f>
        <v>X</v>
      </c>
      <c r="U53" s="1" t="str">
        <f t="shared" ref="U53" si="190">IF(C53&gt;$E$3,"X","-")</f>
        <v>-</v>
      </c>
      <c r="V53" s="1" t="str">
        <f t="shared" ref="V53" si="191">IF(M53&gt;$E$9,"X","-")</f>
        <v>X</v>
      </c>
      <c r="W53" s="1" t="str">
        <f t="shared" ref="W53" si="192">IF(AND(E53&gt;=50,E53&lt;=69),"X","-")</f>
        <v>-</v>
      </c>
      <c r="X53" s="1" t="str">
        <f t="shared" ref="X53" si="193">IF(C53=0,"X","-")</f>
        <v>X</v>
      </c>
      <c r="Y53" s="1" t="str">
        <f t="shared" ref="Y53" si="194">IF(AND(M53&gt;=0,M53&lt;$E$8),"X","-")</f>
        <v>-</v>
      </c>
      <c r="Z53" s="1" t="str">
        <f t="shared" ref="Z53" si="195">IF(C53&gt;$E$4,"X","-")</f>
        <v>-</v>
      </c>
      <c r="AA53" s="1" t="str">
        <f t="shared" ref="AA53" si="196">IF(AND(G53&gt;=0,G53&lt;=$E$5),"X","-")</f>
        <v>X</v>
      </c>
      <c r="AB53" s="1" t="str">
        <f t="shared" ref="AB53" si="197">IF(AND(O53&gt;=0,O53&lt;=$E$10),"X","-")</f>
        <v>-</v>
      </c>
      <c r="AC53" s="1" t="str">
        <f t="shared" ref="AC53" si="198">IF(OR(AND(E53&gt;=40,E53&lt;=69),AND(E53&gt;=80,E53&lt;=84)),"X","-")</f>
        <v>-</v>
      </c>
      <c r="AD53" s="1" t="str">
        <f t="shared" ref="AD53" si="199">IF(AND(K53&gt;-1000,K53&lt;$E$6),"X","-")</f>
        <v>-</v>
      </c>
      <c r="AE53" s="1" t="str">
        <f t="shared" ref="AE53" si="200">IF(OR(AND(E53&gt;=70,E53&lt;=78),AND(E53&gt;=85,E53&lt;=87)),"X","-")</f>
        <v>-</v>
      </c>
      <c r="AF53" s="1" t="str">
        <f t="shared" ref="AF53" si="201">IF(K53&gt;$E$7,"X","-")</f>
        <v>X</v>
      </c>
      <c r="AG53" s="1" t="str">
        <f t="shared" ref="AG53" si="202">IF(G53&gt;0,"X","-")</f>
        <v>-</v>
      </c>
      <c r="AH53" s="1" t="str">
        <f t="shared" ref="AH53" si="203">IF(I53=0,"X","-")</f>
        <v>X</v>
      </c>
      <c r="AI53" s="1" t="str">
        <f t="shared" ref="AI53" si="204">IF(G53=0,"X","-")</f>
        <v>X</v>
      </c>
      <c r="AJ53" s="1" t="str">
        <f t="shared" ref="AJ53" si="205">IF(I53&gt;0,"X","-")</f>
        <v>-</v>
      </c>
      <c r="AK53" s="1" t="str">
        <f t="shared" si="22"/>
        <v>-</v>
      </c>
      <c r="AL53" s="1" t="str">
        <f t="shared" si="23"/>
        <v>-</v>
      </c>
      <c r="AN53" s="1" t="str">
        <f t="shared" ref="AN53" si="206">IF(AND(T53="X",U53="X",V53="X"),"X","-")</f>
        <v>-</v>
      </c>
      <c r="AO53" s="1" t="str">
        <f t="shared" ref="AO53" si="207">IF(AND(W53="X",X53="X",Y53="X"),"X","-")</f>
        <v>-</v>
      </c>
      <c r="AP53" s="1" t="str">
        <f t="shared" ref="AP53" si="208">IF(AND(T53="X",U53="X",Y53="X"),"X","-")</f>
        <v>-</v>
      </c>
      <c r="AQ53" s="1" t="str">
        <f t="shared" ref="AQ53" si="209">IF(AND(W53="X",X53="X",V53="X"),"X","-")</f>
        <v>-</v>
      </c>
      <c r="AR53" s="1" t="str">
        <f t="shared" si="28"/>
        <v>-</v>
      </c>
      <c r="AS53" s="1" t="str">
        <f t="shared" si="29"/>
        <v>-</v>
      </c>
      <c r="AT53" s="1" t="str">
        <f t="shared" si="30"/>
        <v>-</v>
      </c>
      <c r="AU53" s="1" t="str">
        <f t="shared" si="31"/>
        <v>-</v>
      </c>
      <c r="AV53" s="1" t="str">
        <f t="shared" si="32"/>
        <v>-</v>
      </c>
      <c r="AW53" s="1" t="str">
        <f t="shared" si="33"/>
        <v>-</v>
      </c>
      <c r="AX53" s="1" t="str">
        <f t="shared" si="34"/>
        <v>-</v>
      </c>
      <c r="AY53" s="1" t="str">
        <f t="shared" si="35"/>
        <v>-</v>
      </c>
      <c r="AZ53" s="1" t="str">
        <f t="shared" si="36"/>
        <v>-</v>
      </c>
      <c r="BB53" s="8">
        <v>1</v>
      </c>
      <c r="BC53" s="9">
        <f t="shared" si="0"/>
        <v>0</v>
      </c>
      <c r="BD53" s="8" t="str">
        <f t="shared" si="1"/>
        <v>Nein</v>
      </c>
      <c r="BE53" s="8">
        <f t="shared" si="2"/>
        <v>0</v>
      </c>
      <c r="BF53" s="8" t="str">
        <f t="shared" si="3"/>
        <v>Nein</v>
      </c>
      <c r="BG53" s="8">
        <f t="shared" si="37"/>
        <v>0</v>
      </c>
      <c r="BH53" s="5" t="str">
        <f t="shared" si="38"/>
        <v>Nein</v>
      </c>
      <c r="BI53" s="8">
        <f t="shared" si="39"/>
        <v>0</v>
      </c>
      <c r="BJ53" s="8" t="str">
        <f t="shared" si="40"/>
        <v>Nein</v>
      </c>
      <c r="BK53" s="8">
        <f t="shared" si="41"/>
        <v>7.5</v>
      </c>
      <c r="BL53" s="8" t="str">
        <f t="shared" si="42"/>
        <v>Nein</v>
      </c>
      <c r="BM53" s="8">
        <f t="shared" si="43"/>
        <v>81</v>
      </c>
      <c r="BN53" s="8" t="str">
        <f t="shared" si="44"/>
        <v>Nein</v>
      </c>
      <c r="BO53" s="8">
        <f t="shared" si="45"/>
        <v>580</v>
      </c>
      <c r="BP53" s="8" t="str">
        <f t="shared" si="46"/>
        <v>Nein</v>
      </c>
    </row>
    <row r="54" spans="1:68" x14ac:dyDescent="0.2">
      <c r="A54" s="8">
        <f t="shared" si="4"/>
        <v>40</v>
      </c>
      <c r="B54" s="8">
        <v>1</v>
      </c>
      <c r="C54" s="11">
        <v>-1</v>
      </c>
      <c r="D54" s="8" t="s">
        <v>13</v>
      </c>
      <c r="E54" s="8">
        <v>51</v>
      </c>
      <c r="F54" s="8" t="s">
        <v>13</v>
      </c>
      <c r="G54" s="8">
        <v>0.31</v>
      </c>
      <c r="H54" s="8" t="s">
        <v>13</v>
      </c>
      <c r="I54" s="8">
        <v>32</v>
      </c>
      <c r="J54" s="8" t="s">
        <v>13</v>
      </c>
      <c r="K54" s="8">
        <v>7.5</v>
      </c>
      <c r="L54" s="8" t="s">
        <v>13</v>
      </c>
      <c r="M54" s="8">
        <v>82</v>
      </c>
      <c r="N54" s="8" t="s">
        <v>13</v>
      </c>
      <c r="O54" s="8">
        <v>575</v>
      </c>
      <c r="P54" s="8" t="s">
        <v>13</v>
      </c>
      <c r="T54" s="1" t="str">
        <f t="shared" ref="T54:T59" si="210">IF(E54=0,"X","-")</f>
        <v>-</v>
      </c>
      <c r="U54" s="1" t="str">
        <f t="shared" ref="U54:U59" si="211">IF(C54&gt;$E$3,"X","-")</f>
        <v>-</v>
      </c>
      <c r="V54" s="1" t="str">
        <f t="shared" ref="V54:V59" si="212">IF(M54&gt;$E$9,"X","-")</f>
        <v>X</v>
      </c>
      <c r="W54" s="1" t="str">
        <f t="shared" ref="W54:W59" si="213">IF(AND(E54&gt;=50,E54&lt;=69),"X","-")</f>
        <v>X</v>
      </c>
      <c r="X54" s="1" t="str">
        <f t="shared" ref="X54:X59" si="214">IF(C54=0,"X","-")</f>
        <v>-</v>
      </c>
      <c r="Y54" s="1" t="str">
        <f t="shared" ref="Y54:Y59" si="215">IF(AND(M54&gt;=0,M54&lt;$E$8),"X","-")</f>
        <v>-</v>
      </c>
      <c r="Z54" s="1" t="str">
        <f t="shared" ref="Z54:Z59" si="216">IF(C54&gt;$E$4,"X","-")</f>
        <v>-</v>
      </c>
      <c r="AA54" s="1" t="str">
        <f t="shared" ref="AA54:AA59" si="217">IF(AND(G54&gt;=0,G54&lt;=$E$5),"X","-")</f>
        <v>-</v>
      </c>
      <c r="AB54" s="1" t="str">
        <f t="shared" ref="AB54:AB59" si="218">IF(AND(O54&gt;=0,O54&lt;=$E$10),"X","-")</f>
        <v>-</v>
      </c>
      <c r="AC54" s="1" t="str">
        <f t="shared" ref="AC54:AC59" si="219">IF(OR(AND(E54&gt;=40,E54&lt;=69),AND(E54&gt;=80,E54&lt;=84)),"X","-")</f>
        <v>X</v>
      </c>
      <c r="AD54" s="1" t="str">
        <f t="shared" ref="AD54:AD59" si="220">IF(AND(K54&gt;-1000,K54&lt;$E$6),"X","-")</f>
        <v>-</v>
      </c>
      <c r="AE54" s="1" t="str">
        <f t="shared" ref="AE54:AE59" si="221">IF(OR(AND(E54&gt;=70,E54&lt;=78),AND(E54&gt;=85,E54&lt;=87)),"X","-")</f>
        <v>-</v>
      </c>
      <c r="AF54" s="1" t="str">
        <f t="shared" ref="AF54:AF59" si="222">IF(K54&gt;$E$7,"X","-")</f>
        <v>X</v>
      </c>
      <c r="AG54" s="1" t="str">
        <f t="shared" ref="AG54:AG59" si="223">IF(G54&gt;0,"X","-")</f>
        <v>X</v>
      </c>
      <c r="AH54" s="1" t="str">
        <f t="shared" ref="AH54:AH59" si="224">IF(I54=0,"X","-")</f>
        <v>-</v>
      </c>
      <c r="AI54" s="1" t="str">
        <f t="shared" ref="AI54:AI59" si="225">IF(G54=0,"X","-")</f>
        <v>-</v>
      </c>
      <c r="AJ54" s="1" t="str">
        <f t="shared" ref="AJ54:AJ59" si="226">IF(I54&gt;0,"X","-")</f>
        <v>X</v>
      </c>
      <c r="AK54" s="1" t="str">
        <f t="shared" si="22"/>
        <v>-</v>
      </c>
      <c r="AL54" s="1" t="str">
        <f t="shared" si="23"/>
        <v>-</v>
      </c>
      <c r="AN54" s="1" t="str">
        <f t="shared" ref="AN54:AN59" si="227">IF(AND(T54="X",U54="X",V54="X"),"X","-")</f>
        <v>-</v>
      </c>
      <c r="AO54" s="1" t="str">
        <f t="shared" ref="AO54:AO59" si="228">IF(AND(W54="X",X54="X",Y54="X"),"X","-")</f>
        <v>-</v>
      </c>
      <c r="AP54" s="1" t="str">
        <f t="shared" ref="AP54:AP59" si="229">IF(AND(T54="X",U54="X",Y54="X"),"X","-")</f>
        <v>-</v>
      </c>
      <c r="AQ54" s="1" t="str">
        <f t="shared" ref="AQ54:AQ59" si="230">IF(AND(W54="X",X54="X",V54="X"),"X","-")</f>
        <v>-</v>
      </c>
      <c r="AR54" s="1" t="str">
        <f t="shared" si="28"/>
        <v>-</v>
      </c>
      <c r="AS54" s="1" t="str">
        <f t="shared" si="29"/>
        <v>-</v>
      </c>
      <c r="AT54" s="1" t="str">
        <f t="shared" si="30"/>
        <v>-</v>
      </c>
      <c r="AU54" s="1" t="str">
        <f t="shared" si="31"/>
        <v>-</v>
      </c>
      <c r="AV54" s="1" t="str">
        <f t="shared" si="32"/>
        <v>-</v>
      </c>
      <c r="AW54" s="1" t="str">
        <f t="shared" si="33"/>
        <v>-</v>
      </c>
      <c r="AX54" s="1" t="str">
        <f t="shared" si="34"/>
        <v>-</v>
      </c>
      <c r="AY54" s="1" t="str">
        <f t="shared" si="35"/>
        <v>-</v>
      </c>
      <c r="AZ54" s="1" t="str">
        <f t="shared" si="36"/>
        <v>-</v>
      </c>
      <c r="BB54" s="8">
        <v>1</v>
      </c>
      <c r="BC54" s="9">
        <f t="shared" si="0"/>
        <v>-1</v>
      </c>
      <c r="BD54" s="8" t="str">
        <f t="shared" si="1"/>
        <v>Nein</v>
      </c>
      <c r="BE54" s="8">
        <f t="shared" si="2"/>
        <v>51</v>
      </c>
      <c r="BF54" s="8" t="str">
        <f t="shared" si="3"/>
        <v>Nein</v>
      </c>
      <c r="BG54" s="8">
        <f t="shared" si="37"/>
        <v>0.31</v>
      </c>
      <c r="BH54" s="5" t="str">
        <f t="shared" si="38"/>
        <v>Nein</v>
      </c>
      <c r="BI54" s="8">
        <f t="shared" si="39"/>
        <v>32</v>
      </c>
      <c r="BJ54" s="8" t="str">
        <f t="shared" si="40"/>
        <v>Nein</v>
      </c>
      <c r="BK54" s="8">
        <f t="shared" si="41"/>
        <v>7.5</v>
      </c>
      <c r="BL54" s="8" t="str">
        <f t="shared" si="42"/>
        <v>Nein</v>
      </c>
      <c r="BM54" s="8">
        <f t="shared" si="43"/>
        <v>82</v>
      </c>
      <c r="BN54" s="8" t="str">
        <f t="shared" si="44"/>
        <v>Nein</v>
      </c>
      <c r="BO54" s="8">
        <f t="shared" si="45"/>
        <v>575</v>
      </c>
      <c r="BP54" s="8" t="str">
        <f t="shared" si="46"/>
        <v>Nein</v>
      </c>
    </row>
    <row r="55" spans="1:68" x14ac:dyDescent="0.2">
      <c r="A55" s="8">
        <f t="shared" si="4"/>
        <v>41</v>
      </c>
      <c r="B55" s="8">
        <v>1</v>
      </c>
      <c r="C55" s="11">
        <v>0</v>
      </c>
      <c r="D55" s="8" t="s">
        <v>13</v>
      </c>
      <c r="E55" s="8">
        <v>0</v>
      </c>
      <c r="F55" s="8" t="s">
        <v>13</v>
      </c>
      <c r="G55" s="8">
        <v>0</v>
      </c>
      <c r="H55" s="8" t="s">
        <v>13</v>
      </c>
      <c r="I55" s="8">
        <v>0</v>
      </c>
      <c r="J55" s="8" t="s">
        <v>13</v>
      </c>
      <c r="K55" s="8">
        <v>7.7</v>
      </c>
      <c r="L55" s="8" t="s">
        <v>13</v>
      </c>
      <c r="M55" s="8">
        <v>81</v>
      </c>
      <c r="N55" s="8" t="s">
        <v>13</v>
      </c>
      <c r="O55" s="8">
        <v>572</v>
      </c>
      <c r="P55" s="8" t="s">
        <v>13</v>
      </c>
      <c r="T55" s="1" t="str">
        <f t="shared" si="210"/>
        <v>X</v>
      </c>
      <c r="U55" s="1" t="str">
        <f t="shared" si="211"/>
        <v>-</v>
      </c>
      <c r="V55" s="1" t="str">
        <f t="shared" si="212"/>
        <v>X</v>
      </c>
      <c r="W55" s="1" t="str">
        <f t="shared" si="213"/>
        <v>-</v>
      </c>
      <c r="X55" s="1" t="str">
        <f t="shared" si="214"/>
        <v>X</v>
      </c>
      <c r="Y55" s="1" t="str">
        <f t="shared" si="215"/>
        <v>-</v>
      </c>
      <c r="Z55" s="1" t="str">
        <f t="shared" si="216"/>
        <v>-</v>
      </c>
      <c r="AA55" s="1" t="str">
        <f t="shared" si="217"/>
        <v>X</v>
      </c>
      <c r="AB55" s="1" t="str">
        <f t="shared" si="218"/>
        <v>-</v>
      </c>
      <c r="AC55" s="1" t="str">
        <f t="shared" si="219"/>
        <v>-</v>
      </c>
      <c r="AD55" s="1" t="str">
        <f t="shared" si="220"/>
        <v>-</v>
      </c>
      <c r="AE55" s="1" t="str">
        <f t="shared" si="221"/>
        <v>-</v>
      </c>
      <c r="AF55" s="1" t="str">
        <f t="shared" si="222"/>
        <v>X</v>
      </c>
      <c r="AG55" s="1" t="str">
        <f t="shared" si="223"/>
        <v>-</v>
      </c>
      <c r="AH55" s="1" t="str">
        <f t="shared" si="224"/>
        <v>X</v>
      </c>
      <c r="AI55" s="1" t="str">
        <f t="shared" si="225"/>
        <v>X</v>
      </c>
      <c r="AJ55" s="1" t="str">
        <f t="shared" si="226"/>
        <v>-</v>
      </c>
      <c r="AK55" s="1" t="str">
        <f t="shared" si="22"/>
        <v>-</v>
      </c>
      <c r="AL55" s="1" t="str">
        <f t="shared" si="23"/>
        <v>-</v>
      </c>
      <c r="AN55" s="1" t="str">
        <f t="shared" si="227"/>
        <v>-</v>
      </c>
      <c r="AO55" s="1" t="str">
        <f t="shared" si="228"/>
        <v>-</v>
      </c>
      <c r="AP55" s="1" t="str">
        <f t="shared" si="229"/>
        <v>-</v>
      </c>
      <c r="AQ55" s="1" t="str">
        <f t="shared" si="230"/>
        <v>-</v>
      </c>
      <c r="AR55" s="1" t="str">
        <f t="shared" si="28"/>
        <v>-</v>
      </c>
      <c r="AS55" s="1" t="str">
        <f t="shared" si="29"/>
        <v>-</v>
      </c>
      <c r="AT55" s="1" t="str">
        <f t="shared" si="30"/>
        <v>-</v>
      </c>
      <c r="AU55" s="1" t="str">
        <f t="shared" si="31"/>
        <v>-</v>
      </c>
      <c r="AV55" s="1" t="str">
        <f t="shared" si="32"/>
        <v>-</v>
      </c>
      <c r="AW55" s="1" t="str">
        <f t="shared" si="33"/>
        <v>-</v>
      </c>
      <c r="AX55" s="1" t="str">
        <f t="shared" si="34"/>
        <v>-</v>
      </c>
      <c r="AY55" s="1" t="str">
        <f t="shared" si="35"/>
        <v>-</v>
      </c>
      <c r="AZ55" s="1" t="str">
        <f t="shared" si="36"/>
        <v>-</v>
      </c>
      <c r="BB55" s="8">
        <v>1</v>
      </c>
      <c r="BC55" s="9">
        <f t="shared" si="0"/>
        <v>0</v>
      </c>
      <c r="BD55" s="8" t="str">
        <f t="shared" si="1"/>
        <v>Nein</v>
      </c>
      <c r="BE55" s="8">
        <f t="shared" si="2"/>
        <v>0</v>
      </c>
      <c r="BF55" s="8" t="str">
        <f t="shared" si="3"/>
        <v>Nein</v>
      </c>
      <c r="BG55" s="8">
        <f t="shared" si="37"/>
        <v>0</v>
      </c>
      <c r="BH55" s="5" t="str">
        <f t="shared" si="38"/>
        <v>Nein</v>
      </c>
      <c r="BI55" s="8">
        <f t="shared" si="39"/>
        <v>0</v>
      </c>
      <c r="BJ55" s="8" t="str">
        <f t="shared" si="40"/>
        <v>Nein</v>
      </c>
      <c r="BK55" s="8">
        <f t="shared" si="41"/>
        <v>7.7</v>
      </c>
      <c r="BL55" s="8" t="str">
        <f t="shared" si="42"/>
        <v>Nein</v>
      </c>
      <c r="BM55" s="8">
        <f t="shared" si="43"/>
        <v>81</v>
      </c>
      <c r="BN55" s="8" t="str">
        <f t="shared" si="44"/>
        <v>Nein</v>
      </c>
      <c r="BO55" s="8">
        <f t="shared" si="45"/>
        <v>572</v>
      </c>
      <c r="BP55" s="8" t="str">
        <f t="shared" si="46"/>
        <v>Nein</v>
      </c>
    </row>
    <row r="56" spans="1:68" x14ac:dyDescent="0.2">
      <c r="A56" s="8">
        <f t="shared" si="4"/>
        <v>42</v>
      </c>
      <c r="B56" s="8">
        <v>1</v>
      </c>
      <c r="C56" s="11">
        <v>-2</v>
      </c>
      <c r="D56" s="8" t="s">
        <v>14</v>
      </c>
      <c r="E56" s="8">
        <v>51</v>
      </c>
      <c r="F56" s="8" t="s">
        <v>13</v>
      </c>
      <c r="G56" s="8">
        <v>0.33</v>
      </c>
      <c r="H56" s="8" t="s">
        <v>13</v>
      </c>
      <c r="I56" s="8">
        <v>32</v>
      </c>
      <c r="J56" s="8" t="s">
        <v>13</v>
      </c>
      <c r="K56" s="8">
        <v>7.6</v>
      </c>
      <c r="L56" s="8" t="s">
        <v>13</v>
      </c>
      <c r="M56" s="8">
        <v>82</v>
      </c>
      <c r="N56" s="8" t="s">
        <v>13</v>
      </c>
      <c r="O56" s="8">
        <v>570</v>
      </c>
      <c r="P56" s="8" t="s">
        <v>13</v>
      </c>
      <c r="T56" s="1" t="str">
        <f t="shared" si="210"/>
        <v>-</v>
      </c>
      <c r="U56" s="1" t="str">
        <f t="shared" si="211"/>
        <v>-</v>
      </c>
      <c r="V56" s="1" t="str">
        <f t="shared" si="212"/>
        <v>X</v>
      </c>
      <c r="W56" s="1" t="str">
        <f t="shared" si="213"/>
        <v>X</v>
      </c>
      <c r="X56" s="1" t="str">
        <f t="shared" si="214"/>
        <v>-</v>
      </c>
      <c r="Y56" s="1" t="str">
        <f t="shared" si="215"/>
        <v>-</v>
      </c>
      <c r="Z56" s="1" t="str">
        <f t="shared" si="216"/>
        <v>-</v>
      </c>
      <c r="AA56" s="1" t="str">
        <f t="shared" si="217"/>
        <v>-</v>
      </c>
      <c r="AB56" s="1" t="str">
        <f t="shared" si="218"/>
        <v>-</v>
      </c>
      <c r="AC56" s="1" t="str">
        <f t="shared" si="219"/>
        <v>X</v>
      </c>
      <c r="AD56" s="1" t="str">
        <f t="shared" si="220"/>
        <v>-</v>
      </c>
      <c r="AE56" s="1" t="str">
        <f t="shared" si="221"/>
        <v>-</v>
      </c>
      <c r="AF56" s="1" t="str">
        <f t="shared" si="222"/>
        <v>X</v>
      </c>
      <c r="AG56" s="1" t="str">
        <f t="shared" si="223"/>
        <v>X</v>
      </c>
      <c r="AH56" s="1" t="str">
        <f t="shared" si="224"/>
        <v>-</v>
      </c>
      <c r="AI56" s="1" t="str">
        <f t="shared" si="225"/>
        <v>-</v>
      </c>
      <c r="AJ56" s="1" t="str">
        <f t="shared" si="226"/>
        <v>X</v>
      </c>
      <c r="AK56" s="1" t="str">
        <f t="shared" si="22"/>
        <v>-</v>
      </c>
      <c r="AL56" s="1" t="str">
        <f t="shared" si="23"/>
        <v>-</v>
      </c>
      <c r="AN56" s="1" t="str">
        <f t="shared" si="227"/>
        <v>-</v>
      </c>
      <c r="AO56" s="1" t="str">
        <f t="shared" si="228"/>
        <v>-</v>
      </c>
      <c r="AP56" s="1" t="str">
        <f t="shared" si="229"/>
        <v>-</v>
      </c>
      <c r="AQ56" s="1" t="str">
        <f t="shared" si="230"/>
        <v>-</v>
      </c>
      <c r="AR56" s="1" t="str">
        <f t="shared" si="28"/>
        <v>-</v>
      </c>
      <c r="AS56" s="1" t="str">
        <f t="shared" si="29"/>
        <v>-</v>
      </c>
      <c r="AT56" s="1" t="str">
        <f t="shared" si="30"/>
        <v>-</v>
      </c>
      <c r="AU56" s="1" t="str">
        <f t="shared" si="31"/>
        <v>-</v>
      </c>
      <c r="AV56" s="1" t="str">
        <f t="shared" si="32"/>
        <v>-</v>
      </c>
      <c r="AW56" s="1" t="str">
        <f t="shared" si="33"/>
        <v>-</v>
      </c>
      <c r="AX56" s="1" t="str">
        <f t="shared" si="34"/>
        <v>-</v>
      </c>
      <c r="AY56" s="1" t="str">
        <f t="shared" si="35"/>
        <v>-</v>
      </c>
      <c r="AZ56" s="1" t="str">
        <f t="shared" si="36"/>
        <v>-</v>
      </c>
      <c r="BB56" s="8">
        <v>1</v>
      </c>
      <c r="BC56" s="9">
        <f t="shared" si="0"/>
        <v>-2</v>
      </c>
      <c r="BD56" s="8" t="str">
        <f t="shared" si="1"/>
        <v>Ja</v>
      </c>
      <c r="BE56" s="8">
        <f t="shared" si="2"/>
        <v>51</v>
      </c>
      <c r="BF56" s="8" t="str">
        <f t="shared" si="3"/>
        <v>Nein</v>
      </c>
      <c r="BG56" s="8">
        <f t="shared" si="37"/>
        <v>0.33</v>
      </c>
      <c r="BH56" s="5" t="str">
        <f t="shared" si="38"/>
        <v>Nein</v>
      </c>
      <c r="BI56" s="8">
        <f t="shared" si="39"/>
        <v>32</v>
      </c>
      <c r="BJ56" s="8" t="str">
        <f t="shared" si="40"/>
        <v>Nein</v>
      </c>
      <c r="BK56" s="8">
        <f t="shared" si="41"/>
        <v>7.6</v>
      </c>
      <c r="BL56" s="8" t="str">
        <f t="shared" si="42"/>
        <v>Nein</v>
      </c>
      <c r="BM56" s="8">
        <f t="shared" si="43"/>
        <v>82</v>
      </c>
      <c r="BN56" s="8" t="str">
        <f t="shared" si="44"/>
        <v>Nein</v>
      </c>
      <c r="BO56" s="8">
        <f t="shared" si="45"/>
        <v>570</v>
      </c>
      <c r="BP56" s="8" t="str">
        <f t="shared" si="46"/>
        <v>Nein</v>
      </c>
    </row>
    <row r="57" spans="1:68" x14ac:dyDescent="0.2">
      <c r="A57" s="8">
        <f t="shared" si="4"/>
        <v>43</v>
      </c>
      <c r="B57" s="8">
        <v>1</v>
      </c>
      <c r="C57" s="11">
        <v>0</v>
      </c>
      <c r="D57" s="8" t="s">
        <v>13</v>
      </c>
      <c r="E57" s="8">
        <v>0</v>
      </c>
      <c r="F57" s="8" t="s">
        <v>13</v>
      </c>
      <c r="G57" s="8">
        <v>0</v>
      </c>
      <c r="H57" s="8" t="s">
        <v>13</v>
      </c>
      <c r="I57" s="8">
        <v>0</v>
      </c>
      <c r="J57" s="8" t="s">
        <v>13</v>
      </c>
      <c r="K57" s="8">
        <v>7.6</v>
      </c>
      <c r="L57" s="8" t="s">
        <v>13</v>
      </c>
      <c r="M57" s="8">
        <v>81</v>
      </c>
      <c r="N57" s="8" t="s">
        <v>13</v>
      </c>
      <c r="O57" s="8">
        <v>572</v>
      </c>
      <c r="P57" s="8" t="s">
        <v>13</v>
      </c>
      <c r="T57" s="1" t="str">
        <f t="shared" si="210"/>
        <v>X</v>
      </c>
      <c r="U57" s="1" t="str">
        <f t="shared" si="211"/>
        <v>-</v>
      </c>
      <c r="V57" s="1" t="str">
        <f t="shared" si="212"/>
        <v>X</v>
      </c>
      <c r="W57" s="1" t="str">
        <f t="shared" si="213"/>
        <v>-</v>
      </c>
      <c r="X57" s="1" t="str">
        <f t="shared" si="214"/>
        <v>X</v>
      </c>
      <c r="Y57" s="1" t="str">
        <f t="shared" si="215"/>
        <v>-</v>
      </c>
      <c r="Z57" s="1" t="str">
        <f t="shared" si="216"/>
        <v>-</v>
      </c>
      <c r="AA57" s="1" t="str">
        <f t="shared" si="217"/>
        <v>X</v>
      </c>
      <c r="AB57" s="1" t="str">
        <f t="shared" si="218"/>
        <v>-</v>
      </c>
      <c r="AC57" s="1" t="str">
        <f t="shared" si="219"/>
        <v>-</v>
      </c>
      <c r="AD57" s="1" t="str">
        <f t="shared" si="220"/>
        <v>-</v>
      </c>
      <c r="AE57" s="1" t="str">
        <f t="shared" si="221"/>
        <v>-</v>
      </c>
      <c r="AF57" s="1" t="str">
        <f t="shared" si="222"/>
        <v>X</v>
      </c>
      <c r="AG57" s="1" t="str">
        <f t="shared" si="223"/>
        <v>-</v>
      </c>
      <c r="AH57" s="1" t="str">
        <f t="shared" si="224"/>
        <v>X</v>
      </c>
      <c r="AI57" s="1" t="str">
        <f t="shared" si="225"/>
        <v>X</v>
      </c>
      <c r="AJ57" s="1" t="str">
        <f t="shared" si="226"/>
        <v>-</v>
      </c>
      <c r="AK57" s="1" t="str">
        <f t="shared" si="22"/>
        <v>-</v>
      </c>
      <c r="AL57" s="1" t="str">
        <f t="shared" si="23"/>
        <v>-</v>
      </c>
      <c r="AN57" s="1" t="str">
        <f t="shared" si="227"/>
        <v>-</v>
      </c>
      <c r="AO57" s="1" t="str">
        <f t="shared" si="228"/>
        <v>-</v>
      </c>
      <c r="AP57" s="1" t="str">
        <f t="shared" si="229"/>
        <v>-</v>
      </c>
      <c r="AQ57" s="1" t="str">
        <f t="shared" si="230"/>
        <v>-</v>
      </c>
      <c r="AR57" s="1" t="str">
        <f t="shared" si="28"/>
        <v>-</v>
      </c>
      <c r="AS57" s="1" t="str">
        <f t="shared" si="29"/>
        <v>-</v>
      </c>
      <c r="AT57" s="1" t="str">
        <f t="shared" si="30"/>
        <v>-</v>
      </c>
      <c r="AU57" s="1" t="str">
        <f t="shared" si="31"/>
        <v>-</v>
      </c>
      <c r="AV57" s="1" t="str">
        <f t="shared" si="32"/>
        <v>-</v>
      </c>
      <c r="AW57" s="1" t="str">
        <f t="shared" si="33"/>
        <v>-</v>
      </c>
      <c r="AX57" s="1" t="str">
        <f t="shared" si="34"/>
        <v>-</v>
      </c>
      <c r="AY57" s="1" t="str">
        <f t="shared" si="35"/>
        <v>-</v>
      </c>
      <c r="AZ57" s="1" t="str">
        <f t="shared" si="36"/>
        <v>-</v>
      </c>
      <c r="BB57" s="8">
        <v>1</v>
      </c>
      <c r="BC57" s="9">
        <f t="shared" si="0"/>
        <v>0</v>
      </c>
      <c r="BD57" s="8" t="str">
        <f t="shared" si="1"/>
        <v>Nein</v>
      </c>
      <c r="BE57" s="8">
        <f t="shared" si="2"/>
        <v>0</v>
      </c>
      <c r="BF57" s="8" t="str">
        <f t="shared" si="3"/>
        <v>Nein</v>
      </c>
      <c r="BG57" s="8">
        <f t="shared" si="37"/>
        <v>0</v>
      </c>
      <c r="BH57" s="5" t="str">
        <f t="shared" si="38"/>
        <v>Nein</v>
      </c>
      <c r="BI57" s="8">
        <f t="shared" si="39"/>
        <v>0</v>
      </c>
      <c r="BJ57" s="8" t="str">
        <f t="shared" si="40"/>
        <v>Nein</v>
      </c>
      <c r="BK57" s="8">
        <f t="shared" si="41"/>
        <v>7.6</v>
      </c>
      <c r="BL57" s="8" t="str">
        <f t="shared" si="42"/>
        <v>Nein</v>
      </c>
      <c r="BM57" s="8">
        <f t="shared" si="43"/>
        <v>81</v>
      </c>
      <c r="BN57" s="8" t="str">
        <f t="shared" si="44"/>
        <v>Nein</v>
      </c>
      <c r="BO57" s="8">
        <f t="shared" si="45"/>
        <v>572</v>
      </c>
      <c r="BP57" s="8" t="str">
        <f t="shared" si="46"/>
        <v>Nein</v>
      </c>
    </row>
    <row r="58" spans="1:68" x14ac:dyDescent="0.2">
      <c r="A58" s="8">
        <f t="shared" si="4"/>
        <v>44</v>
      </c>
      <c r="B58" s="8">
        <v>1</v>
      </c>
      <c r="C58" s="11">
        <v>-3</v>
      </c>
      <c r="D58" s="8" t="s">
        <v>13</v>
      </c>
      <c r="E58" s="8">
        <v>52</v>
      </c>
      <c r="F58" s="8" t="s">
        <v>13</v>
      </c>
      <c r="G58" s="8">
        <v>0.36</v>
      </c>
      <c r="H58" s="8" t="s">
        <v>13</v>
      </c>
      <c r="I58" s="8">
        <v>32</v>
      </c>
      <c r="J58" s="8" t="s">
        <v>13</v>
      </c>
      <c r="K58" s="8">
        <v>7.5</v>
      </c>
      <c r="L58" s="8" t="s">
        <v>13</v>
      </c>
      <c r="M58" s="8">
        <v>82</v>
      </c>
      <c r="N58" s="8" t="s">
        <v>13</v>
      </c>
      <c r="O58" s="8">
        <v>572</v>
      </c>
      <c r="P58" s="8" t="s">
        <v>13</v>
      </c>
      <c r="T58" s="1" t="str">
        <f t="shared" si="210"/>
        <v>-</v>
      </c>
      <c r="U58" s="1" t="str">
        <f t="shared" si="211"/>
        <v>-</v>
      </c>
      <c r="V58" s="1" t="str">
        <f t="shared" si="212"/>
        <v>X</v>
      </c>
      <c r="W58" s="1" t="str">
        <f t="shared" si="213"/>
        <v>X</v>
      </c>
      <c r="X58" s="1" t="str">
        <f t="shared" si="214"/>
        <v>-</v>
      </c>
      <c r="Y58" s="1" t="str">
        <f t="shared" si="215"/>
        <v>-</v>
      </c>
      <c r="Z58" s="1" t="str">
        <f t="shared" si="216"/>
        <v>-</v>
      </c>
      <c r="AA58" s="1" t="str">
        <f t="shared" si="217"/>
        <v>-</v>
      </c>
      <c r="AB58" s="1" t="str">
        <f t="shared" si="218"/>
        <v>-</v>
      </c>
      <c r="AC58" s="1" t="str">
        <f t="shared" si="219"/>
        <v>X</v>
      </c>
      <c r="AD58" s="1" t="str">
        <f t="shared" si="220"/>
        <v>-</v>
      </c>
      <c r="AE58" s="1" t="str">
        <f t="shared" si="221"/>
        <v>-</v>
      </c>
      <c r="AF58" s="1" t="str">
        <f t="shared" si="222"/>
        <v>X</v>
      </c>
      <c r="AG58" s="1" t="str">
        <f t="shared" si="223"/>
        <v>X</v>
      </c>
      <c r="AH58" s="1" t="str">
        <f t="shared" si="224"/>
        <v>-</v>
      </c>
      <c r="AI58" s="1" t="str">
        <f t="shared" si="225"/>
        <v>-</v>
      </c>
      <c r="AJ58" s="1" t="str">
        <f t="shared" si="226"/>
        <v>X</v>
      </c>
      <c r="AK58" s="1" t="str">
        <f t="shared" si="22"/>
        <v>-</v>
      </c>
      <c r="AL58" s="1" t="str">
        <f t="shared" si="23"/>
        <v>-</v>
      </c>
      <c r="AN58" s="1" t="str">
        <f t="shared" si="227"/>
        <v>-</v>
      </c>
      <c r="AO58" s="1" t="str">
        <f t="shared" si="228"/>
        <v>-</v>
      </c>
      <c r="AP58" s="1" t="str">
        <f t="shared" si="229"/>
        <v>-</v>
      </c>
      <c r="AQ58" s="1" t="str">
        <f t="shared" si="230"/>
        <v>-</v>
      </c>
      <c r="AR58" s="1" t="str">
        <f t="shared" si="28"/>
        <v>-</v>
      </c>
      <c r="AS58" s="1" t="str">
        <f t="shared" si="29"/>
        <v>-</v>
      </c>
      <c r="AT58" s="1" t="str">
        <f t="shared" si="30"/>
        <v>-</v>
      </c>
      <c r="AU58" s="1" t="str">
        <f t="shared" si="31"/>
        <v>-</v>
      </c>
      <c r="AV58" s="1" t="str">
        <f t="shared" si="32"/>
        <v>-</v>
      </c>
      <c r="AW58" s="1" t="str">
        <f t="shared" si="33"/>
        <v>-</v>
      </c>
      <c r="AX58" s="1" t="str">
        <f t="shared" si="34"/>
        <v>-</v>
      </c>
      <c r="AY58" s="1" t="str">
        <f t="shared" si="35"/>
        <v>-</v>
      </c>
      <c r="AZ58" s="1" t="str">
        <f t="shared" si="36"/>
        <v>-</v>
      </c>
      <c r="BB58" s="8">
        <v>1</v>
      </c>
      <c r="BC58" s="9">
        <f t="shared" si="0"/>
        <v>-3</v>
      </c>
      <c r="BD58" s="8" t="str">
        <f t="shared" si="1"/>
        <v>Nein</v>
      </c>
      <c r="BE58" s="8">
        <f t="shared" si="2"/>
        <v>52</v>
      </c>
      <c r="BF58" s="8" t="str">
        <f t="shared" si="3"/>
        <v>Nein</v>
      </c>
      <c r="BG58" s="8">
        <f t="shared" si="37"/>
        <v>0.36</v>
      </c>
      <c r="BH58" s="5" t="str">
        <f t="shared" si="38"/>
        <v>Nein</v>
      </c>
      <c r="BI58" s="8">
        <f t="shared" si="39"/>
        <v>32</v>
      </c>
      <c r="BJ58" s="8" t="str">
        <f t="shared" si="40"/>
        <v>Nein</v>
      </c>
      <c r="BK58" s="8">
        <f t="shared" si="41"/>
        <v>7.5</v>
      </c>
      <c r="BL58" s="8" t="str">
        <f t="shared" si="42"/>
        <v>Nein</v>
      </c>
      <c r="BM58" s="8">
        <f t="shared" si="43"/>
        <v>82</v>
      </c>
      <c r="BN58" s="8" t="str">
        <f t="shared" si="44"/>
        <v>Nein</v>
      </c>
      <c r="BO58" s="8">
        <f t="shared" si="45"/>
        <v>572</v>
      </c>
      <c r="BP58" s="8" t="str">
        <f t="shared" si="46"/>
        <v>Nein</v>
      </c>
    </row>
    <row r="59" spans="1:68" x14ac:dyDescent="0.2">
      <c r="A59" s="8">
        <f t="shared" si="4"/>
        <v>45</v>
      </c>
      <c r="B59" s="8">
        <v>1</v>
      </c>
      <c r="C59" s="11">
        <v>0</v>
      </c>
      <c r="D59" s="8" t="s">
        <v>13</v>
      </c>
      <c r="E59" s="8">
        <v>0</v>
      </c>
      <c r="F59" s="8" t="s">
        <v>13</v>
      </c>
      <c r="G59" s="8">
        <v>0</v>
      </c>
      <c r="H59" s="8" t="s">
        <v>13</v>
      </c>
      <c r="I59" s="8">
        <v>0</v>
      </c>
      <c r="J59" s="8" t="s">
        <v>13</v>
      </c>
      <c r="K59" s="8">
        <v>7.6</v>
      </c>
      <c r="L59" s="8" t="s">
        <v>13</v>
      </c>
      <c r="M59" s="8">
        <v>81</v>
      </c>
      <c r="N59" s="8" t="s">
        <v>13</v>
      </c>
      <c r="O59" s="8">
        <v>575</v>
      </c>
      <c r="P59" s="8" t="s">
        <v>13</v>
      </c>
      <c r="T59" s="1" t="str">
        <f t="shared" si="210"/>
        <v>X</v>
      </c>
      <c r="U59" s="1" t="str">
        <f t="shared" si="211"/>
        <v>-</v>
      </c>
      <c r="V59" s="1" t="str">
        <f t="shared" si="212"/>
        <v>X</v>
      </c>
      <c r="W59" s="1" t="str">
        <f t="shared" si="213"/>
        <v>-</v>
      </c>
      <c r="X59" s="1" t="str">
        <f t="shared" si="214"/>
        <v>X</v>
      </c>
      <c r="Y59" s="1" t="str">
        <f t="shared" si="215"/>
        <v>-</v>
      </c>
      <c r="Z59" s="1" t="str">
        <f t="shared" si="216"/>
        <v>-</v>
      </c>
      <c r="AA59" s="1" t="str">
        <f t="shared" si="217"/>
        <v>X</v>
      </c>
      <c r="AB59" s="1" t="str">
        <f t="shared" si="218"/>
        <v>-</v>
      </c>
      <c r="AC59" s="1" t="str">
        <f t="shared" si="219"/>
        <v>-</v>
      </c>
      <c r="AD59" s="1" t="str">
        <f t="shared" si="220"/>
        <v>-</v>
      </c>
      <c r="AE59" s="1" t="str">
        <f t="shared" si="221"/>
        <v>-</v>
      </c>
      <c r="AF59" s="1" t="str">
        <f t="shared" si="222"/>
        <v>X</v>
      </c>
      <c r="AG59" s="1" t="str">
        <f t="shared" si="223"/>
        <v>-</v>
      </c>
      <c r="AH59" s="1" t="str">
        <f t="shared" si="224"/>
        <v>X</v>
      </c>
      <c r="AI59" s="1" t="str">
        <f t="shared" si="225"/>
        <v>X</v>
      </c>
      <c r="AJ59" s="1" t="str">
        <f t="shared" si="226"/>
        <v>-</v>
      </c>
      <c r="AK59" s="1" t="str">
        <f t="shared" si="22"/>
        <v>-</v>
      </c>
      <c r="AL59" s="1" t="str">
        <f t="shared" si="23"/>
        <v>-</v>
      </c>
      <c r="AN59" s="1" t="str">
        <f t="shared" si="227"/>
        <v>-</v>
      </c>
      <c r="AO59" s="1" t="str">
        <f t="shared" si="228"/>
        <v>-</v>
      </c>
      <c r="AP59" s="1" t="str">
        <f t="shared" si="229"/>
        <v>-</v>
      </c>
      <c r="AQ59" s="1" t="str">
        <f t="shared" si="230"/>
        <v>-</v>
      </c>
      <c r="AR59" s="1" t="str">
        <f t="shared" si="28"/>
        <v>-</v>
      </c>
      <c r="AS59" s="1" t="str">
        <f t="shared" si="29"/>
        <v>-</v>
      </c>
      <c r="AT59" s="1" t="str">
        <f t="shared" si="30"/>
        <v>-</v>
      </c>
      <c r="AU59" s="1" t="str">
        <f t="shared" si="31"/>
        <v>-</v>
      </c>
      <c r="AV59" s="1" t="str">
        <f t="shared" si="32"/>
        <v>-</v>
      </c>
      <c r="AW59" s="1" t="str">
        <f t="shared" si="33"/>
        <v>-</v>
      </c>
      <c r="AX59" s="1" t="str">
        <f t="shared" si="34"/>
        <v>-</v>
      </c>
      <c r="AY59" s="1" t="str">
        <f t="shared" si="35"/>
        <v>-</v>
      </c>
      <c r="AZ59" s="1" t="str">
        <f t="shared" si="36"/>
        <v>-</v>
      </c>
      <c r="BB59" s="8">
        <v>1</v>
      </c>
      <c r="BC59" s="9">
        <f t="shared" si="0"/>
        <v>0</v>
      </c>
      <c r="BD59" s="8" t="str">
        <f t="shared" si="1"/>
        <v>Nein</v>
      </c>
      <c r="BE59" s="8">
        <f t="shared" si="2"/>
        <v>0</v>
      </c>
      <c r="BF59" s="8" t="str">
        <f t="shared" si="3"/>
        <v>Nein</v>
      </c>
      <c r="BG59" s="8">
        <f t="shared" si="37"/>
        <v>0</v>
      </c>
      <c r="BH59" s="5" t="str">
        <f t="shared" si="38"/>
        <v>Nein</v>
      </c>
      <c r="BI59" s="8">
        <f t="shared" si="39"/>
        <v>0</v>
      </c>
      <c r="BJ59" s="8" t="str">
        <f t="shared" si="40"/>
        <v>Nein</v>
      </c>
      <c r="BK59" s="8">
        <f t="shared" si="41"/>
        <v>7.6</v>
      </c>
      <c r="BL59" s="8" t="str">
        <f t="shared" si="42"/>
        <v>Nein</v>
      </c>
      <c r="BM59" s="8">
        <f t="shared" si="43"/>
        <v>81</v>
      </c>
      <c r="BN59" s="8" t="str">
        <f t="shared" si="44"/>
        <v>Nein</v>
      </c>
      <c r="BO59" s="8">
        <f t="shared" si="45"/>
        <v>575</v>
      </c>
      <c r="BP59" s="8" t="str">
        <f t="shared" si="46"/>
        <v>Nein</v>
      </c>
    </row>
    <row r="60" spans="1:68" x14ac:dyDescent="0.2">
      <c r="A60" s="8">
        <f t="shared" si="4"/>
        <v>46</v>
      </c>
      <c r="B60" s="8">
        <v>1</v>
      </c>
      <c r="C60" s="11">
        <v>0.2</v>
      </c>
      <c r="D60" s="8" t="s">
        <v>13</v>
      </c>
      <c r="E60" s="8">
        <v>-1</v>
      </c>
      <c r="F60" s="8" t="s">
        <v>13</v>
      </c>
      <c r="G60" s="8">
        <v>0</v>
      </c>
      <c r="H60" s="8" t="s">
        <v>13</v>
      </c>
      <c r="I60" s="8">
        <v>0</v>
      </c>
      <c r="J60" s="8" t="s">
        <v>13</v>
      </c>
      <c r="K60" s="8">
        <v>7.6</v>
      </c>
      <c r="L60" s="8" t="s">
        <v>13</v>
      </c>
      <c r="M60" s="8">
        <v>83</v>
      </c>
      <c r="N60" s="8" t="s">
        <v>13</v>
      </c>
      <c r="O60" s="8">
        <v>573</v>
      </c>
      <c r="P60" s="8" t="s">
        <v>13</v>
      </c>
      <c r="T60" s="1" t="str">
        <f t="shared" ref="T60:T65" si="231">IF(E60=0,"X","-")</f>
        <v>-</v>
      </c>
      <c r="U60" s="1" t="str">
        <f t="shared" ref="U60:U65" si="232">IF(C60&gt;$E$3,"X","-")</f>
        <v>-</v>
      </c>
      <c r="V60" s="1" t="str">
        <f t="shared" ref="V60:V65" si="233">IF(M60&gt;$E$9,"X","-")</f>
        <v>X</v>
      </c>
      <c r="W60" s="1" t="str">
        <f t="shared" ref="W60:W65" si="234">IF(AND(E60&gt;=50,E60&lt;=69),"X","-")</f>
        <v>-</v>
      </c>
      <c r="X60" s="1" t="str">
        <f t="shared" ref="X60:X65" si="235">IF(C60=0,"X","-")</f>
        <v>-</v>
      </c>
      <c r="Y60" s="1" t="str">
        <f t="shared" ref="Y60:Y65" si="236">IF(AND(M60&gt;=0,M60&lt;$E$8),"X","-")</f>
        <v>-</v>
      </c>
      <c r="Z60" s="1" t="str">
        <f t="shared" ref="Z60:Z65" si="237">IF(C60&gt;$E$4,"X","-")</f>
        <v>-</v>
      </c>
      <c r="AA60" s="1" t="str">
        <f t="shared" ref="AA60:AA65" si="238">IF(AND(G60&gt;=0,G60&lt;=$E$5),"X","-")</f>
        <v>X</v>
      </c>
      <c r="AB60" s="1" t="str">
        <f t="shared" ref="AB60:AB65" si="239">IF(AND(O60&gt;=0,O60&lt;=$E$10),"X","-")</f>
        <v>-</v>
      </c>
      <c r="AC60" s="1" t="str">
        <f t="shared" ref="AC60:AC65" si="240">IF(OR(AND(E60&gt;=40,E60&lt;=69),AND(E60&gt;=80,E60&lt;=84)),"X","-")</f>
        <v>-</v>
      </c>
      <c r="AD60" s="1" t="str">
        <f t="shared" ref="AD60:AD65" si="241">IF(AND(K60&gt;-1000,K60&lt;$E$6),"X","-")</f>
        <v>-</v>
      </c>
      <c r="AE60" s="1" t="str">
        <f t="shared" ref="AE60:AE65" si="242">IF(OR(AND(E60&gt;=70,E60&lt;=78),AND(E60&gt;=85,E60&lt;=87)),"X","-")</f>
        <v>-</v>
      </c>
      <c r="AF60" s="1" t="str">
        <f t="shared" ref="AF60:AF65" si="243">IF(K60&gt;$E$7,"X","-")</f>
        <v>X</v>
      </c>
      <c r="AG60" s="1" t="str">
        <f t="shared" ref="AG60:AG65" si="244">IF(G60&gt;0,"X","-")</f>
        <v>-</v>
      </c>
      <c r="AH60" s="1" t="str">
        <f t="shared" ref="AH60:AH65" si="245">IF(I60=0,"X","-")</f>
        <v>X</v>
      </c>
      <c r="AI60" s="1" t="str">
        <f t="shared" ref="AI60:AI65" si="246">IF(G60=0,"X","-")</f>
        <v>X</v>
      </c>
      <c r="AJ60" s="1" t="str">
        <f t="shared" ref="AJ60:AJ65" si="247">IF(I60&gt;0,"X","-")</f>
        <v>-</v>
      </c>
      <c r="AK60" s="1" t="str">
        <f t="shared" si="22"/>
        <v>-</v>
      </c>
      <c r="AL60" s="1" t="str">
        <f t="shared" si="23"/>
        <v>-</v>
      </c>
      <c r="AN60" s="1" t="str">
        <f t="shared" ref="AN60:AN65" si="248">IF(AND(T60="X",U60="X",V60="X"),"X","-")</f>
        <v>-</v>
      </c>
      <c r="AO60" s="1" t="str">
        <f t="shared" ref="AO60:AO65" si="249">IF(AND(W60="X",X60="X",Y60="X"),"X","-")</f>
        <v>-</v>
      </c>
      <c r="AP60" s="1" t="str">
        <f t="shared" ref="AP60:AP65" si="250">IF(AND(T60="X",U60="X",Y60="X"),"X","-")</f>
        <v>-</v>
      </c>
      <c r="AQ60" s="1" t="str">
        <f t="shared" ref="AQ60:AQ65" si="251">IF(AND(W60="X",X60="X",V60="X"),"X","-")</f>
        <v>-</v>
      </c>
      <c r="AR60" s="1" t="str">
        <f t="shared" si="28"/>
        <v>-</v>
      </c>
      <c r="AS60" s="1" t="str">
        <f t="shared" si="29"/>
        <v>-</v>
      </c>
      <c r="AT60" s="1" t="str">
        <f t="shared" si="30"/>
        <v>-</v>
      </c>
      <c r="AU60" s="1" t="str">
        <f t="shared" si="31"/>
        <v>-</v>
      </c>
      <c r="AV60" s="1" t="str">
        <f t="shared" si="32"/>
        <v>-</v>
      </c>
      <c r="AW60" s="1" t="str">
        <f t="shared" si="33"/>
        <v>-</v>
      </c>
      <c r="AX60" s="1" t="str">
        <f t="shared" si="34"/>
        <v>-</v>
      </c>
      <c r="AY60" s="1" t="str">
        <f t="shared" si="35"/>
        <v>-</v>
      </c>
      <c r="AZ60" s="1" t="str">
        <f t="shared" si="36"/>
        <v>-</v>
      </c>
      <c r="BB60" s="8">
        <v>1</v>
      </c>
      <c r="BC60" s="9">
        <f t="shared" si="0"/>
        <v>0.2</v>
      </c>
      <c r="BD60" s="8" t="str">
        <f t="shared" si="1"/>
        <v>Nein</v>
      </c>
      <c r="BE60" s="8">
        <f t="shared" si="2"/>
        <v>-1</v>
      </c>
      <c r="BF60" s="8" t="str">
        <f t="shared" si="3"/>
        <v>Nein</v>
      </c>
      <c r="BG60" s="8">
        <f t="shared" si="37"/>
        <v>0</v>
      </c>
      <c r="BH60" s="5" t="str">
        <f t="shared" si="38"/>
        <v>Nein</v>
      </c>
      <c r="BI60" s="8">
        <f t="shared" si="39"/>
        <v>0</v>
      </c>
      <c r="BJ60" s="8" t="str">
        <f t="shared" si="40"/>
        <v>Nein</v>
      </c>
      <c r="BK60" s="8">
        <f t="shared" si="41"/>
        <v>7.6</v>
      </c>
      <c r="BL60" s="8" t="str">
        <f t="shared" si="42"/>
        <v>Nein</v>
      </c>
      <c r="BM60" s="8">
        <f t="shared" si="43"/>
        <v>83</v>
      </c>
      <c r="BN60" s="8" t="str">
        <f t="shared" si="44"/>
        <v>Nein</v>
      </c>
      <c r="BO60" s="8">
        <f t="shared" si="45"/>
        <v>573</v>
      </c>
      <c r="BP60" s="8" t="str">
        <f t="shared" si="46"/>
        <v>Nein</v>
      </c>
    </row>
    <row r="61" spans="1:68" x14ac:dyDescent="0.2">
      <c r="A61" s="8">
        <f t="shared" si="4"/>
        <v>47</v>
      </c>
      <c r="B61" s="8">
        <v>1</v>
      </c>
      <c r="C61" s="11">
        <v>0</v>
      </c>
      <c r="D61" s="8" t="s">
        <v>13</v>
      </c>
      <c r="E61" s="8">
        <v>0</v>
      </c>
      <c r="F61" s="8" t="s">
        <v>13</v>
      </c>
      <c r="G61" s="8">
        <v>0</v>
      </c>
      <c r="H61" s="8" t="s">
        <v>13</v>
      </c>
      <c r="I61" s="8">
        <v>0</v>
      </c>
      <c r="J61" s="8" t="s">
        <v>13</v>
      </c>
      <c r="K61" s="8">
        <v>7.6</v>
      </c>
      <c r="L61" s="8" t="s">
        <v>13</v>
      </c>
      <c r="M61" s="8">
        <v>81</v>
      </c>
      <c r="N61" s="8" t="s">
        <v>13</v>
      </c>
      <c r="O61" s="8">
        <v>575</v>
      </c>
      <c r="P61" s="8" t="s">
        <v>13</v>
      </c>
      <c r="T61" s="1" t="str">
        <f t="shared" si="231"/>
        <v>X</v>
      </c>
      <c r="U61" s="1" t="str">
        <f t="shared" si="232"/>
        <v>-</v>
      </c>
      <c r="V61" s="1" t="str">
        <f t="shared" si="233"/>
        <v>X</v>
      </c>
      <c r="W61" s="1" t="str">
        <f t="shared" si="234"/>
        <v>-</v>
      </c>
      <c r="X61" s="1" t="str">
        <f t="shared" si="235"/>
        <v>X</v>
      </c>
      <c r="Y61" s="1" t="str">
        <f t="shared" si="236"/>
        <v>-</v>
      </c>
      <c r="Z61" s="1" t="str">
        <f t="shared" si="237"/>
        <v>-</v>
      </c>
      <c r="AA61" s="1" t="str">
        <f t="shared" si="238"/>
        <v>X</v>
      </c>
      <c r="AB61" s="1" t="str">
        <f t="shared" si="239"/>
        <v>-</v>
      </c>
      <c r="AC61" s="1" t="str">
        <f t="shared" si="240"/>
        <v>-</v>
      </c>
      <c r="AD61" s="1" t="str">
        <f t="shared" si="241"/>
        <v>-</v>
      </c>
      <c r="AE61" s="1" t="str">
        <f t="shared" si="242"/>
        <v>-</v>
      </c>
      <c r="AF61" s="1" t="str">
        <f t="shared" si="243"/>
        <v>X</v>
      </c>
      <c r="AG61" s="1" t="str">
        <f t="shared" si="244"/>
        <v>-</v>
      </c>
      <c r="AH61" s="1" t="str">
        <f t="shared" si="245"/>
        <v>X</v>
      </c>
      <c r="AI61" s="1" t="str">
        <f t="shared" si="246"/>
        <v>X</v>
      </c>
      <c r="AJ61" s="1" t="str">
        <f t="shared" si="247"/>
        <v>-</v>
      </c>
      <c r="AK61" s="1" t="str">
        <f t="shared" si="22"/>
        <v>-</v>
      </c>
      <c r="AL61" s="1" t="str">
        <f t="shared" si="23"/>
        <v>-</v>
      </c>
      <c r="AN61" s="1" t="str">
        <f t="shared" si="248"/>
        <v>-</v>
      </c>
      <c r="AO61" s="1" t="str">
        <f t="shared" si="249"/>
        <v>-</v>
      </c>
      <c r="AP61" s="1" t="str">
        <f t="shared" si="250"/>
        <v>-</v>
      </c>
      <c r="AQ61" s="1" t="str">
        <f t="shared" si="251"/>
        <v>-</v>
      </c>
      <c r="AR61" s="1" t="str">
        <f t="shared" si="28"/>
        <v>-</v>
      </c>
      <c r="AS61" s="1" t="str">
        <f t="shared" si="29"/>
        <v>-</v>
      </c>
      <c r="AT61" s="1" t="str">
        <f t="shared" si="30"/>
        <v>-</v>
      </c>
      <c r="AU61" s="1" t="str">
        <f t="shared" si="31"/>
        <v>-</v>
      </c>
      <c r="AV61" s="1" t="str">
        <f t="shared" si="32"/>
        <v>-</v>
      </c>
      <c r="AW61" s="1" t="str">
        <f t="shared" si="33"/>
        <v>-</v>
      </c>
      <c r="AX61" s="1" t="str">
        <f t="shared" si="34"/>
        <v>-</v>
      </c>
      <c r="AY61" s="1" t="str">
        <f t="shared" si="35"/>
        <v>-</v>
      </c>
      <c r="AZ61" s="1" t="str">
        <f t="shared" si="36"/>
        <v>-</v>
      </c>
      <c r="BB61" s="8">
        <v>1</v>
      </c>
      <c r="BC61" s="9">
        <f t="shared" si="0"/>
        <v>0</v>
      </c>
      <c r="BD61" s="8" t="str">
        <f t="shared" si="1"/>
        <v>Nein</v>
      </c>
      <c r="BE61" s="8">
        <f t="shared" si="2"/>
        <v>0</v>
      </c>
      <c r="BF61" s="8" t="str">
        <f t="shared" si="3"/>
        <v>Nein</v>
      </c>
      <c r="BG61" s="8">
        <f t="shared" si="37"/>
        <v>0</v>
      </c>
      <c r="BH61" s="5" t="str">
        <f t="shared" si="38"/>
        <v>Nein</v>
      </c>
      <c r="BI61" s="8">
        <f t="shared" si="39"/>
        <v>0</v>
      </c>
      <c r="BJ61" s="8" t="str">
        <f t="shared" si="40"/>
        <v>Nein</v>
      </c>
      <c r="BK61" s="8">
        <f t="shared" si="41"/>
        <v>7.6</v>
      </c>
      <c r="BL61" s="8" t="str">
        <f t="shared" si="42"/>
        <v>Nein</v>
      </c>
      <c r="BM61" s="8">
        <f t="shared" si="43"/>
        <v>81</v>
      </c>
      <c r="BN61" s="8" t="str">
        <f t="shared" si="44"/>
        <v>Nein</v>
      </c>
      <c r="BO61" s="8">
        <f t="shared" si="45"/>
        <v>575</v>
      </c>
      <c r="BP61" s="8" t="str">
        <f t="shared" si="46"/>
        <v>Nein</v>
      </c>
    </row>
    <row r="62" spans="1:68" x14ac:dyDescent="0.2">
      <c r="A62" s="8">
        <f t="shared" si="4"/>
        <v>48</v>
      </c>
      <c r="B62" s="8">
        <v>1</v>
      </c>
      <c r="C62" s="11">
        <v>0.3</v>
      </c>
      <c r="D62" s="8" t="s">
        <v>13</v>
      </c>
      <c r="E62" s="8">
        <v>-2</v>
      </c>
      <c r="F62" s="8" t="s">
        <v>14</v>
      </c>
      <c r="G62" s="8">
        <v>0</v>
      </c>
      <c r="H62" s="8" t="s">
        <v>13</v>
      </c>
      <c r="I62" s="8">
        <v>0</v>
      </c>
      <c r="J62" s="8" t="s">
        <v>13</v>
      </c>
      <c r="K62" s="8">
        <v>7.6</v>
      </c>
      <c r="L62" s="8" t="s">
        <v>13</v>
      </c>
      <c r="M62" s="8">
        <v>81</v>
      </c>
      <c r="N62" s="8" t="s">
        <v>13</v>
      </c>
      <c r="O62" s="8">
        <v>578</v>
      </c>
      <c r="P62" s="8" t="s">
        <v>13</v>
      </c>
      <c r="T62" s="1" t="str">
        <f t="shared" si="231"/>
        <v>-</v>
      </c>
      <c r="U62" s="1" t="str">
        <f t="shared" si="232"/>
        <v>X</v>
      </c>
      <c r="V62" s="1" t="str">
        <f t="shared" si="233"/>
        <v>X</v>
      </c>
      <c r="W62" s="1" t="str">
        <f t="shared" si="234"/>
        <v>-</v>
      </c>
      <c r="X62" s="1" t="str">
        <f t="shared" si="235"/>
        <v>-</v>
      </c>
      <c r="Y62" s="1" t="str">
        <f t="shared" si="236"/>
        <v>-</v>
      </c>
      <c r="Z62" s="1" t="str">
        <f t="shared" si="237"/>
        <v>-</v>
      </c>
      <c r="AA62" s="1" t="str">
        <f t="shared" si="238"/>
        <v>X</v>
      </c>
      <c r="AB62" s="1" t="str">
        <f t="shared" si="239"/>
        <v>-</v>
      </c>
      <c r="AC62" s="1" t="str">
        <f t="shared" si="240"/>
        <v>-</v>
      </c>
      <c r="AD62" s="1" t="str">
        <f t="shared" si="241"/>
        <v>-</v>
      </c>
      <c r="AE62" s="1" t="str">
        <f t="shared" si="242"/>
        <v>-</v>
      </c>
      <c r="AF62" s="1" t="str">
        <f t="shared" si="243"/>
        <v>X</v>
      </c>
      <c r="AG62" s="1" t="str">
        <f t="shared" si="244"/>
        <v>-</v>
      </c>
      <c r="AH62" s="1" t="str">
        <f t="shared" si="245"/>
        <v>X</v>
      </c>
      <c r="AI62" s="1" t="str">
        <f t="shared" si="246"/>
        <v>X</v>
      </c>
      <c r="AJ62" s="1" t="str">
        <f t="shared" si="247"/>
        <v>-</v>
      </c>
      <c r="AK62" s="1" t="str">
        <f t="shared" si="22"/>
        <v>-</v>
      </c>
      <c r="AL62" s="1" t="str">
        <f t="shared" si="23"/>
        <v>-</v>
      </c>
      <c r="AN62" s="1" t="str">
        <f t="shared" si="248"/>
        <v>-</v>
      </c>
      <c r="AO62" s="1" t="str">
        <f t="shared" si="249"/>
        <v>-</v>
      </c>
      <c r="AP62" s="1" t="str">
        <f t="shared" si="250"/>
        <v>-</v>
      </c>
      <c r="AQ62" s="1" t="str">
        <f t="shared" si="251"/>
        <v>-</v>
      </c>
      <c r="AR62" s="1" t="str">
        <f t="shared" si="28"/>
        <v>-</v>
      </c>
      <c r="AS62" s="1" t="str">
        <f t="shared" si="29"/>
        <v>-</v>
      </c>
      <c r="AT62" s="1" t="str">
        <f t="shared" si="30"/>
        <v>-</v>
      </c>
      <c r="AU62" s="1" t="str">
        <f t="shared" si="31"/>
        <v>-</v>
      </c>
      <c r="AV62" s="1" t="str">
        <f t="shared" si="32"/>
        <v>-</v>
      </c>
      <c r="AW62" s="1" t="str">
        <f t="shared" si="33"/>
        <v>-</v>
      </c>
      <c r="AX62" s="1" t="str">
        <f t="shared" si="34"/>
        <v>-</v>
      </c>
      <c r="AY62" s="1" t="str">
        <f t="shared" si="35"/>
        <v>-</v>
      </c>
      <c r="AZ62" s="1" t="str">
        <f t="shared" si="36"/>
        <v>-</v>
      </c>
      <c r="BB62" s="8">
        <v>1</v>
      </c>
      <c r="BC62" s="9">
        <f t="shared" si="0"/>
        <v>0.3</v>
      </c>
      <c r="BD62" s="8" t="str">
        <f t="shared" si="1"/>
        <v>Nein</v>
      </c>
      <c r="BE62" s="8">
        <f t="shared" si="2"/>
        <v>-2</v>
      </c>
      <c r="BF62" s="8" t="str">
        <f t="shared" si="3"/>
        <v>Ja</v>
      </c>
      <c r="BG62" s="8">
        <f t="shared" si="37"/>
        <v>0</v>
      </c>
      <c r="BH62" s="5" t="str">
        <f t="shared" si="38"/>
        <v>Nein</v>
      </c>
      <c r="BI62" s="8">
        <f t="shared" si="39"/>
        <v>0</v>
      </c>
      <c r="BJ62" s="8" t="str">
        <f t="shared" si="40"/>
        <v>Nein</v>
      </c>
      <c r="BK62" s="8">
        <f t="shared" si="41"/>
        <v>7.6</v>
      </c>
      <c r="BL62" s="8" t="str">
        <f t="shared" si="42"/>
        <v>Nein</v>
      </c>
      <c r="BM62" s="8">
        <f t="shared" si="43"/>
        <v>81</v>
      </c>
      <c r="BN62" s="8" t="str">
        <f t="shared" si="44"/>
        <v>Nein</v>
      </c>
      <c r="BO62" s="8">
        <f t="shared" si="45"/>
        <v>578</v>
      </c>
      <c r="BP62" s="8" t="str">
        <f t="shared" si="46"/>
        <v>Nein</v>
      </c>
    </row>
    <row r="63" spans="1:68" x14ac:dyDescent="0.2">
      <c r="A63" s="8">
        <f t="shared" si="4"/>
        <v>49</v>
      </c>
      <c r="B63" s="8">
        <v>1</v>
      </c>
      <c r="C63" s="11">
        <v>0</v>
      </c>
      <c r="D63" s="8" t="s">
        <v>13</v>
      </c>
      <c r="E63" s="8">
        <v>0</v>
      </c>
      <c r="F63" s="8" t="s">
        <v>13</v>
      </c>
      <c r="G63" s="8">
        <v>0</v>
      </c>
      <c r="H63" s="8" t="s">
        <v>13</v>
      </c>
      <c r="I63" s="8">
        <v>0</v>
      </c>
      <c r="J63" s="8" t="s">
        <v>13</v>
      </c>
      <c r="K63" s="8">
        <v>7.5</v>
      </c>
      <c r="L63" s="8" t="s">
        <v>13</v>
      </c>
      <c r="M63" s="8">
        <v>82</v>
      </c>
      <c r="N63" s="8" t="s">
        <v>13</v>
      </c>
      <c r="O63" s="8">
        <v>578</v>
      </c>
      <c r="P63" s="8" t="s">
        <v>13</v>
      </c>
      <c r="T63" s="1" t="str">
        <f t="shared" si="231"/>
        <v>X</v>
      </c>
      <c r="U63" s="1" t="str">
        <f t="shared" si="232"/>
        <v>-</v>
      </c>
      <c r="V63" s="1" t="str">
        <f t="shared" si="233"/>
        <v>X</v>
      </c>
      <c r="W63" s="1" t="str">
        <f t="shared" si="234"/>
        <v>-</v>
      </c>
      <c r="X63" s="1" t="str">
        <f t="shared" si="235"/>
        <v>X</v>
      </c>
      <c r="Y63" s="1" t="str">
        <f t="shared" si="236"/>
        <v>-</v>
      </c>
      <c r="Z63" s="1" t="str">
        <f t="shared" si="237"/>
        <v>-</v>
      </c>
      <c r="AA63" s="1" t="str">
        <f t="shared" si="238"/>
        <v>X</v>
      </c>
      <c r="AB63" s="1" t="str">
        <f t="shared" si="239"/>
        <v>-</v>
      </c>
      <c r="AC63" s="1" t="str">
        <f t="shared" si="240"/>
        <v>-</v>
      </c>
      <c r="AD63" s="1" t="str">
        <f t="shared" si="241"/>
        <v>-</v>
      </c>
      <c r="AE63" s="1" t="str">
        <f t="shared" si="242"/>
        <v>-</v>
      </c>
      <c r="AF63" s="1" t="str">
        <f t="shared" si="243"/>
        <v>X</v>
      </c>
      <c r="AG63" s="1" t="str">
        <f t="shared" si="244"/>
        <v>-</v>
      </c>
      <c r="AH63" s="1" t="str">
        <f t="shared" si="245"/>
        <v>X</v>
      </c>
      <c r="AI63" s="1" t="str">
        <f t="shared" si="246"/>
        <v>X</v>
      </c>
      <c r="AJ63" s="1" t="str">
        <f t="shared" si="247"/>
        <v>-</v>
      </c>
      <c r="AK63" s="1" t="str">
        <f t="shared" si="22"/>
        <v>-</v>
      </c>
      <c r="AL63" s="1" t="str">
        <f t="shared" si="23"/>
        <v>-</v>
      </c>
      <c r="AN63" s="1" t="str">
        <f t="shared" si="248"/>
        <v>-</v>
      </c>
      <c r="AO63" s="1" t="str">
        <f t="shared" si="249"/>
        <v>-</v>
      </c>
      <c r="AP63" s="1" t="str">
        <f t="shared" si="250"/>
        <v>-</v>
      </c>
      <c r="AQ63" s="1" t="str">
        <f t="shared" si="251"/>
        <v>-</v>
      </c>
      <c r="AR63" s="1" t="str">
        <f t="shared" si="28"/>
        <v>-</v>
      </c>
      <c r="AS63" s="1" t="str">
        <f t="shared" si="29"/>
        <v>-</v>
      </c>
      <c r="AT63" s="1" t="str">
        <f t="shared" si="30"/>
        <v>-</v>
      </c>
      <c r="AU63" s="1" t="str">
        <f t="shared" si="31"/>
        <v>-</v>
      </c>
      <c r="AV63" s="1" t="str">
        <f t="shared" si="32"/>
        <v>-</v>
      </c>
      <c r="AW63" s="1" t="str">
        <f t="shared" si="33"/>
        <v>-</v>
      </c>
      <c r="AX63" s="1" t="str">
        <f t="shared" si="34"/>
        <v>-</v>
      </c>
      <c r="AY63" s="1" t="str">
        <f t="shared" si="35"/>
        <v>-</v>
      </c>
      <c r="AZ63" s="1" t="str">
        <f t="shared" si="36"/>
        <v>-</v>
      </c>
      <c r="BB63" s="8">
        <v>1</v>
      </c>
      <c r="BC63" s="9">
        <f t="shared" si="0"/>
        <v>0</v>
      </c>
      <c r="BD63" s="8" t="str">
        <f t="shared" si="1"/>
        <v>Nein</v>
      </c>
      <c r="BE63" s="8">
        <f t="shared" si="2"/>
        <v>0</v>
      </c>
      <c r="BF63" s="8" t="str">
        <f t="shared" si="3"/>
        <v>Nein</v>
      </c>
      <c r="BG63" s="8">
        <f t="shared" si="37"/>
        <v>0</v>
      </c>
      <c r="BH63" s="5" t="str">
        <f t="shared" si="38"/>
        <v>Nein</v>
      </c>
      <c r="BI63" s="8">
        <f t="shared" si="39"/>
        <v>0</v>
      </c>
      <c r="BJ63" s="8" t="str">
        <f t="shared" si="40"/>
        <v>Nein</v>
      </c>
      <c r="BK63" s="8">
        <f t="shared" si="41"/>
        <v>7.5</v>
      </c>
      <c r="BL63" s="8" t="str">
        <f t="shared" si="42"/>
        <v>Nein</v>
      </c>
      <c r="BM63" s="8">
        <f t="shared" si="43"/>
        <v>82</v>
      </c>
      <c r="BN63" s="8" t="str">
        <f t="shared" si="44"/>
        <v>Nein</v>
      </c>
      <c r="BO63" s="8">
        <f t="shared" si="45"/>
        <v>578</v>
      </c>
      <c r="BP63" s="8" t="str">
        <f t="shared" si="46"/>
        <v>Nein</v>
      </c>
    </row>
    <row r="64" spans="1:68" x14ac:dyDescent="0.2">
      <c r="A64" s="8">
        <f t="shared" si="4"/>
        <v>50</v>
      </c>
      <c r="B64" s="8">
        <v>1</v>
      </c>
      <c r="C64" s="11">
        <v>0.3</v>
      </c>
      <c r="D64" s="8" t="s">
        <v>13</v>
      </c>
      <c r="E64" s="8">
        <v>-3</v>
      </c>
      <c r="F64" s="8" t="s">
        <v>13</v>
      </c>
      <c r="G64" s="8">
        <v>0</v>
      </c>
      <c r="H64" s="8" t="s">
        <v>13</v>
      </c>
      <c r="I64" s="8">
        <v>0</v>
      </c>
      <c r="J64" s="8" t="s">
        <v>13</v>
      </c>
      <c r="K64" s="8">
        <v>7.5</v>
      </c>
      <c r="L64" s="8" t="s">
        <v>13</v>
      </c>
      <c r="M64" s="8">
        <v>83</v>
      </c>
      <c r="N64" s="8" t="s">
        <v>13</v>
      </c>
      <c r="O64" s="8">
        <v>575</v>
      </c>
      <c r="P64" s="8" t="s">
        <v>13</v>
      </c>
      <c r="T64" s="1" t="str">
        <f t="shared" si="231"/>
        <v>-</v>
      </c>
      <c r="U64" s="1" t="str">
        <f t="shared" si="232"/>
        <v>X</v>
      </c>
      <c r="V64" s="1" t="str">
        <f t="shared" si="233"/>
        <v>X</v>
      </c>
      <c r="W64" s="1" t="str">
        <f t="shared" si="234"/>
        <v>-</v>
      </c>
      <c r="X64" s="1" t="str">
        <f t="shared" si="235"/>
        <v>-</v>
      </c>
      <c r="Y64" s="1" t="str">
        <f t="shared" si="236"/>
        <v>-</v>
      </c>
      <c r="Z64" s="1" t="str">
        <f t="shared" si="237"/>
        <v>-</v>
      </c>
      <c r="AA64" s="1" t="str">
        <f t="shared" si="238"/>
        <v>X</v>
      </c>
      <c r="AB64" s="1" t="str">
        <f t="shared" si="239"/>
        <v>-</v>
      </c>
      <c r="AC64" s="1" t="str">
        <f t="shared" si="240"/>
        <v>-</v>
      </c>
      <c r="AD64" s="1" t="str">
        <f t="shared" si="241"/>
        <v>-</v>
      </c>
      <c r="AE64" s="1" t="str">
        <f t="shared" si="242"/>
        <v>-</v>
      </c>
      <c r="AF64" s="1" t="str">
        <f t="shared" si="243"/>
        <v>X</v>
      </c>
      <c r="AG64" s="1" t="str">
        <f t="shared" si="244"/>
        <v>-</v>
      </c>
      <c r="AH64" s="1" t="str">
        <f t="shared" si="245"/>
        <v>X</v>
      </c>
      <c r="AI64" s="1" t="str">
        <f t="shared" si="246"/>
        <v>X</v>
      </c>
      <c r="AJ64" s="1" t="str">
        <f t="shared" si="247"/>
        <v>-</v>
      </c>
      <c r="AK64" s="1" t="str">
        <f t="shared" si="22"/>
        <v>-</v>
      </c>
      <c r="AL64" s="1" t="str">
        <f t="shared" si="23"/>
        <v>-</v>
      </c>
      <c r="AN64" s="1" t="str">
        <f t="shared" si="248"/>
        <v>-</v>
      </c>
      <c r="AO64" s="1" t="str">
        <f t="shared" si="249"/>
        <v>-</v>
      </c>
      <c r="AP64" s="1" t="str">
        <f t="shared" si="250"/>
        <v>-</v>
      </c>
      <c r="AQ64" s="1" t="str">
        <f t="shared" si="251"/>
        <v>-</v>
      </c>
      <c r="AR64" s="1" t="str">
        <f t="shared" si="28"/>
        <v>-</v>
      </c>
      <c r="AS64" s="1" t="str">
        <f t="shared" si="29"/>
        <v>-</v>
      </c>
      <c r="AT64" s="1" t="str">
        <f t="shared" si="30"/>
        <v>-</v>
      </c>
      <c r="AU64" s="1" t="str">
        <f t="shared" si="31"/>
        <v>-</v>
      </c>
      <c r="AV64" s="1" t="str">
        <f t="shared" si="32"/>
        <v>-</v>
      </c>
      <c r="AW64" s="1" t="str">
        <f t="shared" si="33"/>
        <v>-</v>
      </c>
      <c r="AX64" s="1" t="str">
        <f t="shared" si="34"/>
        <v>-</v>
      </c>
      <c r="AY64" s="1" t="str">
        <f t="shared" si="35"/>
        <v>-</v>
      </c>
      <c r="AZ64" s="1" t="str">
        <f t="shared" si="36"/>
        <v>-</v>
      </c>
      <c r="BB64" s="8">
        <v>1</v>
      </c>
      <c r="BC64" s="9">
        <f t="shared" si="0"/>
        <v>0.3</v>
      </c>
      <c r="BD64" s="8" t="str">
        <f t="shared" si="1"/>
        <v>Nein</v>
      </c>
      <c r="BE64" s="8">
        <f t="shared" si="2"/>
        <v>-3</v>
      </c>
      <c r="BF64" s="8" t="str">
        <f t="shared" si="3"/>
        <v>Nein</v>
      </c>
      <c r="BG64" s="8">
        <f t="shared" si="37"/>
        <v>0</v>
      </c>
      <c r="BH64" s="5" t="str">
        <f t="shared" si="38"/>
        <v>Nein</v>
      </c>
      <c r="BI64" s="8">
        <f t="shared" si="39"/>
        <v>0</v>
      </c>
      <c r="BJ64" s="8" t="str">
        <f t="shared" si="40"/>
        <v>Nein</v>
      </c>
      <c r="BK64" s="8">
        <f t="shared" si="41"/>
        <v>7.5</v>
      </c>
      <c r="BL64" s="8" t="str">
        <f t="shared" si="42"/>
        <v>Nein</v>
      </c>
      <c r="BM64" s="8">
        <f t="shared" si="43"/>
        <v>83</v>
      </c>
      <c r="BN64" s="8" t="str">
        <f t="shared" si="44"/>
        <v>Nein</v>
      </c>
      <c r="BO64" s="8">
        <f t="shared" si="45"/>
        <v>575</v>
      </c>
      <c r="BP64" s="8" t="str">
        <f t="shared" si="46"/>
        <v>Nein</v>
      </c>
    </row>
    <row r="65" spans="1:68" x14ac:dyDescent="0.2">
      <c r="A65" s="8">
        <f t="shared" si="4"/>
        <v>51</v>
      </c>
      <c r="B65" s="8">
        <v>1</v>
      </c>
      <c r="C65" s="11">
        <v>0</v>
      </c>
      <c r="D65" s="8" t="s">
        <v>13</v>
      </c>
      <c r="E65" s="8">
        <v>0</v>
      </c>
      <c r="F65" s="8" t="s">
        <v>13</v>
      </c>
      <c r="G65" s="8">
        <v>0</v>
      </c>
      <c r="H65" s="8" t="s">
        <v>13</v>
      </c>
      <c r="I65" s="8">
        <v>0</v>
      </c>
      <c r="J65" s="8" t="s">
        <v>13</v>
      </c>
      <c r="K65" s="8">
        <v>7.7</v>
      </c>
      <c r="L65" s="8" t="s">
        <v>13</v>
      </c>
      <c r="M65" s="8">
        <v>84</v>
      </c>
      <c r="N65" s="8" t="s">
        <v>13</v>
      </c>
      <c r="O65" s="8">
        <v>578</v>
      </c>
      <c r="P65" s="8" t="s">
        <v>13</v>
      </c>
      <c r="T65" s="1" t="str">
        <f t="shared" si="231"/>
        <v>X</v>
      </c>
      <c r="U65" s="1" t="str">
        <f t="shared" si="232"/>
        <v>-</v>
      </c>
      <c r="V65" s="1" t="str">
        <f t="shared" si="233"/>
        <v>X</v>
      </c>
      <c r="W65" s="1" t="str">
        <f t="shared" si="234"/>
        <v>-</v>
      </c>
      <c r="X65" s="1" t="str">
        <f t="shared" si="235"/>
        <v>X</v>
      </c>
      <c r="Y65" s="1" t="str">
        <f t="shared" si="236"/>
        <v>-</v>
      </c>
      <c r="Z65" s="1" t="str">
        <f t="shared" si="237"/>
        <v>-</v>
      </c>
      <c r="AA65" s="1" t="str">
        <f t="shared" si="238"/>
        <v>X</v>
      </c>
      <c r="AB65" s="1" t="str">
        <f t="shared" si="239"/>
        <v>-</v>
      </c>
      <c r="AC65" s="1" t="str">
        <f t="shared" si="240"/>
        <v>-</v>
      </c>
      <c r="AD65" s="1" t="str">
        <f t="shared" si="241"/>
        <v>-</v>
      </c>
      <c r="AE65" s="1" t="str">
        <f t="shared" si="242"/>
        <v>-</v>
      </c>
      <c r="AF65" s="1" t="str">
        <f t="shared" si="243"/>
        <v>X</v>
      </c>
      <c r="AG65" s="1" t="str">
        <f t="shared" si="244"/>
        <v>-</v>
      </c>
      <c r="AH65" s="1" t="str">
        <f t="shared" si="245"/>
        <v>X</v>
      </c>
      <c r="AI65" s="1" t="str">
        <f t="shared" si="246"/>
        <v>X</v>
      </c>
      <c r="AJ65" s="1" t="str">
        <f t="shared" si="247"/>
        <v>-</v>
      </c>
      <c r="AK65" s="1" t="str">
        <f t="shared" si="22"/>
        <v>-</v>
      </c>
      <c r="AL65" s="1" t="str">
        <f t="shared" si="23"/>
        <v>-</v>
      </c>
      <c r="AN65" s="1" t="str">
        <f t="shared" si="248"/>
        <v>-</v>
      </c>
      <c r="AO65" s="1" t="str">
        <f t="shared" si="249"/>
        <v>-</v>
      </c>
      <c r="AP65" s="1" t="str">
        <f t="shared" si="250"/>
        <v>-</v>
      </c>
      <c r="AQ65" s="1" t="str">
        <f t="shared" si="251"/>
        <v>-</v>
      </c>
      <c r="AR65" s="1" t="str">
        <f t="shared" si="28"/>
        <v>-</v>
      </c>
      <c r="AS65" s="1" t="str">
        <f t="shared" si="29"/>
        <v>-</v>
      </c>
      <c r="AT65" s="1" t="str">
        <f t="shared" si="30"/>
        <v>-</v>
      </c>
      <c r="AU65" s="1" t="str">
        <f t="shared" si="31"/>
        <v>-</v>
      </c>
      <c r="AV65" s="1" t="str">
        <f t="shared" si="32"/>
        <v>-</v>
      </c>
      <c r="AW65" s="1" t="str">
        <f t="shared" si="33"/>
        <v>-</v>
      </c>
      <c r="AX65" s="1" t="str">
        <f t="shared" si="34"/>
        <v>-</v>
      </c>
      <c r="AY65" s="1" t="str">
        <f t="shared" si="35"/>
        <v>-</v>
      </c>
      <c r="AZ65" s="1" t="str">
        <f t="shared" si="36"/>
        <v>-</v>
      </c>
      <c r="BB65" s="8">
        <v>1</v>
      </c>
      <c r="BC65" s="9">
        <f t="shared" si="0"/>
        <v>0</v>
      </c>
      <c r="BD65" s="8" t="str">
        <f t="shared" si="1"/>
        <v>Nein</v>
      </c>
      <c r="BE65" s="8">
        <f t="shared" si="2"/>
        <v>0</v>
      </c>
      <c r="BF65" s="8" t="str">
        <f t="shared" si="3"/>
        <v>Nein</v>
      </c>
      <c r="BG65" s="8">
        <f t="shared" si="37"/>
        <v>0</v>
      </c>
      <c r="BH65" s="5" t="str">
        <f t="shared" si="38"/>
        <v>Nein</v>
      </c>
      <c r="BI65" s="8">
        <f t="shared" si="39"/>
        <v>0</v>
      </c>
      <c r="BJ65" s="8" t="str">
        <f t="shared" si="40"/>
        <v>Nein</v>
      </c>
      <c r="BK65" s="8">
        <f t="shared" si="41"/>
        <v>7.7</v>
      </c>
      <c r="BL65" s="8" t="str">
        <f t="shared" si="42"/>
        <v>Nein</v>
      </c>
      <c r="BM65" s="8">
        <f t="shared" si="43"/>
        <v>84</v>
      </c>
      <c r="BN65" s="8" t="str">
        <f t="shared" si="44"/>
        <v>Nein</v>
      </c>
      <c r="BO65" s="8">
        <f t="shared" si="45"/>
        <v>578</v>
      </c>
      <c r="BP65" s="8" t="str">
        <f t="shared" si="46"/>
        <v>Nein</v>
      </c>
    </row>
    <row r="66" spans="1:68" x14ac:dyDescent="0.2">
      <c r="A66" s="8">
        <f t="shared" si="4"/>
        <v>52</v>
      </c>
      <c r="B66" s="8">
        <v>1</v>
      </c>
      <c r="C66" s="11">
        <v>0.3</v>
      </c>
      <c r="D66" s="8" t="s">
        <v>13</v>
      </c>
      <c r="E66" s="8">
        <v>0</v>
      </c>
      <c r="F66" s="8" t="s">
        <v>13</v>
      </c>
      <c r="G66" s="8">
        <v>0</v>
      </c>
      <c r="H66" s="8" t="s">
        <v>13</v>
      </c>
      <c r="I66" s="8">
        <v>0</v>
      </c>
      <c r="J66" s="8" t="s">
        <v>13</v>
      </c>
      <c r="K66" s="8">
        <v>7.5</v>
      </c>
      <c r="L66" s="8" t="s">
        <v>13</v>
      </c>
      <c r="M66" s="8">
        <v>-1</v>
      </c>
      <c r="N66" s="8" t="s">
        <v>13</v>
      </c>
      <c r="O66" s="8">
        <v>575</v>
      </c>
      <c r="P66" s="8" t="s">
        <v>13</v>
      </c>
      <c r="T66" s="1" t="str">
        <f t="shared" ref="T66:T71" si="252">IF(E66=0,"X","-")</f>
        <v>X</v>
      </c>
      <c r="U66" s="1" t="str">
        <f t="shared" ref="U66:U71" si="253">IF(C66&gt;$E$3,"X","-")</f>
        <v>X</v>
      </c>
      <c r="V66" s="1" t="str">
        <f t="shared" ref="V66:V71" si="254">IF(M66&gt;$E$9,"X","-")</f>
        <v>-</v>
      </c>
      <c r="W66" s="1" t="str">
        <f t="shared" ref="W66:W71" si="255">IF(AND(E66&gt;=50,E66&lt;=69),"X","-")</f>
        <v>-</v>
      </c>
      <c r="X66" s="1" t="str">
        <f t="shared" ref="X66:X71" si="256">IF(C66=0,"X","-")</f>
        <v>-</v>
      </c>
      <c r="Y66" s="1" t="str">
        <f t="shared" ref="Y66:Y71" si="257">IF(AND(M66&gt;=0,M66&lt;$E$8),"X","-")</f>
        <v>-</v>
      </c>
      <c r="Z66" s="1" t="str">
        <f t="shared" ref="Z66:Z71" si="258">IF(C66&gt;$E$4,"X","-")</f>
        <v>-</v>
      </c>
      <c r="AA66" s="1" t="str">
        <f t="shared" ref="AA66:AA71" si="259">IF(AND(G66&gt;=0,G66&lt;=$E$5),"X","-")</f>
        <v>X</v>
      </c>
      <c r="AB66" s="1" t="str">
        <f t="shared" ref="AB66:AB71" si="260">IF(AND(O66&gt;=0,O66&lt;=$E$10),"X","-")</f>
        <v>-</v>
      </c>
      <c r="AC66" s="1" t="str">
        <f t="shared" ref="AC66:AC71" si="261">IF(OR(AND(E66&gt;=40,E66&lt;=69),AND(E66&gt;=80,E66&lt;=84)),"X","-")</f>
        <v>-</v>
      </c>
      <c r="AD66" s="1" t="str">
        <f t="shared" ref="AD66:AD71" si="262">IF(AND(K66&gt;-1000,K66&lt;$E$6),"X","-")</f>
        <v>-</v>
      </c>
      <c r="AE66" s="1" t="str">
        <f t="shared" ref="AE66:AE71" si="263">IF(OR(AND(E66&gt;=70,E66&lt;=78),AND(E66&gt;=85,E66&lt;=87)),"X","-")</f>
        <v>-</v>
      </c>
      <c r="AF66" s="1" t="str">
        <f t="shared" ref="AF66:AF71" si="264">IF(K66&gt;$E$7,"X","-")</f>
        <v>X</v>
      </c>
      <c r="AG66" s="1" t="str">
        <f t="shared" ref="AG66:AG71" si="265">IF(G66&gt;0,"X","-")</f>
        <v>-</v>
      </c>
      <c r="AH66" s="1" t="str">
        <f t="shared" ref="AH66:AH71" si="266">IF(I66=0,"X","-")</f>
        <v>X</v>
      </c>
      <c r="AI66" s="1" t="str">
        <f t="shared" ref="AI66:AI71" si="267">IF(G66=0,"X","-")</f>
        <v>X</v>
      </c>
      <c r="AJ66" s="1" t="str">
        <f t="shared" ref="AJ66:AJ71" si="268">IF(I66&gt;0,"X","-")</f>
        <v>-</v>
      </c>
      <c r="AK66" s="1" t="str">
        <f t="shared" si="22"/>
        <v>X</v>
      </c>
      <c r="AL66" s="1" t="str">
        <f t="shared" si="23"/>
        <v>-</v>
      </c>
      <c r="AN66" s="1" t="str">
        <f t="shared" ref="AN66:AN71" si="269">IF(AND(T66="X",U66="X",V66="X"),"X","-")</f>
        <v>-</v>
      </c>
      <c r="AO66" s="1" t="str">
        <f t="shared" ref="AO66:AO71" si="270">IF(AND(W66="X",X66="X",Y66="X"),"X","-")</f>
        <v>-</v>
      </c>
      <c r="AP66" s="1" t="str">
        <f t="shared" ref="AP66:AP71" si="271">IF(AND(T66="X",U66="X",Y66="X"),"X","-")</f>
        <v>-</v>
      </c>
      <c r="AQ66" s="1" t="str">
        <f t="shared" ref="AQ66:AQ71" si="272">IF(AND(W66="X",X66="X",V66="X"),"X","-")</f>
        <v>-</v>
      </c>
      <c r="AR66" s="1" t="str">
        <f t="shared" si="28"/>
        <v>-</v>
      </c>
      <c r="AS66" s="1" t="str">
        <f t="shared" si="29"/>
        <v>-</v>
      </c>
      <c r="AT66" s="1" t="str">
        <f t="shared" si="30"/>
        <v>-</v>
      </c>
      <c r="AU66" s="1" t="str">
        <f t="shared" si="31"/>
        <v>-</v>
      </c>
      <c r="AV66" s="1" t="str">
        <f t="shared" si="32"/>
        <v>-</v>
      </c>
      <c r="AW66" s="1" t="str">
        <f t="shared" si="33"/>
        <v>-</v>
      </c>
      <c r="AX66" s="1" t="str">
        <f t="shared" si="34"/>
        <v>-</v>
      </c>
      <c r="AY66" s="1" t="str">
        <f t="shared" si="35"/>
        <v>X</v>
      </c>
      <c r="AZ66" s="1" t="str">
        <f t="shared" si="36"/>
        <v>-</v>
      </c>
      <c r="BB66" s="8">
        <v>1</v>
      </c>
      <c r="BC66" s="9">
        <f t="shared" si="0"/>
        <v>-2</v>
      </c>
      <c r="BD66" s="8" t="str">
        <f t="shared" si="1"/>
        <v>Ja</v>
      </c>
      <c r="BE66" s="8">
        <f t="shared" si="2"/>
        <v>-2</v>
      </c>
      <c r="BF66" s="8" t="str">
        <f t="shared" si="3"/>
        <v>Ja</v>
      </c>
      <c r="BG66" s="8">
        <f t="shared" si="37"/>
        <v>0</v>
      </c>
      <c r="BH66" s="5" t="str">
        <f t="shared" si="38"/>
        <v>Nein</v>
      </c>
      <c r="BI66" s="8">
        <f t="shared" si="39"/>
        <v>0</v>
      </c>
      <c r="BJ66" s="8" t="str">
        <f t="shared" si="40"/>
        <v>Nein</v>
      </c>
      <c r="BK66" s="8">
        <f t="shared" si="41"/>
        <v>7.5</v>
      </c>
      <c r="BL66" s="8" t="str">
        <f t="shared" si="42"/>
        <v>Nein</v>
      </c>
      <c r="BM66" s="8">
        <f t="shared" si="43"/>
        <v>-1</v>
      </c>
      <c r="BN66" s="8" t="str">
        <f t="shared" si="44"/>
        <v>Nein</v>
      </c>
      <c r="BO66" s="8">
        <f t="shared" si="45"/>
        <v>575</v>
      </c>
      <c r="BP66" s="8" t="str">
        <f t="shared" si="46"/>
        <v>Nein</v>
      </c>
    </row>
    <row r="67" spans="1:68" x14ac:dyDescent="0.2">
      <c r="A67" s="8">
        <f t="shared" si="4"/>
        <v>53</v>
      </c>
      <c r="B67" s="8">
        <v>1</v>
      </c>
      <c r="C67" s="11">
        <v>0</v>
      </c>
      <c r="D67" s="8" t="s">
        <v>13</v>
      </c>
      <c r="E67" s="8">
        <v>0</v>
      </c>
      <c r="F67" s="8" t="s">
        <v>13</v>
      </c>
      <c r="G67" s="8">
        <v>0</v>
      </c>
      <c r="H67" s="8" t="s">
        <v>13</v>
      </c>
      <c r="I67" s="8">
        <v>0</v>
      </c>
      <c r="J67" s="8" t="s">
        <v>13</v>
      </c>
      <c r="K67" s="8">
        <v>7.5</v>
      </c>
      <c r="L67" s="8" t="s">
        <v>13</v>
      </c>
      <c r="M67" s="8">
        <v>81</v>
      </c>
      <c r="N67" s="8" t="s">
        <v>13</v>
      </c>
      <c r="O67" s="8">
        <v>575</v>
      </c>
      <c r="P67" s="8" t="s">
        <v>13</v>
      </c>
      <c r="T67" s="1" t="str">
        <f t="shared" si="252"/>
        <v>X</v>
      </c>
      <c r="U67" s="1" t="str">
        <f t="shared" si="253"/>
        <v>-</v>
      </c>
      <c r="V67" s="1" t="str">
        <f t="shared" si="254"/>
        <v>X</v>
      </c>
      <c r="W67" s="1" t="str">
        <f t="shared" si="255"/>
        <v>-</v>
      </c>
      <c r="X67" s="1" t="str">
        <f t="shared" si="256"/>
        <v>X</v>
      </c>
      <c r="Y67" s="1" t="str">
        <f t="shared" si="257"/>
        <v>-</v>
      </c>
      <c r="Z67" s="1" t="str">
        <f t="shared" si="258"/>
        <v>-</v>
      </c>
      <c r="AA67" s="1" t="str">
        <f t="shared" si="259"/>
        <v>X</v>
      </c>
      <c r="AB67" s="1" t="str">
        <f t="shared" si="260"/>
        <v>-</v>
      </c>
      <c r="AC67" s="1" t="str">
        <f t="shared" si="261"/>
        <v>-</v>
      </c>
      <c r="AD67" s="1" t="str">
        <f t="shared" si="262"/>
        <v>-</v>
      </c>
      <c r="AE67" s="1" t="str">
        <f t="shared" si="263"/>
        <v>-</v>
      </c>
      <c r="AF67" s="1" t="str">
        <f t="shared" si="264"/>
        <v>X</v>
      </c>
      <c r="AG67" s="1" t="str">
        <f t="shared" si="265"/>
        <v>-</v>
      </c>
      <c r="AH67" s="1" t="str">
        <f t="shared" si="266"/>
        <v>X</v>
      </c>
      <c r="AI67" s="1" t="str">
        <f t="shared" si="267"/>
        <v>X</v>
      </c>
      <c r="AJ67" s="1" t="str">
        <f t="shared" si="268"/>
        <v>-</v>
      </c>
      <c r="AK67" s="1" t="str">
        <f t="shared" si="22"/>
        <v>-</v>
      </c>
      <c r="AL67" s="1" t="str">
        <f t="shared" si="23"/>
        <v>-</v>
      </c>
      <c r="AN67" s="1" t="str">
        <f t="shared" si="269"/>
        <v>-</v>
      </c>
      <c r="AO67" s="1" t="str">
        <f t="shared" si="270"/>
        <v>-</v>
      </c>
      <c r="AP67" s="1" t="str">
        <f t="shared" si="271"/>
        <v>-</v>
      </c>
      <c r="AQ67" s="1" t="str">
        <f t="shared" si="272"/>
        <v>-</v>
      </c>
      <c r="AR67" s="1" t="str">
        <f t="shared" si="28"/>
        <v>-</v>
      </c>
      <c r="AS67" s="1" t="str">
        <f t="shared" si="29"/>
        <v>-</v>
      </c>
      <c r="AT67" s="1" t="str">
        <f t="shared" si="30"/>
        <v>-</v>
      </c>
      <c r="AU67" s="1" t="str">
        <f t="shared" si="31"/>
        <v>-</v>
      </c>
      <c r="AV67" s="1" t="str">
        <f t="shared" si="32"/>
        <v>-</v>
      </c>
      <c r="AW67" s="1" t="str">
        <f t="shared" si="33"/>
        <v>-</v>
      </c>
      <c r="AX67" s="1" t="str">
        <f t="shared" si="34"/>
        <v>-</v>
      </c>
      <c r="AY67" s="1" t="str">
        <f t="shared" si="35"/>
        <v>-</v>
      </c>
      <c r="AZ67" s="1" t="str">
        <f t="shared" si="36"/>
        <v>-</v>
      </c>
      <c r="BB67" s="8">
        <v>1</v>
      </c>
      <c r="BC67" s="9">
        <f t="shared" si="0"/>
        <v>0</v>
      </c>
      <c r="BD67" s="8" t="str">
        <f t="shared" si="1"/>
        <v>Nein</v>
      </c>
      <c r="BE67" s="8">
        <f t="shared" si="2"/>
        <v>0</v>
      </c>
      <c r="BF67" s="8" t="str">
        <f t="shared" si="3"/>
        <v>Nein</v>
      </c>
      <c r="BG67" s="8">
        <f t="shared" si="37"/>
        <v>0</v>
      </c>
      <c r="BH67" s="5" t="str">
        <f t="shared" si="38"/>
        <v>Nein</v>
      </c>
      <c r="BI67" s="8">
        <f t="shared" si="39"/>
        <v>0</v>
      </c>
      <c r="BJ67" s="8" t="str">
        <f t="shared" si="40"/>
        <v>Nein</v>
      </c>
      <c r="BK67" s="8">
        <f t="shared" si="41"/>
        <v>7.5</v>
      </c>
      <c r="BL67" s="8" t="str">
        <f t="shared" si="42"/>
        <v>Nein</v>
      </c>
      <c r="BM67" s="8">
        <f t="shared" si="43"/>
        <v>81</v>
      </c>
      <c r="BN67" s="8" t="str">
        <f t="shared" si="44"/>
        <v>Nein</v>
      </c>
      <c r="BO67" s="8">
        <f t="shared" si="45"/>
        <v>575</v>
      </c>
      <c r="BP67" s="8" t="str">
        <f t="shared" si="46"/>
        <v>Nein</v>
      </c>
    </row>
    <row r="68" spans="1:68" x14ac:dyDescent="0.2">
      <c r="A68" s="8">
        <f t="shared" si="4"/>
        <v>54</v>
      </c>
      <c r="B68" s="8">
        <v>1</v>
      </c>
      <c r="C68" s="11">
        <v>0.3</v>
      </c>
      <c r="D68" s="8" t="s">
        <v>13</v>
      </c>
      <c r="E68" s="8">
        <v>51</v>
      </c>
      <c r="F68" s="8" t="s">
        <v>13</v>
      </c>
      <c r="G68" s="8">
        <v>0.3</v>
      </c>
      <c r="H68" s="8" t="s">
        <v>13</v>
      </c>
      <c r="I68" s="8">
        <v>32</v>
      </c>
      <c r="J68" s="8" t="s">
        <v>13</v>
      </c>
      <c r="K68" s="8">
        <v>7.5</v>
      </c>
      <c r="L68" s="8" t="s">
        <v>13</v>
      </c>
      <c r="M68" s="8">
        <v>-2</v>
      </c>
      <c r="N68" s="8" t="s">
        <v>14</v>
      </c>
      <c r="O68" s="8">
        <v>570</v>
      </c>
      <c r="P68" s="8" t="s">
        <v>13</v>
      </c>
      <c r="T68" s="1" t="str">
        <f t="shared" si="252"/>
        <v>-</v>
      </c>
      <c r="U68" s="1" t="str">
        <f t="shared" si="253"/>
        <v>X</v>
      </c>
      <c r="V68" s="1" t="str">
        <f t="shared" si="254"/>
        <v>-</v>
      </c>
      <c r="W68" s="1" t="str">
        <f t="shared" si="255"/>
        <v>X</v>
      </c>
      <c r="X68" s="1" t="str">
        <f t="shared" si="256"/>
        <v>-</v>
      </c>
      <c r="Y68" s="1" t="str">
        <f t="shared" si="257"/>
        <v>-</v>
      </c>
      <c r="Z68" s="1" t="str">
        <f t="shared" si="258"/>
        <v>-</v>
      </c>
      <c r="AA68" s="1" t="str">
        <f t="shared" si="259"/>
        <v>-</v>
      </c>
      <c r="AB68" s="1" t="str">
        <f t="shared" si="260"/>
        <v>-</v>
      </c>
      <c r="AC68" s="1" t="str">
        <f t="shared" si="261"/>
        <v>X</v>
      </c>
      <c r="AD68" s="1" t="str">
        <f t="shared" si="262"/>
        <v>-</v>
      </c>
      <c r="AE68" s="1" t="str">
        <f t="shared" si="263"/>
        <v>-</v>
      </c>
      <c r="AF68" s="1" t="str">
        <f t="shared" si="264"/>
        <v>X</v>
      </c>
      <c r="AG68" s="1" t="str">
        <f t="shared" si="265"/>
        <v>X</v>
      </c>
      <c r="AH68" s="1" t="str">
        <f t="shared" si="266"/>
        <v>-</v>
      </c>
      <c r="AI68" s="1" t="str">
        <f t="shared" si="267"/>
        <v>-</v>
      </c>
      <c r="AJ68" s="1" t="str">
        <f t="shared" si="268"/>
        <v>X</v>
      </c>
      <c r="AK68" s="1" t="str">
        <f t="shared" si="22"/>
        <v>X</v>
      </c>
      <c r="AL68" s="1" t="str">
        <f t="shared" si="23"/>
        <v>-</v>
      </c>
      <c r="AN68" s="1" t="str">
        <f t="shared" si="269"/>
        <v>-</v>
      </c>
      <c r="AO68" s="1" t="str">
        <f t="shared" si="270"/>
        <v>-</v>
      </c>
      <c r="AP68" s="1" t="str">
        <f t="shared" si="271"/>
        <v>-</v>
      </c>
      <c r="AQ68" s="1" t="str">
        <f t="shared" si="272"/>
        <v>-</v>
      </c>
      <c r="AR68" s="1" t="str">
        <f t="shared" si="28"/>
        <v>-</v>
      </c>
      <c r="AS68" s="1" t="str">
        <f t="shared" si="29"/>
        <v>-</v>
      </c>
      <c r="AT68" s="1" t="str">
        <f t="shared" si="30"/>
        <v>-</v>
      </c>
      <c r="AU68" s="1" t="str">
        <f t="shared" si="31"/>
        <v>-</v>
      </c>
      <c r="AV68" s="1" t="str">
        <f t="shared" si="32"/>
        <v>-</v>
      </c>
      <c r="AW68" s="1" t="str">
        <f t="shared" si="33"/>
        <v>-</v>
      </c>
      <c r="AX68" s="1" t="str">
        <f t="shared" si="34"/>
        <v>-</v>
      </c>
      <c r="AY68" s="1" t="str">
        <f t="shared" si="35"/>
        <v>-</v>
      </c>
      <c r="AZ68" s="1" t="str">
        <f t="shared" si="36"/>
        <v>-</v>
      </c>
      <c r="BB68" s="8">
        <v>1</v>
      </c>
      <c r="BC68" s="9">
        <f t="shared" si="0"/>
        <v>0.3</v>
      </c>
      <c r="BD68" s="8" t="str">
        <f t="shared" si="1"/>
        <v>Nein</v>
      </c>
      <c r="BE68" s="8">
        <f t="shared" si="2"/>
        <v>51</v>
      </c>
      <c r="BF68" s="8" t="str">
        <f t="shared" si="3"/>
        <v>Nein</v>
      </c>
      <c r="BG68" s="8">
        <f t="shared" si="37"/>
        <v>0.3</v>
      </c>
      <c r="BH68" s="5" t="str">
        <f t="shared" si="38"/>
        <v>Nein</v>
      </c>
      <c r="BI68" s="8">
        <f t="shared" si="39"/>
        <v>32</v>
      </c>
      <c r="BJ68" s="8" t="str">
        <f t="shared" si="40"/>
        <v>Nein</v>
      </c>
      <c r="BK68" s="8">
        <f t="shared" si="41"/>
        <v>7.5</v>
      </c>
      <c r="BL68" s="8" t="str">
        <f t="shared" si="42"/>
        <v>Nein</v>
      </c>
      <c r="BM68" s="8">
        <f t="shared" si="43"/>
        <v>-2</v>
      </c>
      <c r="BN68" s="8" t="str">
        <f t="shared" si="44"/>
        <v>Ja</v>
      </c>
      <c r="BO68" s="8">
        <f t="shared" si="45"/>
        <v>570</v>
      </c>
      <c r="BP68" s="8" t="str">
        <f t="shared" si="46"/>
        <v>Nein</v>
      </c>
    </row>
    <row r="69" spans="1:68" x14ac:dyDescent="0.2">
      <c r="A69" s="8">
        <f t="shared" si="4"/>
        <v>55</v>
      </c>
      <c r="B69" s="8">
        <v>1</v>
      </c>
      <c r="C69" s="11">
        <v>0</v>
      </c>
      <c r="D69" s="8" t="s">
        <v>13</v>
      </c>
      <c r="E69" s="8">
        <v>0</v>
      </c>
      <c r="F69" s="8" t="s">
        <v>13</v>
      </c>
      <c r="G69" s="8">
        <v>0</v>
      </c>
      <c r="H69" s="8" t="s">
        <v>13</v>
      </c>
      <c r="I69" s="8">
        <v>0</v>
      </c>
      <c r="J69" s="8" t="s">
        <v>13</v>
      </c>
      <c r="K69" s="8">
        <v>7.6</v>
      </c>
      <c r="L69" s="8" t="s">
        <v>13</v>
      </c>
      <c r="M69" s="8">
        <v>82</v>
      </c>
      <c r="N69" s="8" t="s">
        <v>13</v>
      </c>
      <c r="O69" s="8">
        <v>575</v>
      </c>
      <c r="P69" s="8" t="s">
        <v>13</v>
      </c>
      <c r="T69" s="1" t="str">
        <f t="shared" si="252"/>
        <v>X</v>
      </c>
      <c r="U69" s="1" t="str">
        <f t="shared" si="253"/>
        <v>-</v>
      </c>
      <c r="V69" s="1" t="str">
        <f t="shared" si="254"/>
        <v>X</v>
      </c>
      <c r="W69" s="1" t="str">
        <f t="shared" si="255"/>
        <v>-</v>
      </c>
      <c r="X69" s="1" t="str">
        <f t="shared" si="256"/>
        <v>X</v>
      </c>
      <c r="Y69" s="1" t="str">
        <f t="shared" si="257"/>
        <v>-</v>
      </c>
      <c r="Z69" s="1" t="str">
        <f t="shared" si="258"/>
        <v>-</v>
      </c>
      <c r="AA69" s="1" t="str">
        <f t="shared" si="259"/>
        <v>X</v>
      </c>
      <c r="AB69" s="1" t="str">
        <f t="shared" si="260"/>
        <v>-</v>
      </c>
      <c r="AC69" s="1" t="str">
        <f t="shared" si="261"/>
        <v>-</v>
      </c>
      <c r="AD69" s="1" t="str">
        <f t="shared" si="262"/>
        <v>-</v>
      </c>
      <c r="AE69" s="1" t="str">
        <f t="shared" si="263"/>
        <v>-</v>
      </c>
      <c r="AF69" s="1" t="str">
        <f t="shared" si="264"/>
        <v>X</v>
      </c>
      <c r="AG69" s="1" t="str">
        <f t="shared" si="265"/>
        <v>-</v>
      </c>
      <c r="AH69" s="1" t="str">
        <f t="shared" si="266"/>
        <v>X</v>
      </c>
      <c r="AI69" s="1" t="str">
        <f t="shared" si="267"/>
        <v>X</v>
      </c>
      <c r="AJ69" s="1" t="str">
        <f t="shared" si="268"/>
        <v>-</v>
      </c>
      <c r="AK69" s="1" t="str">
        <f t="shared" si="22"/>
        <v>-</v>
      </c>
      <c r="AL69" s="1" t="str">
        <f t="shared" si="23"/>
        <v>-</v>
      </c>
      <c r="AN69" s="1" t="str">
        <f t="shared" si="269"/>
        <v>-</v>
      </c>
      <c r="AO69" s="1" t="str">
        <f t="shared" si="270"/>
        <v>-</v>
      </c>
      <c r="AP69" s="1" t="str">
        <f t="shared" si="271"/>
        <v>-</v>
      </c>
      <c r="AQ69" s="1" t="str">
        <f t="shared" si="272"/>
        <v>-</v>
      </c>
      <c r="AR69" s="1" t="str">
        <f t="shared" si="28"/>
        <v>-</v>
      </c>
      <c r="AS69" s="1" t="str">
        <f t="shared" si="29"/>
        <v>-</v>
      </c>
      <c r="AT69" s="1" t="str">
        <f t="shared" si="30"/>
        <v>-</v>
      </c>
      <c r="AU69" s="1" t="str">
        <f t="shared" si="31"/>
        <v>-</v>
      </c>
      <c r="AV69" s="1" t="str">
        <f t="shared" si="32"/>
        <v>-</v>
      </c>
      <c r="AW69" s="1" t="str">
        <f t="shared" si="33"/>
        <v>-</v>
      </c>
      <c r="AX69" s="1" t="str">
        <f t="shared" si="34"/>
        <v>-</v>
      </c>
      <c r="AY69" s="1" t="str">
        <f t="shared" si="35"/>
        <v>-</v>
      </c>
      <c r="AZ69" s="1" t="str">
        <f t="shared" si="36"/>
        <v>-</v>
      </c>
      <c r="BB69" s="8">
        <v>1</v>
      </c>
      <c r="BC69" s="9">
        <f t="shared" si="0"/>
        <v>0</v>
      </c>
      <c r="BD69" s="8" t="str">
        <f t="shared" si="1"/>
        <v>Nein</v>
      </c>
      <c r="BE69" s="8">
        <f t="shared" si="2"/>
        <v>0</v>
      </c>
      <c r="BF69" s="8" t="str">
        <f t="shared" si="3"/>
        <v>Nein</v>
      </c>
      <c r="BG69" s="8">
        <f t="shared" si="37"/>
        <v>0</v>
      </c>
      <c r="BH69" s="5" t="str">
        <f t="shared" si="38"/>
        <v>Nein</v>
      </c>
      <c r="BI69" s="8">
        <f t="shared" si="39"/>
        <v>0</v>
      </c>
      <c r="BJ69" s="8" t="str">
        <f t="shared" si="40"/>
        <v>Nein</v>
      </c>
      <c r="BK69" s="8">
        <f t="shared" si="41"/>
        <v>7.6</v>
      </c>
      <c r="BL69" s="8" t="str">
        <f t="shared" si="42"/>
        <v>Nein</v>
      </c>
      <c r="BM69" s="8">
        <f t="shared" si="43"/>
        <v>82</v>
      </c>
      <c r="BN69" s="8" t="str">
        <f t="shared" si="44"/>
        <v>Nein</v>
      </c>
      <c r="BO69" s="8">
        <f t="shared" si="45"/>
        <v>575</v>
      </c>
      <c r="BP69" s="8" t="str">
        <f t="shared" si="46"/>
        <v>Nein</v>
      </c>
    </row>
    <row r="70" spans="1:68" x14ac:dyDescent="0.2">
      <c r="A70" s="8">
        <f t="shared" si="4"/>
        <v>56</v>
      </c>
      <c r="B70" s="8">
        <v>1</v>
      </c>
      <c r="C70" s="11">
        <v>0.4</v>
      </c>
      <c r="D70" s="8" t="s">
        <v>13</v>
      </c>
      <c r="E70" s="8">
        <v>0</v>
      </c>
      <c r="F70" s="8" t="s">
        <v>13</v>
      </c>
      <c r="G70" s="8">
        <v>0</v>
      </c>
      <c r="H70" s="8" t="s">
        <v>13</v>
      </c>
      <c r="I70" s="8">
        <v>0</v>
      </c>
      <c r="J70" s="8" t="s">
        <v>13</v>
      </c>
      <c r="K70" s="8">
        <v>7.6</v>
      </c>
      <c r="L70" s="8" t="s">
        <v>13</v>
      </c>
      <c r="M70" s="8">
        <v>-3</v>
      </c>
      <c r="N70" s="8" t="s">
        <v>13</v>
      </c>
      <c r="O70" s="8">
        <v>578</v>
      </c>
      <c r="P70" s="8" t="s">
        <v>13</v>
      </c>
      <c r="T70" s="1" t="str">
        <f t="shared" si="252"/>
        <v>X</v>
      </c>
      <c r="U70" s="1" t="str">
        <f t="shared" si="253"/>
        <v>X</v>
      </c>
      <c r="V70" s="1" t="str">
        <f t="shared" si="254"/>
        <v>-</v>
      </c>
      <c r="W70" s="1" t="str">
        <f t="shared" si="255"/>
        <v>-</v>
      </c>
      <c r="X70" s="1" t="str">
        <f t="shared" si="256"/>
        <v>-</v>
      </c>
      <c r="Y70" s="1" t="str">
        <f t="shared" si="257"/>
        <v>-</v>
      </c>
      <c r="Z70" s="1" t="str">
        <f t="shared" si="258"/>
        <v>-</v>
      </c>
      <c r="AA70" s="1" t="str">
        <f t="shared" si="259"/>
        <v>X</v>
      </c>
      <c r="AB70" s="1" t="str">
        <f t="shared" si="260"/>
        <v>-</v>
      </c>
      <c r="AC70" s="1" t="str">
        <f t="shared" si="261"/>
        <v>-</v>
      </c>
      <c r="AD70" s="1" t="str">
        <f t="shared" si="262"/>
        <v>-</v>
      </c>
      <c r="AE70" s="1" t="str">
        <f t="shared" si="263"/>
        <v>-</v>
      </c>
      <c r="AF70" s="1" t="str">
        <f t="shared" si="264"/>
        <v>X</v>
      </c>
      <c r="AG70" s="1" t="str">
        <f t="shared" si="265"/>
        <v>-</v>
      </c>
      <c r="AH70" s="1" t="str">
        <f t="shared" si="266"/>
        <v>X</v>
      </c>
      <c r="AI70" s="1" t="str">
        <f t="shared" si="267"/>
        <v>X</v>
      </c>
      <c r="AJ70" s="1" t="str">
        <f t="shared" si="268"/>
        <v>-</v>
      </c>
      <c r="AK70" s="1" t="str">
        <f t="shared" si="22"/>
        <v>X</v>
      </c>
      <c r="AL70" s="1" t="str">
        <f t="shared" si="23"/>
        <v>-</v>
      </c>
      <c r="AN70" s="1" t="str">
        <f t="shared" si="269"/>
        <v>-</v>
      </c>
      <c r="AO70" s="1" t="str">
        <f t="shared" si="270"/>
        <v>-</v>
      </c>
      <c r="AP70" s="1" t="str">
        <f t="shared" si="271"/>
        <v>-</v>
      </c>
      <c r="AQ70" s="1" t="str">
        <f t="shared" si="272"/>
        <v>-</v>
      </c>
      <c r="AR70" s="1" t="str">
        <f t="shared" si="28"/>
        <v>-</v>
      </c>
      <c r="AS70" s="1" t="str">
        <f t="shared" si="29"/>
        <v>-</v>
      </c>
      <c r="AT70" s="1" t="str">
        <f t="shared" si="30"/>
        <v>-</v>
      </c>
      <c r="AU70" s="1" t="str">
        <f t="shared" si="31"/>
        <v>-</v>
      </c>
      <c r="AV70" s="1" t="str">
        <f t="shared" si="32"/>
        <v>-</v>
      </c>
      <c r="AW70" s="1" t="str">
        <f t="shared" si="33"/>
        <v>-</v>
      </c>
      <c r="AX70" s="1" t="str">
        <f t="shared" si="34"/>
        <v>-</v>
      </c>
      <c r="AY70" s="1" t="str">
        <f t="shared" si="35"/>
        <v>X</v>
      </c>
      <c r="AZ70" s="1" t="str">
        <f t="shared" si="36"/>
        <v>-</v>
      </c>
      <c r="BB70" s="8">
        <v>1</v>
      </c>
      <c r="BC70" s="9">
        <f t="shared" si="0"/>
        <v>-2</v>
      </c>
      <c r="BD70" s="8" t="str">
        <f t="shared" si="1"/>
        <v>Ja</v>
      </c>
      <c r="BE70" s="8">
        <f t="shared" si="2"/>
        <v>-2</v>
      </c>
      <c r="BF70" s="8" t="str">
        <f t="shared" si="3"/>
        <v>Ja</v>
      </c>
      <c r="BG70" s="8">
        <f t="shared" si="37"/>
        <v>0</v>
      </c>
      <c r="BH70" s="5" t="str">
        <f t="shared" si="38"/>
        <v>Nein</v>
      </c>
      <c r="BI70" s="8">
        <f t="shared" si="39"/>
        <v>0</v>
      </c>
      <c r="BJ70" s="8" t="str">
        <f t="shared" si="40"/>
        <v>Nein</v>
      </c>
      <c r="BK70" s="8">
        <f t="shared" si="41"/>
        <v>7.6</v>
      </c>
      <c r="BL70" s="8" t="str">
        <f t="shared" si="42"/>
        <v>Nein</v>
      </c>
      <c r="BM70" s="8">
        <f t="shared" si="43"/>
        <v>-3</v>
      </c>
      <c r="BN70" s="8" t="str">
        <f t="shared" si="44"/>
        <v>Nein</v>
      </c>
      <c r="BO70" s="8">
        <f t="shared" si="45"/>
        <v>578</v>
      </c>
      <c r="BP70" s="8" t="str">
        <f t="shared" si="46"/>
        <v>Nein</v>
      </c>
    </row>
    <row r="71" spans="1:68" x14ac:dyDescent="0.2">
      <c r="A71" s="8">
        <f t="shared" si="4"/>
        <v>57</v>
      </c>
      <c r="B71" s="8">
        <v>1</v>
      </c>
      <c r="C71" s="11">
        <v>0</v>
      </c>
      <c r="D71" s="8" t="s">
        <v>13</v>
      </c>
      <c r="E71" s="8">
        <v>0</v>
      </c>
      <c r="F71" s="8" t="s">
        <v>13</v>
      </c>
      <c r="G71" s="8">
        <v>0</v>
      </c>
      <c r="H71" s="8" t="s">
        <v>13</v>
      </c>
      <c r="I71" s="8">
        <v>0</v>
      </c>
      <c r="J71" s="8" t="s">
        <v>13</v>
      </c>
      <c r="K71" s="8">
        <v>7.5</v>
      </c>
      <c r="L71" s="8" t="s">
        <v>13</v>
      </c>
      <c r="M71" s="8">
        <v>85</v>
      </c>
      <c r="N71" s="8" t="s">
        <v>13</v>
      </c>
      <c r="O71" s="8">
        <v>575</v>
      </c>
      <c r="P71" s="8" t="s">
        <v>13</v>
      </c>
      <c r="T71" s="1" t="str">
        <f t="shared" si="252"/>
        <v>X</v>
      </c>
      <c r="U71" s="1" t="str">
        <f t="shared" si="253"/>
        <v>-</v>
      </c>
      <c r="V71" s="1" t="str">
        <f t="shared" si="254"/>
        <v>X</v>
      </c>
      <c r="W71" s="1" t="str">
        <f t="shared" si="255"/>
        <v>-</v>
      </c>
      <c r="X71" s="1" t="str">
        <f t="shared" si="256"/>
        <v>X</v>
      </c>
      <c r="Y71" s="1" t="str">
        <f t="shared" si="257"/>
        <v>-</v>
      </c>
      <c r="Z71" s="1" t="str">
        <f t="shared" si="258"/>
        <v>-</v>
      </c>
      <c r="AA71" s="1" t="str">
        <f t="shared" si="259"/>
        <v>X</v>
      </c>
      <c r="AB71" s="1" t="str">
        <f t="shared" si="260"/>
        <v>-</v>
      </c>
      <c r="AC71" s="1" t="str">
        <f t="shared" si="261"/>
        <v>-</v>
      </c>
      <c r="AD71" s="1" t="str">
        <f t="shared" si="262"/>
        <v>-</v>
      </c>
      <c r="AE71" s="1" t="str">
        <f t="shared" si="263"/>
        <v>-</v>
      </c>
      <c r="AF71" s="1" t="str">
        <f t="shared" si="264"/>
        <v>X</v>
      </c>
      <c r="AG71" s="1" t="str">
        <f t="shared" si="265"/>
        <v>-</v>
      </c>
      <c r="AH71" s="1" t="str">
        <f t="shared" si="266"/>
        <v>X</v>
      </c>
      <c r="AI71" s="1" t="str">
        <f t="shared" si="267"/>
        <v>X</v>
      </c>
      <c r="AJ71" s="1" t="str">
        <f t="shared" si="268"/>
        <v>-</v>
      </c>
      <c r="AK71" s="1" t="str">
        <f t="shared" si="22"/>
        <v>-</v>
      </c>
      <c r="AL71" s="1" t="str">
        <f t="shared" si="23"/>
        <v>-</v>
      </c>
      <c r="AN71" s="1" t="str">
        <f t="shared" si="269"/>
        <v>-</v>
      </c>
      <c r="AO71" s="1" t="str">
        <f t="shared" si="270"/>
        <v>-</v>
      </c>
      <c r="AP71" s="1" t="str">
        <f t="shared" si="271"/>
        <v>-</v>
      </c>
      <c r="AQ71" s="1" t="str">
        <f t="shared" si="272"/>
        <v>-</v>
      </c>
      <c r="AR71" s="1" t="str">
        <f t="shared" si="28"/>
        <v>-</v>
      </c>
      <c r="AS71" s="1" t="str">
        <f t="shared" si="29"/>
        <v>-</v>
      </c>
      <c r="AT71" s="1" t="str">
        <f t="shared" si="30"/>
        <v>-</v>
      </c>
      <c r="AU71" s="1" t="str">
        <f t="shared" si="31"/>
        <v>-</v>
      </c>
      <c r="AV71" s="1" t="str">
        <f t="shared" si="32"/>
        <v>-</v>
      </c>
      <c r="AW71" s="1" t="str">
        <f t="shared" si="33"/>
        <v>-</v>
      </c>
      <c r="AX71" s="1" t="str">
        <f t="shared" si="34"/>
        <v>-</v>
      </c>
      <c r="AY71" s="1" t="str">
        <f t="shared" si="35"/>
        <v>-</v>
      </c>
      <c r="AZ71" s="1" t="str">
        <f t="shared" si="36"/>
        <v>-</v>
      </c>
      <c r="BB71" s="8">
        <v>1</v>
      </c>
      <c r="BC71" s="9">
        <f t="shared" si="0"/>
        <v>0</v>
      </c>
      <c r="BD71" s="8" t="str">
        <f t="shared" si="1"/>
        <v>Nein</v>
      </c>
      <c r="BE71" s="8">
        <f t="shared" si="2"/>
        <v>0</v>
      </c>
      <c r="BF71" s="8" t="str">
        <f t="shared" si="3"/>
        <v>Nein</v>
      </c>
      <c r="BG71" s="8">
        <f t="shared" si="37"/>
        <v>0</v>
      </c>
      <c r="BH71" s="5" t="str">
        <f t="shared" si="38"/>
        <v>Nein</v>
      </c>
      <c r="BI71" s="8">
        <f t="shared" si="39"/>
        <v>0</v>
      </c>
      <c r="BJ71" s="8" t="str">
        <f t="shared" si="40"/>
        <v>Nein</v>
      </c>
      <c r="BK71" s="8">
        <f t="shared" si="41"/>
        <v>7.5</v>
      </c>
      <c r="BL71" s="8" t="str">
        <f t="shared" si="42"/>
        <v>Nein</v>
      </c>
      <c r="BM71" s="8">
        <f t="shared" si="43"/>
        <v>85</v>
      </c>
      <c r="BN71" s="8" t="str">
        <f t="shared" si="44"/>
        <v>Nein</v>
      </c>
      <c r="BO71" s="8">
        <f t="shared" si="45"/>
        <v>575</v>
      </c>
      <c r="BP71" s="8" t="str">
        <f t="shared" si="46"/>
        <v>Nein</v>
      </c>
    </row>
    <row r="72" spans="1:68" x14ac:dyDescent="0.2">
      <c r="A72" s="8">
        <f t="shared" si="4"/>
        <v>58</v>
      </c>
      <c r="B72" s="8">
        <v>1</v>
      </c>
      <c r="C72" s="11">
        <v>-1</v>
      </c>
      <c r="D72" s="8" t="s">
        <v>13</v>
      </c>
      <c r="E72" s="8">
        <v>-1</v>
      </c>
      <c r="F72" s="8" t="s">
        <v>13</v>
      </c>
      <c r="G72" s="8">
        <v>0</v>
      </c>
      <c r="H72" s="8" t="s">
        <v>13</v>
      </c>
      <c r="I72" s="8">
        <v>0</v>
      </c>
      <c r="J72" s="8" t="s">
        <v>13</v>
      </c>
      <c r="K72" s="8">
        <v>7.6</v>
      </c>
      <c r="L72" s="8" t="s">
        <v>13</v>
      </c>
      <c r="M72" s="8">
        <v>84</v>
      </c>
      <c r="N72" s="8" t="s">
        <v>13</v>
      </c>
      <c r="O72" s="8">
        <v>580</v>
      </c>
      <c r="P72" s="8" t="s">
        <v>13</v>
      </c>
      <c r="T72" s="1" t="str">
        <f t="shared" ref="T72:T80" si="273">IF(E72=0,"X","-")</f>
        <v>-</v>
      </c>
      <c r="U72" s="1" t="str">
        <f t="shared" ref="U72:U80" si="274">IF(C72&gt;$E$3,"X","-")</f>
        <v>-</v>
      </c>
      <c r="V72" s="1" t="str">
        <f t="shared" ref="V72:V80" si="275">IF(M72&gt;$E$9,"X","-")</f>
        <v>X</v>
      </c>
      <c r="W72" s="1" t="str">
        <f t="shared" ref="W72:W80" si="276">IF(AND(E72&gt;=50,E72&lt;=69),"X","-")</f>
        <v>-</v>
      </c>
      <c r="X72" s="1" t="str">
        <f t="shared" ref="X72:X80" si="277">IF(C72=0,"X","-")</f>
        <v>-</v>
      </c>
      <c r="Y72" s="1" t="str">
        <f t="shared" ref="Y72:Y80" si="278">IF(AND(M72&gt;=0,M72&lt;$E$8),"X","-")</f>
        <v>-</v>
      </c>
      <c r="Z72" s="1" t="str">
        <f t="shared" ref="Z72:Z80" si="279">IF(C72&gt;$E$4,"X","-")</f>
        <v>-</v>
      </c>
      <c r="AA72" s="1" t="str">
        <f t="shared" ref="AA72:AA80" si="280">IF(AND(G72&gt;=0,G72&lt;=$E$5),"X","-")</f>
        <v>X</v>
      </c>
      <c r="AB72" s="1" t="str">
        <f t="shared" ref="AB72:AB80" si="281">IF(AND(O72&gt;=0,O72&lt;=$E$10),"X","-")</f>
        <v>-</v>
      </c>
      <c r="AC72" s="1" t="str">
        <f t="shared" ref="AC72:AC80" si="282">IF(OR(AND(E72&gt;=40,E72&lt;=69),AND(E72&gt;=80,E72&lt;=84)),"X","-")</f>
        <v>-</v>
      </c>
      <c r="AD72" s="1" t="str">
        <f t="shared" ref="AD72:AD80" si="283">IF(AND(K72&gt;-1000,K72&lt;$E$6),"X","-")</f>
        <v>-</v>
      </c>
      <c r="AE72" s="1" t="str">
        <f t="shared" ref="AE72:AE80" si="284">IF(OR(AND(E72&gt;=70,E72&lt;=78),AND(E72&gt;=85,E72&lt;=87)),"X","-")</f>
        <v>-</v>
      </c>
      <c r="AF72" s="1" t="str">
        <f t="shared" ref="AF72:AF80" si="285">IF(K72&gt;$E$7,"X","-")</f>
        <v>X</v>
      </c>
      <c r="AG72" s="1" t="str">
        <f t="shared" ref="AG72:AG80" si="286">IF(G72&gt;0,"X","-")</f>
        <v>-</v>
      </c>
      <c r="AH72" s="1" t="str">
        <f t="shared" ref="AH72:AH80" si="287">IF(I72=0,"X","-")</f>
        <v>X</v>
      </c>
      <c r="AI72" s="1" t="str">
        <f t="shared" ref="AI72:AI80" si="288">IF(G72=0,"X","-")</f>
        <v>X</v>
      </c>
      <c r="AJ72" s="1" t="str">
        <f t="shared" ref="AJ72:AJ80" si="289">IF(I72&gt;0,"X","-")</f>
        <v>-</v>
      </c>
      <c r="AK72" s="1" t="str">
        <f t="shared" si="22"/>
        <v>-</v>
      </c>
      <c r="AL72" s="1" t="str">
        <f t="shared" si="23"/>
        <v>-</v>
      </c>
      <c r="AN72" s="1" t="str">
        <f t="shared" ref="AN72:AN80" si="290">IF(AND(T72="X",U72="X",V72="X"),"X","-")</f>
        <v>-</v>
      </c>
      <c r="AO72" s="1" t="str">
        <f t="shared" ref="AO72:AO80" si="291">IF(AND(W72="X",X72="X",Y72="X"),"X","-")</f>
        <v>-</v>
      </c>
      <c r="AP72" s="1" t="str">
        <f t="shared" ref="AP72:AP80" si="292">IF(AND(T72="X",U72="X",Y72="X"),"X","-")</f>
        <v>-</v>
      </c>
      <c r="AQ72" s="1" t="str">
        <f t="shared" ref="AQ72:AQ80" si="293">IF(AND(W72="X",X72="X",V72="X"),"X","-")</f>
        <v>-</v>
      </c>
      <c r="AR72" s="1" t="str">
        <f t="shared" si="28"/>
        <v>-</v>
      </c>
      <c r="AS72" s="1" t="str">
        <f t="shared" si="29"/>
        <v>-</v>
      </c>
      <c r="AT72" s="1" t="str">
        <f t="shared" si="30"/>
        <v>-</v>
      </c>
      <c r="AU72" s="1" t="str">
        <f t="shared" si="31"/>
        <v>-</v>
      </c>
      <c r="AV72" s="1" t="str">
        <f t="shared" si="32"/>
        <v>-</v>
      </c>
      <c r="AW72" s="1" t="str">
        <f t="shared" si="33"/>
        <v>-</v>
      </c>
      <c r="AX72" s="1" t="str">
        <f t="shared" si="34"/>
        <v>-</v>
      </c>
      <c r="AY72" s="1" t="str">
        <f t="shared" si="35"/>
        <v>-</v>
      </c>
      <c r="AZ72" s="1" t="str">
        <f t="shared" si="36"/>
        <v>-</v>
      </c>
      <c r="BB72" s="8">
        <v>1</v>
      </c>
      <c r="BC72" s="9">
        <f t="shared" si="0"/>
        <v>-1</v>
      </c>
      <c r="BD72" s="8" t="str">
        <f t="shared" si="1"/>
        <v>Nein</v>
      </c>
      <c r="BE72" s="8">
        <f t="shared" si="2"/>
        <v>-1</v>
      </c>
      <c r="BF72" s="8" t="str">
        <f t="shared" si="3"/>
        <v>Nein</v>
      </c>
      <c r="BG72" s="8">
        <f t="shared" si="37"/>
        <v>0</v>
      </c>
      <c r="BH72" s="5" t="str">
        <f t="shared" si="38"/>
        <v>Nein</v>
      </c>
      <c r="BI72" s="8">
        <f t="shared" si="39"/>
        <v>0</v>
      </c>
      <c r="BJ72" s="8" t="str">
        <f t="shared" si="40"/>
        <v>Nein</v>
      </c>
      <c r="BK72" s="8">
        <f t="shared" si="41"/>
        <v>7.6</v>
      </c>
      <c r="BL72" s="8" t="str">
        <f t="shared" si="42"/>
        <v>Nein</v>
      </c>
      <c r="BM72" s="8">
        <f t="shared" si="43"/>
        <v>84</v>
      </c>
      <c r="BN72" s="8" t="str">
        <f t="shared" si="44"/>
        <v>Nein</v>
      </c>
      <c r="BO72" s="8">
        <f t="shared" si="45"/>
        <v>580</v>
      </c>
      <c r="BP72" s="8" t="str">
        <f t="shared" si="46"/>
        <v>Nein</v>
      </c>
    </row>
    <row r="73" spans="1:68" x14ac:dyDescent="0.2">
      <c r="A73" s="8">
        <f t="shared" si="4"/>
        <v>59</v>
      </c>
      <c r="B73" s="8">
        <v>1</v>
      </c>
      <c r="C73" s="11">
        <v>-1</v>
      </c>
      <c r="D73" s="8" t="s">
        <v>13</v>
      </c>
      <c r="E73" s="8">
        <v>-2</v>
      </c>
      <c r="F73" s="8" t="s">
        <v>14</v>
      </c>
      <c r="G73" s="8">
        <v>0</v>
      </c>
      <c r="H73" s="8" t="s">
        <v>13</v>
      </c>
      <c r="I73" s="8">
        <v>0</v>
      </c>
      <c r="J73" s="8" t="s">
        <v>13</v>
      </c>
      <c r="K73" s="8">
        <v>7.6</v>
      </c>
      <c r="L73" s="8" t="s">
        <v>13</v>
      </c>
      <c r="M73" s="8">
        <v>83</v>
      </c>
      <c r="N73" s="8" t="s">
        <v>13</v>
      </c>
      <c r="O73" s="8">
        <v>580</v>
      </c>
      <c r="P73" s="8" t="s">
        <v>13</v>
      </c>
      <c r="T73" s="1" t="str">
        <f t="shared" si="273"/>
        <v>-</v>
      </c>
      <c r="U73" s="1" t="str">
        <f t="shared" si="274"/>
        <v>-</v>
      </c>
      <c r="V73" s="1" t="str">
        <f t="shared" si="275"/>
        <v>X</v>
      </c>
      <c r="W73" s="1" t="str">
        <f t="shared" si="276"/>
        <v>-</v>
      </c>
      <c r="X73" s="1" t="str">
        <f t="shared" si="277"/>
        <v>-</v>
      </c>
      <c r="Y73" s="1" t="str">
        <f t="shared" si="278"/>
        <v>-</v>
      </c>
      <c r="Z73" s="1" t="str">
        <f t="shared" si="279"/>
        <v>-</v>
      </c>
      <c r="AA73" s="1" t="str">
        <f t="shared" si="280"/>
        <v>X</v>
      </c>
      <c r="AB73" s="1" t="str">
        <f t="shared" si="281"/>
        <v>-</v>
      </c>
      <c r="AC73" s="1" t="str">
        <f t="shared" si="282"/>
        <v>-</v>
      </c>
      <c r="AD73" s="1" t="str">
        <f t="shared" si="283"/>
        <v>-</v>
      </c>
      <c r="AE73" s="1" t="str">
        <f t="shared" si="284"/>
        <v>-</v>
      </c>
      <c r="AF73" s="1" t="str">
        <f t="shared" si="285"/>
        <v>X</v>
      </c>
      <c r="AG73" s="1" t="str">
        <f t="shared" si="286"/>
        <v>-</v>
      </c>
      <c r="AH73" s="1" t="str">
        <f t="shared" si="287"/>
        <v>X</v>
      </c>
      <c r="AI73" s="1" t="str">
        <f t="shared" si="288"/>
        <v>X</v>
      </c>
      <c r="AJ73" s="1" t="str">
        <f t="shared" si="289"/>
        <v>-</v>
      </c>
      <c r="AK73" s="1" t="str">
        <f t="shared" si="22"/>
        <v>-</v>
      </c>
      <c r="AL73" s="1" t="str">
        <f t="shared" si="23"/>
        <v>-</v>
      </c>
      <c r="AN73" s="1" t="str">
        <f t="shared" si="290"/>
        <v>-</v>
      </c>
      <c r="AO73" s="1" t="str">
        <f t="shared" si="291"/>
        <v>-</v>
      </c>
      <c r="AP73" s="1" t="str">
        <f t="shared" si="292"/>
        <v>-</v>
      </c>
      <c r="AQ73" s="1" t="str">
        <f t="shared" si="293"/>
        <v>-</v>
      </c>
      <c r="AR73" s="1" t="str">
        <f t="shared" si="28"/>
        <v>-</v>
      </c>
      <c r="AS73" s="1" t="str">
        <f t="shared" si="29"/>
        <v>-</v>
      </c>
      <c r="AT73" s="1" t="str">
        <f t="shared" si="30"/>
        <v>-</v>
      </c>
      <c r="AU73" s="1" t="str">
        <f t="shared" si="31"/>
        <v>-</v>
      </c>
      <c r="AV73" s="1" t="str">
        <f t="shared" si="32"/>
        <v>-</v>
      </c>
      <c r="AW73" s="1" t="str">
        <f t="shared" si="33"/>
        <v>-</v>
      </c>
      <c r="AX73" s="1" t="str">
        <f t="shared" si="34"/>
        <v>-</v>
      </c>
      <c r="AY73" s="1" t="str">
        <f t="shared" si="35"/>
        <v>-</v>
      </c>
      <c r="AZ73" s="1" t="str">
        <f t="shared" si="36"/>
        <v>-</v>
      </c>
      <c r="BB73" s="8">
        <v>1</v>
      </c>
      <c r="BC73" s="9">
        <f t="shared" si="0"/>
        <v>-1</v>
      </c>
      <c r="BD73" s="8" t="str">
        <f t="shared" si="1"/>
        <v>Nein</v>
      </c>
      <c r="BE73" s="8">
        <f t="shared" si="2"/>
        <v>-2</v>
      </c>
      <c r="BF73" s="8" t="str">
        <f t="shared" si="3"/>
        <v>Ja</v>
      </c>
      <c r="BG73" s="8">
        <f t="shared" si="37"/>
        <v>0</v>
      </c>
      <c r="BH73" s="5" t="str">
        <f t="shared" si="38"/>
        <v>Nein</v>
      </c>
      <c r="BI73" s="8">
        <f t="shared" si="39"/>
        <v>0</v>
      </c>
      <c r="BJ73" s="8" t="str">
        <f t="shared" si="40"/>
        <v>Nein</v>
      </c>
      <c r="BK73" s="8">
        <f t="shared" si="41"/>
        <v>7.6</v>
      </c>
      <c r="BL73" s="8" t="str">
        <f t="shared" si="42"/>
        <v>Nein</v>
      </c>
      <c r="BM73" s="8">
        <f t="shared" si="43"/>
        <v>83</v>
      </c>
      <c r="BN73" s="8" t="str">
        <f t="shared" si="44"/>
        <v>Nein</v>
      </c>
      <c r="BO73" s="8">
        <f t="shared" si="45"/>
        <v>580</v>
      </c>
      <c r="BP73" s="8" t="str">
        <f t="shared" si="46"/>
        <v>Nein</v>
      </c>
    </row>
    <row r="74" spans="1:68" x14ac:dyDescent="0.2">
      <c r="A74" s="8">
        <f t="shared" si="4"/>
        <v>60</v>
      </c>
      <c r="B74" s="8">
        <v>1</v>
      </c>
      <c r="C74" s="11">
        <v>-1</v>
      </c>
      <c r="D74" s="8" t="s">
        <v>13</v>
      </c>
      <c r="E74" s="8">
        <v>-3</v>
      </c>
      <c r="F74" s="8" t="s">
        <v>13</v>
      </c>
      <c r="G74" s="8">
        <v>0</v>
      </c>
      <c r="H74" s="8" t="s">
        <v>13</v>
      </c>
      <c r="I74" s="8">
        <v>0</v>
      </c>
      <c r="J74" s="8" t="s">
        <v>13</v>
      </c>
      <c r="K74" s="8">
        <v>7.7</v>
      </c>
      <c r="L74" s="8" t="s">
        <v>13</v>
      </c>
      <c r="M74" s="8">
        <v>83</v>
      </c>
      <c r="N74" s="8" t="s">
        <v>13</v>
      </c>
      <c r="O74" s="8">
        <v>580</v>
      </c>
      <c r="P74" s="8" t="s">
        <v>13</v>
      </c>
      <c r="T74" s="1" t="str">
        <f t="shared" si="273"/>
        <v>-</v>
      </c>
      <c r="U74" s="1" t="str">
        <f t="shared" si="274"/>
        <v>-</v>
      </c>
      <c r="V74" s="1" t="str">
        <f t="shared" si="275"/>
        <v>X</v>
      </c>
      <c r="W74" s="1" t="str">
        <f t="shared" si="276"/>
        <v>-</v>
      </c>
      <c r="X74" s="1" t="str">
        <f t="shared" si="277"/>
        <v>-</v>
      </c>
      <c r="Y74" s="1" t="str">
        <f t="shared" si="278"/>
        <v>-</v>
      </c>
      <c r="Z74" s="1" t="str">
        <f t="shared" si="279"/>
        <v>-</v>
      </c>
      <c r="AA74" s="1" t="str">
        <f t="shared" si="280"/>
        <v>X</v>
      </c>
      <c r="AB74" s="1" t="str">
        <f t="shared" si="281"/>
        <v>-</v>
      </c>
      <c r="AC74" s="1" t="str">
        <f t="shared" si="282"/>
        <v>-</v>
      </c>
      <c r="AD74" s="1" t="str">
        <f t="shared" si="283"/>
        <v>-</v>
      </c>
      <c r="AE74" s="1" t="str">
        <f t="shared" si="284"/>
        <v>-</v>
      </c>
      <c r="AF74" s="1" t="str">
        <f t="shared" si="285"/>
        <v>X</v>
      </c>
      <c r="AG74" s="1" t="str">
        <f t="shared" si="286"/>
        <v>-</v>
      </c>
      <c r="AH74" s="1" t="str">
        <f t="shared" si="287"/>
        <v>X</v>
      </c>
      <c r="AI74" s="1" t="str">
        <f t="shared" si="288"/>
        <v>X</v>
      </c>
      <c r="AJ74" s="1" t="str">
        <f t="shared" si="289"/>
        <v>-</v>
      </c>
      <c r="AK74" s="1" t="str">
        <f t="shared" si="22"/>
        <v>-</v>
      </c>
      <c r="AL74" s="1" t="str">
        <f t="shared" si="23"/>
        <v>-</v>
      </c>
      <c r="AN74" s="1" t="str">
        <f t="shared" si="290"/>
        <v>-</v>
      </c>
      <c r="AO74" s="1" t="str">
        <f t="shared" si="291"/>
        <v>-</v>
      </c>
      <c r="AP74" s="1" t="str">
        <f t="shared" si="292"/>
        <v>-</v>
      </c>
      <c r="AQ74" s="1" t="str">
        <f t="shared" si="293"/>
        <v>-</v>
      </c>
      <c r="AR74" s="1" t="str">
        <f t="shared" si="28"/>
        <v>-</v>
      </c>
      <c r="AS74" s="1" t="str">
        <f t="shared" si="29"/>
        <v>-</v>
      </c>
      <c r="AT74" s="1" t="str">
        <f t="shared" si="30"/>
        <v>-</v>
      </c>
      <c r="AU74" s="1" t="str">
        <f t="shared" si="31"/>
        <v>-</v>
      </c>
      <c r="AV74" s="1" t="str">
        <f t="shared" si="32"/>
        <v>-</v>
      </c>
      <c r="AW74" s="1" t="str">
        <f t="shared" si="33"/>
        <v>-</v>
      </c>
      <c r="AX74" s="1" t="str">
        <f t="shared" si="34"/>
        <v>-</v>
      </c>
      <c r="AY74" s="1" t="str">
        <f t="shared" si="35"/>
        <v>-</v>
      </c>
      <c r="AZ74" s="1" t="str">
        <f t="shared" si="36"/>
        <v>-</v>
      </c>
      <c r="BB74" s="8">
        <v>1</v>
      </c>
      <c r="BC74" s="9">
        <f t="shared" si="0"/>
        <v>-1</v>
      </c>
      <c r="BD74" s="8" t="str">
        <f t="shared" si="1"/>
        <v>Nein</v>
      </c>
      <c r="BE74" s="8">
        <f t="shared" si="2"/>
        <v>-3</v>
      </c>
      <c r="BF74" s="8" t="str">
        <f t="shared" si="3"/>
        <v>Nein</v>
      </c>
      <c r="BG74" s="8">
        <f t="shared" si="37"/>
        <v>0</v>
      </c>
      <c r="BH74" s="5" t="str">
        <f t="shared" si="38"/>
        <v>Nein</v>
      </c>
      <c r="BI74" s="8">
        <f t="shared" si="39"/>
        <v>0</v>
      </c>
      <c r="BJ74" s="8" t="str">
        <f t="shared" si="40"/>
        <v>Nein</v>
      </c>
      <c r="BK74" s="8">
        <f t="shared" si="41"/>
        <v>7.7</v>
      </c>
      <c r="BL74" s="8" t="str">
        <f t="shared" si="42"/>
        <v>Nein</v>
      </c>
      <c r="BM74" s="8">
        <f t="shared" si="43"/>
        <v>83</v>
      </c>
      <c r="BN74" s="8" t="str">
        <f t="shared" si="44"/>
        <v>Nein</v>
      </c>
      <c r="BO74" s="8">
        <f t="shared" si="45"/>
        <v>580</v>
      </c>
      <c r="BP74" s="8" t="str">
        <f t="shared" si="46"/>
        <v>Nein</v>
      </c>
    </row>
    <row r="75" spans="1:68" x14ac:dyDescent="0.2">
      <c r="A75" s="8">
        <f t="shared" si="4"/>
        <v>61</v>
      </c>
      <c r="B75" s="8">
        <v>1</v>
      </c>
      <c r="C75" s="11">
        <v>-2</v>
      </c>
      <c r="D75" s="8" t="s">
        <v>14</v>
      </c>
      <c r="E75" s="8">
        <v>-1</v>
      </c>
      <c r="F75" s="8" t="s">
        <v>13</v>
      </c>
      <c r="G75" s="8">
        <v>0</v>
      </c>
      <c r="H75" s="8" t="s">
        <v>13</v>
      </c>
      <c r="I75" s="8">
        <v>0</v>
      </c>
      <c r="J75" s="8" t="s">
        <v>13</v>
      </c>
      <c r="K75" s="8">
        <v>7.6</v>
      </c>
      <c r="L75" s="8" t="s">
        <v>13</v>
      </c>
      <c r="M75" s="8">
        <v>82</v>
      </c>
      <c r="N75" s="8" t="s">
        <v>13</v>
      </c>
      <c r="O75" s="8">
        <v>580</v>
      </c>
      <c r="P75" s="8" t="s">
        <v>13</v>
      </c>
      <c r="T75" s="1" t="str">
        <f t="shared" si="273"/>
        <v>-</v>
      </c>
      <c r="U75" s="1" t="str">
        <f t="shared" si="274"/>
        <v>-</v>
      </c>
      <c r="V75" s="1" t="str">
        <f t="shared" si="275"/>
        <v>X</v>
      </c>
      <c r="W75" s="1" t="str">
        <f t="shared" si="276"/>
        <v>-</v>
      </c>
      <c r="X75" s="1" t="str">
        <f t="shared" si="277"/>
        <v>-</v>
      </c>
      <c r="Y75" s="1" t="str">
        <f t="shared" si="278"/>
        <v>-</v>
      </c>
      <c r="Z75" s="1" t="str">
        <f t="shared" si="279"/>
        <v>-</v>
      </c>
      <c r="AA75" s="1" t="str">
        <f t="shared" si="280"/>
        <v>X</v>
      </c>
      <c r="AB75" s="1" t="str">
        <f t="shared" si="281"/>
        <v>-</v>
      </c>
      <c r="AC75" s="1" t="str">
        <f t="shared" si="282"/>
        <v>-</v>
      </c>
      <c r="AD75" s="1" t="str">
        <f t="shared" si="283"/>
        <v>-</v>
      </c>
      <c r="AE75" s="1" t="str">
        <f t="shared" si="284"/>
        <v>-</v>
      </c>
      <c r="AF75" s="1" t="str">
        <f t="shared" si="285"/>
        <v>X</v>
      </c>
      <c r="AG75" s="1" t="str">
        <f t="shared" si="286"/>
        <v>-</v>
      </c>
      <c r="AH75" s="1" t="str">
        <f t="shared" si="287"/>
        <v>X</v>
      </c>
      <c r="AI75" s="1" t="str">
        <f t="shared" si="288"/>
        <v>X</v>
      </c>
      <c r="AJ75" s="1" t="str">
        <f t="shared" si="289"/>
        <v>-</v>
      </c>
      <c r="AK75" s="1" t="str">
        <f t="shared" si="22"/>
        <v>-</v>
      </c>
      <c r="AL75" s="1" t="str">
        <f t="shared" si="23"/>
        <v>-</v>
      </c>
      <c r="AN75" s="1" t="str">
        <f t="shared" si="290"/>
        <v>-</v>
      </c>
      <c r="AO75" s="1" t="str">
        <f t="shared" si="291"/>
        <v>-</v>
      </c>
      <c r="AP75" s="1" t="str">
        <f t="shared" si="292"/>
        <v>-</v>
      </c>
      <c r="AQ75" s="1" t="str">
        <f t="shared" si="293"/>
        <v>-</v>
      </c>
      <c r="AR75" s="1" t="str">
        <f t="shared" si="28"/>
        <v>-</v>
      </c>
      <c r="AS75" s="1" t="str">
        <f t="shared" si="29"/>
        <v>-</v>
      </c>
      <c r="AT75" s="1" t="str">
        <f t="shared" si="30"/>
        <v>-</v>
      </c>
      <c r="AU75" s="1" t="str">
        <f t="shared" si="31"/>
        <v>-</v>
      </c>
      <c r="AV75" s="1" t="str">
        <f t="shared" si="32"/>
        <v>-</v>
      </c>
      <c r="AW75" s="1" t="str">
        <f t="shared" si="33"/>
        <v>-</v>
      </c>
      <c r="AX75" s="1" t="str">
        <f t="shared" si="34"/>
        <v>-</v>
      </c>
      <c r="AY75" s="1" t="str">
        <f t="shared" si="35"/>
        <v>-</v>
      </c>
      <c r="AZ75" s="1" t="str">
        <f t="shared" si="36"/>
        <v>-</v>
      </c>
      <c r="BB75" s="8">
        <v>1</v>
      </c>
      <c r="BC75" s="9">
        <f t="shared" si="0"/>
        <v>-2</v>
      </c>
      <c r="BD75" s="8" t="str">
        <f t="shared" si="1"/>
        <v>Ja</v>
      </c>
      <c r="BE75" s="8">
        <f t="shared" si="2"/>
        <v>-1</v>
      </c>
      <c r="BF75" s="8" t="str">
        <f t="shared" si="3"/>
        <v>Nein</v>
      </c>
      <c r="BG75" s="8">
        <f t="shared" si="37"/>
        <v>0</v>
      </c>
      <c r="BH75" s="5" t="str">
        <f t="shared" si="38"/>
        <v>Nein</v>
      </c>
      <c r="BI75" s="8">
        <f t="shared" si="39"/>
        <v>0</v>
      </c>
      <c r="BJ75" s="8" t="str">
        <f t="shared" si="40"/>
        <v>Nein</v>
      </c>
      <c r="BK75" s="8">
        <f t="shared" si="41"/>
        <v>7.6</v>
      </c>
      <c r="BL75" s="8" t="str">
        <f t="shared" si="42"/>
        <v>Nein</v>
      </c>
      <c r="BM75" s="8">
        <f t="shared" si="43"/>
        <v>82</v>
      </c>
      <c r="BN75" s="8" t="str">
        <f t="shared" si="44"/>
        <v>Nein</v>
      </c>
      <c r="BO75" s="8">
        <f t="shared" si="45"/>
        <v>580</v>
      </c>
      <c r="BP75" s="8" t="str">
        <f t="shared" si="46"/>
        <v>Nein</v>
      </c>
    </row>
    <row r="76" spans="1:68" x14ac:dyDescent="0.2">
      <c r="A76" s="8">
        <f t="shared" si="4"/>
        <v>62</v>
      </c>
      <c r="B76" s="8">
        <v>1</v>
      </c>
      <c r="C76" s="11">
        <v>-2</v>
      </c>
      <c r="D76" s="8" t="s">
        <v>14</v>
      </c>
      <c r="E76" s="8">
        <v>-2</v>
      </c>
      <c r="F76" s="8" t="s">
        <v>14</v>
      </c>
      <c r="G76" s="8">
        <v>0</v>
      </c>
      <c r="H76" s="8" t="s">
        <v>13</v>
      </c>
      <c r="I76" s="8">
        <v>0</v>
      </c>
      <c r="J76" s="8" t="s">
        <v>13</v>
      </c>
      <c r="K76" s="8">
        <v>7.6</v>
      </c>
      <c r="L76" s="8" t="s">
        <v>13</v>
      </c>
      <c r="M76" s="8">
        <v>83</v>
      </c>
      <c r="N76" s="8" t="s">
        <v>13</v>
      </c>
      <c r="O76" s="8">
        <v>580</v>
      </c>
      <c r="P76" s="8" t="s">
        <v>13</v>
      </c>
      <c r="T76" s="1" t="str">
        <f t="shared" si="273"/>
        <v>-</v>
      </c>
      <c r="U76" s="1" t="str">
        <f t="shared" si="274"/>
        <v>-</v>
      </c>
      <c r="V76" s="1" t="str">
        <f t="shared" si="275"/>
        <v>X</v>
      </c>
      <c r="W76" s="1" t="str">
        <f t="shared" si="276"/>
        <v>-</v>
      </c>
      <c r="X76" s="1" t="str">
        <f t="shared" si="277"/>
        <v>-</v>
      </c>
      <c r="Y76" s="1" t="str">
        <f t="shared" si="278"/>
        <v>-</v>
      </c>
      <c r="Z76" s="1" t="str">
        <f t="shared" si="279"/>
        <v>-</v>
      </c>
      <c r="AA76" s="1" t="str">
        <f t="shared" si="280"/>
        <v>X</v>
      </c>
      <c r="AB76" s="1" t="str">
        <f t="shared" si="281"/>
        <v>-</v>
      </c>
      <c r="AC76" s="1" t="str">
        <f t="shared" si="282"/>
        <v>-</v>
      </c>
      <c r="AD76" s="1" t="str">
        <f t="shared" si="283"/>
        <v>-</v>
      </c>
      <c r="AE76" s="1" t="str">
        <f t="shared" si="284"/>
        <v>-</v>
      </c>
      <c r="AF76" s="1" t="str">
        <f t="shared" si="285"/>
        <v>X</v>
      </c>
      <c r="AG76" s="1" t="str">
        <f t="shared" si="286"/>
        <v>-</v>
      </c>
      <c r="AH76" s="1" t="str">
        <f t="shared" si="287"/>
        <v>X</v>
      </c>
      <c r="AI76" s="1" t="str">
        <f t="shared" si="288"/>
        <v>X</v>
      </c>
      <c r="AJ76" s="1" t="str">
        <f t="shared" si="289"/>
        <v>-</v>
      </c>
      <c r="AK76" s="1" t="str">
        <f t="shared" si="22"/>
        <v>-</v>
      </c>
      <c r="AL76" s="1" t="str">
        <f t="shared" si="23"/>
        <v>-</v>
      </c>
      <c r="AN76" s="1" t="str">
        <f t="shared" si="290"/>
        <v>-</v>
      </c>
      <c r="AO76" s="1" t="str">
        <f t="shared" si="291"/>
        <v>-</v>
      </c>
      <c r="AP76" s="1" t="str">
        <f t="shared" si="292"/>
        <v>-</v>
      </c>
      <c r="AQ76" s="1" t="str">
        <f t="shared" si="293"/>
        <v>-</v>
      </c>
      <c r="AR76" s="1" t="str">
        <f t="shared" si="28"/>
        <v>-</v>
      </c>
      <c r="AS76" s="1" t="str">
        <f t="shared" si="29"/>
        <v>-</v>
      </c>
      <c r="AT76" s="1" t="str">
        <f t="shared" si="30"/>
        <v>-</v>
      </c>
      <c r="AU76" s="1" t="str">
        <f t="shared" si="31"/>
        <v>-</v>
      </c>
      <c r="AV76" s="1" t="str">
        <f t="shared" si="32"/>
        <v>-</v>
      </c>
      <c r="AW76" s="1" t="str">
        <f t="shared" si="33"/>
        <v>-</v>
      </c>
      <c r="AX76" s="1" t="str">
        <f t="shared" si="34"/>
        <v>-</v>
      </c>
      <c r="AY76" s="1" t="str">
        <f t="shared" si="35"/>
        <v>-</v>
      </c>
      <c r="AZ76" s="1" t="str">
        <f t="shared" si="36"/>
        <v>-</v>
      </c>
      <c r="BB76" s="8">
        <v>1</v>
      </c>
      <c r="BC76" s="9">
        <f t="shared" si="0"/>
        <v>-2</v>
      </c>
      <c r="BD76" s="8" t="str">
        <f t="shared" si="1"/>
        <v>Ja</v>
      </c>
      <c r="BE76" s="8">
        <f t="shared" si="2"/>
        <v>-2</v>
      </c>
      <c r="BF76" s="8" t="str">
        <f t="shared" si="3"/>
        <v>Ja</v>
      </c>
      <c r="BG76" s="8">
        <f t="shared" si="37"/>
        <v>0</v>
      </c>
      <c r="BH76" s="5" t="str">
        <f t="shared" si="38"/>
        <v>Nein</v>
      </c>
      <c r="BI76" s="8">
        <f t="shared" si="39"/>
        <v>0</v>
      </c>
      <c r="BJ76" s="8" t="str">
        <f t="shared" si="40"/>
        <v>Nein</v>
      </c>
      <c r="BK76" s="8">
        <f t="shared" si="41"/>
        <v>7.6</v>
      </c>
      <c r="BL76" s="8" t="str">
        <f t="shared" si="42"/>
        <v>Nein</v>
      </c>
      <c r="BM76" s="8">
        <f t="shared" si="43"/>
        <v>83</v>
      </c>
      <c r="BN76" s="8" t="str">
        <f t="shared" si="44"/>
        <v>Nein</v>
      </c>
      <c r="BO76" s="8">
        <f t="shared" si="45"/>
        <v>580</v>
      </c>
      <c r="BP76" s="8" t="str">
        <f t="shared" si="46"/>
        <v>Nein</v>
      </c>
    </row>
    <row r="77" spans="1:68" x14ac:dyDescent="0.2">
      <c r="A77" s="8">
        <f t="shared" si="4"/>
        <v>63</v>
      </c>
      <c r="B77" s="8">
        <v>1</v>
      </c>
      <c r="C77" s="11">
        <v>-2</v>
      </c>
      <c r="D77" s="8" t="s">
        <v>14</v>
      </c>
      <c r="E77" s="8">
        <v>-3</v>
      </c>
      <c r="F77" s="8" t="s">
        <v>13</v>
      </c>
      <c r="G77" s="8">
        <v>0</v>
      </c>
      <c r="H77" s="8" t="s">
        <v>13</v>
      </c>
      <c r="I77" s="8">
        <v>0</v>
      </c>
      <c r="J77" s="8" t="s">
        <v>13</v>
      </c>
      <c r="K77" s="8">
        <v>7.6</v>
      </c>
      <c r="L77" s="8" t="s">
        <v>13</v>
      </c>
      <c r="M77" s="8">
        <v>86</v>
      </c>
      <c r="N77" s="8" t="s">
        <v>13</v>
      </c>
      <c r="O77" s="8">
        <v>585</v>
      </c>
      <c r="P77" s="8" t="s">
        <v>13</v>
      </c>
      <c r="T77" s="1" t="str">
        <f t="shared" si="273"/>
        <v>-</v>
      </c>
      <c r="U77" s="1" t="str">
        <f t="shared" si="274"/>
        <v>-</v>
      </c>
      <c r="V77" s="1" t="str">
        <f t="shared" si="275"/>
        <v>X</v>
      </c>
      <c r="W77" s="1" t="str">
        <f t="shared" si="276"/>
        <v>-</v>
      </c>
      <c r="X77" s="1" t="str">
        <f t="shared" si="277"/>
        <v>-</v>
      </c>
      <c r="Y77" s="1" t="str">
        <f t="shared" si="278"/>
        <v>-</v>
      </c>
      <c r="Z77" s="1" t="str">
        <f t="shared" si="279"/>
        <v>-</v>
      </c>
      <c r="AA77" s="1" t="str">
        <f t="shared" si="280"/>
        <v>X</v>
      </c>
      <c r="AB77" s="1" t="str">
        <f t="shared" si="281"/>
        <v>-</v>
      </c>
      <c r="AC77" s="1" t="str">
        <f t="shared" si="282"/>
        <v>-</v>
      </c>
      <c r="AD77" s="1" t="str">
        <f t="shared" si="283"/>
        <v>-</v>
      </c>
      <c r="AE77" s="1" t="str">
        <f t="shared" si="284"/>
        <v>-</v>
      </c>
      <c r="AF77" s="1" t="str">
        <f t="shared" si="285"/>
        <v>X</v>
      </c>
      <c r="AG77" s="1" t="str">
        <f t="shared" si="286"/>
        <v>-</v>
      </c>
      <c r="AH77" s="1" t="str">
        <f t="shared" si="287"/>
        <v>X</v>
      </c>
      <c r="AI77" s="1" t="str">
        <f t="shared" si="288"/>
        <v>X</v>
      </c>
      <c r="AJ77" s="1" t="str">
        <f t="shared" si="289"/>
        <v>-</v>
      </c>
      <c r="AK77" s="1" t="str">
        <f t="shared" si="22"/>
        <v>-</v>
      </c>
      <c r="AL77" s="1" t="str">
        <f t="shared" si="23"/>
        <v>-</v>
      </c>
      <c r="AN77" s="1" t="str">
        <f t="shared" si="290"/>
        <v>-</v>
      </c>
      <c r="AO77" s="1" t="str">
        <f t="shared" si="291"/>
        <v>-</v>
      </c>
      <c r="AP77" s="1" t="str">
        <f t="shared" si="292"/>
        <v>-</v>
      </c>
      <c r="AQ77" s="1" t="str">
        <f t="shared" si="293"/>
        <v>-</v>
      </c>
      <c r="AR77" s="1" t="str">
        <f t="shared" si="28"/>
        <v>-</v>
      </c>
      <c r="AS77" s="1" t="str">
        <f t="shared" si="29"/>
        <v>-</v>
      </c>
      <c r="AT77" s="1" t="str">
        <f t="shared" si="30"/>
        <v>-</v>
      </c>
      <c r="AU77" s="1" t="str">
        <f t="shared" si="31"/>
        <v>-</v>
      </c>
      <c r="AV77" s="1" t="str">
        <f t="shared" si="32"/>
        <v>-</v>
      </c>
      <c r="AW77" s="1" t="str">
        <f t="shared" si="33"/>
        <v>-</v>
      </c>
      <c r="AX77" s="1" t="str">
        <f t="shared" si="34"/>
        <v>-</v>
      </c>
      <c r="AY77" s="1" t="str">
        <f t="shared" si="35"/>
        <v>-</v>
      </c>
      <c r="AZ77" s="1" t="str">
        <f t="shared" si="36"/>
        <v>-</v>
      </c>
      <c r="BB77" s="8">
        <v>1</v>
      </c>
      <c r="BC77" s="9">
        <f t="shared" si="0"/>
        <v>-2</v>
      </c>
      <c r="BD77" s="8" t="str">
        <f t="shared" si="1"/>
        <v>Ja</v>
      </c>
      <c r="BE77" s="8">
        <f t="shared" si="2"/>
        <v>-3</v>
      </c>
      <c r="BF77" s="8" t="str">
        <f t="shared" si="3"/>
        <v>Nein</v>
      </c>
      <c r="BG77" s="8">
        <f t="shared" si="37"/>
        <v>0</v>
      </c>
      <c r="BH77" s="5" t="str">
        <f t="shared" si="38"/>
        <v>Nein</v>
      </c>
      <c r="BI77" s="8">
        <f t="shared" si="39"/>
        <v>0</v>
      </c>
      <c r="BJ77" s="8" t="str">
        <f t="shared" si="40"/>
        <v>Nein</v>
      </c>
      <c r="BK77" s="8">
        <f t="shared" si="41"/>
        <v>7.6</v>
      </c>
      <c r="BL77" s="8" t="str">
        <f t="shared" si="42"/>
        <v>Nein</v>
      </c>
      <c r="BM77" s="8">
        <f t="shared" si="43"/>
        <v>86</v>
      </c>
      <c r="BN77" s="8" t="str">
        <f t="shared" si="44"/>
        <v>Nein</v>
      </c>
      <c r="BO77" s="8">
        <f t="shared" si="45"/>
        <v>585</v>
      </c>
      <c r="BP77" s="8" t="str">
        <f t="shared" si="46"/>
        <v>Nein</v>
      </c>
    </row>
    <row r="78" spans="1:68" x14ac:dyDescent="0.2">
      <c r="A78" s="8">
        <f t="shared" si="4"/>
        <v>64</v>
      </c>
      <c r="B78" s="8">
        <v>1</v>
      </c>
      <c r="C78" s="11">
        <v>-3</v>
      </c>
      <c r="D78" s="8" t="s">
        <v>13</v>
      </c>
      <c r="E78" s="8">
        <v>-1</v>
      </c>
      <c r="F78" s="8" t="s">
        <v>13</v>
      </c>
      <c r="G78" s="8">
        <v>0</v>
      </c>
      <c r="H78" s="8" t="s">
        <v>13</v>
      </c>
      <c r="I78" s="8">
        <v>0</v>
      </c>
      <c r="J78" s="8" t="s">
        <v>13</v>
      </c>
      <c r="K78" s="8">
        <v>7.6</v>
      </c>
      <c r="L78" s="8" t="s">
        <v>13</v>
      </c>
      <c r="M78" s="8">
        <v>85</v>
      </c>
      <c r="N78" s="8" t="s">
        <v>13</v>
      </c>
      <c r="O78" s="8">
        <v>580</v>
      </c>
      <c r="P78" s="8" t="s">
        <v>13</v>
      </c>
      <c r="T78" s="1" t="str">
        <f t="shared" si="273"/>
        <v>-</v>
      </c>
      <c r="U78" s="1" t="str">
        <f t="shared" si="274"/>
        <v>-</v>
      </c>
      <c r="V78" s="1" t="str">
        <f t="shared" si="275"/>
        <v>X</v>
      </c>
      <c r="W78" s="1" t="str">
        <f t="shared" si="276"/>
        <v>-</v>
      </c>
      <c r="X78" s="1" t="str">
        <f t="shared" si="277"/>
        <v>-</v>
      </c>
      <c r="Y78" s="1" t="str">
        <f t="shared" si="278"/>
        <v>-</v>
      </c>
      <c r="Z78" s="1" t="str">
        <f t="shared" si="279"/>
        <v>-</v>
      </c>
      <c r="AA78" s="1" t="str">
        <f t="shared" si="280"/>
        <v>X</v>
      </c>
      <c r="AB78" s="1" t="str">
        <f t="shared" si="281"/>
        <v>-</v>
      </c>
      <c r="AC78" s="1" t="str">
        <f t="shared" si="282"/>
        <v>-</v>
      </c>
      <c r="AD78" s="1" t="str">
        <f t="shared" si="283"/>
        <v>-</v>
      </c>
      <c r="AE78" s="1" t="str">
        <f t="shared" si="284"/>
        <v>-</v>
      </c>
      <c r="AF78" s="1" t="str">
        <f t="shared" si="285"/>
        <v>X</v>
      </c>
      <c r="AG78" s="1" t="str">
        <f t="shared" si="286"/>
        <v>-</v>
      </c>
      <c r="AH78" s="1" t="str">
        <f t="shared" si="287"/>
        <v>X</v>
      </c>
      <c r="AI78" s="1" t="str">
        <f t="shared" si="288"/>
        <v>X</v>
      </c>
      <c r="AJ78" s="1" t="str">
        <f t="shared" si="289"/>
        <v>-</v>
      </c>
      <c r="AK78" s="1" t="str">
        <f t="shared" si="22"/>
        <v>-</v>
      </c>
      <c r="AL78" s="1" t="str">
        <f t="shared" si="23"/>
        <v>-</v>
      </c>
      <c r="AN78" s="1" t="str">
        <f t="shared" si="290"/>
        <v>-</v>
      </c>
      <c r="AO78" s="1" t="str">
        <f t="shared" si="291"/>
        <v>-</v>
      </c>
      <c r="AP78" s="1" t="str">
        <f t="shared" si="292"/>
        <v>-</v>
      </c>
      <c r="AQ78" s="1" t="str">
        <f t="shared" si="293"/>
        <v>-</v>
      </c>
      <c r="AR78" s="1" t="str">
        <f t="shared" si="28"/>
        <v>-</v>
      </c>
      <c r="AS78" s="1" t="str">
        <f t="shared" si="29"/>
        <v>-</v>
      </c>
      <c r="AT78" s="1" t="str">
        <f t="shared" si="30"/>
        <v>-</v>
      </c>
      <c r="AU78" s="1" t="str">
        <f t="shared" si="31"/>
        <v>-</v>
      </c>
      <c r="AV78" s="1" t="str">
        <f t="shared" si="32"/>
        <v>-</v>
      </c>
      <c r="AW78" s="1" t="str">
        <f t="shared" si="33"/>
        <v>-</v>
      </c>
      <c r="AX78" s="1" t="str">
        <f t="shared" si="34"/>
        <v>-</v>
      </c>
      <c r="AY78" s="1" t="str">
        <f t="shared" si="35"/>
        <v>-</v>
      </c>
      <c r="AZ78" s="1" t="str">
        <f t="shared" si="36"/>
        <v>-</v>
      </c>
      <c r="BB78" s="8">
        <v>1</v>
      </c>
      <c r="BC78" s="9">
        <f t="shared" si="0"/>
        <v>-3</v>
      </c>
      <c r="BD78" s="8" t="str">
        <f t="shared" si="1"/>
        <v>Nein</v>
      </c>
      <c r="BE78" s="8">
        <f t="shared" si="2"/>
        <v>-1</v>
      </c>
      <c r="BF78" s="8" t="str">
        <f t="shared" si="3"/>
        <v>Nein</v>
      </c>
      <c r="BG78" s="8">
        <f t="shared" si="37"/>
        <v>0</v>
      </c>
      <c r="BH78" s="5" t="str">
        <f t="shared" si="38"/>
        <v>Nein</v>
      </c>
      <c r="BI78" s="8">
        <f t="shared" si="39"/>
        <v>0</v>
      </c>
      <c r="BJ78" s="8" t="str">
        <f t="shared" si="40"/>
        <v>Nein</v>
      </c>
      <c r="BK78" s="8">
        <f t="shared" si="41"/>
        <v>7.6</v>
      </c>
      <c r="BL78" s="8" t="str">
        <f t="shared" si="42"/>
        <v>Nein</v>
      </c>
      <c r="BM78" s="8">
        <f t="shared" si="43"/>
        <v>85</v>
      </c>
      <c r="BN78" s="8" t="str">
        <f t="shared" si="44"/>
        <v>Nein</v>
      </c>
      <c r="BO78" s="8">
        <f t="shared" si="45"/>
        <v>580</v>
      </c>
      <c r="BP78" s="8" t="str">
        <f t="shared" si="46"/>
        <v>Nein</v>
      </c>
    </row>
    <row r="79" spans="1:68" x14ac:dyDescent="0.2">
      <c r="A79" s="8">
        <f t="shared" si="4"/>
        <v>65</v>
      </c>
      <c r="B79" s="8">
        <v>1</v>
      </c>
      <c r="C79" s="11">
        <v>-3</v>
      </c>
      <c r="D79" s="8" t="s">
        <v>13</v>
      </c>
      <c r="E79" s="8">
        <v>-2</v>
      </c>
      <c r="F79" s="8" t="s">
        <v>14</v>
      </c>
      <c r="G79" s="8">
        <v>0</v>
      </c>
      <c r="H79" s="8" t="s">
        <v>13</v>
      </c>
      <c r="I79" s="8">
        <v>0</v>
      </c>
      <c r="J79" s="8" t="s">
        <v>13</v>
      </c>
      <c r="K79" s="8">
        <v>7.7</v>
      </c>
      <c r="L79" s="8" t="s">
        <v>13</v>
      </c>
      <c r="M79" s="8">
        <v>84</v>
      </c>
      <c r="N79" s="8" t="s">
        <v>13</v>
      </c>
      <c r="O79" s="8">
        <v>580</v>
      </c>
      <c r="P79" s="8" t="s">
        <v>13</v>
      </c>
      <c r="T79" s="1" t="str">
        <f t="shared" si="273"/>
        <v>-</v>
      </c>
      <c r="U79" s="1" t="str">
        <f t="shared" si="274"/>
        <v>-</v>
      </c>
      <c r="V79" s="1" t="str">
        <f t="shared" si="275"/>
        <v>X</v>
      </c>
      <c r="W79" s="1" t="str">
        <f t="shared" si="276"/>
        <v>-</v>
      </c>
      <c r="X79" s="1" t="str">
        <f t="shared" si="277"/>
        <v>-</v>
      </c>
      <c r="Y79" s="1" t="str">
        <f t="shared" si="278"/>
        <v>-</v>
      </c>
      <c r="Z79" s="1" t="str">
        <f t="shared" si="279"/>
        <v>-</v>
      </c>
      <c r="AA79" s="1" t="str">
        <f t="shared" si="280"/>
        <v>X</v>
      </c>
      <c r="AB79" s="1" t="str">
        <f t="shared" si="281"/>
        <v>-</v>
      </c>
      <c r="AC79" s="1" t="str">
        <f t="shared" si="282"/>
        <v>-</v>
      </c>
      <c r="AD79" s="1" t="str">
        <f t="shared" si="283"/>
        <v>-</v>
      </c>
      <c r="AE79" s="1" t="str">
        <f t="shared" si="284"/>
        <v>-</v>
      </c>
      <c r="AF79" s="1" t="str">
        <f t="shared" si="285"/>
        <v>X</v>
      </c>
      <c r="AG79" s="1" t="str">
        <f t="shared" si="286"/>
        <v>-</v>
      </c>
      <c r="AH79" s="1" t="str">
        <f t="shared" si="287"/>
        <v>X</v>
      </c>
      <c r="AI79" s="1" t="str">
        <f t="shared" si="288"/>
        <v>X</v>
      </c>
      <c r="AJ79" s="1" t="str">
        <f t="shared" si="289"/>
        <v>-</v>
      </c>
      <c r="AK79" s="1" t="str">
        <f t="shared" si="22"/>
        <v>-</v>
      </c>
      <c r="AL79" s="1" t="str">
        <f t="shared" si="23"/>
        <v>-</v>
      </c>
      <c r="AN79" s="1" t="str">
        <f t="shared" si="290"/>
        <v>-</v>
      </c>
      <c r="AO79" s="1" t="str">
        <f t="shared" si="291"/>
        <v>-</v>
      </c>
      <c r="AP79" s="1" t="str">
        <f t="shared" si="292"/>
        <v>-</v>
      </c>
      <c r="AQ79" s="1" t="str">
        <f t="shared" si="293"/>
        <v>-</v>
      </c>
      <c r="AR79" s="1" t="str">
        <f t="shared" si="28"/>
        <v>-</v>
      </c>
      <c r="AS79" s="1" t="str">
        <f t="shared" si="29"/>
        <v>-</v>
      </c>
      <c r="AT79" s="1" t="str">
        <f t="shared" si="30"/>
        <v>-</v>
      </c>
      <c r="AU79" s="1" t="str">
        <f t="shared" si="31"/>
        <v>-</v>
      </c>
      <c r="AV79" s="1" t="str">
        <f t="shared" si="32"/>
        <v>-</v>
      </c>
      <c r="AW79" s="1" t="str">
        <f t="shared" si="33"/>
        <v>-</v>
      </c>
      <c r="AX79" s="1" t="str">
        <f t="shared" si="34"/>
        <v>-</v>
      </c>
      <c r="AY79" s="1" t="str">
        <f t="shared" si="35"/>
        <v>-</v>
      </c>
      <c r="AZ79" s="1" t="str">
        <f t="shared" si="36"/>
        <v>-</v>
      </c>
      <c r="BB79" s="8">
        <v>1</v>
      </c>
      <c r="BC79" s="9">
        <f t="shared" ref="BC79:BC122" si="294">IF(OR(AP79="X",AQ79="X",AR79="X",AY79="X",AZ79="X"),-2,C79)</f>
        <v>-3</v>
      </c>
      <c r="BD79" s="8" t="str">
        <f t="shared" ref="BD79:BD122" si="295">IF(OR(AP79="X",AQ79="X",AR79="X",AY79="X",AZ79="X"),"Ja",D79)</f>
        <v>Nein</v>
      </c>
      <c r="BE79" s="8">
        <f t="shared" ref="BE79:BE122" si="296">IF(OR(AN79="X",AO79="X",AU79="X",AV79="X",AY79="X",AZ79="X"),-2,E79)</f>
        <v>-2</v>
      </c>
      <c r="BF79" s="8" t="str">
        <f t="shared" ref="BF79:BF122" si="297">IF(OR(AN79="X",AO79="X",AU79="X",AV79="X",AY79="X",AZ79="X"),"Ja",F79)</f>
        <v>Ja</v>
      </c>
      <c r="BG79" s="8">
        <f t="shared" si="37"/>
        <v>0</v>
      </c>
      <c r="BH79" s="5" t="str">
        <f t="shared" si="38"/>
        <v>Nein</v>
      </c>
      <c r="BI79" s="8">
        <f t="shared" si="39"/>
        <v>0</v>
      </c>
      <c r="BJ79" s="8" t="str">
        <f t="shared" si="40"/>
        <v>Nein</v>
      </c>
      <c r="BK79" s="8">
        <f t="shared" si="41"/>
        <v>7.7</v>
      </c>
      <c r="BL79" s="8" t="str">
        <f t="shared" si="42"/>
        <v>Nein</v>
      </c>
      <c r="BM79" s="8">
        <f t="shared" si="43"/>
        <v>84</v>
      </c>
      <c r="BN79" s="8" t="str">
        <f t="shared" si="44"/>
        <v>Nein</v>
      </c>
      <c r="BO79" s="8">
        <f t="shared" si="45"/>
        <v>580</v>
      </c>
      <c r="BP79" s="8" t="str">
        <f t="shared" si="46"/>
        <v>Nein</v>
      </c>
    </row>
    <row r="80" spans="1:68" x14ac:dyDescent="0.2">
      <c r="A80" s="8">
        <f t="shared" ref="A80:A143" si="298">A79+1</f>
        <v>66</v>
      </c>
      <c r="B80" s="8">
        <v>1</v>
      </c>
      <c r="C80" s="11">
        <v>-3</v>
      </c>
      <c r="D80" s="8" t="s">
        <v>13</v>
      </c>
      <c r="E80" s="8">
        <v>-3</v>
      </c>
      <c r="F80" s="8" t="s">
        <v>13</v>
      </c>
      <c r="G80" s="8">
        <v>0</v>
      </c>
      <c r="H80" s="8" t="s">
        <v>13</v>
      </c>
      <c r="I80" s="8">
        <v>0</v>
      </c>
      <c r="J80" s="8" t="s">
        <v>13</v>
      </c>
      <c r="K80" s="8">
        <v>7.7</v>
      </c>
      <c r="L80" s="8" t="s">
        <v>13</v>
      </c>
      <c r="M80" s="8">
        <v>86</v>
      </c>
      <c r="N80" s="8" t="s">
        <v>13</v>
      </c>
      <c r="O80" s="8">
        <v>590</v>
      </c>
      <c r="P80" s="8" t="s">
        <v>13</v>
      </c>
      <c r="T80" s="1" t="str">
        <f t="shared" si="273"/>
        <v>-</v>
      </c>
      <c r="U80" s="1" t="str">
        <f t="shared" si="274"/>
        <v>-</v>
      </c>
      <c r="V80" s="1" t="str">
        <f t="shared" si="275"/>
        <v>X</v>
      </c>
      <c r="W80" s="1" t="str">
        <f t="shared" si="276"/>
        <v>-</v>
      </c>
      <c r="X80" s="1" t="str">
        <f t="shared" si="277"/>
        <v>-</v>
      </c>
      <c r="Y80" s="1" t="str">
        <f t="shared" si="278"/>
        <v>-</v>
      </c>
      <c r="Z80" s="1" t="str">
        <f t="shared" si="279"/>
        <v>-</v>
      </c>
      <c r="AA80" s="1" t="str">
        <f t="shared" si="280"/>
        <v>X</v>
      </c>
      <c r="AB80" s="1" t="str">
        <f t="shared" si="281"/>
        <v>-</v>
      </c>
      <c r="AC80" s="1" t="str">
        <f t="shared" si="282"/>
        <v>-</v>
      </c>
      <c r="AD80" s="1" t="str">
        <f t="shared" si="283"/>
        <v>-</v>
      </c>
      <c r="AE80" s="1" t="str">
        <f t="shared" si="284"/>
        <v>-</v>
      </c>
      <c r="AF80" s="1" t="str">
        <f t="shared" si="285"/>
        <v>X</v>
      </c>
      <c r="AG80" s="1" t="str">
        <f t="shared" si="286"/>
        <v>-</v>
      </c>
      <c r="AH80" s="1" t="str">
        <f t="shared" si="287"/>
        <v>X</v>
      </c>
      <c r="AI80" s="1" t="str">
        <f t="shared" si="288"/>
        <v>X</v>
      </c>
      <c r="AJ80" s="1" t="str">
        <f t="shared" si="289"/>
        <v>-</v>
      </c>
      <c r="AK80" s="1" t="str">
        <f t="shared" ref="AK80:AK138" si="299">IF(M80&lt;0,"X","-")</f>
        <v>-</v>
      </c>
      <c r="AL80" s="1" t="str">
        <f t="shared" ref="AL80:AL138" si="300">IF(AND(M80&gt;=$E$8,M80&lt;=$E$9),"X","-")</f>
        <v>-</v>
      </c>
      <c r="AN80" s="1" t="str">
        <f t="shared" si="290"/>
        <v>-</v>
      </c>
      <c r="AO80" s="1" t="str">
        <f t="shared" si="291"/>
        <v>-</v>
      </c>
      <c r="AP80" s="1" t="str">
        <f t="shared" si="292"/>
        <v>-</v>
      </c>
      <c r="AQ80" s="1" t="str">
        <f t="shared" si="293"/>
        <v>-</v>
      </c>
      <c r="AR80" s="1" t="str">
        <f t="shared" ref="AR80:AR103" si="301">IF(AND(Z80="X",AA80="X",Y80="X"),"X","-")</f>
        <v>-</v>
      </c>
      <c r="AS80" s="1" t="str">
        <f t="shared" ref="AS80:AS103" si="302">IF(AND(Z80="X",AA80="X",V80="X"),"X","-")</f>
        <v>-</v>
      </c>
      <c r="AT80" s="1" t="str">
        <f t="shared" ref="AT80:AT116" si="303">IF(AND(AB80="X",T80="X",Y80="X"),"X","-")</f>
        <v>-</v>
      </c>
      <c r="AU80" s="1" t="str">
        <f t="shared" ref="AU80:AU138" si="304">IF(AND(AC80="X",AD80="X"),"X","-")</f>
        <v>-</v>
      </c>
      <c r="AV80" s="1" t="str">
        <f t="shared" ref="AV80:AV138" si="305">IF(AND(AE80="X",AF80="X"),"X","-")</f>
        <v>-</v>
      </c>
      <c r="AW80" s="1" t="str">
        <f t="shared" ref="AW80:AW138" si="306">IF(AND(AG80="X",AH80="X"),"X","-")</f>
        <v>-</v>
      </c>
      <c r="AX80" s="1" t="str">
        <f t="shared" ref="AX80:AX138" si="307">IF(AND(AI80="X",AJ80="X"),"X","-")</f>
        <v>-</v>
      </c>
      <c r="AY80" s="1" t="str">
        <f t="shared" ref="AY80:AY138" si="308">IF(AND(T80="X",U80="X",OR(AK80="X",AL80="X")),"X","-")</f>
        <v>-</v>
      </c>
      <c r="AZ80" s="1" t="str">
        <f t="shared" ref="AZ80:AZ138" si="309">IF(AND(W80="X",X80="X",OR(AK80="X",AL80="X")),"X","-")</f>
        <v>-</v>
      </c>
      <c r="BB80" s="8">
        <v>1</v>
      </c>
      <c r="BC80" s="9">
        <f t="shared" si="294"/>
        <v>-3</v>
      </c>
      <c r="BD80" s="8" t="str">
        <f t="shared" si="295"/>
        <v>Nein</v>
      </c>
      <c r="BE80" s="8">
        <f t="shared" si="296"/>
        <v>-3</v>
      </c>
      <c r="BF80" s="8" t="str">
        <f t="shared" si="297"/>
        <v>Nein</v>
      </c>
      <c r="BG80" s="8">
        <f t="shared" ref="BG80:BG99" si="310">IF(OR(AS80="X",AW80="X",AX80="X"),-2,G80)</f>
        <v>0</v>
      </c>
      <c r="BH80" s="5" t="str">
        <f t="shared" ref="BH80:BH99" si="311">IF(OR(AS80="X",AW80="X",AX80="X"),"Ja",H80)</f>
        <v>Nein</v>
      </c>
      <c r="BI80" s="8">
        <f t="shared" ref="BI80:BI143" si="312">IF(OR(AW80="X",AX80="X"),-2,I80)</f>
        <v>0</v>
      </c>
      <c r="BJ80" s="8" t="str">
        <f t="shared" ref="BJ80:BJ143" si="313">IF(OR(AW80="X",AX80="X"),"Ja",J80)</f>
        <v>Nein</v>
      </c>
      <c r="BK80" s="8">
        <f t="shared" ref="BK80:BK143" si="314">K80</f>
        <v>7.7</v>
      </c>
      <c r="BL80" s="8" t="str">
        <f t="shared" ref="BL80:BL143" si="315">L80</f>
        <v>Nein</v>
      </c>
      <c r="BM80" s="8">
        <f t="shared" ref="BM80:BM143" si="316">M80</f>
        <v>86</v>
      </c>
      <c r="BN80" s="8" t="str">
        <f t="shared" ref="BN80:BN143" si="317">N80</f>
        <v>Nein</v>
      </c>
      <c r="BO80" s="8">
        <f t="shared" ref="BO80:BO143" si="318">IF(OR(AT80="X"),-2,O80)</f>
        <v>590</v>
      </c>
      <c r="BP80" s="8" t="str">
        <f t="shared" ref="BP80:BP143" si="319">IF(OR(AT80="X"),"Ja",P80)</f>
        <v>Nein</v>
      </c>
    </row>
    <row r="81" spans="1:68" x14ac:dyDescent="0.2">
      <c r="A81" s="8">
        <f t="shared" si="298"/>
        <v>67</v>
      </c>
      <c r="B81" s="8">
        <v>1</v>
      </c>
      <c r="C81" s="11">
        <v>-1</v>
      </c>
      <c r="D81" s="8" t="s">
        <v>13</v>
      </c>
      <c r="E81" s="8">
        <v>0</v>
      </c>
      <c r="F81" s="8" t="s">
        <v>13</v>
      </c>
      <c r="G81" s="8">
        <v>0</v>
      </c>
      <c r="H81" s="8" t="s">
        <v>13</v>
      </c>
      <c r="I81" s="8">
        <v>0</v>
      </c>
      <c r="J81" s="8" t="s">
        <v>13</v>
      </c>
      <c r="K81" s="8">
        <v>7.6</v>
      </c>
      <c r="L81" s="8" t="s">
        <v>13</v>
      </c>
      <c r="M81" s="8">
        <v>-1</v>
      </c>
      <c r="N81" s="8" t="s">
        <v>13</v>
      </c>
      <c r="O81" s="8">
        <v>585</v>
      </c>
      <c r="P81" s="8" t="s">
        <v>13</v>
      </c>
      <c r="T81" s="1" t="str">
        <f t="shared" ref="T81:T89" si="320">IF(E81=0,"X","-")</f>
        <v>X</v>
      </c>
      <c r="U81" s="1" t="str">
        <f t="shared" ref="U81:U89" si="321">IF(C81&gt;$E$3,"X","-")</f>
        <v>-</v>
      </c>
      <c r="V81" s="1" t="str">
        <f t="shared" ref="V81:V89" si="322">IF(M81&gt;$E$9,"X","-")</f>
        <v>-</v>
      </c>
      <c r="W81" s="1" t="str">
        <f t="shared" ref="W81:W89" si="323">IF(AND(E81&gt;=50,E81&lt;=69),"X","-")</f>
        <v>-</v>
      </c>
      <c r="X81" s="1" t="str">
        <f t="shared" ref="X81:X89" si="324">IF(C81=0,"X","-")</f>
        <v>-</v>
      </c>
      <c r="Y81" s="1" t="str">
        <f t="shared" ref="Y81:Y89" si="325">IF(AND(M81&gt;=0,M81&lt;$E$8),"X","-")</f>
        <v>-</v>
      </c>
      <c r="Z81" s="1" t="str">
        <f t="shared" ref="Z81:Z89" si="326">IF(C81&gt;$E$4,"X","-")</f>
        <v>-</v>
      </c>
      <c r="AA81" s="1" t="str">
        <f t="shared" ref="AA81:AA89" si="327">IF(AND(G81&gt;=0,G81&lt;=$E$5),"X","-")</f>
        <v>X</v>
      </c>
      <c r="AB81" s="1" t="str">
        <f t="shared" ref="AB81:AB89" si="328">IF(AND(O81&gt;=0,O81&lt;=$E$10),"X","-")</f>
        <v>-</v>
      </c>
      <c r="AC81" s="1" t="str">
        <f t="shared" ref="AC81:AC89" si="329">IF(OR(AND(E81&gt;=40,E81&lt;=69),AND(E81&gt;=80,E81&lt;=84)),"X","-")</f>
        <v>-</v>
      </c>
      <c r="AD81" s="1" t="str">
        <f t="shared" ref="AD81:AD89" si="330">IF(AND(K81&gt;-1000,K81&lt;$E$6),"X","-")</f>
        <v>-</v>
      </c>
      <c r="AE81" s="1" t="str">
        <f t="shared" ref="AE81:AE89" si="331">IF(OR(AND(E81&gt;=70,E81&lt;=78),AND(E81&gt;=85,E81&lt;=87)),"X","-")</f>
        <v>-</v>
      </c>
      <c r="AF81" s="1" t="str">
        <f t="shared" ref="AF81:AF89" si="332">IF(K81&gt;$E$7,"X","-")</f>
        <v>X</v>
      </c>
      <c r="AG81" s="1" t="str">
        <f t="shared" ref="AG81:AG89" si="333">IF(G81&gt;0,"X","-")</f>
        <v>-</v>
      </c>
      <c r="AH81" s="1" t="str">
        <f t="shared" ref="AH81:AH89" si="334">IF(I81=0,"X","-")</f>
        <v>X</v>
      </c>
      <c r="AI81" s="1" t="str">
        <f t="shared" ref="AI81:AI89" si="335">IF(G81=0,"X","-")</f>
        <v>X</v>
      </c>
      <c r="AJ81" s="1" t="str">
        <f t="shared" ref="AJ81:AJ89" si="336">IF(I81&gt;0,"X","-")</f>
        <v>-</v>
      </c>
      <c r="AK81" s="1" t="str">
        <f t="shared" si="299"/>
        <v>X</v>
      </c>
      <c r="AL81" s="1" t="str">
        <f t="shared" si="300"/>
        <v>-</v>
      </c>
      <c r="AN81" s="1" t="str">
        <f t="shared" ref="AN81:AN89" si="337">IF(AND(T81="X",U81="X",V81="X"),"X","-")</f>
        <v>-</v>
      </c>
      <c r="AO81" s="1" t="str">
        <f t="shared" ref="AO81:AO89" si="338">IF(AND(W81="X",X81="X",Y81="X"),"X","-")</f>
        <v>-</v>
      </c>
      <c r="AP81" s="1" t="str">
        <f t="shared" ref="AP81:AP89" si="339">IF(AND(T81="X",U81="X",Y81="X"),"X","-")</f>
        <v>-</v>
      </c>
      <c r="AQ81" s="1" t="str">
        <f t="shared" ref="AQ81:AQ89" si="340">IF(AND(W81="X",X81="X",V81="X"),"X","-")</f>
        <v>-</v>
      </c>
      <c r="AR81" s="1" t="str">
        <f t="shared" si="301"/>
        <v>-</v>
      </c>
      <c r="AS81" s="1" t="str">
        <f t="shared" si="302"/>
        <v>-</v>
      </c>
      <c r="AT81" s="1" t="str">
        <f t="shared" si="303"/>
        <v>-</v>
      </c>
      <c r="AU81" s="1" t="str">
        <f t="shared" si="304"/>
        <v>-</v>
      </c>
      <c r="AV81" s="1" t="str">
        <f t="shared" si="305"/>
        <v>-</v>
      </c>
      <c r="AW81" s="1" t="str">
        <f t="shared" si="306"/>
        <v>-</v>
      </c>
      <c r="AX81" s="1" t="str">
        <f t="shared" si="307"/>
        <v>-</v>
      </c>
      <c r="AY81" s="1" t="str">
        <f t="shared" si="308"/>
        <v>-</v>
      </c>
      <c r="AZ81" s="1" t="str">
        <f t="shared" si="309"/>
        <v>-</v>
      </c>
      <c r="BB81" s="8">
        <v>1</v>
      </c>
      <c r="BC81" s="9">
        <f t="shared" si="294"/>
        <v>-1</v>
      </c>
      <c r="BD81" s="8" t="str">
        <f t="shared" si="295"/>
        <v>Nein</v>
      </c>
      <c r="BE81" s="8">
        <f t="shared" si="296"/>
        <v>0</v>
      </c>
      <c r="BF81" s="8" t="str">
        <f t="shared" si="297"/>
        <v>Nein</v>
      </c>
      <c r="BG81" s="8">
        <f t="shared" si="310"/>
        <v>0</v>
      </c>
      <c r="BH81" s="5" t="str">
        <f t="shared" si="311"/>
        <v>Nein</v>
      </c>
      <c r="BI81" s="8">
        <f t="shared" si="312"/>
        <v>0</v>
      </c>
      <c r="BJ81" s="8" t="str">
        <f t="shared" si="313"/>
        <v>Nein</v>
      </c>
      <c r="BK81" s="8">
        <f t="shared" si="314"/>
        <v>7.6</v>
      </c>
      <c r="BL81" s="8" t="str">
        <f t="shared" si="315"/>
        <v>Nein</v>
      </c>
      <c r="BM81" s="8">
        <f t="shared" si="316"/>
        <v>-1</v>
      </c>
      <c r="BN81" s="8" t="str">
        <f t="shared" si="317"/>
        <v>Nein</v>
      </c>
      <c r="BO81" s="8">
        <f t="shared" si="318"/>
        <v>585</v>
      </c>
      <c r="BP81" s="8" t="str">
        <f t="shared" si="319"/>
        <v>Nein</v>
      </c>
    </row>
    <row r="82" spans="1:68" x14ac:dyDescent="0.2">
      <c r="A82" s="8">
        <f t="shared" si="298"/>
        <v>68</v>
      </c>
      <c r="B82" s="8">
        <v>1</v>
      </c>
      <c r="C82" s="11">
        <v>-1</v>
      </c>
      <c r="D82" s="8" t="s">
        <v>13</v>
      </c>
      <c r="E82" s="8">
        <v>51</v>
      </c>
      <c r="F82" s="8" t="s">
        <v>13</v>
      </c>
      <c r="G82" s="8">
        <v>0.8</v>
      </c>
      <c r="H82" s="8" t="s">
        <v>13</v>
      </c>
      <c r="I82" s="8">
        <v>32</v>
      </c>
      <c r="J82" s="8" t="s">
        <v>13</v>
      </c>
      <c r="K82" s="8">
        <v>7.6</v>
      </c>
      <c r="L82" s="8" t="s">
        <v>13</v>
      </c>
      <c r="M82" s="8">
        <v>-2</v>
      </c>
      <c r="N82" s="8" t="s">
        <v>14</v>
      </c>
      <c r="O82" s="8">
        <v>585</v>
      </c>
      <c r="P82" s="8" t="s">
        <v>13</v>
      </c>
      <c r="T82" s="1" t="str">
        <f t="shared" si="320"/>
        <v>-</v>
      </c>
      <c r="U82" s="1" t="str">
        <f t="shared" si="321"/>
        <v>-</v>
      </c>
      <c r="V82" s="1" t="str">
        <f t="shared" si="322"/>
        <v>-</v>
      </c>
      <c r="W82" s="1" t="str">
        <f t="shared" si="323"/>
        <v>X</v>
      </c>
      <c r="X82" s="1" t="str">
        <f t="shared" si="324"/>
        <v>-</v>
      </c>
      <c r="Y82" s="1" t="str">
        <f t="shared" si="325"/>
        <v>-</v>
      </c>
      <c r="Z82" s="1" t="str">
        <f t="shared" si="326"/>
        <v>-</v>
      </c>
      <c r="AA82" s="1" t="str">
        <f t="shared" si="327"/>
        <v>-</v>
      </c>
      <c r="AB82" s="1" t="str">
        <f t="shared" si="328"/>
        <v>-</v>
      </c>
      <c r="AC82" s="1" t="str">
        <f t="shared" si="329"/>
        <v>X</v>
      </c>
      <c r="AD82" s="1" t="str">
        <f t="shared" si="330"/>
        <v>-</v>
      </c>
      <c r="AE82" s="1" t="str">
        <f t="shared" si="331"/>
        <v>-</v>
      </c>
      <c r="AF82" s="1" t="str">
        <f t="shared" si="332"/>
        <v>X</v>
      </c>
      <c r="AG82" s="1" t="str">
        <f t="shared" si="333"/>
        <v>X</v>
      </c>
      <c r="AH82" s="1" t="str">
        <f t="shared" si="334"/>
        <v>-</v>
      </c>
      <c r="AI82" s="1" t="str">
        <f t="shared" si="335"/>
        <v>-</v>
      </c>
      <c r="AJ82" s="1" t="str">
        <f t="shared" si="336"/>
        <v>X</v>
      </c>
      <c r="AK82" s="1" t="str">
        <f t="shared" si="299"/>
        <v>X</v>
      </c>
      <c r="AL82" s="1" t="str">
        <f t="shared" si="300"/>
        <v>-</v>
      </c>
      <c r="AN82" s="1" t="str">
        <f t="shared" si="337"/>
        <v>-</v>
      </c>
      <c r="AO82" s="1" t="str">
        <f t="shared" si="338"/>
        <v>-</v>
      </c>
      <c r="AP82" s="1" t="str">
        <f t="shared" si="339"/>
        <v>-</v>
      </c>
      <c r="AQ82" s="1" t="str">
        <f t="shared" si="340"/>
        <v>-</v>
      </c>
      <c r="AR82" s="1" t="str">
        <f t="shared" si="301"/>
        <v>-</v>
      </c>
      <c r="AS82" s="1" t="str">
        <f t="shared" si="302"/>
        <v>-</v>
      </c>
      <c r="AT82" s="1" t="str">
        <f t="shared" si="303"/>
        <v>-</v>
      </c>
      <c r="AU82" s="1" t="str">
        <f t="shared" si="304"/>
        <v>-</v>
      </c>
      <c r="AV82" s="1" t="str">
        <f t="shared" si="305"/>
        <v>-</v>
      </c>
      <c r="AW82" s="1" t="str">
        <f t="shared" si="306"/>
        <v>-</v>
      </c>
      <c r="AX82" s="1" t="str">
        <f t="shared" si="307"/>
        <v>-</v>
      </c>
      <c r="AY82" s="1" t="str">
        <f t="shared" si="308"/>
        <v>-</v>
      </c>
      <c r="AZ82" s="1" t="str">
        <f t="shared" si="309"/>
        <v>-</v>
      </c>
      <c r="BB82" s="8">
        <v>1</v>
      </c>
      <c r="BC82" s="9">
        <f t="shared" si="294"/>
        <v>-1</v>
      </c>
      <c r="BD82" s="8" t="str">
        <f t="shared" si="295"/>
        <v>Nein</v>
      </c>
      <c r="BE82" s="8">
        <f t="shared" si="296"/>
        <v>51</v>
      </c>
      <c r="BF82" s="8" t="str">
        <f t="shared" si="297"/>
        <v>Nein</v>
      </c>
      <c r="BG82" s="8">
        <f t="shared" si="310"/>
        <v>0.8</v>
      </c>
      <c r="BH82" s="5" t="str">
        <f t="shared" si="311"/>
        <v>Nein</v>
      </c>
      <c r="BI82" s="8">
        <f t="shared" si="312"/>
        <v>32</v>
      </c>
      <c r="BJ82" s="8" t="str">
        <f t="shared" si="313"/>
        <v>Nein</v>
      </c>
      <c r="BK82" s="8">
        <f t="shared" si="314"/>
        <v>7.6</v>
      </c>
      <c r="BL82" s="8" t="str">
        <f t="shared" si="315"/>
        <v>Nein</v>
      </c>
      <c r="BM82" s="8">
        <f t="shared" si="316"/>
        <v>-2</v>
      </c>
      <c r="BN82" s="8" t="str">
        <f t="shared" si="317"/>
        <v>Ja</v>
      </c>
      <c r="BO82" s="8">
        <f t="shared" si="318"/>
        <v>585</v>
      </c>
      <c r="BP82" s="8" t="str">
        <f t="shared" si="319"/>
        <v>Nein</v>
      </c>
    </row>
    <row r="83" spans="1:68" x14ac:dyDescent="0.2">
      <c r="A83" s="8">
        <f t="shared" si="298"/>
        <v>69</v>
      </c>
      <c r="B83" s="8">
        <v>1</v>
      </c>
      <c r="C83" s="11">
        <v>-1</v>
      </c>
      <c r="D83" s="8" t="s">
        <v>13</v>
      </c>
      <c r="E83" s="8">
        <v>0</v>
      </c>
      <c r="F83" s="8" t="s">
        <v>13</v>
      </c>
      <c r="G83" s="8">
        <v>0</v>
      </c>
      <c r="H83" s="8" t="s">
        <v>13</v>
      </c>
      <c r="I83" s="8">
        <v>0</v>
      </c>
      <c r="J83" s="8" t="s">
        <v>13</v>
      </c>
      <c r="K83" s="8">
        <v>7.6</v>
      </c>
      <c r="L83" s="8" t="s">
        <v>13</v>
      </c>
      <c r="M83" s="8">
        <v>-3</v>
      </c>
      <c r="N83" s="8" t="s">
        <v>13</v>
      </c>
      <c r="O83" s="8">
        <v>585</v>
      </c>
      <c r="P83" s="8" t="s">
        <v>13</v>
      </c>
      <c r="T83" s="1" t="str">
        <f t="shared" si="320"/>
        <v>X</v>
      </c>
      <c r="U83" s="1" t="str">
        <f t="shared" si="321"/>
        <v>-</v>
      </c>
      <c r="V83" s="1" t="str">
        <f t="shared" si="322"/>
        <v>-</v>
      </c>
      <c r="W83" s="1" t="str">
        <f t="shared" si="323"/>
        <v>-</v>
      </c>
      <c r="X83" s="1" t="str">
        <f t="shared" si="324"/>
        <v>-</v>
      </c>
      <c r="Y83" s="1" t="str">
        <f t="shared" si="325"/>
        <v>-</v>
      </c>
      <c r="Z83" s="1" t="str">
        <f t="shared" si="326"/>
        <v>-</v>
      </c>
      <c r="AA83" s="1" t="str">
        <f t="shared" si="327"/>
        <v>X</v>
      </c>
      <c r="AB83" s="1" t="str">
        <f t="shared" si="328"/>
        <v>-</v>
      </c>
      <c r="AC83" s="1" t="str">
        <f t="shared" si="329"/>
        <v>-</v>
      </c>
      <c r="AD83" s="1" t="str">
        <f t="shared" si="330"/>
        <v>-</v>
      </c>
      <c r="AE83" s="1" t="str">
        <f t="shared" si="331"/>
        <v>-</v>
      </c>
      <c r="AF83" s="1" t="str">
        <f t="shared" si="332"/>
        <v>X</v>
      </c>
      <c r="AG83" s="1" t="str">
        <f t="shared" si="333"/>
        <v>-</v>
      </c>
      <c r="AH83" s="1" t="str">
        <f t="shared" si="334"/>
        <v>X</v>
      </c>
      <c r="AI83" s="1" t="str">
        <f t="shared" si="335"/>
        <v>X</v>
      </c>
      <c r="AJ83" s="1" t="str">
        <f t="shared" si="336"/>
        <v>-</v>
      </c>
      <c r="AK83" s="1" t="str">
        <f t="shared" si="299"/>
        <v>X</v>
      </c>
      <c r="AL83" s="1" t="str">
        <f t="shared" si="300"/>
        <v>-</v>
      </c>
      <c r="AN83" s="1" t="str">
        <f t="shared" si="337"/>
        <v>-</v>
      </c>
      <c r="AO83" s="1" t="str">
        <f t="shared" si="338"/>
        <v>-</v>
      </c>
      <c r="AP83" s="1" t="str">
        <f t="shared" si="339"/>
        <v>-</v>
      </c>
      <c r="AQ83" s="1" t="str">
        <f t="shared" si="340"/>
        <v>-</v>
      </c>
      <c r="AR83" s="1" t="str">
        <f t="shared" si="301"/>
        <v>-</v>
      </c>
      <c r="AS83" s="1" t="str">
        <f t="shared" si="302"/>
        <v>-</v>
      </c>
      <c r="AT83" s="1" t="str">
        <f t="shared" si="303"/>
        <v>-</v>
      </c>
      <c r="AU83" s="1" t="str">
        <f t="shared" si="304"/>
        <v>-</v>
      </c>
      <c r="AV83" s="1" t="str">
        <f t="shared" si="305"/>
        <v>-</v>
      </c>
      <c r="AW83" s="1" t="str">
        <f t="shared" si="306"/>
        <v>-</v>
      </c>
      <c r="AX83" s="1" t="str">
        <f t="shared" si="307"/>
        <v>-</v>
      </c>
      <c r="AY83" s="1" t="str">
        <f t="shared" si="308"/>
        <v>-</v>
      </c>
      <c r="AZ83" s="1" t="str">
        <f t="shared" si="309"/>
        <v>-</v>
      </c>
      <c r="BB83" s="8">
        <v>1</v>
      </c>
      <c r="BC83" s="9">
        <f t="shared" si="294"/>
        <v>-1</v>
      </c>
      <c r="BD83" s="8" t="str">
        <f t="shared" si="295"/>
        <v>Nein</v>
      </c>
      <c r="BE83" s="8">
        <f t="shared" si="296"/>
        <v>0</v>
      </c>
      <c r="BF83" s="8" t="str">
        <f t="shared" si="297"/>
        <v>Nein</v>
      </c>
      <c r="BG83" s="8">
        <f t="shared" si="310"/>
        <v>0</v>
      </c>
      <c r="BH83" s="5" t="str">
        <f t="shared" si="311"/>
        <v>Nein</v>
      </c>
      <c r="BI83" s="8">
        <f t="shared" si="312"/>
        <v>0</v>
      </c>
      <c r="BJ83" s="8" t="str">
        <f t="shared" si="313"/>
        <v>Nein</v>
      </c>
      <c r="BK83" s="8">
        <f t="shared" si="314"/>
        <v>7.6</v>
      </c>
      <c r="BL83" s="8" t="str">
        <f t="shared" si="315"/>
        <v>Nein</v>
      </c>
      <c r="BM83" s="8">
        <f t="shared" si="316"/>
        <v>-3</v>
      </c>
      <c r="BN83" s="8" t="str">
        <f t="shared" si="317"/>
        <v>Nein</v>
      </c>
      <c r="BO83" s="8">
        <f t="shared" si="318"/>
        <v>585</v>
      </c>
      <c r="BP83" s="8" t="str">
        <f t="shared" si="319"/>
        <v>Nein</v>
      </c>
    </row>
    <row r="84" spans="1:68" x14ac:dyDescent="0.2">
      <c r="A84" s="8">
        <f t="shared" si="298"/>
        <v>70</v>
      </c>
      <c r="B84" s="8">
        <v>1</v>
      </c>
      <c r="C84" s="11">
        <v>-2</v>
      </c>
      <c r="D84" s="8" t="s">
        <v>14</v>
      </c>
      <c r="E84" s="8">
        <v>53</v>
      </c>
      <c r="F84" s="8" t="s">
        <v>13</v>
      </c>
      <c r="G84" s="8">
        <v>0.55000000000000004</v>
      </c>
      <c r="H84" s="8" t="s">
        <v>13</v>
      </c>
      <c r="I84" s="8">
        <v>32</v>
      </c>
      <c r="J84" s="8" t="s">
        <v>13</v>
      </c>
      <c r="K84" s="8">
        <v>7.7</v>
      </c>
      <c r="L84" s="8" t="s">
        <v>13</v>
      </c>
      <c r="M84" s="8">
        <v>-1</v>
      </c>
      <c r="N84" s="8" t="s">
        <v>13</v>
      </c>
      <c r="O84" s="8">
        <v>586</v>
      </c>
      <c r="P84" s="8" t="s">
        <v>13</v>
      </c>
      <c r="T84" s="1" t="str">
        <f t="shared" si="320"/>
        <v>-</v>
      </c>
      <c r="U84" s="1" t="str">
        <f t="shared" si="321"/>
        <v>-</v>
      </c>
      <c r="V84" s="1" t="str">
        <f t="shared" si="322"/>
        <v>-</v>
      </c>
      <c r="W84" s="1" t="str">
        <f t="shared" si="323"/>
        <v>X</v>
      </c>
      <c r="X84" s="1" t="str">
        <f t="shared" si="324"/>
        <v>-</v>
      </c>
      <c r="Y84" s="1" t="str">
        <f t="shared" si="325"/>
        <v>-</v>
      </c>
      <c r="Z84" s="1" t="str">
        <f t="shared" si="326"/>
        <v>-</v>
      </c>
      <c r="AA84" s="1" t="str">
        <f t="shared" si="327"/>
        <v>-</v>
      </c>
      <c r="AB84" s="1" t="str">
        <f t="shared" si="328"/>
        <v>-</v>
      </c>
      <c r="AC84" s="1" t="str">
        <f t="shared" si="329"/>
        <v>X</v>
      </c>
      <c r="AD84" s="1" t="str">
        <f t="shared" si="330"/>
        <v>-</v>
      </c>
      <c r="AE84" s="1" t="str">
        <f t="shared" si="331"/>
        <v>-</v>
      </c>
      <c r="AF84" s="1" t="str">
        <f t="shared" si="332"/>
        <v>X</v>
      </c>
      <c r="AG84" s="1" t="str">
        <f t="shared" si="333"/>
        <v>X</v>
      </c>
      <c r="AH84" s="1" t="str">
        <f t="shared" si="334"/>
        <v>-</v>
      </c>
      <c r="AI84" s="1" t="str">
        <f t="shared" si="335"/>
        <v>-</v>
      </c>
      <c r="AJ84" s="1" t="str">
        <f t="shared" si="336"/>
        <v>X</v>
      </c>
      <c r="AK84" s="1" t="str">
        <f t="shared" si="299"/>
        <v>X</v>
      </c>
      <c r="AL84" s="1" t="str">
        <f t="shared" si="300"/>
        <v>-</v>
      </c>
      <c r="AN84" s="1" t="str">
        <f t="shared" si="337"/>
        <v>-</v>
      </c>
      <c r="AO84" s="1" t="str">
        <f t="shared" si="338"/>
        <v>-</v>
      </c>
      <c r="AP84" s="1" t="str">
        <f t="shared" si="339"/>
        <v>-</v>
      </c>
      <c r="AQ84" s="1" t="str">
        <f t="shared" si="340"/>
        <v>-</v>
      </c>
      <c r="AR84" s="1" t="str">
        <f t="shared" si="301"/>
        <v>-</v>
      </c>
      <c r="AS84" s="1" t="str">
        <f t="shared" si="302"/>
        <v>-</v>
      </c>
      <c r="AT84" s="1" t="str">
        <f t="shared" si="303"/>
        <v>-</v>
      </c>
      <c r="AU84" s="1" t="str">
        <f t="shared" si="304"/>
        <v>-</v>
      </c>
      <c r="AV84" s="1" t="str">
        <f t="shared" si="305"/>
        <v>-</v>
      </c>
      <c r="AW84" s="1" t="str">
        <f t="shared" si="306"/>
        <v>-</v>
      </c>
      <c r="AX84" s="1" t="str">
        <f t="shared" si="307"/>
        <v>-</v>
      </c>
      <c r="AY84" s="1" t="str">
        <f t="shared" si="308"/>
        <v>-</v>
      </c>
      <c r="AZ84" s="1" t="str">
        <f t="shared" si="309"/>
        <v>-</v>
      </c>
      <c r="BB84" s="8">
        <v>1</v>
      </c>
      <c r="BC84" s="9">
        <f t="shared" si="294"/>
        <v>-2</v>
      </c>
      <c r="BD84" s="8" t="str">
        <f t="shared" si="295"/>
        <v>Ja</v>
      </c>
      <c r="BE84" s="8">
        <f t="shared" si="296"/>
        <v>53</v>
      </c>
      <c r="BF84" s="8" t="str">
        <f t="shared" si="297"/>
        <v>Nein</v>
      </c>
      <c r="BG84" s="8">
        <f t="shared" si="310"/>
        <v>0.55000000000000004</v>
      </c>
      <c r="BH84" s="5" t="str">
        <f t="shared" si="311"/>
        <v>Nein</v>
      </c>
      <c r="BI84" s="8">
        <f t="shared" si="312"/>
        <v>32</v>
      </c>
      <c r="BJ84" s="8" t="str">
        <f t="shared" si="313"/>
        <v>Nein</v>
      </c>
      <c r="BK84" s="8">
        <f t="shared" si="314"/>
        <v>7.7</v>
      </c>
      <c r="BL84" s="8" t="str">
        <f t="shared" si="315"/>
        <v>Nein</v>
      </c>
      <c r="BM84" s="8">
        <f t="shared" si="316"/>
        <v>-1</v>
      </c>
      <c r="BN84" s="8" t="str">
        <f t="shared" si="317"/>
        <v>Nein</v>
      </c>
      <c r="BO84" s="8">
        <f t="shared" si="318"/>
        <v>586</v>
      </c>
      <c r="BP84" s="8" t="str">
        <f t="shared" si="319"/>
        <v>Nein</v>
      </c>
    </row>
    <row r="85" spans="1:68" x14ac:dyDescent="0.2">
      <c r="A85" s="8">
        <f t="shared" si="298"/>
        <v>71</v>
      </c>
      <c r="B85" s="8">
        <v>1</v>
      </c>
      <c r="C85" s="11">
        <v>-2</v>
      </c>
      <c r="D85" s="8" t="s">
        <v>14</v>
      </c>
      <c r="E85" s="8">
        <v>53</v>
      </c>
      <c r="F85" s="8" t="s">
        <v>13</v>
      </c>
      <c r="G85" s="8">
        <v>0.52</v>
      </c>
      <c r="H85" s="8" t="s">
        <v>13</v>
      </c>
      <c r="I85" s="8">
        <v>32</v>
      </c>
      <c r="J85" s="8" t="s">
        <v>13</v>
      </c>
      <c r="K85" s="8">
        <v>7.7</v>
      </c>
      <c r="L85" s="8" t="s">
        <v>13</v>
      </c>
      <c r="M85" s="8">
        <v>-2</v>
      </c>
      <c r="N85" s="8" t="s">
        <v>14</v>
      </c>
      <c r="O85" s="8">
        <v>585</v>
      </c>
      <c r="P85" s="8" t="s">
        <v>13</v>
      </c>
      <c r="T85" s="1" t="str">
        <f t="shared" si="320"/>
        <v>-</v>
      </c>
      <c r="U85" s="1" t="str">
        <f t="shared" si="321"/>
        <v>-</v>
      </c>
      <c r="V85" s="1" t="str">
        <f t="shared" si="322"/>
        <v>-</v>
      </c>
      <c r="W85" s="1" t="str">
        <f t="shared" si="323"/>
        <v>X</v>
      </c>
      <c r="X85" s="1" t="str">
        <f t="shared" si="324"/>
        <v>-</v>
      </c>
      <c r="Y85" s="1" t="str">
        <f t="shared" si="325"/>
        <v>-</v>
      </c>
      <c r="Z85" s="1" t="str">
        <f t="shared" si="326"/>
        <v>-</v>
      </c>
      <c r="AA85" s="1" t="str">
        <f t="shared" si="327"/>
        <v>-</v>
      </c>
      <c r="AB85" s="1" t="str">
        <f t="shared" si="328"/>
        <v>-</v>
      </c>
      <c r="AC85" s="1" t="str">
        <f t="shared" si="329"/>
        <v>X</v>
      </c>
      <c r="AD85" s="1" t="str">
        <f t="shared" si="330"/>
        <v>-</v>
      </c>
      <c r="AE85" s="1" t="str">
        <f t="shared" si="331"/>
        <v>-</v>
      </c>
      <c r="AF85" s="1" t="str">
        <f t="shared" si="332"/>
        <v>X</v>
      </c>
      <c r="AG85" s="1" t="str">
        <f t="shared" si="333"/>
        <v>X</v>
      </c>
      <c r="AH85" s="1" t="str">
        <f t="shared" si="334"/>
        <v>-</v>
      </c>
      <c r="AI85" s="1" t="str">
        <f t="shared" si="335"/>
        <v>-</v>
      </c>
      <c r="AJ85" s="1" t="str">
        <f t="shared" si="336"/>
        <v>X</v>
      </c>
      <c r="AK85" s="1" t="str">
        <f t="shared" si="299"/>
        <v>X</v>
      </c>
      <c r="AL85" s="1" t="str">
        <f t="shared" si="300"/>
        <v>-</v>
      </c>
      <c r="AN85" s="1" t="str">
        <f t="shared" si="337"/>
        <v>-</v>
      </c>
      <c r="AO85" s="1" t="str">
        <f t="shared" si="338"/>
        <v>-</v>
      </c>
      <c r="AP85" s="1" t="str">
        <f t="shared" si="339"/>
        <v>-</v>
      </c>
      <c r="AQ85" s="1" t="str">
        <f t="shared" si="340"/>
        <v>-</v>
      </c>
      <c r="AR85" s="1" t="str">
        <f t="shared" si="301"/>
        <v>-</v>
      </c>
      <c r="AS85" s="1" t="str">
        <f t="shared" si="302"/>
        <v>-</v>
      </c>
      <c r="AT85" s="1" t="str">
        <f t="shared" si="303"/>
        <v>-</v>
      </c>
      <c r="AU85" s="1" t="str">
        <f t="shared" si="304"/>
        <v>-</v>
      </c>
      <c r="AV85" s="1" t="str">
        <f t="shared" si="305"/>
        <v>-</v>
      </c>
      <c r="AW85" s="1" t="str">
        <f t="shared" si="306"/>
        <v>-</v>
      </c>
      <c r="AX85" s="1" t="str">
        <f t="shared" si="307"/>
        <v>-</v>
      </c>
      <c r="AY85" s="1" t="str">
        <f t="shared" si="308"/>
        <v>-</v>
      </c>
      <c r="AZ85" s="1" t="str">
        <f t="shared" si="309"/>
        <v>-</v>
      </c>
      <c r="BB85" s="8">
        <v>1</v>
      </c>
      <c r="BC85" s="9">
        <f t="shared" si="294"/>
        <v>-2</v>
      </c>
      <c r="BD85" s="8" t="str">
        <f t="shared" si="295"/>
        <v>Ja</v>
      </c>
      <c r="BE85" s="8">
        <f t="shared" si="296"/>
        <v>53</v>
      </c>
      <c r="BF85" s="8" t="str">
        <f t="shared" si="297"/>
        <v>Nein</v>
      </c>
      <c r="BG85" s="8">
        <f t="shared" si="310"/>
        <v>0.52</v>
      </c>
      <c r="BH85" s="5" t="str">
        <f t="shared" si="311"/>
        <v>Nein</v>
      </c>
      <c r="BI85" s="8">
        <f t="shared" si="312"/>
        <v>32</v>
      </c>
      <c r="BJ85" s="8" t="str">
        <f t="shared" si="313"/>
        <v>Nein</v>
      </c>
      <c r="BK85" s="8">
        <f t="shared" si="314"/>
        <v>7.7</v>
      </c>
      <c r="BL85" s="8" t="str">
        <f t="shared" si="315"/>
        <v>Nein</v>
      </c>
      <c r="BM85" s="8">
        <f t="shared" si="316"/>
        <v>-2</v>
      </c>
      <c r="BN85" s="8" t="str">
        <f t="shared" si="317"/>
        <v>Ja</v>
      </c>
      <c r="BO85" s="8">
        <f t="shared" si="318"/>
        <v>585</v>
      </c>
      <c r="BP85" s="8" t="str">
        <f t="shared" si="319"/>
        <v>Nein</v>
      </c>
    </row>
    <row r="86" spans="1:68" x14ac:dyDescent="0.2">
      <c r="A86" s="8">
        <f t="shared" si="298"/>
        <v>72</v>
      </c>
      <c r="B86" s="8">
        <v>1</v>
      </c>
      <c r="C86" s="11">
        <v>-2</v>
      </c>
      <c r="D86" s="8" t="s">
        <v>14</v>
      </c>
      <c r="E86" s="8">
        <v>0</v>
      </c>
      <c r="F86" s="8" t="s">
        <v>13</v>
      </c>
      <c r="G86" s="8">
        <v>0</v>
      </c>
      <c r="H86" s="8" t="s">
        <v>13</v>
      </c>
      <c r="I86" s="8">
        <v>0</v>
      </c>
      <c r="J86" s="8" t="s">
        <v>13</v>
      </c>
      <c r="K86" s="8">
        <v>7.8</v>
      </c>
      <c r="L86" s="8" t="s">
        <v>13</v>
      </c>
      <c r="M86" s="8">
        <v>-3</v>
      </c>
      <c r="N86" s="8" t="s">
        <v>13</v>
      </c>
      <c r="O86" s="8">
        <v>585</v>
      </c>
      <c r="P86" s="8" t="s">
        <v>13</v>
      </c>
      <c r="T86" s="1" t="str">
        <f t="shared" si="320"/>
        <v>X</v>
      </c>
      <c r="U86" s="1" t="str">
        <f t="shared" si="321"/>
        <v>-</v>
      </c>
      <c r="V86" s="1" t="str">
        <f t="shared" si="322"/>
        <v>-</v>
      </c>
      <c r="W86" s="1" t="str">
        <f t="shared" si="323"/>
        <v>-</v>
      </c>
      <c r="X86" s="1" t="str">
        <f t="shared" si="324"/>
        <v>-</v>
      </c>
      <c r="Y86" s="1" t="str">
        <f t="shared" si="325"/>
        <v>-</v>
      </c>
      <c r="Z86" s="1" t="str">
        <f t="shared" si="326"/>
        <v>-</v>
      </c>
      <c r="AA86" s="1" t="str">
        <f t="shared" si="327"/>
        <v>X</v>
      </c>
      <c r="AB86" s="1" t="str">
        <f t="shared" si="328"/>
        <v>-</v>
      </c>
      <c r="AC86" s="1" t="str">
        <f t="shared" si="329"/>
        <v>-</v>
      </c>
      <c r="AD86" s="1" t="str">
        <f t="shared" si="330"/>
        <v>-</v>
      </c>
      <c r="AE86" s="1" t="str">
        <f t="shared" si="331"/>
        <v>-</v>
      </c>
      <c r="AF86" s="1" t="str">
        <f t="shared" si="332"/>
        <v>X</v>
      </c>
      <c r="AG86" s="1" t="str">
        <f t="shared" si="333"/>
        <v>-</v>
      </c>
      <c r="AH86" s="1" t="str">
        <f t="shared" si="334"/>
        <v>X</v>
      </c>
      <c r="AI86" s="1" t="str">
        <f t="shared" si="335"/>
        <v>X</v>
      </c>
      <c r="AJ86" s="1" t="str">
        <f t="shared" si="336"/>
        <v>-</v>
      </c>
      <c r="AK86" s="1" t="str">
        <f t="shared" si="299"/>
        <v>X</v>
      </c>
      <c r="AL86" s="1" t="str">
        <f t="shared" si="300"/>
        <v>-</v>
      </c>
      <c r="AN86" s="1" t="str">
        <f t="shared" si="337"/>
        <v>-</v>
      </c>
      <c r="AO86" s="1" t="str">
        <f t="shared" si="338"/>
        <v>-</v>
      </c>
      <c r="AP86" s="1" t="str">
        <f t="shared" si="339"/>
        <v>-</v>
      </c>
      <c r="AQ86" s="1" t="str">
        <f t="shared" si="340"/>
        <v>-</v>
      </c>
      <c r="AR86" s="1" t="str">
        <f t="shared" si="301"/>
        <v>-</v>
      </c>
      <c r="AS86" s="1" t="str">
        <f t="shared" si="302"/>
        <v>-</v>
      </c>
      <c r="AT86" s="1" t="str">
        <f t="shared" si="303"/>
        <v>-</v>
      </c>
      <c r="AU86" s="1" t="str">
        <f t="shared" si="304"/>
        <v>-</v>
      </c>
      <c r="AV86" s="1" t="str">
        <f t="shared" si="305"/>
        <v>-</v>
      </c>
      <c r="AW86" s="1" t="str">
        <f t="shared" si="306"/>
        <v>-</v>
      </c>
      <c r="AX86" s="1" t="str">
        <f t="shared" si="307"/>
        <v>-</v>
      </c>
      <c r="AY86" s="1" t="str">
        <f t="shared" si="308"/>
        <v>-</v>
      </c>
      <c r="AZ86" s="1" t="str">
        <f t="shared" si="309"/>
        <v>-</v>
      </c>
      <c r="BB86" s="8">
        <v>1</v>
      </c>
      <c r="BC86" s="9">
        <f t="shared" si="294"/>
        <v>-2</v>
      </c>
      <c r="BD86" s="8" t="str">
        <f t="shared" si="295"/>
        <v>Ja</v>
      </c>
      <c r="BE86" s="8">
        <f t="shared" si="296"/>
        <v>0</v>
      </c>
      <c r="BF86" s="8" t="str">
        <f t="shared" si="297"/>
        <v>Nein</v>
      </c>
      <c r="BG86" s="8">
        <f t="shared" si="310"/>
        <v>0</v>
      </c>
      <c r="BH86" s="5" t="str">
        <f t="shared" si="311"/>
        <v>Nein</v>
      </c>
      <c r="BI86" s="8">
        <f t="shared" si="312"/>
        <v>0</v>
      </c>
      <c r="BJ86" s="8" t="str">
        <f t="shared" si="313"/>
        <v>Nein</v>
      </c>
      <c r="BK86" s="8">
        <f t="shared" si="314"/>
        <v>7.8</v>
      </c>
      <c r="BL86" s="8" t="str">
        <f t="shared" si="315"/>
        <v>Nein</v>
      </c>
      <c r="BM86" s="8">
        <f t="shared" si="316"/>
        <v>-3</v>
      </c>
      <c r="BN86" s="8" t="str">
        <f t="shared" si="317"/>
        <v>Nein</v>
      </c>
      <c r="BO86" s="8">
        <f t="shared" si="318"/>
        <v>585</v>
      </c>
      <c r="BP86" s="8" t="str">
        <f t="shared" si="319"/>
        <v>Nein</v>
      </c>
    </row>
    <row r="87" spans="1:68" x14ac:dyDescent="0.2">
      <c r="A87" s="8">
        <f t="shared" si="298"/>
        <v>73</v>
      </c>
      <c r="B87" s="8">
        <v>1</v>
      </c>
      <c r="C87" s="11">
        <v>-3</v>
      </c>
      <c r="D87" s="8" t="s">
        <v>13</v>
      </c>
      <c r="E87" s="8">
        <v>0</v>
      </c>
      <c r="F87" s="8" t="s">
        <v>13</v>
      </c>
      <c r="G87" s="8">
        <v>0</v>
      </c>
      <c r="H87" s="8" t="s">
        <v>13</v>
      </c>
      <c r="I87" s="8">
        <v>0</v>
      </c>
      <c r="J87" s="8" t="s">
        <v>13</v>
      </c>
      <c r="K87" s="8">
        <v>7.7</v>
      </c>
      <c r="L87" s="8" t="s">
        <v>13</v>
      </c>
      <c r="M87" s="8">
        <v>-1</v>
      </c>
      <c r="N87" s="8" t="s">
        <v>13</v>
      </c>
      <c r="O87" s="8">
        <v>585</v>
      </c>
      <c r="P87" s="8" t="s">
        <v>13</v>
      </c>
      <c r="T87" s="1" t="str">
        <f t="shared" si="320"/>
        <v>X</v>
      </c>
      <c r="U87" s="1" t="str">
        <f t="shared" si="321"/>
        <v>-</v>
      </c>
      <c r="V87" s="1" t="str">
        <f t="shared" si="322"/>
        <v>-</v>
      </c>
      <c r="W87" s="1" t="str">
        <f t="shared" si="323"/>
        <v>-</v>
      </c>
      <c r="X87" s="1" t="str">
        <f t="shared" si="324"/>
        <v>-</v>
      </c>
      <c r="Y87" s="1" t="str">
        <f t="shared" si="325"/>
        <v>-</v>
      </c>
      <c r="Z87" s="1" t="str">
        <f t="shared" si="326"/>
        <v>-</v>
      </c>
      <c r="AA87" s="1" t="str">
        <f t="shared" si="327"/>
        <v>X</v>
      </c>
      <c r="AB87" s="1" t="str">
        <f t="shared" si="328"/>
        <v>-</v>
      </c>
      <c r="AC87" s="1" t="str">
        <f t="shared" si="329"/>
        <v>-</v>
      </c>
      <c r="AD87" s="1" t="str">
        <f t="shared" si="330"/>
        <v>-</v>
      </c>
      <c r="AE87" s="1" t="str">
        <f t="shared" si="331"/>
        <v>-</v>
      </c>
      <c r="AF87" s="1" t="str">
        <f t="shared" si="332"/>
        <v>X</v>
      </c>
      <c r="AG87" s="1" t="str">
        <f t="shared" si="333"/>
        <v>-</v>
      </c>
      <c r="AH87" s="1" t="str">
        <f t="shared" si="334"/>
        <v>X</v>
      </c>
      <c r="AI87" s="1" t="str">
        <f t="shared" si="335"/>
        <v>X</v>
      </c>
      <c r="AJ87" s="1" t="str">
        <f t="shared" si="336"/>
        <v>-</v>
      </c>
      <c r="AK87" s="1" t="str">
        <f t="shared" si="299"/>
        <v>X</v>
      </c>
      <c r="AL87" s="1" t="str">
        <f t="shared" si="300"/>
        <v>-</v>
      </c>
      <c r="AN87" s="1" t="str">
        <f t="shared" si="337"/>
        <v>-</v>
      </c>
      <c r="AO87" s="1" t="str">
        <f t="shared" si="338"/>
        <v>-</v>
      </c>
      <c r="AP87" s="1" t="str">
        <f t="shared" si="339"/>
        <v>-</v>
      </c>
      <c r="AQ87" s="1" t="str">
        <f t="shared" si="340"/>
        <v>-</v>
      </c>
      <c r="AR87" s="1" t="str">
        <f t="shared" si="301"/>
        <v>-</v>
      </c>
      <c r="AS87" s="1" t="str">
        <f t="shared" si="302"/>
        <v>-</v>
      </c>
      <c r="AT87" s="1" t="str">
        <f t="shared" si="303"/>
        <v>-</v>
      </c>
      <c r="AU87" s="1" t="str">
        <f t="shared" si="304"/>
        <v>-</v>
      </c>
      <c r="AV87" s="1" t="str">
        <f t="shared" si="305"/>
        <v>-</v>
      </c>
      <c r="AW87" s="1" t="str">
        <f t="shared" si="306"/>
        <v>-</v>
      </c>
      <c r="AX87" s="1" t="str">
        <f t="shared" si="307"/>
        <v>-</v>
      </c>
      <c r="AY87" s="1" t="str">
        <f t="shared" si="308"/>
        <v>-</v>
      </c>
      <c r="AZ87" s="1" t="str">
        <f t="shared" si="309"/>
        <v>-</v>
      </c>
      <c r="BB87" s="8">
        <v>1</v>
      </c>
      <c r="BC87" s="9">
        <f t="shared" si="294"/>
        <v>-3</v>
      </c>
      <c r="BD87" s="8" t="str">
        <f t="shared" si="295"/>
        <v>Nein</v>
      </c>
      <c r="BE87" s="8">
        <f t="shared" si="296"/>
        <v>0</v>
      </c>
      <c r="BF87" s="8" t="str">
        <f t="shared" si="297"/>
        <v>Nein</v>
      </c>
      <c r="BG87" s="8">
        <f t="shared" si="310"/>
        <v>0</v>
      </c>
      <c r="BH87" s="5" t="str">
        <f t="shared" si="311"/>
        <v>Nein</v>
      </c>
      <c r="BI87" s="8">
        <f t="shared" si="312"/>
        <v>0</v>
      </c>
      <c r="BJ87" s="8" t="str">
        <f t="shared" si="313"/>
        <v>Nein</v>
      </c>
      <c r="BK87" s="8">
        <f t="shared" si="314"/>
        <v>7.7</v>
      </c>
      <c r="BL87" s="8" t="str">
        <f t="shared" si="315"/>
        <v>Nein</v>
      </c>
      <c r="BM87" s="8">
        <f t="shared" si="316"/>
        <v>-1</v>
      </c>
      <c r="BN87" s="8" t="str">
        <f t="shared" si="317"/>
        <v>Nein</v>
      </c>
      <c r="BO87" s="8">
        <f t="shared" si="318"/>
        <v>585</v>
      </c>
      <c r="BP87" s="8" t="str">
        <f t="shared" si="319"/>
        <v>Nein</v>
      </c>
    </row>
    <row r="88" spans="1:68" x14ac:dyDescent="0.2">
      <c r="A88" s="8">
        <f t="shared" si="298"/>
        <v>74</v>
      </c>
      <c r="B88" s="8">
        <v>1</v>
      </c>
      <c r="C88" s="11">
        <v>-3</v>
      </c>
      <c r="D88" s="8" t="s">
        <v>13</v>
      </c>
      <c r="E88" s="8">
        <v>52</v>
      </c>
      <c r="F88" s="8" t="s">
        <v>13</v>
      </c>
      <c r="G88" s="8">
        <v>0.47</v>
      </c>
      <c r="H88" s="8" t="s">
        <v>13</v>
      </c>
      <c r="I88" s="8">
        <v>32</v>
      </c>
      <c r="J88" s="8" t="s">
        <v>13</v>
      </c>
      <c r="K88" s="8">
        <v>7.7</v>
      </c>
      <c r="L88" s="8" t="s">
        <v>13</v>
      </c>
      <c r="M88" s="8">
        <v>-2</v>
      </c>
      <c r="N88" s="8" t="s">
        <v>14</v>
      </c>
      <c r="O88" s="8">
        <v>590</v>
      </c>
      <c r="P88" s="8" t="s">
        <v>13</v>
      </c>
      <c r="T88" s="1" t="str">
        <f t="shared" si="320"/>
        <v>-</v>
      </c>
      <c r="U88" s="1" t="str">
        <f t="shared" si="321"/>
        <v>-</v>
      </c>
      <c r="V88" s="1" t="str">
        <f t="shared" si="322"/>
        <v>-</v>
      </c>
      <c r="W88" s="1" t="str">
        <f t="shared" si="323"/>
        <v>X</v>
      </c>
      <c r="X88" s="1" t="str">
        <f t="shared" si="324"/>
        <v>-</v>
      </c>
      <c r="Y88" s="1" t="str">
        <f t="shared" si="325"/>
        <v>-</v>
      </c>
      <c r="Z88" s="1" t="str">
        <f t="shared" si="326"/>
        <v>-</v>
      </c>
      <c r="AA88" s="1" t="str">
        <f t="shared" si="327"/>
        <v>-</v>
      </c>
      <c r="AB88" s="1" t="str">
        <f t="shared" si="328"/>
        <v>-</v>
      </c>
      <c r="AC88" s="1" t="str">
        <f t="shared" si="329"/>
        <v>X</v>
      </c>
      <c r="AD88" s="1" t="str">
        <f t="shared" si="330"/>
        <v>-</v>
      </c>
      <c r="AE88" s="1" t="str">
        <f t="shared" si="331"/>
        <v>-</v>
      </c>
      <c r="AF88" s="1" t="str">
        <f t="shared" si="332"/>
        <v>X</v>
      </c>
      <c r="AG88" s="1" t="str">
        <f t="shared" si="333"/>
        <v>X</v>
      </c>
      <c r="AH88" s="1" t="str">
        <f t="shared" si="334"/>
        <v>-</v>
      </c>
      <c r="AI88" s="1" t="str">
        <f t="shared" si="335"/>
        <v>-</v>
      </c>
      <c r="AJ88" s="1" t="str">
        <f t="shared" si="336"/>
        <v>X</v>
      </c>
      <c r="AK88" s="1" t="str">
        <f t="shared" si="299"/>
        <v>X</v>
      </c>
      <c r="AL88" s="1" t="str">
        <f t="shared" si="300"/>
        <v>-</v>
      </c>
      <c r="AN88" s="1" t="str">
        <f t="shared" si="337"/>
        <v>-</v>
      </c>
      <c r="AO88" s="1" t="str">
        <f t="shared" si="338"/>
        <v>-</v>
      </c>
      <c r="AP88" s="1" t="str">
        <f t="shared" si="339"/>
        <v>-</v>
      </c>
      <c r="AQ88" s="1" t="str">
        <f t="shared" si="340"/>
        <v>-</v>
      </c>
      <c r="AR88" s="1" t="str">
        <f t="shared" si="301"/>
        <v>-</v>
      </c>
      <c r="AS88" s="1" t="str">
        <f t="shared" si="302"/>
        <v>-</v>
      </c>
      <c r="AT88" s="1" t="str">
        <f t="shared" si="303"/>
        <v>-</v>
      </c>
      <c r="AU88" s="1" t="str">
        <f t="shared" si="304"/>
        <v>-</v>
      </c>
      <c r="AV88" s="1" t="str">
        <f t="shared" si="305"/>
        <v>-</v>
      </c>
      <c r="AW88" s="1" t="str">
        <f t="shared" si="306"/>
        <v>-</v>
      </c>
      <c r="AX88" s="1" t="str">
        <f t="shared" si="307"/>
        <v>-</v>
      </c>
      <c r="AY88" s="1" t="str">
        <f t="shared" si="308"/>
        <v>-</v>
      </c>
      <c r="AZ88" s="1" t="str">
        <f t="shared" si="309"/>
        <v>-</v>
      </c>
      <c r="BB88" s="8">
        <v>1</v>
      </c>
      <c r="BC88" s="9">
        <f t="shared" si="294"/>
        <v>-3</v>
      </c>
      <c r="BD88" s="8" t="str">
        <f t="shared" si="295"/>
        <v>Nein</v>
      </c>
      <c r="BE88" s="8">
        <f t="shared" si="296"/>
        <v>52</v>
      </c>
      <c r="BF88" s="8" t="str">
        <f t="shared" si="297"/>
        <v>Nein</v>
      </c>
      <c r="BG88" s="8">
        <f t="shared" si="310"/>
        <v>0.47</v>
      </c>
      <c r="BH88" s="5" t="str">
        <f t="shared" si="311"/>
        <v>Nein</v>
      </c>
      <c r="BI88" s="8">
        <f t="shared" si="312"/>
        <v>32</v>
      </c>
      <c r="BJ88" s="8" t="str">
        <f t="shared" si="313"/>
        <v>Nein</v>
      </c>
      <c r="BK88" s="8">
        <f t="shared" si="314"/>
        <v>7.7</v>
      </c>
      <c r="BL88" s="8" t="str">
        <f t="shared" si="315"/>
        <v>Nein</v>
      </c>
      <c r="BM88" s="8">
        <f t="shared" si="316"/>
        <v>-2</v>
      </c>
      <c r="BN88" s="8" t="str">
        <f t="shared" si="317"/>
        <v>Ja</v>
      </c>
      <c r="BO88" s="8">
        <f t="shared" si="318"/>
        <v>590</v>
      </c>
      <c r="BP88" s="8" t="str">
        <f t="shared" si="319"/>
        <v>Nein</v>
      </c>
    </row>
    <row r="89" spans="1:68" x14ac:dyDescent="0.2">
      <c r="A89" s="8">
        <f t="shared" si="298"/>
        <v>75</v>
      </c>
      <c r="B89" s="8">
        <v>1</v>
      </c>
      <c r="C89" s="11">
        <v>-3</v>
      </c>
      <c r="D89" s="8" t="s">
        <v>13</v>
      </c>
      <c r="E89" s="8">
        <v>56</v>
      </c>
      <c r="F89" s="8" t="s">
        <v>13</v>
      </c>
      <c r="G89" s="8">
        <v>0.49</v>
      </c>
      <c r="H89" s="8" t="s">
        <v>13</v>
      </c>
      <c r="I89" s="8">
        <v>32</v>
      </c>
      <c r="J89" s="8" t="s">
        <v>13</v>
      </c>
      <c r="K89" s="8">
        <v>7.7</v>
      </c>
      <c r="L89" s="8" t="s">
        <v>13</v>
      </c>
      <c r="M89" s="8">
        <v>-3</v>
      </c>
      <c r="N89" s="8" t="s">
        <v>13</v>
      </c>
      <c r="O89" s="8">
        <v>590</v>
      </c>
      <c r="P89" s="8" t="s">
        <v>13</v>
      </c>
      <c r="T89" s="1" t="str">
        <f t="shared" si="320"/>
        <v>-</v>
      </c>
      <c r="U89" s="1" t="str">
        <f t="shared" si="321"/>
        <v>-</v>
      </c>
      <c r="V89" s="1" t="str">
        <f t="shared" si="322"/>
        <v>-</v>
      </c>
      <c r="W89" s="1" t="str">
        <f t="shared" si="323"/>
        <v>X</v>
      </c>
      <c r="X89" s="1" t="str">
        <f t="shared" si="324"/>
        <v>-</v>
      </c>
      <c r="Y89" s="1" t="str">
        <f t="shared" si="325"/>
        <v>-</v>
      </c>
      <c r="Z89" s="1" t="str">
        <f t="shared" si="326"/>
        <v>-</v>
      </c>
      <c r="AA89" s="1" t="str">
        <f t="shared" si="327"/>
        <v>-</v>
      </c>
      <c r="AB89" s="1" t="str">
        <f t="shared" si="328"/>
        <v>-</v>
      </c>
      <c r="AC89" s="1" t="str">
        <f t="shared" si="329"/>
        <v>X</v>
      </c>
      <c r="AD89" s="1" t="str">
        <f t="shared" si="330"/>
        <v>-</v>
      </c>
      <c r="AE89" s="1" t="str">
        <f t="shared" si="331"/>
        <v>-</v>
      </c>
      <c r="AF89" s="1" t="str">
        <f t="shared" si="332"/>
        <v>X</v>
      </c>
      <c r="AG89" s="1" t="str">
        <f t="shared" si="333"/>
        <v>X</v>
      </c>
      <c r="AH89" s="1" t="str">
        <f t="shared" si="334"/>
        <v>-</v>
      </c>
      <c r="AI89" s="1" t="str">
        <f t="shared" si="335"/>
        <v>-</v>
      </c>
      <c r="AJ89" s="1" t="str">
        <f t="shared" si="336"/>
        <v>X</v>
      </c>
      <c r="AK89" s="1" t="str">
        <f t="shared" si="299"/>
        <v>X</v>
      </c>
      <c r="AL89" s="1" t="str">
        <f t="shared" si="300"/>
        <v>-</v>
      </c>
      <c r="AN89" s="1" t="str">
        <f t="shared" si="337"/>
        <v>-</v>
      </c>
      <c r="AO89" s="1" t="str">
        <f t="shared" si="338"/>
        <v>-</v>
      </c>
      <c r="AP89" s="1" t="str">
        <f t="shared" si="339"/>
        <v>-</v>
      </c>
      <c r="AQ89" s="1" t="str">
        <f t="shared" si="340"/>
        <v>-</v>
      </c>
      <c r="AR89" s="1" t="str">
        <f t="shared" si="301"/>
        <v>-</v>
      </c>
      <c r="AS89" s="1" t="str">
        <f t="shared" si="302"/>
        <v>-</v>
      </c>
      <c r="AT89" s="1" t="str">
        <f t="shared" si="303"/>
        <v>-</v>
      </c>
      <c r="AU89" s="1" t="str">
        <f t="shared" si="304"/>
        <v>-</v>
      </c>
      <c r="AV89" s="1" t="str">
        <f t="shared" si="305"/>
        <v>-</v>
      </c>
      <c r="AW89" s="1" t="str">
        <f t="shared" si="306"/>
        <v>-</v>
      </c>
      <c r="AX89" s="1" t="str">
        <f t="shared" si="307"/>
        <v>-</v>
      </c>
      <c r="AY89" s="1" t="str">
        <f t="shared" si="308"/>
        <v>-</v>
      </c>
      <c r="AZ89" s="1" t="str">
        <f t="shared" si="309"/>
        <v>-</v>
      </c>
      <c r="BB89" s="8">
        <v>1</v>
      </c>
      <c r="BC89" s="9">
        <f t="shared" si="294"/>
        <v>-3</v>
      </c>
      <c r="BD89" s="8" t="str">
        <f t="shared" si="295"/>
        <v>Nein</v>
      </c>
      <c r="BE89" s="8">
        <f t="shared" si="296"/>
        <v>56</v>
      </c>
      <c r="BF89" s="8" t="str">
        <f t="shared" si="297"/>
        <v>Nein</v>
      </c>
      <c r="BG89" s="8">
        <f t="shared" si="310"/>
        <v>0.49</v>
      </c>
      <c r="BH89" s="5" t="str">
        <f t="shared" si="311"/>
        <v>Nein</v>
      </c>
      <c r="BI89" s="8">
        <f t="shared" si="312"/>
        <v>32</v>
      </c>
      <c r="BJ89" s="8" t="str">
        <f t="shared" si="313"/>
        <v>Nein</v>
      </c>
      <c r="BK89" s="8">
        <f t="shared" si="314"/>
        <v>7.7</v>
      </c>
      <c r="BL89" s="8" t="str">
        <f t="shared" si="315"/>
        <v>Nein</v>
      </c>
      <c r="BM89" s="8">
        <f t="shared" si="316"/>
        <v>-3</v>
      </c>
      <c r="BN89" s="8" t="str">
        <f t="shared" si="317"/>
        <v>Nein</v>
      </c>
      <c r="BO89" s="8">
        <f t="shared" si="318"/>
        <v>590</v>
      </c>
      <c r="BP89" s="8" t="str">
        <f t="shared" si="319"/>
        <v>Nein</v>
      </c>
    </row>
    <row r="90" spans="1:68" x14ac:dyDescent="0.2">
      <c r="A90" s="8">
        <f t="shared" si="298"/>
        <v>76</v>
      </c>
      <c r="B90" s="8">
        <v>1</v>
      </c>
      <c r="C90" s="11">
        <v>-1</v>
      </c>
      <c r="D90" s="8" t="s">
        <v>13</v>
      </c>
      <c r="E90" s="8">
        <v>-3</v>
      </c>
      <c r="F90" s="8" t="s">
        <v>13</v>
      </c>
      <c r="G90" s="8">
        <v>0</v>
      </c>
      <c r="H90" s="8" t="s">
        <v>13</v>
      </c>
      <c r="I90" s="8">
        <v>0</v>
      </c>
      <c r="J90" s="8" t="s">
        <v>13</v>
      </c>
      <c r="K90" s="8">
        <v>7.7</v>
      </c>
      <c r="L90" s="8" t="s">
        <v>13</v>
      </c>
      <c r="M90" s="8">
        <v>-1</v>
      </c>
      <c r="N90" s="8" t="s">
        <v>13</v>
      </c>
      <c r="O90" s="8">
        <v>585</v>
      </c>
      <c r="P90" s="8" t="s">
        <v>13</v>
      </c>
      <c r="T90" s="1" t="str">
        <f t="shared" ref="T90:T98" si="341">IF(E90=0,"X","-")</f>
        <v>-</v>
      </c>
      <c r="U90" s="1" t="str">
        <f t="shared" ref="U90:U98" si="342">IF(C90&gt;$E$3,"X","-")</f>
        <v>-</v>
      </c>
      <c r="V90" s="1" t="str">
        <f t="shared" ref="V90:V98" si="343">IF(M90&gt;$E$9,"X","-")</f>
        <v>-</v>
      </c>
      <c r="W90" s="1" t="str">
        <f t="shared" ref="W90:W98" si="344">IF(AND(E90&gt;=50,E90&lt;=69),"X","-")</f>
        <v>-</v>
      </c>
      <c r="X90" s="1" t="str">
        <f t="shared" ref="X90:X98" si="345">IF(C90=0,"X","-")</f>
        <v>-</v>
      </c>
      <c r="Y90" s="1" t="str">
        <f t="shared" ref="Y90:Y98" si="346">IF(AND(M90&gt;=0,M90&lt;$E$8),"X","-")</f>
        <v>-</v>
      </c>
      <c r="Z90" s="1" t="str">
        <f t="shared" ref="Z90:Z98" si="347">IF(C90&gt;$E$4,"X","-")</f>
        <v>-</v>
      </c>
      <c r="AA90" s="1" t="str">
        <f t="shared" ref="AA90:AA98" si="348">IF(AND(G90&gt;=0,G90&lt;=$E$5),"X","-")</f>
        <v>X</v>
      </c>
      <c r="AB90" s="1" t="str">
        <f t="shared" ref="AB90:AB98" si="349">IF(AND(O90&gt;=0,O90&lt;=$E$10),"X","-")</f>
        <v>-</v>
      </c>
      <c r="AC90" s="1" t="str">
        <f t="shared" ref="AC90:AC98" si="350">IF(OR(AND(E90&gt;=40,E90&lt;=69),AND(E90&gt;=80,E90&lt;=84)),"X","-")</f>
        <v>-</v>
      </c>
      <c r="AD90" s="1" t="str">
        <f t="shared" ref="AD90:AD98" si="351">IF(AND(K90&gt;-1000,K90&lt;$E$6),"X","-")</f>
        <v>-</v>
      </c>
      <c r="AE90" s="1" t="str">
        <f t="shared" ref="AE90:AE98" si="352">IF(OR(AND(E90&gt;=70,E90&lt;=78),AND(E90&gt;=85,E90&lt;=87)),"X","-")</f>
        <v>-</v>
      </c>
      <c r="AF90" s="1" t="str">
        <f t="shared" ref="AF90:AF98" si="353">IF(K90&gt;$E$7,"X","-")</f>
        <v>X</v>
      </c>
      <c r="AG90" s="1" t="str">
        <f t="shared" ref="AG90:AG98" si="354">IF(G90&gt;0,"X","-")</f>
        <v>-</v>
      </c>
      <c r="AH90" s="1" t="str">
        <f t="shared" ref="AH90:AH98" si="355">IF(I90=0,"X","-")</f>
        <v>X</v>
      </c>
      <c r="AI90" s="1" t="str">
        <f t="shared" ref="AI90:AI98" si="356">IF(G90=0,"X","-")</f>
        <v>X</v>
      </c>
      <c r="AJ90" s="1" t="str">
        <f t="shared" ref="AJ90:AJ98" si="357">IF(I90&gt;0,"X","-")</f>
        <v>-</v>
      </c>
      <c r="AK90" s="1" t="str">
        <f t="shared" si="299"/>
        <v>X</v>
      </c>
      <c r="AL90" s="1" t="str">
        <f t="shared" si="300"/>
        <v>-</v>
      </c>
      <c r="AN90" s="1" t="str">
        <f t="shared" ref="AN90:AN98" si="358">IF(AND(T90="X",U90="X",V90="X"),"X","-")</f>
        <v>-</v>
      </c>
      <c r="AO90" s="1" t="str">
        <f t="shared" ref="AO90:AO98" si="359">IF(AND(W90="X",X90="X",Y90="X"),"X","-")</f>
        <v>-</v>
      </c>
      <c r="AP90" s="1" t="str">
        <f t="shared" ref="AP90:AP98" si="360">IF(AND(T90="X",U90="X",Y90="X"),"X","-")</f>
        <v>-</v>
      </c>
      <c r="AQ90" s="1" t="str">
        <f t="shared" ref="AQ90:AQ98" si="361">IF(AND(W90="X",X90="X",V90="X"),"X","-")</f>
        <v>-</v>
      </c>
      <c r="AR90" s="1" t="str">
        <f t="shared" si="301"/>
        <v>-</v>
      </c>
      <c r="AS90" s="1" t="str">
        <f t="shared" si="302"/>
        <v>-</v>
      </c>
      <c r="AT90" s="1" t="str">
        <f t="shared" si="303"/>
        <v>-</v>
      </c>
      <c r="AU90" s="1" t="str">
        <f t="shared" si="304"/>
        <v>-</v>
      </c>
      <c r="AV90" s="1" t="str">
        <f t="shared" si="305"/>
        <v>-</v>
      </c>
      <c r="AW90" s="1" t="str">
        <f t="shared" si="306"/>
        <v>-</v>
      </c>
      <c r="AX90" s="1" t="str">
        <f t="shared" si="307"/>
        <v>-</v>
      </c>
      <c r="AY90" s="1" t="str">
        <f t="shared" si="308"/>
        <v>-</v>
      </c>
      <c r="AZ90" s="1" t="str">
        <f t="shared" si="309"/>
        <v>-</v>
      </c>
      <c r="BB90" s="8">
        <v>1</v>
      </c>
      <c r="BC90" s="9">
        <f t="shared" si="294"/>
        <v>-1</v>
      </c>
      <c r="BD90" s="8" t="str">
        <f t="shared" si="295"/>
        <v>Nein</v>
      </c>
      <c r="BE90" s="8">
        <f t="shared" si="296"/>
        <v>-3</v>
      </c>
      <c r="BF90" s="8" t="str">
        <f t="shared" si="297"/>
        <v>Nein</v>
      </c>
      <c r="BG90" s="8">
        <f t="shared" si="310"/>
        <v>0</v>
      </c>
      <c r="BH90" s="5" t="str">
        <f t="shared" si="311"/>
        <v>Nein</v>
      </c>
      <c r="BI90" s="8">
        <f t="shared" si="312"/>
        <v>0</v>
      </c>
      <c r="BJ90" s="8" t="str">
        <f t="shared" si="313"/>
        <v>Nein</v>
      </c>
      <c r="BK90" s="8">
        <f t="shared" si="314"/>
        <v>7.7</v>
      </c>
      <c r="BL90" s="8" t="str">
        <f t="shared" si="315"/>
        <v>Nein</v>
      </c>
      <c r="BM90" s="8">
        <f t="shared" si="316"/>
        <v>-1</v>
      </c>
      <c r="BN90" s="8" t="str">
        <f t="shared" si="317"/>
        <v>Nein</v>
      </c>
      <c r="BO90" s="8">
        <f t="shared" si="318"/>
        <v>585</v>
      </c>
      <c r="BP90" s="8" t="str">
        <f t="shared" si="319"/>
        <v>Nein</v>
      </c>
    </row>
    <row r="91" spans="1:68" x14ac:dyDescent="0.2">
      <c r="A91" s="8">
        <f t="shared" si="298"/>
        <v>77</v>
      </c>
      <c r="B91" s="8">
        <v>1</v>
      </c>
      <c r="C91" s="11">
        <v>-1</v>
      </c>
      <c r="D91" s="8" t="s">
        <v>13</v>
      </c>
      <c r="E91" s="8">
        <v>-2</v>
      </c>
      <c r="F91" s="8" t="s">
        <v>14</v>
      </c>
      <c r="G91" s="8">
        <v>0</v>
      </c>
      <c r="H91" s="8" t="s">
        <v>13</v>
      </c>
      <c r="I91" s="8">
        <v>0</v>
      </c>
      <c r="J91" s="8" t="s">
        <v>13</v>
      </c>
      <c r="K91" s="8">
        <v>7.6</v>
      </c>
      <c r="L91" s="8" t="s">
        <v>13</v>
      </c>
      <c r="M91" s="8">
        <v>-2</v>
      </c>
      <c r="N91" s="8" t="s">
        <v>14</v>
      </c>
      <c r="O91" s="8">
        <v>585</v>
      </c>
      <c r="P91" s="8" t="s">
        <v>13</v>
      </c>
      <c r="T91" s="1" t="str">
        <f t="shared" si="341"/>
        <v>-</v>
      </c>
      <c r="U91" s="1" t="str">
        <f t="shared" si="342"/>
        <v>-</v>
      </c>
      <c r="V91" s="1" t="str">
        <f t="shared" si="343"/>
        <v>-</v>
      </c>
      <c r="W91" s="1" t="str">
        <f t="shared" si="344"/>
        <v>-</v>
      </c>
      <c r="X91" s="1" t="str">
        <f t="shared" si="345"/>
        <v>-</v>
      </c>
      <c r="Y91" s="1" t="str">
        <f t="shared" si="346"/>
        <v>-</v>
      </c>
      <c r="Z91" s="1" t="str">
        <f t="shared" si="347"/>
        <v>-</v>
      </c>
      <c r="AA91" s="1" t="str">
        <f t="shared" si="348"/>
        <v>X</v>
      </c>
      <c r="AB91" s="1" t="str">
        <f t="shared" si="349"/>
        <v>-</v>
      </c>
      <c r="AC91" s="1" t="str">
        <f t="shared" si="350"/>
        <v>-</v>
      </c>
      <c r="AD91" s="1" t="str">
        <f t="shared" si="351"/>
        <v>-</v>
      </c>
      <c r="AE91" s="1" t="str">
        <f t="shared" si="352"/>
        <v>-</v>
      </c>
      <c r="AF91" s="1" t="str">
        <f t="shared" si="353"/>
        <v>X</v>
      </c>
      <c r="AG91" s="1" t="str">
        <f t="shared" si="354"/>
        <v>-</v>
      </c>
      <c r="AH91" s="1" t="str">
        <f t="shared" si="355"/>
        <v>X</v>
      </c>
      <c r="AI91" s="1" t="str">
        <f t="shared" si="356"/>
        <v>X</v>
      </c>
      <c r="AJ91" s="1" t="str">
        <f t="shared" si="357"/>
        <v>-</v>
      </c>
      <c r="AK91" s="1" t="str">
        <f t="shared" si="299"/>
        <v>X</v>
      </c>
      <c r="AL91" s="1" t="str">
        <f t="shared" si="300"/>
        <v>-</v>
      </c>
      <c r="AN91" s="1" t="str">
        <f t="shared" si="358"/>
        <v>-</v>
      </c>
      <c r="AO91" s="1" t="str">
        <f t="shared" si="359"/>
        <v>-</v>
      </c>
      <c r="AP91" s="1" t="str">
        <f t="shared" si="360"/>
        <v>-</v>
      </c>
      <c r="AQ91" s="1" t="str">
        <f t="shared" si="361"/>
        <v>-</v>
      </c>
      <c r="AR91" s="1" t="str">
        <f t="shared" si="301"/>
        <v>-</v>
      </c>
      <c r="AS91" s="1" t="str">
        <f t="shared" si="302"/>
        <v>-</v>
      </c>
      <c r="AT91" s="1" t="str">
        <f t="shared" si="303"/>
        <v>-</v>
      </c>
      <c r="AU91" s="1" t="str">
        <f t="shared" si="304"/>
        <v>-</v>
      </c>
      <c r="AV91" s="1" t="str">
        <f t="shared" si="305"/>
        <v>-</v>
      </c>
      <c r="AW91" s="1" t="str">
        <f t="shared" si="306"/>
        <v>-</v>
      </c>
      <c r="AX91" s="1" t="str">
        <f t="shared" si="307"/>
        <v>-</v>
      </c>
      <c r="AY91" s="1" t="str">
        <f t="shared" si="308"/>
        <v>-</v>
      </c>
      <c r="AZ91" s="1" t="str">
        <f t="shared" si="309"/>
        <v>-</v>
      </c>
      <c r="BB91" s="8">
        <v>1</v>
      </c>
      <c r="BC91" s="9">
        <f t="shared" si="294"/>
        <v>-1</v>
      </c>
      <c r="BD91" s="8" t="str">
        <f t="shared" si="295"/>
        <v>Nein</v>
      </c>
      <c r="BE91" s="8">
        <f t="shared" si="296"/>
        <v>-2</v>
      </c>
      <c r="BF91" s="8" t="str">
        <f t="shared" si="297"/>
        <v>Ja</v>
      </c>
      <c r="BG91" s="8">
        <f t="shared" si="310"/>
        <v>0</v>
      </c>
      <c r="BH91" s="5" t="str">
        <f t="shared" si="311"/>
        <v>Nein</v>
      </c>
      <c r="BI91" s="8">
        <f t="shared" si="312"/>
        <v>0</v>
      </c>
      <c r="BJ91" s="8" t="str">
        <f t="shared" si="313"/>
        <v>Nein</v>
      </c>
      <c r="BK91" s="8">
        <f t="shared" si="314"/>
        <v>7.6</v>
      </c>
      <c r="BL91" s="8" t="str">
        <f t="shared" si="315"/>
        <v>Nein</v>
      </c>
      <c r="BM91" s="8">
        <f t="shared" si="316"/>
        <v>-2</v>
      </c>
      <c r="BN91" s="8" t="str">
        <f t="shared" si="317"/>
        <v>Ja</v>
      </c>
      <c r="BO91" s="8">
        <f t="shared" si="318"/>
        <v>585</v>
      </c>
      <c r="BP91" s="8" t="str">
        <f t="shared" si="319"/>
        <v>Nein</v>
      </c>
    </row>
    <row r="92" spans="1:68" x14ac:dyDescent="0.2">
      <c r="A92" s="8">
        <f t="shared" si="298"/>
        <v>78</v>
      </c>
      <c r="B92" s="8">
        <v>1</v>
      </c>
      <c r="C92" s="11">
        <v>-1</v>
      </c>
      <c r="D92" s="8" t="s">
        <v>13</v>
      </c>
      <c r="E92" s="8">
        <v>-1</v>
      </c>
      <c r="F92" s="8" t="s">
        <v>13</v>
      </c>
      <c r="G92" s="8">
        <v>0</v>
      </c>
      <c r="H92" s="8" t="s">
        <v>13</v>
      </c>
      <c r="I92" s="8">
        <v>0</v>
      </c>
      <c r="J92" s="8" t="s">
        <v>13</v>
      </c>
      <c r="K92" s="8">
        <v>7.7</v>
      </c>
      <c r="L92" s="8" t="s">
        <v>13</v>
      </c>
      <c r="M92" s="8">
        <v>-3</v>
      </c>
      <c r="N92" s="8" t="s">
        <v>13</v>
      </c>
      <c r="O92" s="8">
        <v>590</v>
      </c>
      <c r="P92" s="8" t="s">
        <v>13</v>
      </c>
      <c r="T92" s="1" t="str">
        <f t="shared" si="341"/>
        <v>-</v>
      </c>
      <c r="U92" s="1" t="str">
        <f t="shared" si="342"/>
        <v>-</v>
      </c>
      <c r="V92" s="1" t="str">
        <f t="shared" si="343"/>
        <v>-</v>
      </c>
      <c r="W92" s="1" t="str">
        <f t="shared" si="344"/>
        <v>-</v>
      </c>
      <c r="X92" s="1" t="str">
        <f t="shared" si="345"/>
        <v>-</v>
      </c>
      <c r="Y92" s="1" t="str">
        <f t="shared" si="346"/>
        <v>-</v>
      </c>
      <c r="Z92" s="1" t="str">
        <f t="shared" si="347"/>
        <v>-</v>
      </c>
      <c r="AA92" s="1" t="str">
        <f t="shared" si="348"/>
        <v>X</v>
      </c>
      <c r="AB92" s="1" t="str">
        <f t="shared" si="349"/>
        <v>-</v>
      </c>
      <c r="AC92" s="1" t="str">
        <f t="shared" si="350"/>
        <v>-</v>
      </c>
      <c r="AD92" s="1" t="str">
        <f t="shared" si="351"/>
        <v>-</v>
      </c>
      <c r="AE92" s="1" t="str">
        <f t="shared" si="352"/>
        <v>-</v>
      </c>
      <c r="AF92" s="1" t="str">
        <f t="shared" si="353"/>
        <v>X</v>
      </c>
      <c r="AG92" s="1" t="str">
        <f t="shared" si="354"/>
        <v>-</v>
      </c>
      <c r="AH92" s="1" t="str">
        <f t="shared" si="355"/>
        <v>X</v>
      </c>
      <c r="AI92" s="1" t="str">
        <f t="shared" si="356"/>
        <v>X</v>
      </c>
      <c r="AJ92" s="1" t="str">
        <f t="shared" si="357"/>
        <v>-</v>
      </c>
      <c r="AK92" s="1" t="str">
        <f t="shared" si="299"/>
        <v>X</v>
      </c>
      <c r="AL92" s="1" t="str">
        <f t="shared" si="300"/>
        <v>-</v>
      </c>
      <c r="AN92" s="1" t="str">
        <f t="shared" si="358"/>
        <v>-</v>
      </c>
      <c r="AO92" s="1" t="str">
        <f t="shared" si="359"/>
        <v>-</v>
      </c>
      <c r="AP92" s="1" t="str">
        <f t="shared" si="360"/>
        <v>-</v>
      </c>
      <c r="AQ92" s="1" t="str">
        <f t="shared" si="361"/>
        <v>-</v>
      </c>
      <c r="AR92" s="1" t="str">
        <f t="shared" si="301"/>
        <v>-</v>
      </c>
      <c r="AS92" s="1" t="str">
        <f t="shared" si="302"/>
        <v>-</v>
      </c>
      <c r="AT92" s="1" t="str">
        <f t="shared" si="303"/>
        <v>-</v>
      </c>
      <c r="AU92" s="1" t="str">
        <f t="shared" si="304"/>
        <v>-</v>
      </c>
      <c r="AV92" s="1" t="str">
        <f t="shared" si="305"/>
        <v>-</v>
      </c>
      <c r="AW92" s="1" t="str">
        <f t="shared" si="306"/>
        <v>-</v>
      </c>
      <c r="AX92" s="1" t="str">
        <f t="shared" si="307"/>
        <v>-</v>
      </c>
      <c r="AY92" s="1" t="str">
        <f t="shared" si="308"/>
        <v>-</v>
      </c>
      <c r="AZ92" s="1" t="str">
        <f t="shared" si="309"/>
        <v>-</v>
      </c>
      <c r="BB92" s="8">
        <v>1</v>
      </c>
      <c r="BC92" s="9">
        <f t="shared" si="294"/>
        <v>-1</v>
      </c>
      <c r="BD92" s="8" t="str">
        <f t="shared" si="295"/>
        <v>Nein</v>
      </c>
      <c r="BE92" s="8">
        <f t="shared" si="296"/>
        <v>-1</v>
      </c>
      <c r="BF92" s="8" t="str">
        <f t="shared" si="297"/>
        <v>Nein</v>
      </c>
      <c r="BG92" s="8">
        <f t="shared" si="310"/>
        <v>0</v>
      </c>
      <c r="BH92" s="5" t="str">
        <f t="shared" si="311"/>
        <v>Nein</v>
      </c>
      <c r="BI92" s="8">
        <f t="shared" si="312"/>
        <v>0</v>
      </c>
      <c r="BJ92" s="8" t="str">
        <f t="shared" si="313"/>
        <v>Nein</v>
      </c>
      <c r="BK92" s="8">
        <f t="shared" si="314"/>
        <v>7.7</v>
      </c>
      <c r="BL92" s="8" t="str">
        <f t="shared" si="315"/>
        <v>Nein</v>
      </c>
      <c r="BM92" s="8">
        <f t="shared" si="316"/>
        <v>-3</v>
      </c>
      <c r="BN92" s="8" t="str">
        <f t="shared" si="317"/>
        <v>Nein</v>
      </c>
      <c r="BO92" s="8">
        <f t="shared" si="318"/>
        <v>590</v>
      </c>
      <c r="BP92" s="8" t="str">
        <f t="shared" si="319"/>
        <v>Nein</v>
      </c>
    </row>
    <row r="93" spans="1:68" x14ac:dyDescent="0.2">
      <c r="A93" s="8">
        <f t="shared" si="298"/>
        <v>79</v>
      </c>
      <c r="B93" s="8">
        <v>1</v>
      </c>
      <c r="C93" s="11">
        <v>-2</v>
      </c>
      <c r="D93" s="8" t="s">
        <v>14</v>
      </c>
      <c r="E93" s="8">
        <v>-2</v>
      </c>
      <c r="F93" s="8" t="s">
        <v>14</v>
      </c>
      <c r="G93" s="8">
        <v>0</v>
      </c>
      <c r="H93" s="8" t="s">
        <v>13</v>
      </c>
      <c r="I93" s="8">
        <v>0</v>
      </c>
      <c r="J93" s="8" t="s">
        <v>13</v>
      </c>
      <c r="K93" s="8">
        <v>7.7</v>
      </c>
      <c r="L93" s="8" t="s">
        <v>13</v>
      </c>
      <c r="M93" s="8">
        <v>-1</v>
      </c>
      <c r="N93" s="8" t="s">
        <v>13</v>
      </c>
      <c r="O93" s="8">
        <v>590</v>
      </c>
      <c r="P93" s="8" t="s">
        <v>13</v>
      </c>
      <c r="T93" s="1" t="str">
        <f t="shared" si="341"/>
        <v>-</v>
      </c>
      <c r="U93" s="1" t="str">
        <f t="shared" si="342"/>
        <v>-</v>
      </c>
      <c r="V93" s="1" t="str">
        <f t="shared" si="343"/>
        <v>-</v>
      </c>
      <c r="W93" s="1" t="str">
        <f t="shared" si="344"/>
        <v>-</v>
      </c>
      <c r="X93" s="1" t="str">
        <f t="shared" si="345"/>
        <v>-</v>
      </c>
      <c r="Y93" s="1" t="str">
        <f t="shared" si="346"/>
        <v>-</v>
      </c>
      <c r="Z93" s="1" t="str">
        <f t="shared" si="347"/>
        <v>-</v>
      </c>
      <c r="AA93" s="1" t="str">
        <f t="shared" si="348"/>
        <v>X</v>
      </c>
      <c r="AB93" s="1" t="str">
        <f t="shared" si="349"/>
        <v>-</v>
      </c>
      <c r="AC93" s="1" t="str">
        <f t="shared" si="350"/>
        <v>-</v>
      </c>
      <c r="AD93" s="1" t="str">
        <f t="shared" si="351"/>
        <v>-</v>
      </c>
      <c r="AE93" s="1" t="str">
        <f t="shared" si="352"/>
        <v>-</v>
      </c>
      <c r="AF93" s="1" t="str">
        <f t="shared" si="353"/>
        <v>X</v>
      </c>
      <c r="AG93" s="1" t="str">
        <f t="shared" si="354"/>
        <v>-</v>
      </c>
      <c r="AH93" s="1" t="str">
        <f t="shared" si="355"/>
        <v>X</v>
      </c>
      <c r="AI93" s="1" t="str">
        <f t="shared" si="356"/>
        <v>X</v>
      </c>
      <c r="AJ93" s="1" t="str">
        <f t="shared" si="357"/>
        <v>-</v>
      </c>
      <c r="AK93" s="1" t="str">
        <f t="shared" si="299"/>
        <v>X</v>
      </c>
      <c r="AL93" s="1" t="str">
        <f t="shared" si="300"/>
        <v>-</v>
      </c>
      <c r="AN93" s="1" t="str">
        <f t="shared" si="358"/>
        <v>-</v>
      </c>
      <c r="AO93" s="1" t="str">
        <f t="shared" si="359"/>
        <v>-</v>
      </c>
      <c r="AP93" s="1" t="str">
        <f t="shared" si="360"/>
        <v>-</v>
      </c>
      <c r="AQ93" s="1" t="str">
        <f t="shared" si="361"/>
        <v>-</v>
      </c>
      <c r="AR93" s="1" t="str">
        <f t="shared" si="301"/>
        <v>-</v>
      </c>
      <c r="AS93" s="1" t="str">
        <f t="shared" si="302"/>
        <v>-</v>
      </c>
      <c r="AT93" s="1" t="str">
        <f t="shared" si="303"/>
        <v>-</v>
      </c>
      <c r="AU93" s="1" t="str">
        <f t="shared" si="304"/>
        <v>-</v>
      </c>
      <c r="AV93" s="1" t="str">
        <f t="shared" si="305"/>
        <v>-</v>
      </c>
      <c r="AW93" s="1" t="str">
        <f t="shared" si="306"/>
        <v>-</v>
      </c>
      <c r="AX93" s="1" t="str">
        <f t="shared" si="307"/>
        <v>-</v>
      </c>
      <c r="AY93" s="1" t="str">
        <f t="shared" si="308"/>
        <v>-</v>
      </c>
      <c r="AZ93" s="1" t="str">
        <f t="shared" si="309"/>
        <v>-</v>
      </c>
      <c r="BB93" s="8">
        <v>1</v>
      </c>
      <c r="BC93" s="9">
        <f t="shared" si="294"/>
        <v>-2</v>
      </c>
      <c r="BD93" s="8" t="str">
        <f t="shared" si="295"/>
        <v>Ja</v>
      </c>
      <c r="BE93" s="8">
        <f t="shared" si="296"/>
        <v>-2</v>
      </c>
      <c r="BF93" s="8" t="str">
        <f t="shared" si="297"/>
        <v>Ja</v>
      </c>
      <c r="BG93" s="8">
        <f t="shared" si="310"/>
        <v>0</v>
      </c>
      <c r="BH93" s="5" t="str">
        <f t="shared" si="311"/>
        <v>Nein</v>
      </c>
      <c r="BI93" s="8">
        <f t="shared" si="312"/>
        <v>0</v>
      </c>
      <c r="BJ93" s="8" t="str">
        <f t="shared" si="313"/>
        <v>Nein</v>
      </c>
      <c r="BK93" s="8">
        <f t="shared" si="314"/>
        <v>7.7</v>
      </c>
      <c r="BL93" s="8" t="str">
        <f t="shared" si="315"/>
        <v>Nein</v>
      </c>
      <c r="BM93" s="8">
        <f t="shared" si="316"/>
        <v>-1</v>
      </c>
      <c r="BN93" s="8" t="str">
        <f t="shared" si="317"/>
        <v>Nein</v>
      </c>
      <c r="BO93" s="8">
        <f t="shared" si="318"/>
        <v>590</v>
      </c>
      <c r="BP93" s="8" t="str">
        <f t="shared" si="319"/>
        <v>Nein</v>
      </c>
    </row>
    <row r="94" spans="1:68" x14ac:dyDescent="0.2">
      <c r="A94" s="8">
        <f t="shared" si="298"/>
        <v>80</v>
      </c>
      <c r="B94" s="8">
        <v>1</v>
      </c>
      <c r="C94" s="11">
        <v>-2</v>
      </c>
      <c r="D94" s="8" t="s">
        <v>14</v>
      </c>
      <c r="E94" s="8">
        <v>-3</v>
      </c>
      <c r="F94" s="8" t="s">
        <v>13</v>
      </c>
      <c r="G94" s="8">
        <v>0</v>
      </c>
      <c r="H94" s="8" t="s">
        <v>13</v>
      </c>
      <c r="I94" s="8">
        <v>0</v>
      </c>
      <c r="J94" s="8" t="s">
        <v>13</v>
      </c>
      <c r="K94" s="8">
        <v>7.7</v>
      </c>
      <c r="L94" s="8" t="s">
        <v>13</v>
      </c>
      <c r="M94" s="8">
        <v>-2</v>
      </c>
      <c r="N94" s="8" t="s">
        <v>14</v>
      </c>
      <c r="O94" s="8">
        <v>586</v>
      </c>
      <c r="P94" s="8" t="s">
        <v>13</v>
      </c>
      <c r="T94" s="1" t="str">
        <f t="shared" si="341"/>
        <v>-</v>
      </c>
      <c r="U94" s="1" t="str">
        <f t="shared" si="342"/>
        <v>-</v>
      </c>
      <c r="V94" s="1" t="str">
        <f t="shared" si="343"/>
        <v>-</v>
      </c>
      <c r="W94" s="1" t="str">
        <f t="shared" si="344"/>
        <v>-</v>
      </c>
      <c r="X94" s="1" t="str">
        <f t="shared" si="345"/>
        <v>-</v>
      </c>
      <c r="Y94" s="1" t="str">
        <f t="shared" si="346"/>
        <v>-</v>
      </c>
      <c r="Z94" s="1" t="str">
        <f t="shared" si="347"/>
        <v>-</v>
      </c>
      <c r="AA94" s="1" t="str">
        <f t="shared" si="348"/>
        <v>X</v>
      </c>
      <c r="AB94" s="1" t="str">
        <f t="shared" si="349"/>
        <v>-</v>
      </c>
      <c r="AC94" s="1" t="str">
        <f t="shared" si="350"/>
        <v>-</v>
      </c>
      <c r="AD94" s="1" t="str">
        <f t="shared" si="351"/>
        <v>-</v>
      </c>
      <c r="AE94" s="1" t="str">
        <f t="shared" si="352"/>
        <v>-</v>
      </c>
      <c r="AF94" s="1" t="str">
        <f t="shared" si="353"/>
        <v>X</v>
      </c>
      <c r="AG94" s="1" t="str">
        <f t="shared" si="354"/>
        <v>-</v>
      </c>
      <c r="AH94" s="1" t="str">
        <f t="shared" si="355"/>
        <v>X</v>
      </c>
      <c r="AI94" s="1" t="str">
        <f t="shared" si="356"/>
        <v>X</v>
      </c>
      <c r="AJ94" s="1" t="str">
        <f t="shared" si="357"/>
        <v>-</v>
      </c>
      <c r="AK94" s="1" t="str">
        <f t="shared" si="299"/>
        <v>X</v>
      </c>
      <c r="AL94" s="1" t="str">
        <f t="shared" si="300"/>
        <v>-</v>
      </c>
      <c r="AN94" s="1" t="str">
        <f t="shared" si="358"/>
        <v>-</v>
      </c>
      <c r="AO94" s="1" t="str">
        <f t="shared" si="359"/>
        <v>-</v>
      </c>
      <c r="AP94" s="1" t="str">
        <f t="shared" si="360"/>
        <v>-</v>
      </c>
      <c r="AQ94" s="1" t="str">
        <f t="shared" si="361"/>
        <v>-</v>
      </c>
      <c r="AR94" s="1" t="str">
        <f t="shared" si="301"/>
        <v>-</v>
      </c>
      <c r="AS94" s="1" t="str">
        <f t="shared" si="302"/>
        <v>-</v>
      </c>
      <c r="AT94" s="1" t="str">
        <f t="shared" si="303"/>
        <v>-</v>
      </c>
      <c r="AU94" s="1" t="str">
        <f t="shared" si="304"/>
        <v>-</v>
      </c>
      <c r="AV94" s="1" t="str">
        <f t="shared" si="305"/>
        <v>-</v>
      </c>
      <c r="AW94" s="1" t="str">
        <f t="shared" si="306"/>
        <v>-</v>
      </c>
      <c r="AX94" s="1" t="str">
        <f t="shared" si="307"/>
        <v>-</v>
      </c>
      <c r="AY94" s="1" t="str">
        <f t="shared" si="308"/>
        <v>-</v>
      </c>
      <c r="AZ94" s="1" t="str">
        <f t="shared" si="309"/>
        <v>-</v>
      </c>
      <c r="BB94" s="8">
        <v>1</v>
      </c>
      <c r="BC94" s="9">
        <f t="shared" si="294"/>
        <v>-2</v>
      </c>
      <c r="BD94" s="8" t="str">
        <f t="shared" si="295"/>
        <v>Ja</v>
      </c>
      <c r="BE94" s="8">
        <f t="shared" si="296"/>
        <v>-3</v>
      </c>
      <c r="BF94" s="8" t="str">
        <f t="shared" si="297"/>
        <v>Nein</v>
      </c>
      <c r="BG94" s="8">
        <f t="shared" si="310"/>
        <v>0</v>
      </c>
      <c r="BH94" s="5" t="str">
        <f t="shared" si="311"/>
        <v>Nein</v>
      </c>
      <c r="BI94" s="8">
        <f t="shared" si="312"/>
        <v>0</v>
      </c>
      <c r="BJ94" s="8" t="str">
        <f t="shared" si="313"/>
        <v>Nein</v>
      </c>
      <c r="BK94" s="8">
        <f t="shared" si="314"/>
        <v>7.7</v>
      </c>
      <c r="BL94" s="8" t="str">
        <f t="shared" si="315"/>
        <v>Nein</v>
      </c>
      <c r="BM94" s="8">
        <f t="shared" si="316"/>
        <v>-2</v>
      </c>
      <c r="BN94" s="8" t="str">
        <f t="shared" si="317"/>
        <v>Ja</v>
      </c>
      <c r="BO94" s="8">
        <f t="shared" si="318"/>
        <v>586</v>
      </c>
      <c r="BP94" s="8" t="str">
        <f t="shared" si="319"/>
        <v>Nein</v>
      </c>
    </row>
    <row r="95" spans="1:68" x14ac:dyDescent="0.2">
      <c r="A95" s="8">
        <f t="shared" si="298"/>
        <v>81</v>
      </c>
      <c r="B95" s="8">
        <v>1</v>
      </c>
      <c r="C95" s="11">
        <v>-2</v>
      </c>
      <c r="D95" s="8" t="s">
        <v>14</v>
      </c>
      <c r="E95" s="8">
        <v>-1</v>
      </c>
      <c r="F95" s="8" t="s">
        <v>13</v>
      </c>
      <c r="G95" s="8">
        <v>0</v>
      </c>
      <c r="H95" s="8" t="s">
        <v>13</v>
      </c>
      <c r="I95" s="8">
        <v>0</v>
      </c>
      <c r="J95" s="8" t="s">
        <v>13</v>
      </c>
      <c r="K95" s="8">
        <v>7.8</v>
      </c>
      <c r="L95" s="8" t="s">
        <v>13</v>
      </c>
      <c r="M95" s="8">
        <v>-3</v>
      </c>
      <c r="N95" s="8" t="s">
        <v>13</v>
      </c>
      <c r="O95" s="8">
        <v>582</v>
      </c>
      <c r="P95" s="8" t="s">
        <v>13</v>
      </c>
      <c r="T95" s="1" t="str">
        <f t="shared" si="341"/>
        <v>-</v>
      </c>
      <c r="U95" s="1" t="str">
        <f t="shared" si="342"/>
        <v>-</v>
      </c>
      <c r="V95" s="1" t="str">
        <f t="shared" si="343"/>
        <v>-</v>
      </c>
      <c r="W95" s="1" t="str">
        <f t="shared" si="344"/>
        <v>-</v>
      </c>
      <c r="X95" s="1" t="str">
        <f t="shared" si="345"/>
        <v>-</v>
      </c>
      <c r="Y95" s="1" t="str">
        <f t="shared" si="346"/>
        <v>-</v>
      </c>
      <c r="Z95" s="1" t="str">
        <f t="shared" si="347"/>
        <v>-</v>
      </c>
      <c r="AA95" s="1" t="str">
        <f t="shared" si="348"/>
        <v>X</v>
      </c>
      <c r="AB95" s="1" t="str">
        <f t="shared" si="349"/>
        <v>-</v>
      </c>
      <c r="AC95" s="1" t="str">
        <f t="shared" si="350"/>
        <v>-</v>
      </c>
      <c r="AD95" s="1" t="str">
        <f t="shared" si="351"/>
        <v>-</v>
      </c>
      <c r="AE95" s="1" t="str">
        <f t="shared" si="352"/>
        <v>-</v>
      </c>
      <c r="AF95" s="1" t="str">
        <f t="shared" si="353"/>
        <v>X</v>
      </c>
      <c r="AG95" s="1" t="str">
        <f t="shared" si="354"/>
        <v>-</v>
      </c>
      <c r="AH95" s="1" t="str">
        <f t="shared" si="355"/>
        <v>X</v>
      </c>
      <c r="AI95" s="1" t="str">
        <f t="shared" si="356"/>
        <v>X</v>
      </c>
      <c r="AJ95" s="1" t="str">
        <f t="shared" si="357"/>
        <v>-</v>
      </c>
      <c r="AK95" s="1" t="str">
        <f t="shared" si="299"/>
        <v>X</v>
      </c>
      <c r="AL95" s="1" t="str">
        <f t="shared" si="300"/>
        <v>-</v>
      </c>
      <c r="AN95" s="1" t="str">
        <f t="shared" si="358"/>
        <v>-</v>
      </c>
      <c r="AO95" s="1" t="str">
        <f t="shared" si="359"/>
        <v>-</v>
      </c>
      <c r="AP95" s="1" t="str">
        <f t="shared" si="360"/>
        <v>-</v>
      </c>
      <c r="AQ95" s="1" t="str">
        <f t="shared" si="361"/>
        <v>-</v>
      </c>
      <c r="AR95" s="1" t="str">
        <f t="shared" si="301"/>
        <v>-</v>
      </c>
      <c r="AS95" s="1" t="str">
        <f t="shared" si="302"/>
        <v>-</v>
      </c>
      <c r="AT95" s="1" t="str">
        <f t="shared" si="303"/>
        <v>-</v>
      </c>
      <c r="AU95" s="1" t="str">
        <f t="shared" si="304"/>
        <v>-</v>
      </c>
      <c r="AV95" s="1" t="str">
        <f t="shared" si="305"/>
        <v>-</v>
      </c>
      <c r="AW95" s="1" t="str">
        <f t="shared" si="306"/>
        <v>-</v>
      </c>
      <c r="AX95" s="1" t="str">
        <f t="shared" si="307"/>
        <v>-</v>
      </c>
      <c r="AY95" s="1" t="str">
        <f t="shared" si="308"/>
        <v>-</v>
      </c>
      <c r="AZ95" s="1" t="str">
        <f t="shared" si="309"/>
        <v>-</v>
      </c>
      <c r="BB95" s="8">
        <v>1</v>
      </c>
      <c r="BC95" s="9">
        <f t="shared" si="294"/>
        <v>-2</v>
      </c>
      <c r="BD95" s="8" t="str">
        <f t="shared" si="295"/>
        <v>Ja</v>
      </c>
      <c r="BE95" s="8">
        <f t="shared" si="296"/>
        <v>-1</v>
      </c>
      <c r="BF95" s="8" t="str">
        <f t="shared" si="297"/>
        <v>Nein</v>
      </c>
      <c r="BG95" s="8">
        <f t="shared" si="310"/>
        <v>0</v>
      </c>
      <c r="BH95" s="5" t="str">
        <f t="shared" si="311"/>
        <v>Nein</v>
      </c>
      <c r="BI95" s="8">
        <f t="shared" si="312"/>
        <v>0</v>
      </c>
      <c r="BJ95" s="8" t="str">
        <f t="shared" si="313"/>
        <v>Nein</v>
      </c>
      <c r="BK95" s="8">
        <f t="shared" si="314"/>
        <v>7.8</v>
      </c>
      <c r="BL95" s="8" t="str">
        <f t="shared" si="315"/>
        <v>Nein</v>
      </c>
      <c r="BM95" s="8">
        <f t="shared" si="316"/>
        <v>-3</v>
      </c>
      <c r="BN95" s="8" t="str">
        <f t="shared" si="317"/>
        <v>Nein</v>
      </c>
      <c r="BO95" s="8">
        <f t="shared" si="318"/>
        <v>582</v>
      </c>
      <c r="BP95" s="8" t="str">
        <f t="shared" si="319"/>
        <v>Nein</v>
      </c>
    </row>
    <row r="96" spans="1:68" x14ac:dyDescent="0.2">
      <c r="A96" s="8">
        <f t="shared" si="298"/>
        <v>82</v>
      </c>
      <c r="B96" s="8">
        <v>1</v>
      </c>
      <c r="C96" s="11">
        <v>-3</v>
      </c>
      <c r="D96" s="8" t="s">
        <v>13</v>
      </c>
      <c r="E96" s="8">
        <v>-3</v>
      </c>
      <c r="F96" s="8" t="s">
        <v>13</v>
      </c>
      <c r="G96" s="8">
        <v>0</v>
      </c>
      <c r="H96" s="8" t="s">
        <v>13</v>
      </c>
      <c r="I96" s="8">
        <v>0</v>
      </c>
      <c r="J96" s="8" t="s">
        <v>13</v>
      </c>
      <c r="K96" s="8">
        <v>7.8</v>
      </c>
      <c r="L96" s="8" t="s">
        <v>13</v>
      </c>
      <c r="M96" s="8">
        <v>-1</v>
      </c>
      <c r="N96" s="8" t="s">
        <v>13</v>
      </c>
      <c r="O96" s="8">
        <v>587</v>
      </c>
      <c r="P96" s="8" t="s">
        <v>13</v>
      </c>
      <c r="T96" s="1" t="str">
        <f t="shared" si="341"/>
        <v>-</v>
      </c>
      <c r="U96" s="1" t="str">
        <f t="shared" si="342"/>
        <v>-</v>
      </c>
      <c r="V96" s="1" t="str">
        <f t="shared" si="343"/>
        <v>-</v>
      </c>
      <c r="W96" s="1" t="str">
        <f t="shared" si="344"/>
        <v>-</v>
      </c>
      <c r="X96" s="1" t="str">
        <f t="shared" si="345"/>
        <v>-</v>
      </c>
      <c r="Y96" s="1" t="str">
        <f t="shared" si="346"/>
        <v>-</v>
      </c>
      <c r="Z96" s="1" t="str">
        <f t="shared" si="347"/>
        <v>-</v>
      </c>
      <c r="AA96" s="1" t="str">
        <f t="shared" si="348"/>
        <v>X</v>
      </c>
      <c r="AB96" s="1" t="str">
        <f t="shared" si="349"/>
        <v>-</v>
      </c>
      <c r="AC96" s="1" t="str">
        <f t="shared" si="350"/>
        <v>-</v>
      </c>
      <c r="AD96" s="1" t="str">
        <f t="shared" si="351"/>
        <v>-</v>
      </c>
      <c r="AE96" s="1" t="str">
        <f t="shared" si="352"/>
        <v>-</v>
      </c>
      <c r="AF96" s="1" t="str">
        <f t="shared" si="353"/>
        <v>X</v>
      </c>
      <c r="AG96" s="1" t="str">
        <f t="shared" si="354"/>
        <v>-</v>
      </c>
      <c r="AH96" s="1" t="str">
        <f t="shared" si="355"/>
        <v>X</v>
      </c>
      <c r="AI96" s="1" t="str">
        <f t="shared" si="356"/>
        <v>X</v>
      </c>
      <c r="AJ96" s="1" t="str">
        <f t="shared" si="357"/>
        <v>-</v>
      </c>
      <c r="AK96" s="1" t="str">
        <f t="shared" si="299"/>
        <v>X</v>
      </c>
      <c r="AL96" s="1" t="str">
        <f t="shared" si="300"/>
        <v>-</v>
      </c>
      <c r="AN96" s="1" t="str">
        <f t="shared" si="358"/>
        <v>-</v>
      </c>
      <c r="AO96" s="1" t="str">
        <f t="shared" si="359"/>
        <v>-</v>
      </c>
      <c r="AP96" s="1" t="str">
        <f t="shared" si="360"/>
        <v>-</v>
      </c>
      <c r="AQ96" s="1" t="str">
        <f t="shared" si="361"/>
        <v>-</v>
      </c>
      <c r="AR96" s="1" t="str">
        <f t="shared" si="301"/>
        <v>-</v>
      </c>
      <c r="AS96" s="1" t="str">
        <f t="shared" si="302"/>
        <v>-</v>
      </c>
      <c r="AT96" s="1" t="str">
        <f t="shared" si="303"/>
        <v>-</v>
      </c>
      <c r="AU96" s="1" t="str">
        <f t="shared" si="304"/>
        <v>-</v>
      </c>
      <c r="AV96" s="1" t="str">
        <f t="shared" si="305"/>
        <v>-</v>
      </c>
      <c r="AW96" s="1" t="str">
        <f t="shared" si="306"/>
        <v>-</v>
      </c>
      <c r="AX96" s="1" t="str">
        <f t="shared" si="307"/>
        <v>-</v>
      </c>
      <c r="AY96" s="1" t="str">
        <f t="shared" si="308"/>
        <v>-</v>
      </c>
      <c r="AZ96" s="1" t="str">
        <f t="shared" si="309"/>
        <v>-</v>
      </c>
      <c r="BB96" s="8">
        <v>1</v>
      </c>
      <c r="BC96" s="9">
        <f t="shared" si="294"/>
        <v>-3</v>
      </c>
      <c r="BD96" s="8" t="str">
        <f t="shared" si="295"/>
        <v>Nein</v>
      </c>
      <c r="BE96" s="8">
        <f t="shared" si="296"/>
        <v>-3</v>
      </c>
      <c r="BF96" s="8" t="str">
        <f t="shared" si="297"/>
        <v>Nein</v>
      </c>
      <c r="BG96" s="8">
        <f t="shared" si="310"/>
        <v>0</v>
      </c>
      <c r="BH96" s="5" t="str">
        <f t="shared" si="311"/>
        <v>Nein</v>
      </c>
      <c r="BI96" s="8">
        <f t="shared" si="312"/>
        <v>0</v>
      </c>
      <c r="BJ96" s="8" t="str">
        <f t="shared" si="313"/>
        <v>Nein</v>
      </c>
      <c r="BK96" s="8">
        <f t="shared" si="314"/>
        <v>7.8</v>
      </c>
      <c r="BL96" s="8" t="str">
        <f t="shared" si="315"/>
        <v>Nein</v>
      </c>
      <c r="BM96" s="8">
        <f t="shared" si="316"/>
        <v>-1</v>
      </c>
      <c r="BN96" s="8" t="str">
        <f t="shared" si="317"/>
        <v>Nein</v>
      </c>
      <c r="BO96" s="8">
        <f t="shared" si="318"/>
        <v>587</v>
      </c>
      <c r="BP96" s="8" t="str">
        <f t="shared" si="319"/>
        <v>Nein</v>
      </c>
    </row>
    <row r="97" spans="1:68" x14ac:dyDescent="0.2">
      <c r="A97" s="8">
        <f t="shared" si="298"/>
        <v>83</v>
      </c>
      <c r="B97" s="8">
        <v>1</v>
      </c>
      <c r="C97" s="11">
        <v>-3</v>
      </c>
      <c r="D97" s="8" t="s">
        <v>13</v>
      </c>
      <c r="E97" s="8">
        <v>-1</v>
      </c>
      <c r="F97" s="8" t="s">
        <v>13</v>
      </c>
      <c r="G97" s="8">
        <v>0</v>
      </c>
      <c r="H97" s="8" t="s">
        <v>13</v>
      </c>
      <c r="I97" s="8">
        <v>0</v>
      </c>
      <c r="J97" s="8" t="s">
        <v>13</v>
      </c>
      <c r="K97" s="8">
        <v>7.8</v>
      </c>
      <c r="L97" s="8" t="s">
        <v>13</v>
      </c>
      <c r="M97" s="8">
        <v>-2</v>
      </c>
      <c r="N97" s="8" t="s">
        <v>14</v>
      </c>
      <c r="O97" s="8">
        <v>585</v>
      </c>
      <c r="P97" s="8" t="s">
        <v>13</v>
      </c>
      <c r="T97" s="1" t="str">
        <f t="shared" si="341"/>
        <v>-</v>
      </c>
      <c r="U97" s="1" t="str">
        <f t="shared" si="342"/>
        <v>-</v>
      </c>
      <c r="V97" s="1" t="str">
        <f t="shared" si="343"/>
        <v>-</v>
      </c>
      <c r="W97" s="1" t="str">
        <f t="shared" si="344"/>
        <v>-</v>
      </c>
      <c r="X97" s="1" t="str">
        <f t="shared" si="345"/>
        <v>-</v>
      </c>
      <c r="Y97" s="1" t="str">
        <f t="shared" si="346"/>
        <v>-</v>
      </c>
      <c r="Z97" s="1" t="str">
        <f t="shared" si="347"/>
        <v>-</v>
      </c>
      <c r="AA97" s="1" t="str">
        <f t="shared" si="348"/>
        <v>X</v>
      </c>
      <c r="AB97" s="1" t="str">
        <f t="shared" si="349"/>
        <v>-</v>
      </c>
      <c r="AC97" s="1" t="str">
        <f t="shared" si="350"/>
        <v>-</v>
      </c>
      <c r="AD97" s="1" t="str">
        <f t="shared" si="351"/>
        <v>-</v>
      </c>
      <c r="AE97" s="1" t="str">
        <f t="shared" si="352"/>
        <v>-</v>
      </c>
      <c r="AF97" s="1" t="str">
        <f t="shared" si="353"/>
        <v>X</v>
      </c>
      <c r="AG97" s="1" t="str">
        <f t="shared" si="354"/>
        <v>-</v>
      </c>
      <c r="AH97" s="1" t="str">
        <f t="shared" si="355"/>
        <v>X</v>
      </c>
      <c r="AI97" s="1" t="str">
        <f t="shared" si="356"/>
        <v>X</v>
      </c>
      <c r="AJ97" s="1" t="str">
        <f t="shared" si="357"/>
        <v>-</v>
      </c>
      <c r="AK97" s="1" t="str">
        <f t="shared" si="299"/>
        <v>X</v>
      </c>
      <c r="AL97" s="1" t="str">
        <f t="shared" si="300"/>
        <v>-</v>
      </c>
      <c r="AN97" s="1" t="str">
        <f t="shared" si="358"/>
        <v>-</v>
      </c>
      <c r="AO97" s="1" t="str">
        <f t="shared" si="359"/>
        <v>-</v>
      </c>
      <c r="AP97" s="1" t="str">
        <f t="shared" si="360"/>
        <v>-</v>
      </c>
      <c r="AQ97" s="1" t="str">
        <f t="shared" si="361"/>
        <v>-</v>
      </c>
      <c r="AR97" s="1" t="str">
        <f t="shared" si="301"/>
        <v>-</v>
      </c>
      <c r="AS97" s="1" t="str">
        <f t="shared" si="302"/>
        <v>-</v>
      </c>
      <c r="AT97" s="1" t="str">
        <f t="shared" si="303"/>
        <v>-</v>
      </c>
      <c r="AU97" s="1" t="str">
        <f t="shared" si="304"/>
        <v>-</v>
      </c>
      <c r="AV97" s="1" t="str">
        <f t="shared" si="305"/>
        <v>-</v>
      </c>
      <c r="AW97" s="1" t="str">
        <f t="shared" si="306"/>
        <v>-</v>
      </c>
      <c r="AX97" s="1" t="str">
        <f t="shared" si="307"/>
        <v>-</v>
      </c>
      <c r="AY97" s="1" t="str">
        <f t="shared" si="308"/>
        <v>-</v>
      </c>
      <c r="AZ97" s="1" t="str">
        <f t="shared" si="309"/>
        <v>-</v>
      </c>
      <c r="BB97" s="8">
        <v>1</v>
      </c>
      <c r="BC97" s="9">
        <f t="shared" si="294"/>
        <v>-3</v>
      </c>
      <c r="BD97" s="8" t="str">
        <f t="shared" si="295"/>
        <v>Nein</v>
      </c>
      <c r="BE97" s="8">
        <f t="shared" si="296"/>
        <v>-1</v>
      </c>
      <c r="BF97" s="8" t="str">
        <f t="shared" si="297"/>
        <v>Nein</v>
      </c>
      <c r="BG97" s="8">
        <f t="shared" si="310"/>
        <v>0</v>
      </c>
      <c r="BH97" s="5" t="str">
        <f t="shared" si="311"/>
        <v>Nein</v>
      </c>
      <c r="BI97" s="8">
        <f t="shared" si="312"/>
        <v>0</v>
      </c>
      <c r="BJ97" s="8" t="str">
        <f t="shared" si="313"/>
        <v>Nein</v>
      </c>
      <c r="BK97" s="8">
        <f t="shared" si="314"/>
        <v>7.8</v>
      </c>
      <c r="BL97" s="8" t="str">
        <f t="shared" si="315"/>
        <v>Nein</v>
      </c>
      <c r="BM97" s="8">
        <f t="shared" si="316"/>
        <v>-2</v>
      </c>
      <c r="BN97" s="8" t="str">
        <f t="shared" si="317"/>
        <v>Ja</v>
      </c>
      <c r="BO97" s="8">
        <f t="shared" si="318"/>
        <v>585</v>
      </c>
      <c r="BP97" s="8" t="str">
        <f t="shared" si="319"/>
        <v>Nein</v>
      </c>
    </row>
    <row r="98" spans="1:68" x14ac:dyDescent="0.2">
      <c r="A98" s="8">
        <f t="shared" si="298"/>
        <v>84</v>
      </c>
      <c r="B98" s="8">
        <v>1</v>
      </c>
      <c r="C98" s="11">
        <v>-3</v>
      </c>
      <c r="D98" s="8" t="s">
        <v>13</v>
      </c>
      <c r="E98" s="8">
        <v>-2</v>
      </c>
      <c r="F98" s="8" t="s">
        <v>14</v>
      </c>
      <c r="G98" s="8">
        <v>0</v>
      </c>
      <c r="H98" s="8" t="s">
        <v>13</v>
      </c>
      <c r="I98" s="8">
        <v>0</v>
      </c>
      <c r="J98" s="8" t="s">
        <v>13</v>
      </c>
      <c r="K98" s="8">
        <v>7.8</v>
      </c>
      <c r="L98" s="8" t="s">
        <v>13</v>
      </c>
      <c r="M98" s="8">
        <v>-3</v>
      </c>
      <c r="N98" s="8" t="s">
        <v>13</v>
      </c>
      <c r="O98" s="8">
        <v>585</v>
      </c>
      <c r="P98" s="8" t="s">
        <v>13</v>
      </c>
      <c r="T98" s="1" t="str">
        <f t="shared" si="341"/>
        <v>-</v>
      </c>
      <c r="U98" s="1" t="str">
        <f t="shared" si="342"/>
        <v>-</v>
      </c>
      <c r="V98" s="1" t="str">
        <f t="shared" si="343"/>
        <v>-</v>
      </c>
      <c r="W98" s="1" t="str">
        <f t="shared" si="344"/>
        <v>-</v>
      </c>
      <c r="X98" s="1" t="str">
        <f t="shared" si="345"/>
        <v>-</v>
      </c>
      <c r="Y98" s="1" t="str">
        <f t="shared" si="346"/>
        <v>-</v>
      </c>
      <c r="Z98" s="1" t="str">
        <f t="shared" si="347"/>
        <v>-</v>
      </c>
      <c r="AA98" s="1" t="str">
        <f t="shared" si="348"/>
        <v>X</v>
      </c>
      <c r="AB98" s="1" t="str">
        <f t="shared" si="349"/>
        <v>-</v>
      </c>
      <c r="AC98" s="1" t="str">
        <f t="shared" si="350"/>
        <v>-</v>
      </c>
      <c r="AD98" s="1" t="str">
        <f t="shared" si="351"/>
        <v>-</v>
      </c>
      <c r="AE98" s="1" t="str">
        <f t="shared" si="352"/>
        <v>-</v>
      </c>
      <c r="AF98" s="1" t="str">
        <f t="shared" si="353"/>
        <v>X</v>
      </c>
      <c r="AG98" s="1" t="str">
        <f t="shared" si="354"/>
        <v>-</v>
      </c>
      <c r="AH98" s="1" t="str">
        <f t="shared" si="355"/>
        <v>X</v>
      </c>
      <c r="AI98" s="1" t="str">
        <f t="shared" si="356"/>
        <v>X</v>
      </c>
      <c r="AJ98" s="1" t="str">
        <f t="shared" si="357"/>
        <v>-</v>
      </c>
      <c r="AK98" s="1" t="str">
        <f t="shared" si="299"/>
        <v>X</v>
      </c>
      <c r="AL98" s="1" t="str">
        <f t="shared" si="300"/>
        <v>-</v>
      </c>
      <c r="AN98" s="1" t="str">
        <f t="shared" si="358"/>
        <v>-</v>
      </c>
      <c r="AO98" s="1" t="str">
        <f t="shared" si="359"/>
        <v>-</v>
      </c>
      <c r="AP98" s="1" t="str">
        <f t="shared" si="360"/>
        <v>-</v>
      </c>
      <c r="AQ98" s="1" t="str">
        <f t="shared" si="361"/>
        <v>-</v>
      </c>
      <c r="AR98" s="1" t="str">
        <f t="shared" si="301"/>
        <v>-</v>
      </c>
      <c r="AS98" s="1" t="str">
        <f t="shared" si="302"/>
        <v>-</v>
      </c>
      <c r="AT98" s="1" t="str">
        <f t="shared" si="303"/>
        <v>-</v>
      </c>
      <c r="AU98" s="1" t="str">
        <f t="shared" si="304"/>
        <v>-</v>
      </c>
      <c r="AV98" s="1" t="str">
        <f t="shared" si="305"/>
        <v>-</v>
      </c>
      <c r="AW98" s="1" t="str">
        <f t="shared" si="306"/>
        <v>-</v>
      </c>
      <c r="AX98" s="1" t="str">
        <f t="shared" si="307"/>
        <v>-</v>
      </c>
      <c r="AY98" s="1" t="str">
        <f t="shared" si="308"/>
        <v>-</v>
      </c>
      <c r="AZ98" s="1" t="str">
        <f t="shared" si="309"/>
        <v>-</v>
      </c>
      <c r="BB98" s="8">
        <v>1</v>
      </c>
      <c r="BC98" s="9">
        <f t="shared" si="294"/>
        <v>-3</v>
      </c>
      <c r="BD98" s="8" t="str">
        <f t="shared" si="295"/>
        <v>Nein</v>
      </c>
      <c r="BE98" s="8">
        <f t="shared" si="296"/>
        <v>-2</v>
      </c>
      <c r="BF98" s="8" t="str">
        <f t="shared" si="297"/>
        <v>Ja</v>
      </c>
      <c r="BG98" s="8">
        <f t="shared" si="310"/>
        <v>0</v>
      </c>
      <c r="BH98" s="5" t="str">
        <f t="shared" si="311"/>
        <v>Nein</v>
      </c>
      <c r="BI98" s="8">
        <f t="shared" si="312"/>
        <v>0</v>
      </c>
      <c r="BJ98" s="8" t="str">
        <f t="shared" si="313"/>
        <v>Nein</v>
      </c>
      <c r="BK98" s="8">
        <f t="shared" si="314"/>
        <v>7.8</v>
      </c>
      <c r="BL98" s="8" t="str">
        <f t="shared" si="315"/>
        <v>Nein</v>
      </c>
      <c r="BM98" s="8">
        <f t="shared" si="316"/>
        <v>-3</v>
      </c>
      <c r="BN98" s="8" t="str">
        <f t="shared" si="317"/>
        <v>Nein</v>
      </c>
      <c r="BO98" s="8">
        <f t="shared" si="318"/>
        <v>585</v>
      </c>
      <c r="BP98" s="8" t="str">
        <f t="shared" si="319"/>
        <v>Nein</v>
      </c>
    </row>
    <row r="99" spans="1:68" x14ac:dyDescent="0.2">
      <c r="A99" s="8">
        <f t="shared" si="298"/>
        <v>85</v>
      </c>
      <c r="B99" s="8">
        <v>1</v>
      </c>
      <c r="C99" s="11">
        <v>0.3</v>
      </c>
      <c r="D99" s="8" t="s">
        <v>13</v>
      </c>
      <c r="E99" s="8">
        <v>51</v>
      </c>
      <c r="F99" s="8" t="s">
        <v>13</v>
      </c>
      <c r="G99" s="8">
        <v>0.5</v>
      </c>
      <c r="H99" s="8" t="s">
        <v>13</v>
      </c>
      <c r="I99" s="8">
        <v>32</v>
      </c>
      <c r="J99" s="8" t="s">
        <v>13</v>
      </c>
      <c r="K99" s="8">
        <v>7.7</v>
      </c>
      <c r="L99" s="8" t="s">
        <v>13</v>
      </c>
      <c r="M99" s="8">
        <v>82</v>
      </c>
      <c r="N99" s="8" t="s">
        <v>13</v>
      </c>
      <c r="O99" s="8">
        <v>585</v>
      </c>
      <c r="P99" s="8" t="s">
        <v>13</v>
      </c>
      <c r="T99" s="1" t="str">
        <f t="shared" ref="T99:T100" si="362">IF(E99=0,"X","-")</f>
        <v>-</v>
      </c>
      <c r="U99" s="1" t="str">
        <f t="shared" ref="U99:U100" si="363">IF(C99&gt;$E$3,"X","-")</f>
        <v>X</v>
      </c>
      <c r="V99" s="1" t="str">
        <f t="shared" ref="V99:V100" si="364">IF(M99&gt;$E$9,"X","-")</f>
        <v>X</v>
      </c>
      <c r="W99" s="1" t="str">
        <f t="shared" ref="W99:W100" si="365">IF(AND(E99&gt;=50,E99&lt;=69),"X","-")</f>
        <v>X</v>
      </c>
      <c r="X99" s="1" t="str">
        <f t="shared" ref="X99:X100" si="366">IF(C99=0,"X","-")</f>
        <v>-</v>
      </c>
      <c r="Y99" s="1" t="str">
        <f t="shared" ref="Y99:Y100" si="367">IF(AND(M99&gt;=0,M99&lt;$E$8),"X","-")</f>
        <v>-</v>
      </c>
      <c r="Z99" s="1" t="str">
        <f t="shared" ref="Z99:Z100" si="368">IF(C99&gt;$E$4,"X","-")</f>
        <v>-</v>
      </c>
      <c r="AA99" s="1" t="str">
        <f t="shared" ref="AA99:AA100" si="369">IF(AND(G99&gt;=0,G99&lt;=$E$5),"X","-")</f>
        <v>-</v>
      </c>
      <c r="AB99" s="1" t="str">
        <f t="shared" ref="AB99:AB100" si="370">IF(AND(O99&gt;=0,O99&lt;=$E$10),"X","-")</f>
        <v>-</v>
      </c>
      <c r="AC99" s="1" t="str">
        <f t="shared" ref="AC99:AC100" si="371">IF(OR(AND(E99&gt;=40,E99&lt;=69),AND(E99&gt;=80,E99&lt;=84)),"X","-")</f>
        <v>X</v>
      </c>
      <c r="AD99" s="1" t="str">
        <f t="shared" ref="AD99:AD100" si="372">IF(AND(K99&gt;-1000,K99&lt;$E$6),"X","-")</f>
        <v>-</v>
      </c>
      <c r="AE99" s="1" t="str">
        <f t="shared" ref="AE99:AE100" si="373">IF(OR(AND(E99&gt;=70,E99&lt;=78),AND(E99&gt;=85,E99&lt;=87)),"X","-")</f>
        <v>-</v>
      </c>
      <c r="AF99" s="1" t="str">
        <f t="shared" ref="AF99:AF100" si="374">IF(K99&gt;$E$7,"X","-")</f>
        <v>X</v>
      </c>
      <c r="AG99" s="1" t="str">
        <f t="shared" ref="AG99:AG100" si="375">IF(G99&gt;0,"X","-")</f>
        <v>X</v>
      </c>
      <c r="AH99" s="1" t="str">
        <f t="shared" ref="AH99:AH100" si="376">IF(I99=0,"X","-")</f>
        <v>-</v>
      </c>
      <c r="AI99" s="1" t="str">
        <f t="shared" ref="AI99:AI100" si="377">IF(G99=0,"X","-")</f>
        <v>-</v>
      </c>
      <c r="AJ99" s="1" t="str">
        <f t="shared" ref="AJ99:AJ100" si="378">IF(I99&gt;0,"X","-")</f>
        <v>X</v>
      </c>
      <c r="AK99" s="1" t="str">
        <f t="shared" si="299"/>
        <v>-</v>
      </c>
      <c r="AL99" s="1" t="str">
        <f t="shared" si="300"/>
        <v>-</v>
      </c>
      <c r="AN99" s="1" t="str">
        <f t="shared" ref="AN99:AN103" si="379">IF(AND(T99="X",U99="X",V99="X"),"X","-")</f>
        <v>-</v>
      </c>
      <c r="AO99" s="1" t="str">
        <f t="shared" ref="AO99:AO103" si="380">IF(AND(W99="X",X99="X",Y99="X"),"X","-")</f>
        <v>-</v>
      </c>
      <c r="AP99" s="1" t="str">
        <f t="shared" ref="AP99:AP103" si="381">IF(AND(T99="X",U99="X",Y99="X"),"X","-")</f>
        <v>-</v>
      </c>
      <c r="AQ99" s="1" t="str">
        <f t="shared" ref="AQ99:AQ103" si="382">IF(AND(W99="X",X99="X",V99="X"),"X","-")</f>
        <v>-</v>
      </c>
      <c r="AR99" s="1" t="str">
        <f t="shared" si="301"/>
        <v>-</v>
      </c>
      <c r="AS99" s="1" t="str">
        <f t="shared" si="302"/>
        <v>-</v>
      </c>
      <c r="AT99" s="1" t="str">
        <f t="shared" si="303"/>
        <v>-</v>
      </c>
      <c r="AU99" s="1" t="str">
        <f t="shared" si="304"/>
        <v>-</v>
      </c>
      <c r="AV99" s="1" t="str">
        <f t="shared" si="305"/>
        <v>-</v>
      </c>
      <c r="AW99" s="1" t="str">
        <f t="shared" si="306"/>
        <v>-</v>
      </c>
      <c r="AX99" s="1" t="str">
        <f t="shared" si="307"/>
        <v>-</v>
      </c>
      <c r="AY99" s="1" t="str">
        <f t="shared" si="308"/>
        <v>-</v>
      </c>
      <c r="AZ99" s="1" t="str">
        <f t="shared" si="309"/>
        <v>-</v>
      </c>
      <c r="BB99" s="8">
        <v>1</v>
      </c>
      <c r="BC99" s="9">
        <f t="shared" si="294"/>
        <v>0.3</v>
      </c>
      <c r="BD99" s="8" t="str">
        <f t="shared" si="295"/>
        <v>Nein</v>
      </c>
      <c r="BE99" s="8">
        <f t="shared" si="296"/>
        <v>51</v>
      </c>
      <c r="BF99" s="8" t="str">
        <f t="shared" si="297"/>
        <v>Nein</v>
      </c>
      <c r="BG99" s="8">
        <f t="shared" si="310"/>
        <v>0.5</v>
      </c>
      <c r="BH99" s="5" t="str">
        <f t="shared" si="311"/>
        <v>Nein</v>
      </c>
      <c r="BI99" s="8">
        <f t="shared" si="312"/>
        <v>32</v>
      </c>
      <c r="BJ99" s="8" t="str">
        <f t="shared" si="313"/>
        <v>Nein</v>
      </c>
      <c r="BK99" s="8">
        <f t="shared" si="314"/>
        <v>7.7</v>
      </c>
      <c r="BL99" s="8" t="str">
        <f t="shared" si="315"/>
        <v>Nein</v>
      </c>
      <c r="BM99" s="8">
        <f t="shared" si="316"/>
        <v>82</v>
      </c>
      <c r="BN99" s="8" t="str">
        <f t="shared" si="317"/>
        <v>Nein</v>
      </c>
      <c r="BO99" s="8">
        <f t="shared" si="318"/>
        <v>585</v>
      </c>
      <c r="BP99" s="8" t="str">
        <f t="shared" si="319"/>
        <v>Nein</v>
      </c>
    </row>
    <row r="100" spans="1:68" x14ac:dyDescent="0.2">
      <c r="A100" s="8">
        <f t="shared" si="298"/>
        <v>86</v>
      </c>
      <c r="B100" s="8">
        <v>1</v>
      </c>
      <c r="C100" s="11">
        <v>0.4</v>
      </c>
      <c r="D100" s="8" t="s">
        <v>13</v>
      </c>
      <c r="E100" s="8">
        <v>-3</v>
      </c>
      <c r="F100" s="8" t="s">
        <v>13</v>
      </c>
      <c r="G100" s="8">
        <v>0.25</v>
      </c>
      <c r="H100" s="8" t="s">
        <v>13</v>
      </c>
      <c r="I100" s="8">
        <v>32</v>
      </c>
      <c r="J100" s="8" t="s">
        <v>13</v>
      </c>
      <c r="K100" s="8">
        <v>7.7</v>
      </c>
      <c r="L100" s="8" t="s">
        <v>13</v>
      </c>
      <c r="M100" s="8">
        <v>83</v>
      </c>
      <c r="N100" s="8" t="s">
        <v>13</v>
      </c>
      <c r="O100" s="8">
        <v>590</v>
      </c>
      <c r="P100" s="8" t="s">
        <v>13</v>
      </c>
      <c r="T100" s="1" t="str">
        <f t="shared" si="362"/>
        <v>-</v>
      </c>
      <c r="U100" s="1" t="str">
        <f t="shared" si="363"/>
        <v>X</v>
      </c>
      <c r="V100" s="1" t="str">
        <f t="shared" si="364"/>
        <v>X</v>
      </c>
      <c r="W100" s="1" t="str">
        <f t="shared" si="365"/>
        <v>-</v>
      </c>
      <c r="X100" s="1" t="str">
        <f t="shared" si="366"/>
        <v>-</v>
      </c>
      <c r="Y100" s="1" t="str">
        <f t="shared" si="367"/>
        <v>-</v>
      </c>
      <c r="Z100" s="1" t="str">
        <f t="shared" si="368"/>
        <v>-</v>
      </c>
      <c r="AA100" s="1" t="str">
        <f t="shared" si="369"/>
        <v>-</v>
      </c>
      <c r="AB100" s="1" t="str">
        <f t="shared" si="370"/>
        <v>-</v>
      </c>
      <c r="AC100" s="1" t="str">
        <f t="shared" si="371"/>
        <v>-</v>
      </c>
      <c r="AD100" s="1" t="str">
        <f t="shared" si="372"/>
        <v>-</v>
      </c>
      <c r="AE100" s="1" t="str">
        <f t="shared" si="373"/>
        <v>-</v>
      </c>
      <c r="AF100" s="1" t="str">
        <f t="shared" si="374"/>
        <v>X</v>
      </c>
      <c r="AG100" s="1" t="str">
        <f t="shared" si="375"/>
        <v>X</v>
      </c>
      <c r="AH100" s="1" t="str">
        <f t="shared" si="376"/>
        <v>-</v>
      </c>
      <c r="AI100" s="1" t="str">
        <f t="shared" si="377"/>
        <v>-</v>
      </c>
      <c r="AJ100" s="1" t="str">
        <f t="shared" si="378"/>
        <v>X</v>
      </c>
      <c r="AK100" s="1" t="str">
        <f t="shared" si="299"/>
        <v>-</v>
      </c>
      <c r="AL100" s="1" t="str">
        <f t="shared" si="300"/>
        <v>-</v>
      </c>
      <c r="AN100" s="1" t="str">
        <f t="shared" si="379"/>
        <v>-</v>
      </c>
      <c r="AO100" s="1" t="str">
        <f t="shared" si="380"/>
        <v>-</v>
      </c>
      <c r="AP100" s="1" t="str">
        <f t="shared" si="381"/>
        <v>-</v>
      </c>
      <c r="AQ100" s="1" t="str">
        <f t="shared" si="382"/>
        <v>-</v>
      </c>
      <c r="AR100" s="1" t="str">
        <f t="shared" si="301"/>
        <v>-</v>
      </c>
      <c r="AS100" s="1" t="str">
        <f t="shared" si="302"/>
        <v>-</v>
      </c>
      <c r="AT100" s="1" t="str">
        <f t="shared" si="303"/>
        <v>-</v>
      </c>
      <c r="AU100" s="1" t="str">
        <f t="shared" si="304"/>
        <v>-</v>
      </c>
      <c r="AV100" s="1" t="str">
        <f t="shared" si="305"/>
        <v>-</v>
      </c>
      <c r="AW100" s="1" t="str">
        <f t="shared" si="306"/>
        <v>-</v>
      </c>
      <c r="AX100" s="1" t="str">
        <f t="shared" si="307"/>
        <v>-</v>
      </c>
      <c r="AY100" s="1" t="str">
        <f t="shared" si="308"/>
        <v>-</v>
      </c>
      <c r="AZ100" s="1" t="str">
        <f t="shared" si="309"/>
        <v>-</v>
      </c>
      <c r="BB100" s="8">
        <v>1</v>
      </c>
      <c r="BC100" s="9">
        <f t="shared" si="294"/>
        <v>0.4</v>
      </c>
      <c r="BD100" s="8" t="str">
        <f t="shared" si="295"/>
        <v>Nein</v>
      </c>
      <c r="BE100" s="8">
        <f t="shared" si="296"/>
        <v>-3</v>
      </c>
      <c r="BF100" s="8" t="str">
        <f t="shared" si="297"/>
        <v>Nein</v>
      </c>
      <c r="BG100" s="8">
        <f t="shared" ref="BG100:BG163" si="383">IF(OR(AS100="X",AW100="X",AX100="X"),-2,G100)</f>
        <v>0.25</v>
      </c>
      <c r="BH100" s="5" t="str">
        <f t="shared" ref="BH100:BH163" si="384">IF(OR(AS100="X",AW100="X",AX100="X"),"Ja",H100)</f>
        <v>Nein</v>
      </c>
      <c r="BI100" s="8">
        <f t="shared" si="312"/>
        <v>32</v>
      </c>
      <c r="BJ100" s="8" t="str">
        <f t="shared" si="313"/>
        <v>Nein</v>
      </c>
      <c r="BK100" s="8">
        <f t="shared" si="314"/>
        <v>7.7</v>
      </c>
      <c r="BL100" s="8" t="str">
        <f t="shared" si="315"/>
        <v>Nein</v>
      </c>
      <c r="BM100" s="8">
        <f t="shared" si="316"/>
        <v>83</v>
      </c>
      <c r="BN100" s="8" t="str">
        <f t="shared" si="317"/>
        <v>Nein</v>
      </c>
      <c r="BO100" s="8">
        <f t="shared" si="318"/>
        <v>590</v>
      </c>
      <c r="BP100" s="8" t="str">
        <f t="shared" si="319"/>
        <v>Nein</v>
      </c>
    </row>
    <row r="101" spans="1:68" x14ac:dyDescent="0.2">
      <c r="A101" s="8">
        <f t="shared" si="298"/>
        <v>87</v>
      </c>
      <c r="B101" s="8">
        <v>1</v>
      </c>
      <c r="C101" s="11">
        <v>0.5</v>
      </c>
      <c r="D101" s="8" t="s">
        <v>13</v>
      </c>
      <c r="E101" s="8">
        <v>-3</v>
      </c>
      <c r="F101" s="8" t="s">
        <v>13</v>
      </c>
      <c r="G101" s="8">
        <v>0.08</v>
      </c>
      <c r="H101" s="8" t="s">
        <v>13</v>
      </c>
      <c r="I101" s="8">
        <v>32</v>
      </c>
      <c r="J101" s="8" t="s">
        <v>13</v>
      </c>
      <c r="K101" s="8">
        <v>7.7</v>
      </c>
      <c r="L101" s="8" t="s">
        <v>13</v>
      </c>
      <c r="M101" s="8">
        <v>80</v>
      </c>
      <c r="N101" s="8" t="s">
        <v>13</v>
      </c>
      <c r="O101" s="8">
        <v>590</v>
      </c>
      <c r="P101" s="8" t="s">
        <v>13</v>
      </c>
      <c r="T101" s="1" t="str">
        <f t="shared" ref="T101:T103" si="385">IF(E101=0,"X","-")</f>
        <v>-</v>
      </c>
      <c r="U101" s="1" t="str">
        <f t="shared" ref="U101:U103" si="386">IF(C101&gt;$E$3,"X","-")</f>
        <v>X</v>
      </c>
      <c r="V101" s="1" t="str">
        <f t="shared" ref="V101:V103" si="387">IF(M101&gt;$E$9,"X","-")</f>
        <v>-</v>
      </c>
      <c r="W101" s="1" t="str">
        <f t="shared" ref="W101:W103" si="388">IF(AND(E101&gt;=50,E101&lt;=69),"X","-")</f>
        <v>-</v>
      </c>
      <c r="X101" s="1" t="str">
        <f t="shared" ref="X101:X103" si="389">IF(C101=0,"X","-")</f>
        <v>-</v>
      </c>
      <c r="Y101" s="1" t="str">
        <f t="shared" ref="Y101:Y103" si="390">IF(AND(M101&gt;=0,M101&lt;$E$8),"X","-")</f>
        <v>-</v>
      </c>
      <c r="Z101" s="1" t="str">
        <f t="shared" ref="Z101:Z103" si="391">IF(C101&gt;$E$4,"X","-")</f>
        <v>X</v>
      </c>
      <c r="AA101" s="1" t="str">
        <f t="shared" ref="AA101:AA103" si="392">IF(AND(G101&gt;=0,G101&lt;=$E$5),"X","-")</f>
        <v>-</v>
      </c>
      <c r="AB101" s="1" t="str">
        <f t="shared" ref="AB101:AB103" si="393">IF(AND(O101&gt;=0,O101&lt;=$E$10),"X","-")</f>
        <v>-</v>
      </c>
      <c r="AC101" s="1" t="str">
        <f t="shared" ref="AC101:AC103" si="394">IF(OR(AND(E101&gt;=40,E101&lt;=69),AND(E101&gt;=80,E101&lt;=84)),"X","-")</f>
        <v>-</v>
      </c>
      <c r="AD101" s="1" t="str">
        <f t="shared" ref="AD101:AD103" si="395">IF(AND(K101&gt;-1000,K101&lt;$E$6),"X","-")</f>
        <v>-</v>
      </c>
      <c r="AE101" s="1" t="str">
        <f t="shared" ref="AE101:AE103" si="396">IF(OR(AND(E101&gt;=70,E101&lt;=78),AND(E101&gt;=85,E101&lt;=87)),"X","-")</f>
        <v>-</v>
      </c>
      <c r="AF101" s="1" t="str">
        <f t="shared" ref="AF101:AF103" si="397">IF(K101&gt;$E$7,"X","-")</f>
        <v>X</v>
      </c>
      <c r="AG101" s="1" t="str">
        <f t="shared" ref="AG101:AG103" si="398">IF(G101&gt;0,"X","-")</f>
        <v>X</v>
      </c>
      <c r="AH101" s="1" t="str">
        <f t="shared" ref="AH101:AH103" si="399">IF(I101=0,"X","-")</f>
        <v>-</v>
      </c>
      <c r="AI101" s="1" t="str">
        <f t="shared" ref="AI101:AI103" si="400">IF(G101=0,"X","-")</f>
        <v>-</v>
      </c>
      <c r="AJ101" s="1" t="str">
        <f t="shared" ref="AJ101:AJ103" si="401">IF(I101&gt;0,"X","-")</f>
        <v>X</v>
      </c>
      <c r="AK101" s="1" t="str">
        <f t="shared" si="299"/>
        <v>-</v>
      </c>
      <c r="AL101" s="1" t="str">
        <f t="shared" si="300"/>
        <v>X</v>
      </c>
      <c r="AN101" s="1" t="str">
        <f t="shared" si="379"/>
        <v>-</v>
      </c>
      <c r="AO101" s="1" t="str">
        <f t="shared" si="380"/>
        <v>-</v>
      </c>
      <c r="AP101" s="1" t="str">
        <f t="shared" si="381"/>
        <v>-</v>
      </c>
      <c r="AQ101" s="1" t="str">
        <f t="shared" si="382"/>
        <v>-</v>
      </c>
      <c r="AR101" s="1" t="str">
        <f t="shared" si="301"/>
        <v>-</v>
      </c>
      <c r="AS101" s="1" t="str">
        <f t="shared" si="302"/>
        <v>-</v>
      </c>
      <c r="AT101" s="1" t="str">
        <f t="shared" si="303"/>
        <v>-</v>
      </c>
      <c r="AU101" s="1" t="str">
        <f t="shared" si="304"/>
        <v>-</v>
      </c>
      <c r="AV101" s="1" t="str">
        <f t="shared" si="305"/>
        <v>-</v>
      </c>
      <c r="AW101" s="1" t="str">
        <f t="shared" si="306"/>
        <v>-</v>
      </c>
      <c r="AX101" s="1" t="str">
        <f t="shared" si="307"/>
        <v>-</v>
      </c>
      <c r="AY101" s="1" t="str">
        <f t="shared" si="308"/>
        <v>-</v>
      </c>
      <c r="AZ101" s="1" t="str">
        <f t="shared" si="309"/>
        <v>-</v>
      </c>
      <c r="BB101" s="8">
        <v>1</v>
      </c>
      <c r="BC101" s="9">
        <f t="shared" si="294"/>
        <v>0.5</v>
      </c>
      <c r="BD101" s="8" t="str">
        <f t="shared" si="295"/>
        <v>Nein</v>
      </c>
      <c r="BE101" s="8">
        <f t="shared" si="296"/>
        <v>-3</v>
      </c>
      <c r="BF101" s="8" t="str">
        <f t="shared" si="297"/>
        <v>Nein</v>
      </c>
      <c r="BG101" s="8">
        <f t="shared" si="383"/>
        <v>0.08</v>
      </c>
      <c r="BH101" s="5" t="str">
        <f t="shared" si="384"/>
        <v>Nein</v>
      </c>
      <c r="BI101" s="8">
        <f t="shared" si="312"/>
        <v>32</v>
      </c>
      <c r="BJ101" s="8" t="str">
        <f t="shared" si="313"/>
        <v>Nein</v>
      </c>
      <c r="BK101" s="8">
        <f t="shared" si="314"/>
        <v>7.7</v>
      </c>
      <c r="BL101" s="8" t="str">
        <f t="shared" si="315"/>
        <v>Nein</v>
      </c>
      <c r="BM101" s="8">
        <f t="shared" si="316"/>
        <v>80</v>
      </c>
      <c r="BN101" s="8" t="str">
        <f t="shared" si="317"/>
        <v>Nein</v>
      </c>
      <c r="BO101" s="8">
        <f t="shared" si="318"/>
        <v>590</v>
      </c>
      <c r="BP101" s="8" t="str">
        <f t="shared" si="319"/>
        <v>Nein</v>
      </c>
    </row>
    <row r="102" spans="1:68" x14ac:dyDescent="0.2">
      <c r="A102" s="8">
        <f t="shared" si="298"/>
        <v>88</v>
      </c>
      <c r="B102" s="8">
        <v>1</v>
      </c>
      <c r="C102" s="11">
        <v>0.5</v>
      </c>
      <c r="D102" s="8" t="s">
        <v>13</v>
      </c>
      <c r="E102" s="8">
        <v>0</v>
      </c>
      <c r="F102" s="8" t="s">
        <v>13</v>
      </c>
      <c r="G102" s="8">
        <v>0.01</v>
      </c>
      <c r="H102" s="8" t="s">
        <v>13</v>
      </c>
      <c r="I102" s="8">
        <v>32</v>
      </c>
      <c r="J102" s="8" t="s">
        <v>13</v>
      </c>
      <c r="K102" s="8">
        <v>7.7</v>
      </c>
      <c r="L102" s="8" t="s">
        <v>13</v>
      </c>
      <c r="M102" s="8">
        <v>73</v>
      </c>
      <c r="N102" s="8" t="s">
        <v>13</v>
      </c>
      <c r="O102" s="8">
        <v>590</v>
      </c>
      <c r="P102" s="8" t="s">
        <v>13</v>
      </c>
      <c r="T102" s="1" t="str">
        <f t="shared" si="385"/>
        <v>X</v>
      </c>
      <c r="U102" s="1" t="str">
        <f t="shared" si="386"/>
        <v>X</v>
      </c>
      <c r="V102" s="1" t="str">
        <f t="shared" si="387"/>
        <v>-</v>
      </c>
      <c r="W102" s="1" t="str">
        <f t="shared" si="388"/>
        <v>-</v>
      </c>
      <c r="X102" s="1" t="str">
        <f t="shared" si="389"/>
        <v>-</v>
      </c>
      <c r="Y102" s="1" t="str">
        <f t="shared" si="390"/>
        <v>-</v>
      </c>
      <c r="Z102" s="1" t="str">
        <f t="shared" si="391"/>
        <v>X</v>
      </c>
      <c r="AA102" s="1" t="str">
        <f t="shared" si="392"/>
        <v>X</v>
      </c>
      <c r="AB102" s="1" t="str">
        <f t="shared" si="393"/>
        <v>-</v>
      </c>
      <c r="AC102" s="1" t="str">
        <f t="shared" si="394"/>
        <v>-</v>
      </c>
      <c r="AD102" s="1" t="str">
        <f t="shared" si="395"/>
        <v>-</v>
      </c>
      <c r="AE102" s="1" t="str">
        <f t="shared" si="396"/>
        <v>-</v>
      </c>
      <c r="AF102" s="1" t="str">
        <f t="shared" si="397"/>
        <v>X</v>
      </c>
      <c r="AG102" s="1" t="str">
        <f t="shared" si="398"/>
        <v>X</v>
      </c>
      <c r="AH102" s="1" t="str">
        <f t="shared" si="399"/>
        <v>-</v>
      </c>
      <c r="AI102" s="1" t="str">
        <f t="shared" si="400"/>
        <v>-</v>
      </c>
      <c r="AJ102" s="1" t="str">
        <f t="shared" si="401"/>
        <v>X</v>
      </c>
      <c r="AK102" s="1" t="str">
        <f t="shared" si="299"/>
        <v>-</v>
      </c>
      <c r="AL102" s="1" t="str">
        <f t="shared" si="300"/>
        <v>X</v>
      </c>
      <c r="AN102" s="1" t="str">
        <f t="shared" si="379"/>
        <v>-</v>
      </c>
      <c r="AO102" s="1" t="str">
        <f t="shared" si="380"/>
        <v>-</v>
      </c>
      <c r="AP102" s="1" t="str">
        <f t="shared" si="381"/>
        <v>-</v>
      </c>
      <c r="AQ102" s="1" t="str">
        <f t="shared" si="382"/>
        <v>-</v>
      </c>
      <c r="AR102" s="1" t="str">
        <f t="shared" si="301"/>
        <v>-</v>
      </c>
      <c r="AS102" s="1" t="str">
        <f t="shared" si="302"/>
        <v>-</v>
      </c>
      <c r="AT102" s="1" t="str">
        <f t="shared" si="303"/>
        <v>-</v>
      </c>
      <c r="AU102" s="1" t="str">
        <f t="shared" si="304"/>
        <v>-</v>
      </c>
      <c r="AV102" s="1" t="str">
        <f t="shared" si="305"/>
        <v>-</v>
      </c>
      <c r="AW102" s="1" t="str">
        <f t="shared" si="306"/>
        <v>-</v>
      </c>
      <c r="AX102" s="1" t="str">
        <f t="shared" si="307"/>
        <v>-</v>
      </c>
      <c r="AY102" s="1" t="str">
        <f t="shared" si="308"/>
        <v>X</v>
      </c>
      <c r="AZ102" s="1" t="str">
        <f t="shared" si="309"/>
        <v>-</v>
      </c>
      <c r="BB102" s="8">
        <v>1</v>
      </c>
      <c r="BC102" s="9">
        <f t="shared" si="294"/>
        <v>-2</v>
      </c>
      <c r="BD102" s="8" t="str">
        <f t="shared" si="295"/>
        <v>Ja</v>
      </c>
      <c r="BE102" s="8">
        <f t="shared" si="296"/>
        <v>-2</v>
      </c>
      <c r="BF102" s="8" t="str">
        <f t="shared" si="297"/>
        <v>Ja</v>
      </c>
      <c r="BG102" s="8">
        <f t="shared" si="383"/>
        <v>0.01</v>
      </c>
      <c r="BH102" s="5" t="str">
        <f t="shared" si="384"/>
        <v>Nein</v>
      </c>
      <c r="BI102" s="8">
        <f t="shared" si="312"/>
        <v>32</v>
      </c>
      <c r="BJ102" s="8" t="str">
        <f t="shared" si="313"/>
        <v>Nein</v>
      </c>
      <c r="BK102" s="8">
        <f t="shared" si="314"/>
        <v>7.7</v>
      </c>
      <c r="BL102" s="8" t="str">
        <f t="shared" si="315"/>
        <v>Nein</v>
      </c>
      <c r="BM102" s="8">
        <f t="shared" si="316"/>
        <v>73</v>
      </c>
      <c r="BN102" s="8" t="str">
        <f t="shared" si="317"/>
        <v>Nein</v>
      </c>
      <c r="BO102" s="8">
        <f t="shared" si="318"/>
        <v>590</v>
      </c>
      <c r="BP102" s="8" t="str">
        <f t="shared" si="319"/>
        <v>Nein</v>
      </c>
    </row>
    <row r="103" spans="1:68" x14ac:dyDescent="0.2">
      <c r="A103" s="8">
        <f t="shared" si="298"/>
        <v>89</v>
      </c>
      <c r="B103" s="8">
        <v>1</v>
      </c>
      <c r="C103" s="11">
        <v>0.5</v>
      </c>
      <c r="D103" s="8" t="s">
        <v>13</v>
      </c>
      <c r="E103" s="8">
        <v>60</v>
      </c>
      <c r="F103" s="8" t="s">
        <v>13</v>
      </c>
      <c r="G103" s="8">
        <v>0.01</v>
      </c>
      <c r="H103" s="8" t="s">
        <v>13</v>
      </c>
      <c r="I103" s="8">
        <v>32</v>
      </c>
      <c r="J103" s="8" t="s">
        <v>13</v>
      </c>
      <c r="K103" s="8">
        <v>7.7</v>
      </c>
      <c r="L103" s="8" t="s">
        <v>13</v>
      </c>
      <c r="M103" s="8">
        <v>57</v>
      </c>
      <c r="N103" s="8" t="s">
        <v>13</v>
      </c>
      <c r="O103" s="8">
        <v>585</v>
      </c>
      <c r="P103" s="8" t="s">
        <v>13</v>
      </c>
      <c r="R103" s="8" t="s">
        <v>123</v>
      </c>
      <c r="T103" s="1" t="str">
        <f t="shared" si="385"/>
        <v>-</v>
      </c>
      <c r="U103" s="1" t="str">
        <f t="shared" si="386"/>
        <v>X</v>
      </c>
      <c r="V103" s="1" t="str">
        <f t="shared" si="387"/>
        <v>-</v>
      </c>
      <c r="W103" s="1" t="str">
        <f t="shared" si="388"/>
        <v>X</v>
      </c>
      <c r="X103" s="1" t="str">
        <f t="shared" si="389"/>
        <v>-</v>
      </c>
      <c r="Y103" s="1" t="str">
        <f t="shared" si="390"/>
        <v>X</v>
      </c>
      <c r="Z103" s="1" t="str">
        <f t="shared" si="391"/>
        <v>X</v>
      </c>
      <c r="AA103" s="1" t="str">
        <f t="shared" si="392"/>
        <v>X</v>
      </c>
      <c r="AB103" s="1" t="str">
        <f t="shared" si="393"/>
        <v>-</v>
      </c>
      <c r="AC103" s="1" t="str">
        <f t="shared" si="394"/>
        <v>X</v>
      </c>
      <c r="AD103" s="1" t="str">
        <f t="shared" si="395"/>
        <v>-</v>
      </c>
      <c r="AE103" s="1" t="str">
        <f t="shared" si="396"/>
        <v>-</v>
      </c>
      <c r="AF103" s="1" t="str">
        <f t="shared" si="397"/>
        <v>X</v>
      </c>
      <c r="AG103" s="1" t="str">
        <f t="shared" si="398"/>
        <v>X</v>
      </c>
      <c r="AH103" s="1" t="str">
        <f t="shared" si="399"/>
        <v>-</v>
      </c>
      <c r="AI103" s="1" t="str">
        <f t="shared" si="400"/>
        <v>-</v>
      </c>
      <c r="AJ103" s="1" t="str">
        <f t="shared" si="401"/>
        <v>X</v>
      </c>
      <c r="AK103" s="1" t="str">
        <f t="shared" si="299"/>
        <v>-</v>
      </c>
      <c r="AL103" s="1" t="str">
        <f t="shared" si="300"/>
        <v>-</v>
      </c>
      <c r="AN103" s="1" t="str">
        <f t="shared" si="379"/>
        <v>-</v>
      </c>
      <c r="AO103" s="1" t="str">
        <f t="shared" si="380"/>
        <v>-</v>
      </c>
      <c r="AP103" s="1" t="str">
        <f t="shared" si="381"/>
        <v>-</v>
      </c>
      <c r="AQ103" s="1" t="str">
        <f t="shared" si="382"/>
        <v>-</v>
      </c>
      <c r="AR103" s="1" t="str">
        <f t="shared" si="301"/>
        <v>X</v>
      </c>
      <c r="AS103" s="1" t="str">
        <f t="shared" si="302"/>
        <v>-</v>
      </c>
      <c r="AT103" s="1" t="str">
        <f t="shared" si="303"/>
        <v>-</v>
      </c>
      <c r="AU103" s="1" t="str">
        <f t="shared" si="304"/>
        <v>-</v>
      </c>
      <c r="AV103" s="1" t="str">
        <f t="shared" si="305"/>
        <v>-</v>
      </c>
      <c r="AW103" s="1" t="str">
        <f t="shared" si="306"/>
        <v>-</v>
      </c>
      <c r="AX103" s="1" t="str">
        <f t="shared" si="307"/>
        <v>-</v>
      </c>
      <c r="AY103" s="1" t="str">
        <f t="shared" si="308"/>
        <v>-</v>
      </c>
      <c r="AZ103" s="1" t="str">
        <f t="shared" si="309"/>
        <v>-</v>
      </c>
      <c r="BB103" s="8">
        <v>1</v>
      </c>
      <c r="BC103" s="9">
        <f t="shared" si="294"/>
        <v>-2</v>
      </c>
      <c r="BD103" s="8" t="str">
        <f t="shared" si="295"/>
        <v>Ja</v>
      </c>
      <c r="BE103" s="8">
        <f t="shared" si="296"/>
        <v>60</v>
      </c>
      <c r="BF103" s="8" t="str">
        <f t="shared" si="297"/>
        <v>Nein</v>
      </c>
      <c r="BG103" s="8">
        <f t="shared" si="383"/>
        <v>0.01</v>
      </c>
      <c r="BH103" s="5" t="str">
        <f t="shared" si="384"/>
        <v>Nein</v>
      </c>
      <c r="BI103" s="8">
        <f t="shared" si="312"/>
        <v>32</v>
      </c>
      <c r="BJ103" s="8" t="str">
        <f t="shared" si="313"/>
        <v>Nein</v>
      </c>
      <c r="BK103" s="8">
        <f t="shared" si="314"/>
        <v>7.7</v>
      </c>
      <c r="BL103" s="8" t="str">
        <f t="shared" si="315"/>
        <v>Nein</v>
      </c>
      <c r="BM103" s="8">
        <f t="shared" si="316"/>
        <v>57</v>
      </c>
      <c r="BN103" s="8" t="str">
        <f t="shared" si="317"/>
        <v>Nein</v>
      </c>
      <c r="BO103" s="8">
        <f t="shared" si="318"/>
        <v>585</v>
      </c>
      <c r="BP103" s="8" t="str">
        <f t="shared" si="319"/>
        <v>Nein</v>
      </c>
    </row>
    <row r="104" spans="1:68" x14ac:dyDescent="0.2">
      <c r="A104" s="8">
        <f t="shared" si="298"/>
        <v>90</v>
      </c>
      <c r="B104" s="8">
        <v>1</v>
      </c>
      <c r="C104" s="11">
        <v>0.4</v>
      </c>
      <c r="D104" s="8" t="s">
        <v>13</v>
      </c>
      <c r="E104" s="8">
        <v>60</v>
      </c>
      <c r="F104" s="8" t="s">
        <v>13</v>
      </c>
      <c r="G104" s="8">
        <v>0.01</v>
      </c>
      <c r="H104" s="8" t="s">
        <v>13</v>
      </c>
      <c r="I104" s="8">
        <v>32</v>
      </c>
      <c r="J104" s="8" t="s">
        <v>13</v>
      </c>
      <c r="K104" s="8">
        <v>7.7</v>
      </c>
      <c r="L104" s="8" t="s">
        <v>13</v>
      </c>
      <c r="M104" s="8">
        <v>56</v>
      </c>
      <c r="N104" s="8" t="s">
        <v>13</v>
      </c>
      <c r="O104" s="8">
        <v>587</v>
      </c>
      <c r="P104" s="8" t="s">
        <v>13</v>
      </c>
      <c r="T104" s="1" t="str">
        <f t="shared" ref="T104" si="402">IF(E104=0,"X","-")</f>
        <v>-</v>
      </c>
      <c r="U104" s="1" t="str">
        <f t="shared" ref="U104" si="403">IF(C104&gt;$E$3,"X","-")</f>
        <v>X</v>
      </c>
      <c r="V104" s="1" t="str">
        <f t="shared" ref="V104" si="404">IF(M104&gt;$E$9,"X","-")</f>
        <v>-</v>
      </c>
      <c r="W104" s="1" t="str">
        <f t="shared" ref="W104" si="405">IF(AND(E104&gt;=50,E104&lt;=69),"X","-")</f>
        <v>X</v>
      </c>
      <c r="X104" s="1" t="str">
        <f t="shared" ref="X104" si="406">IF(C104=0,"X","-")</f>
        <v>-</v>
      </c>
      <c r="Y104" s="1" t="str">
        <f t="shared" ref="Y104" si="407">IF(AND(M104&gt;=0,M104&lt;$E$8),"X","-")</f>
        <v>X</v>
      </c>
      <c r="Z104" s="1" t="str">
        <f t="shared" ref="Z104" si="408">IF(C104&gt;$E$4,"X","-")</f>
        <v>-</v>
      </c>
      <c r="AA104" s="1" t="str">
        <f t="shared" ref="AA104" si="409">IF(AND(G104&gt;=0,G104&lt;=$E$5),"X","-")</f>
        <v>X</v>
      </c>
      <c r="AB104" s="1" t="str">
        <f t="shared" ref="AB104" si="410">IF(AND(O104&gt;=0,O104&lt;=$E$10),"X","-")</f>
        <v>-</v>
      </c>
      <c r="AC104" s="1" t="str">
        <f t="shared" ref="AC104" si="411">IF(OR(AND(E104&gt;=40,E104&lt;=69),AND(E104&gt;=80,E104&lt;=84)),"X","-")</f>
        <v>X</v>
      </c>
      <c r="AD104" s="1" t="str">
        <f t="shared" ref="AD104" si="412">IF(AND(K104&gt;-1000,K104&lt;$E$6),"X","-")</f>
        <v>-</v>
      </c>
      <c r="AE104" s="1" t="str">
        <f t="shared" ref="AE104" si="413">IF(OR(AND(E104&gt;=70,E104&lt;=78),AND(E104&gt;=85,E104&lt;=87)),"X","-")</f>
        <v>-</v>
      </c>
      <c r="AF104" s="1" t="str">
        <f t="shared" ref="AF104" si="414">IF(K104&gt;$E$7,"X","-")</f>
        <v>X</v>
      </c>
      <c r="AG104" s="1" t="str">
        <f t="shared" ref="AG104" si="415">IF(G104&gt;0,"X","-")</f>
        <v>X</v>
      </c>
      <c r="AH104" s="1" t="str">
        <f t="shared" ref="AH104" si="416">IF(I104=0,"X","-")</f>
        <v>-</v>
      </c>
      <c r="AI104" s="1" t="str">
        <f t="shared" ref="AI104" si="417">IF(G104=0,"X","-")</f>
        <v>-</v>
      </c>
      <c r="AJ104" s="1" t="str">
        <f t="shared" ref="AJ104" si="418">IF(I104&gt;0,"X","-")</f>
        <v>X</v>
      </c>
      <c r="AK104" s="1" t="str">
        <f t="shared" si="299"/>
        <v>-</v>
      </c>
      <c r="AL104" s="1" t="str">
        <f t="shared" si="300"/>
        <v>-</v>
      </c>
      <c r="AN104" s="1" t="str">
        <f t="shared" ref="AN104" si="419">IF(AND(T104="X",U104="X",V104="X"),"X","-")</f>
        <v>-</v>
      </c>
      <c r="AO104" s="1" t="str">
        <f t="shared" ref="AO104" si="420">IF(AND(W104="X",X104="X",Y104="X"),"X","-")</f>
        <v>-</v>
      </c>
      <c r="AP104" s="1" t="str">
        <f t="shared" ref="AP104" si="421">IF(AND(T104="X",U104="X",Y104="X"),"X","-")</f>
        <v>-</v>
      </c>
      <c r="AQ104" s="1" t="str">
        <f t="shared" ref="AQ104" si="422">IF(AND(W104="X",X104="X",V104="X"),"X","-")</f>
        <v>-</v>
      </c>
      <c r="AR104" s="1" t="str">
        <f t="shared" ref="AR104" si="423">IF(AND(Z104="X",AA104="X",Y104="X"),"X","-")</f>
        <v>-</v>
      </c>
      <c r="AS104" s="1" t="str">
        <f t="shared" ref="AS104" si="424">IF(AND(Z104="X",AA104="X",V104="X"),"X","-")</f>
        <v>-</v>
      </c>
      <c r="AT104" s="1" t="str">
        <f t="shared" si="303"/>
        <v>-</v>
      </c>
      <c r="AU104" s="1" t="str">
        <f t="shared" si="304"/>
        <v>-</v>
      </c>
      <c r="AV104" s="1" t="str">
        <f t="shared" si="305"/>
        <v>-</v>
      </c>
      <c r="AW104" s="1" t="str">
        <f t="shared" si="306"/>
        <v>-</v>
      </c>
      <c r="AX104" s="1" t="str">
        <f t="shared" si="307"/>
        <v>-</v>
      </c>
      <c r="AY104" s="1" t="str">
        <f t="shared" si="308"/>
        <v>-</v>
      </c>
      <c r="AZ104" s="1" t="str">
        <f t="shared" si="309"/>
        <v>-</v>
      </c>
      <c r="BB104" s="8">
        <v>1</v>
      </c>
      <c r="BC104" s="9">
        <f t="shared" si="294"/>
        <v>0.4</v>
      </c>
      <c r="BD104" s="8" t="str">
        <f t="shared" si="295"/>
        <v>Nein</v>
      </c>
      <c r="BE104" s="8">
        <f t="shared" si="296"/>
        <v>60</v>
      </c>
      <c r="BF104" s="8" t="str">
        <f t="shared" si="297"/>
        <v>Nein</v>
      </c>
      <c r="BG104" s="8">
        <f t="shared" si="383"/>
        <v>0.01</v>
      </c>
      <c r="BH104" s="5" t="str">
        <f t="shared" si="384"/>
        <v>Nein</v>
      </c>
      <c r="BI104" s="8">
        <f t="shared" si="312"/>
        <v>32</v>
      </c>
      <c r="BJ104" s="8" t="str">
        <f t="shared" si="313"/>
        <v>Nein</v>
      </c>
      <c r="BK104" s="8">
        <f t="shared" si="314"/>
        <v>7.7</v>
      </c>
      <c r="BL104" s="8" t="str">
        <f t="shared" si="315"/>
        <v>Nein</v>
      </c>
      <c r="BM104" s="8">
        <f t="shared" si="316"/>
        <v>56</v>
      </c>
      <c r="BN104" s="8" t="str">
        <f t="shared" si="317"/>
        <v>Nein</v>
      </c>
      <c r="BO104" s="8">
        <f t="shared" si="318"/>
        <v>587</v>
      </c>
      <c r="BP104" s="8" t="str">
        <f t="shared" si="319"/>
        <v>Nein</v>
      </c>
    </row>
    <row r="105" spans="1:68" x14ac:dyDescent="0.2">
      <c r="A105" s="8">
        <f t="shared" si="298"/>
        <v>91</v>
      </c>
      <c r="B105" s="8">
        <v>1</v>
      </c>
      <c r="C105" s="11">
        <v>0.5</v>
      </c>
      <c r="D105" s="8" t="s">
        <v>13</v>
      </c>
      <c r="E105" s="8">
        <v>61</v>
      </c>
      <c r="F105" s="8" t="s">
        <v>13</v>
      </c>
      <c r="G105" s="8">
        <v>0.02</v>
      </c>
      <c r="H105" s="8" t="s">
        <v>13</v>
      </c>
      <c r="I105" s="8">
        <v>32</v>
      </c>
      <c r="J105" s="8" t="s">
        <v>13</v>
      </c>
      <c r="K105" s="8">
        <v>7.8</v>
      </c>
      <c r="L105" s="8" t="s">
        <v>13</v>
      </c>
      <c r="M105" s="8">
        <v>55</v>
      </c>
      <c r="N105" s="8" t="s">
        <v>13</v>
      </c>
      <c r="O105" s="8">
        <v>585</v>
      </c>
      <c r="P105" s="8" t="s">
        <v>13</v>
      </c>
      <c r="T105" s="1" t="str">
        <f t="shared" ref="T105:T106" si="425">IF(E105=0,"X","-")</f>
        <v>-</v>
      </c>
      <c r="U105" s="1" t="str">
        <f t="shared" ref="U105:U106" si="426">IF(C105&gt;$E$3,"X","-")</f>
        <v>X</v>
      </c>
      <c r="V105" s="1" t="str">
        <f t="shared" ref="V105:V106" si="427">IF(M105&gt;$E$9,"X","-")</f>
        <v>-</v>
      </c>
      <c r="W105" s="1" t="str">
        <f t="shared" ref="W105:W106" si="428">IF(AND(E105&gt;=50,E105&lt;=69),"X","-")</f>
        <v>X</v>
      </c>
      <c r="X105" s="1" t="str">
        <f t="shared" ref="X105:X106" si="429">IF(C105=0,"X","-")</f>
        <v>-</v>
      </c>
      <c r="Y105" s="1" t="str">
        <f t="shared" ref="Y105:Y106" si="430">IF(AND(M105&gt;=0,M105&lt;$E$8),"X","-")</f>
        <v>X</v>
      </c>
      <c r="Z105" s="1" t="str">
        <f t="shared" ref="Z105:Z106" si="431">IF(C105&gt;$E$4,"X","-")</f>
        <v>X</v>
      </c>
      <c r="AA105" s="1" t="str">
        <f t="shared" ref="AA105:AA106" si="432">IF(AND(G105&gt;=0,G105&lt;=$E$5),"X","-")</f>
        <v>X</v>
      </c>
      <c r="AB105" s="1" t="str">
        <f t="shared" ref="AB105:AB106" si="433">IF(AND(O105&gt;=0,O105&lt;=$E$10),"X","-")</f>
        <v>-</v>
      </c>
      <c r="AC105" s="1" t="str">
        <f t="shared" ref="AC105:AC106" si="434">IF(OR(AND(E105&gt;=40,E105&lt;=69),AND(E105&gt;=80,E105&lt;=84)),"X","-")</f>
        <v>X</v>
      </c>
      <c r="AD105" s="1" t="str">
        <f t="shared" ref="AD105:AD106" si="435">IF(AND(K105&gt;-1000,K105&lt;$E$6),"X","-")</f>
        <v>-</v>
      </c>
      <c r="AE105" s="1" t="str">
        <f t="shared" ref="AE105:AE106" si="436">IF(OR(AND(E105&gt;=70,E105&lt;=78),AND(E105&gt;=85,E105&lt;=87)),"X","-")</f>
        <v>-</v>
      </c>
      <c r="AF105" s="1" t="str">
        <f t="shared" ref="AF105:AF106" si="437">IF(K105&gt;$E$7,"X","-")</f>
        <v>X</v>
      </c>
      <c r="AG105" s="1" t="str">
        <f t="shared" ref="AG105:AG106" si="438">IF(G105&gt;0,"X","-")</f>
        <v>X</v>
      </c>
      <c r="AH105" s="1" t="str">
        <f t="shared" ref="AH105:AH106" si="439">IF(I105=0,"X","-")</f>
        <v>-</v>
      </c>
      <c r="AI105" s="1" t="str">
        <f t="shared" ref="AI105:AI106" si="440">IF(G105=0,"X","-")</f>
        <v>-</v>
      </c>
      <c r="AJ105" s="1" t="str">
        <f t="shared" ref="AJ105:AJ106" si="441">IF(I105&gt;0,"X","-")</f>
        <v>X</v>
      </c>
      <c r="AK105" s="1" t="str">
        <f t="shared" si="299"/>
        <v>-</v>
      </c>
      <c r="AL105" s="1" t="str">
        <f t="shared" si="300"/>
        <v>-</v>
      </c>
      <c r="AN105" s="1" t="str">
        <f t="shared" ref="AN105:AN106" si="442">IF(AND(T105="X",U105="X",V105="X"),"X","-")</f>
        <v>-</v>
      </c>
      <c r="AO105" s="1" t="str">
        <f t="shared" ref="AO105:AO106" si="443">IF(AND(W105="X",X105="X",Y105="X"),"X","-")</f>
        <v>-</v>
      </c>
      <c r="AP105" s="1" t="str">
        <f t="shared" ref="AP105:AP106" si="444">IF(AND(T105="X",U105="X",Y105="X"),"X","-")</f>
        <v>-</v>
      </c>
      <c r="AQ105" s="1" t="str">
        <f t="shared" ref="AQ105:AQ106" si="445">IF(AND(W105="X",X105="X",V105="X"),"X","-")</f>
        <v>-</v>
      </c>
      <c r="AR105" s="1" t="str">
        <f t="shared" ref="AR105:AR106" si="446">IF(AND(Z105="X",AA105="X",Y105="X"),"X","-")</f>
        <v>X</v>
      </c>
      <c r="AS105" s="1" t="str">
        <f t="shared" ref="AS105:AS106" si="447">IF(AND(Z105="X",AA105="X",V105="X"),"X","-")</f>
        <v>-</v>
      </c>
      <c r="AT105" s="1" t="str">
        <f t="shared" si="303"/>
        <v>-</v>
      </c>
      <c r="AU105" s="1" t="str">
        <f t="shared" si="304"/>
        <v>-</v>
      </c>
      <c r="AV105" s="1" t="str">
        <f t="shared" si="305"/>
        <v>-</v>
      </c>
      <c r="AW105" s="1" t="str">
        <f t="shared" si="306"/>
        <v>-</v>
      </c>
      <c r="AX105" s="1" t="str">
        <f t="shared" si="307"/>
        <v>-</v>
      </c>
      <c r="AY105" s="1" t="str">
        <f t="shared" si="308"/>
        <v>-</v>
      </c>
      <c r="AZ105" s="1" t="str">
        <f t="shared" si="309"/>
        <v>-</v>
      </c>
      <c r="BB105" s="8">
        <v>1</v>
      </c>
      <c r="BC105" s="9">
        <f t="shared" si="294"/>
        <v>-2</v>
      </c>
      <c r="BD105" s="8" t="str">
        <f t="shared" si="295"/>
        <v>Ja</v>
      </c>
      <c r="BE105" s="8">
        <f t="shared" si="296"/>
        <v>61</v>
      </c>
      <c r="BF105" s="8" t="str">
        <f t="shared" si="297"/>
        <v>Nein</v>
      </c>
      <c r="BG105" s="8">
        <f t="shared" si="383"/>
        <v>0.02</v>
      </c>
      <c r="BH105" s="5" t="str">
        <f t="shared" si="384"/>
        <v>Nein</v>
      </c>
      <c r="BI105" s="8">
        <f t="shared" si="312"/>
        <v>32</v>
      </c>
      <c r="BJ105" s="8" t="str">
        <f t="shared" si="313"/>
        <v>Nein</v>
      </c>
      <c r="BK105" s="8">
        <f t="shared" si="314"/>
        <v>7.8</v>
      </c>
      <c r="BL105" s="8" t="str">
        <f t="shared" si="315"/>
        <v>Nein</v>
      </c>
      <c r="BM105" s="8">
        <f t="shared" si="316"/>
        <v>55</v>
      </c>
      <c r="BN105" s="8" t="str">
        <f t="shared" si="317"/>
        <v>Nein</v>
      </c>
      <c r="BO105" s="8">
        <f t="shared" si="318"/>
        <v>585</v>
      </c>
      <c r="BP105" s="8" t="str">
        <f t="shared" si="319"/>
        <v>Nein</v>
      </c>
    </row>
    <row r="106" spans="1:68" x14ac:dyDescent="0.2">
      <c r="A106" s="8">
        <f t="shared" si="298"/>
        <v>92</v>
      </c>
      <c r="B106" s="8">
        <v>1</v>
      </c>
      <c r="C106" s="11">
        <v>0.5</v>
      </c>
      <c r="D106" s="8" t="s">
        <v>13</v>
      </c>
      <c r="E106" s="8">
        <v>-1</v>
      </c>
      <c r="F106" s="8" t="s">
        <v>13</v>
      </c>
      <c r="G106" s="8">
        <v>0.02</v>
      </c>
      <c r="H106" s="8" t="s">
        <v>13</v>
      </c>
      <c r="I106" s="8">
        <v>32</v>
      </c>
      <c r="J106" s="8" t="s">
        <v>13</v>
      </c>
      <c r="K106" s="8">
        <v>7.8</v>
      </c>
      <c r="L106" s="8" t="s">
        <v>13</v>
      </c>
      <c r="M106" s="8">
        <v>81</v>
      </c>
      <c r="N106" s="8" t="s">
        <v>13</v>
      </c>
      <c r="O106" s="8">
        <v>585</v>
      </c>
      <c r="P106" s="8" t="s">
        <v>13</v>
      </c>
      <c r="R106" s="8" t="s">
        <v>145</v>
      </c>
      <c r="T106" s="1" t="str">
        <f t="shared" si="425"/>
        <v>-</v>
      </c>
      <c r="U106" s="1" t="str">
        <f t="shared" si="426"/>
        <v>X</v>
      </c>
      <c r="V106" s="1" t="str">
        <f t="shared" si="427"/>
        <v>X</v>
      </c>
      <c r="W106" s="1" t="str">
        <f t="shared" si="428"/>
        <v>-</v>
      </c>
      <c r="X106" s="1" t="str">
        <f t="shared" si="429"/>
        <v>-</v>
      </c>
      <c r="Y106" s="1" t="str">
        <f t="shared" si="430"/>
        <v>-</v>
      </c>
      <c r="Z106" s="1" t="str">
        <f t="shared" si="431"/>
        <v>X</v>
      </c>
      <c r="AA106" s="1" t="str">
        <f t="shared" si="432"/>
        <v>X</v>
      </c>
      <c r="AB106" s="1" t="str">
        <f t="shared" si="433"/>
        <v>-</v>
      </c>
      <c r="AC106" s="1" t="str">
        <f t="shared" si="434"/>
        <v>-</v>
      </c>
      <c r="AD106" s="1" t="str">
        <f t="shared" si="435"/>
        <v>-</v>
      </c>
      <c r="AE106" s="1" t="str">
        <f t="shared" si="436"/>
        <v>-</v>
      </c>
      <c r="AF106" s="1" t="str">
        <f t="shared" si="437"/>
        <v>X</v>
      </c>
      <c r="AG106" s="1" t="str">
        <f t="shared" si="438"/>
        <v>X</v>
      </c>
      <c r="AH106" s="1" t="str">
        <f t="shared" si="439"/>
        <v>-</v>
      </c>
      <c r="AI106" s="1" t="str">
        <f t="shared" si="440"/>
        <v>-</v>
      </c>
      <c r="AJ106" s="1" t="str">
        <f t="shared" si="441"/>
        <v>X</v>
      </c>
      <c r="AK106" s="1" t="str">
        <f t="shared" si="299"/>
        <v>-</v>
      </c>
      <c r="AL106" s="1" t="str">
        <f t="shared" si="300"/>
        <v>-</v>
      </c>
      <c r="AN106" s="1" t="str">
        <f t="shared" si="442"/>
        <v>-</v>
      </c>
      <c r="AO106" s="1" t="str">
        <f t="shared" si="443"/>
        <v>-</v>
      </c>
      <c r="AP106" s="1" t="str">
        <f t="shared" si="444"/>
        <v>-</v>
      </c>
      <c r="AQ106" s="1" t="str">
        <f t="shared" si="445"/>
        <v>-</v>
      </c>
      <c r="AR106" s="1" t="str">
        <f t="shared" si="446"/>
        <v>-</v>
      </c>
      <c r="AS106" s="1" t="str">
        <f t="shared" si="447"/>
        <v>X</v>
      </c>
      <c r="AT106" s="1" t="str">
        <f t="shared" si="303"/>
        <v>-</v>
      </c>
      <c r="AU106" s="1" t="str">
        <f t="shared" si="304"/>
        <v>-</v>
      </c>
      <c r="AV106" s="1" t="str">
        <f t="shared" si="305"/>
        <v>-</v>
      </c>
      <c r="AW106" s="1" t="str">
        <f t="shared" si="306"/>
        <v>-</v>
      </c>
      <c r="AX106" s="1" t="str">
        <f t="shared" si="307"/>
        <v>-</v>
      </c>
      <c r="AY106" s="1" t="str">
        <f t="shared" si="308"/>
        <v>-</v>
      </c>
      <c r="AZ106" s="1" t="str">
        <f t="shared" si="309"/>
        <v>-</v>
      </c>
      <c r="BB106" s="8">
        <v>1</v>
      </c>
      <c r="BC106" s="9">
        <f t="shared" si="294"/>
        <v>0.5</v>
      </c>
      <c r="BD106" s="8" t="str">
        <f t="shared" si="295"/>
        <v>Nein</v>
      </c>
      <c r="BE106" s="8">
        <f t="shared" si="296"/>
        <v>-1</v>
      </c>
      <c r="BF106" s="8" t="str">
        <f t="shared" si="297"/>
        <v>Nein</v>
      </c>
      <c r="BG106" s="8">
        <f t="shared" si="383"/>
        <v>-2</v>
      </c>
      <c r="BH106" s="5" t="str">
        <f t="shared" si="384"/>
        <v>Ja</v>
      </c>
      <c r="BI106" s="8">
        <f t="shared" si="312"/>
        <v>32</v>
      </c>
      <c r="BJ106" s="8" t="str">
        <f t="shared" si="313"/>
        <v>Nein</v>
      </c>
      <c r="BK106" s="8">
        <f t="shared" si="314"/>
        <v>7.8</v>
      </c>
      <c r="BL106" s="8" t="str">
        <f t="shared" si="315"/>
        <v>Nein</v>
      </c>
      <c r="BM106" s="8">
        <f t="shared" si="316"/>
        <v>81</v>
      </c>
      <c r="BN106" s="8" t="str">
        <f t="shared" si="317"/>
        <v>Nein</v>
      </c>
      <c r="BO106" s="8">
        <f t="shared" si="318"/>
        <v>585</v>
      </c>
      <c r="BP106" s="8" t="str">
        <f t="shared" si="319"/>
        <v>Nein</v>
      </c>
    </row>
    <row r="107" spans="1:68" x14ac:dyDescent="0.2">
      <c r="A107" s="8">
        <f t="shared" si="298"/>
        <v>93</v>
      </c>
      <c r="B107" s="8">
        <v>1</v>
      </c>
      <c r="C107" s="11">
        <v>0.6</v>
      </c>
      <c r="D107" s="8" t="s">
        <v>13</v>
      </c>
      <c r="E107" s="8">
        <v>-2</v>
      </c>
      <c r="F107" s="8" t="s">
        <v>14</v>
      </c>
      <c r="G107" s="8">
        <v>0.08</v>
      </c>
      <c r="H107" s="8" t="s">
        <v>13</v>
      </c>
      <c r="I107" s="8">
        <v>32</v>
      </c>
      <c r="J107" s="8" t="s">
        <v>13</v>
      </c>
      <c r="K107" s="8">
        <v>7.8</v>
      </c>
      <c r="L107" s="8" t="s">
        <v>13</v>
      </c>
      <c r="M107" s="8">
        <v>81</v>
      </c>
      <c r="N107" s="8" t="s">
        <v>13</v>
      </c>
      <c r="O107" s="8">
        <v>588</v>
      </c>
      <c r="P107" s="8" t="s">
        <v>13</v>
      </c>
      <c r="T107" s="1" t="str">
        <f t="shared" ref="T107" si="448">IF(E107=0,"X","-")</f>
        <v>-</v>
      </c>
      <c r="U107" s="1" t="str">
        <f t="shared" ref="U107" si="449">IF(C107&gt;$E$3,"X","-")</f>
        <v>X</v>
      </c>
      <c r="V107" s="1" t="str">
        <f t="shared" ref="V107" si="450">IF(M107&gt;$E$9,"X","-")</f>
        <v>X</v>
      </c>
      <c r="W107" s="1" t="str">
        <f t="shared" ref="W107" si="451">IF(AND(E107&gt;=50,E107&lt;=69),"X","-")</f>
        <v>-</v>
      </c>
      <c r="X107" s="1" t="str">
        <f t="shared" ref="X107" si="452">IF(C107=0,"X","-")</f>
        <v>-</v>
      </c>
      <c r="Y107" s="1" t="str">
        <f t="shared" ref="Y107" si="453">IF(AND(M107&gt;=0,M107&lt;$E$8),"X","-")</f>
        <v>-</v>
      </c>
      <c r="Z107" s="1" t="str">
        <f t="shared" ref="Z107" si="454">IF(C107&gt;$E$4,"X","-")</f>
        <v>X</v>
      </c>
      <c r="AA107" s="1" t="str">
        <f t="shared" ref="AA107" si="455">IF(AND(G107&gt;=0,G107&lt;=$E$5),"X","-")</f>
        <v>-</v>
      </c>
      <c r="AB107" s="1" t="str">
        <f t="shared" ref="AB107" si="456">IF(AND(O107&gt;=0,O107&lt;=$E$10),"X","-")</f>
        <v>-</v>
      </c>
      <c r="AC107" s="1" t="str">
        <f t="shared" ref="AC107" si="457">IF(OR(AND(E107&gt;=40,E107&lt;=69),AND(E107&gt;=80,E107&lt;=84)),"X","-")</f>
        <v>-</v>
      </c>
      <c r="AD107" s="1" t="str">
        <f t="shared" ref="AD107" si="458">IF(AND(K107&gt;-1000,K107&lt;$E$6),"X","-")</f>
        <v>-</v>
      </c>
      <c r="AE107" s="1" t="str">
        <f t="shared" ref="AE107" si="459">IF(OR(AND(E107&gt;=70,E107&lt;=78),AND(E107&gt;=85,E107&lt;=87)),"X","-")</f>
        <v>-</v>
      </c>
      <c r="AF107" s="1" t="str">
        <f t="shared" ref="AF107" si="460">IF(K107&gt;$E$7,"X","-")</f>
        <v>X</v>
      </c>
      <c r="AG107" s="1" t="str">
        <f t="shared" ref="AG107" si="461">IF(G107&gt;0,"X","-")</f>
        <v>X</v>
      </c>
      <c r="AH107" s="1" t="str">
        <f t="shared" ref="AH107" si="462">IF(I107=0,"X","-")</f>
        <v>-</v>
      </c>
      <c r="AI107" s="1" t="str">
        <f t="shared" ref="AI107" si="463">IF(G107=0,"X","-")</f>
        <v>-</v>
      </c>
      <c r="AJ107" s="1" t="str">
        <f t="shared" ref="AJ107" si="464">IF(I107&gt;0,"X","-")</f>
        <v>X</v>
      </c>
      <c r="AK107" s="1" t="str">
        <f t="shared" si="299"/>
        <v>-</v>
      </c>
      <c r="AL107" s="1" t="str">
        <f t="shared" si="300"/>
        <v>-</v>
      </c>
      <c r="AN107" s="1" t="str">
        <f t="shared" ref="AN107" si="465">IF(AND(T107="X",U107="X",V107="X"),"X","-")</f>
        <v>-</v>
      </c>
      <c r="AO107" s="1" t="str">
        <f t="shared" ref="AO107" si="466">IF(AND(W107="X",X107="X",Y107="X"),"X","-")</f>
        <v>-</v>
      </c>
      <c r="AP107" s="1" t="str">
        <f t="shared" ref="AP107" si="467">IF(AND(T107="X",U107="X",Y107="X"),"X","-")</f>
        <v>-</v>
      </c>
      <c r="AQ107" s="1" t="str">
        <f t="shared" ref="AQ107" si="468">IF(AND(W107="X",X107="X",V107="X"),"X","-")</f>
        <v>-</v>
      </c>
      <c r="AR107" s="1" t="str">
        <f t="shared" ref="AR107" si="469">IF(AND(Z107="X",AA107="X",Y107="X"),"X","-")</f>
        <v>-</v>
      </c>
      <c r="AS107" s="1" t="str">
        <f t="shared" ref="AS107" si="470">IF(AND(Z107="X",AA107="X",V107="X"),"X","-")</f>
        <v>-</v>
      </c>
      <c r="AT107" s="1" t="str">
        <f t="shared" si="303"/>
        <v>-</v>
      </c>
      <c r="AU107" s="1" t="str">
        <f t="shared" si="304"/>
        <v>-</v>
      </c>
      <c r="AV107" s="1" t="str">
        <f t="shared" si="305"/>
        <v>-</v>
      </c>
      <c r="AW107" s="1" t="str">
        <f t="shared" si="306"/>
        <v>-</v>
      </c>
      <c r="AX107" s="1" t="str">
        <f t="shared" si="307"/>
        <v>-</v>
      </c>
      <c r="AY107" s="1" t="str">
        <f t="shared" si="308"/>
        <v>-</v>
      </c>
      <c r="AZ107" s="1" t="str">
        <f t="shared" si="309"/>
        <v>-</v>
      </c>
      <c r="BB107" s="8">
        <v>1</v>
      </c>
      <c r="BC107" s="9">
        <f t="shared" si="294"/>
        <v>0.6</v>
      </c>
      <c r="BD107" s="8" t="str">
        <f t="shared" si="295"/>
        <v>Nein</v>
      </c>
      <c r="BE107" s="8">
        <f t="shared" si="296"/>
        <v>-2</v>
      </c>
      <c r="BF107" s="8" t="str">
        <f t="shared" si="297"/>
        <v>Ja</v>
      </c>
      <c r="BG107" s="8">
        <f t="shared" si="383"/>
        <v>0.08</v>
      </c>
      <c r="BH107" s="5" t="str">
        <f t="shared" si="384"/>
        <v>Nein</v>
      </c>
      <c r="BI107" s="8">
        <f t="shared" si="312"/>
        <v>32</v>
      </c>
      <c r="BJ107" s="8" t="str">
        <f t="shared" si="313"/>
        <v>Nein</v>
      </c>
      <c r="BK107" s="8">
        <f t="shared" si="314"/>
        <v>7.8</v>
      </c>
      <c r="BL107" s="8" t="str">
        <f t="shared" si="315"/>
        <v>Nein</v>
      </c>
      <c r="BM107" s="8">
        <f t="shared" si="316"/>
        <v>81</v>
      </c>
      <c r="BN107" s="8" t="str">
        <f t="shared" si="317"/>
        <v>Nein</v>
      </c>
      <c r="BO107" s="8">
        <f t="shared" si="318"/>
        <v>588</v>
      </c>
      <c r="BP107" s="8" t="str">
        <f t="shared" si="319"/>
        <v>Nein</v>
      </c>
    </row>
    <row r="108" spans="1:68" x14ac:dyDescent="0.2">
      <c r="A108" s="8">
        <f t="shared" si="298"/>
        <v>94</v>
      </c>
      <c r="B108" s="8">
        <v>1</v>
      </c>
      <c r="C108" s="11">
        <v>-1</v>
      </c>
      <c r="D108" s="8" t="s">
        <v>13</v>
      </c>
      <c r="E108" s="8">
        <v>-3</v>
      </c>
      <c r="F108" s="8" t="s">
        <v>13</v>
      </c>
      <c r="G108" s="8">
        <v>0.02</v>
      </c>
      <c r="H108" s="8" t="s">
        <v>13</v>
      </c>
      <c r="I108" s="8">
        <v>32</v>
      </c>
      <c r="J108" s="8" t="s">
        <v>13</v>
      </c>
      <c r="K108" s="8">
        <v>7.8</v>
      </c>
      <c r="L108" s="8" t="s">
        <v>13</v>
      </c>
      <c r="M108" s="8">
        <v>89</v>
      </c>
      <c r="N108" s="8" t="s">
        <v>13</v>
      </c>
      <c r="O108" s="8">
        <v>590</v>
      </c>
      <c r="P108" s="8" t="s">
        <v>13</v>
      </c>
      <c r="T108" s="1" t="str">
        <f t="shared" ref="T108:T110" si="471">IF(E108=0,"X","-")</f>
        <v>-</v>
      </c>
      <c r="U108" s="1" t="str">
        <f t="shared" ref="U108:U110" si="472">IF(C108&gt;$E$3,"X","-")</f>
        <v>-</v>
      </c>
      <c r="V108" s="1" t="str">
        <f t="shared" ref="V108:V110" si="473">IF(M108&gt;$E$9,"X","-")</f>
        <v>X</v>
      </c>
      <c r="W108" s="1" t="str">
        <f t="shared" ref="W108:W110" si="474">IF(AND(E108&gt;=50,E108&lt;=69),"X","-")</f>
        <v>-</v>
      </c>
      <c r="X108" s="1" t="str">
        <f t="shared" ref="X108:X110" si="475">IF(C108=0,"X","-")</f>
        <v>-</v>
      </c>
      <c r="Y108" s="1" t="str">
        <f t="shared" ref="Y108:Y110" si="476">IF(AND(M108&gt;=0,M108&lt;$E$8),"X","-")</f>
        <v>-</v>
      </c>
      <c r="Z108" s="1" t="str">
        <f t="shared" ref="Z108:Z110" si="477">IF(C108&gt;$E$4,"X","-")</f>
        <v>-</v>
      </c>
      <c r="AA108" s="1" t="str">
        <f t="shared" ref="AA108:AA110" si="478">IF(AND(G108&gt;=0,G108&lt;=$E$5),"X","-")</f>
        <v>X</v>
      </c>
      <c r="AB108" s="1" t="str">
        <f t="shared" ref="AB108:AB110" si="479">IF(AND(O108&gt;=0,O108&lt;=$E$10),"X","-")</f>
        <v>-</v>
      </c>
      <c r="AC108" s="1" t="str">
        <f t="shared" ref="AC108:AC110" si="480">IF(OR(AND(E108&gt;=40,E108&lt;=69),AND(E108&gt;=80,E108&lt;=84)),"X","-")</f>
        <v>-</v>
      </c>
      <c r="AD108" s="1" t="str">
        <f t="shared" ref="AD108:AD110" si="481">IF(AND(K108&gt;-1000,K108&lt;$E$6),"X","-")</f>
        <v>-</v>
      </c>
      <c r="AE108" s="1" t="str">
        <f t="shared" ref="AE108:AE110" si="482">IF(OR(AND(E108&gt;=70,E108&lt;=78),AND(E108&gt;=85,E108&lt;=87)),"X","-")</f>
        <v>-</v>
      </c>
      <c r="AF108" s="1" t="str">
        <f t="shared" ref="AF108:AF110" si="483">IF(K108&gt;$E$7,"X","-")</f>
        <v>X</v>
      </c>
      <c r="AG108" s="1" t="str">
        <f t="shared" ref="AG108:AG110" si="484">IF(G108&gt;0,"X","-")</f>
        <v>X</v>
      </c>
      <c r="AH108" s="1" t="str">
        <f t="shared" ref="AH108:AH110" si="485">IF(I108=0,"X","-")</f>
        <v>-</v>
      </c>
      <c r="AI108" s="1" t="str">
        <f t="shared" ref="AI108:AI110" si="486">IF(G108=0,"X","-")</f>
        <v>-</v>
      </c>
      <c r="AJ108" s="1" t="str">
        <f t="shared" ref="AJ108:AJ110" si="487">IF(I108&gt;0,"X","-")</f>
        <v>X</v>
      </c>
      <c r="AK108" s="1" t="str">
        <f t="shared" si="299"/>
        <v>-</v>
      </c>
      <c r="AL108" s="1" t="str">
        <f t="shared" si="300"/>
        <v>-</v>
      </c>
      <c r="AN108" s="1" t="str">
        <f t="shared" ref="AN108:AN110" si="488">IF(AND(T108="X",U108="X",V108="X"),"X","-")</f>
        <v>-</v>
      </c>
      <c r="AO108" s="1" t="str">
        <f t="shared" ref="AO108:AO110" si="489">IF(AND(W108="X",X108="X",Y108="X"),"X","-")</f>
        <v>-</v>
      </c>
      <c r="AP108" s="1" t="str">
        <f t="shared" ref="AP108:AP110" si="490">IF(AND(T108="X",U108="X",Y108="X"),"X","-")</f>
        <v>-</v>
      </c>
      <c r="AQ108" s="1" t="str">
        <f t="shared" ref="AQ108:AQ110" si="491">IF(AND(W108="X",X108="X",V108="X"),"X","-")</f>
        <v>-</v>
      </c>
      <c r="AR108" s="1" t="str">
        <f t="shared" ref="AR108:AR110" si="492">IF(AND(Z108="X",AA108="X",Y108="X"),"X","-")</f>
        <v>-</v>
      </c>
      <c r="AS108" s="1" t="str">
        <f t="shared" ref="AS108:AS110" si="493">IF(AND(Z108="X",AA108="X",V108="X"),"X","-")</f>
        <v>-</v>
      </c>
      <c r="AT108" s="1" t="str">
        <f t="shared" si="303"/>
        <v>-</v>
      </c>
      <c r="AU108" s="1" t="str">
        <f t="shared" si="304"/>
        <v>-</v>
      </c>
      <c r="AV108" s="1" t="str">
        <f t="shared" si="305"/>
        <v>-</v>
      </c>
      <c r="AW108" s="1" t="str">
        <f t="shared" si="306"/>
        <v>-</v>
      </c>
      <c r="AX108" s="1" t="str">
        <f t="shared" si="307"/>
        <v>-</v>
      </c>
      <c r="AY108" s="1" t="str">
        <f t="shared" si="308"/>
        <v>-</v>
      </c>
      <c r="AZ108" s="1" t="str">
        <f t="shared" si="309"/>
        <v>-</v>
      </c>
      <c r="BB108" s="8">
        <v>1</v>
      </c>
      <c r="BC108" s="9">
        <f t="shared" si="294"/>
        <v>-1</v>
      </c>
      <c r="BD108" s="8" t="str">
        <f t="shared" si="295"/>
        <v>Nein</v>
      </c>
      <c r="BE108" s="8">
        <f t="shared" si="296"/>
        <v>-3</v>
      </c>
      <c r="BF108" s="8" t="str">
        <f t="shared" si="297"/>
        <v>Nein</v>
      </c>
      <c r="BG108" s="8">
        <f t="shared" si="383"/>
        <v>0.02</v>
      </c>
      <c r="BH108" s="5" t="str">
        <f t="shared" si="384"/>
        <v>Nein</v>
      </c>
      <c r="BI108" s="8">
        <f t="shared" si="312"/>
        <v>32</v>
      </c>
      <c r="BJ108" s="8" t="str">
        <f t="shared" si="313"/>
        <v>Nein</v>
      </c>
      <c r="BK108" s="8">
        <f t="shared" si="314"/>
        <v>7.8</v>
      </c>
      <c r="BL108" s="8" t="str">
        <f t="shared" si="315"/>
        <v>Nein</v>
      </c>
      <c r="BM108" s="8">
        <f t="shared" si="316"/>
        <v>89</v>
      </c>
      <c r="BN108" s="8" t="str">
        <f t="shared" si="317"/>
        <v>Nein</v>
      </c>
      <c r="BO108" s="8">
        <f t="shared" si="318"/>
        <v>590</v>
      </c>
      <c r="BP108" s="8" t="str">
        <f t="shared" si="319"/>
        <v>Nein</v>
      </c>
    </row>
    <row r="109" spans="1:68" x14ac:dyDescent="0.2">
      <c r="A109" s="8">
        <f t="shared" si="298"/>
        <v>95</v>
      </c>
      <c r="B109" s="8">
        <v>1</v>
      </c>
      <c r="C109" s="11">
        <v>-2</v>
      </c>
      <c r="D109" s="8" t="s">
        <v>14</v>
      </c>
      <c r="E109" s="8">
        <v>0</v>
      </c>
      <c r="F109" s="8" t="s">
        <v>13</v>
      </c>
      <c r="G109" s="8">
        <v>0.01</v>
      </c>
      <c r="H109" s="8" t="s">
        <v>13</v>
      </c>
      <c r="I109" s="8">
        <v>32</v>
      </c>
      <c r="J109" s="8" t="s">
        <v>13</v>
      </c>
      <c r="K109" s="8">
        <v>7.8</v>
      </c>
      <c r="L109" s="8" t="s">
        <v>13</v>
      </c>
      <c r="M109" s="8">
        <v>88</v>
      </c>
      <c r="N109" s="8" t="s">
        <v>13</v>
      </c>
      <c r="O109" s="8">
        <v>590</v>
      </c>
      <c r="P109" s="8" t="s">
        <v>13</v>
      </c>
      <c r="T109" s="1" t="str">
        <f t="shared" si="471"/>
        <v>X</v>
      </c>
      <c r="U109" s="1" t="str">
        <f t="shared" si="472"/>
        <v>-</v>
      </c>
      <c r="V109" s="1" t="str">
        <f t="shared" si="473"/>
        <v>X</v>
      </c>
      <c r="W109" s="1" t="str">
        <f t="shared" si="474"/>
        <v>-</v>
      </c>
      <c r="X109" s="1" t="str">
        <f t="shared" si="475"/>
        <v>-</v>
      </c>
      <c r="Y109" s="1" t="str">
        <f t="shared" si="476"/>
        <v>-</v>
      </c>
      <c r="Z109" s="1" t="str">
        <f t="shared" si="477"/>
        <v>-</v>
      </c>
      <c r="AA109" s="1" t="str">
        <f t="shared" si="478"/>
        <v>X</v>
      </c>
      <c r="AB109" s="1" t="str">
        <f t="shared" si="479"/>
        <v>-</v>
      </c>
      <c r="AC109" s="1" t="str">
        <f t="shared" si="480"/>
        <v>-</v>
      </c>
      <c r="AD109" s="1" t="str">
        <f t="shared" si="481"/>
        <v>-</v>
      </c>
      <c r="AE109" s="1" t="str">
        <f t="shared" si="482"/>
        <v>-</v>
      </c>
      <c r="AF109" s="1" t="str">
        <f t="shared" si="483"/>
        <v>X</v>
      </c>
      <c r="AG109" s="1" t="str">
        <f t="shared" si="484"/>
        <v>X</v>
      </c>
      <c r="AH109" s="1" t="str">
        <f t="shared" si="485"/>
        <v>-</v>
      </c>
      <c r="AI109" s="1" t="str">
        <f t="shared" si="486"/>
        <v>-</v>
      </c>
      <c r="AJ109" s="1" t="str">
        <f t="shared" si="487"/>
        <v>X</v>
      </c>
      <c r="AK109" s="1" t="str">
        <f t="shared" si="299"/>
        <v>-</v>
      </c>
      <c r="AL109" s="1" t="str">
        <f t="shared" si="300"/>
        <v>-</v>
      </c>
      <c r="AN109" s="1" t="str">
        <f t="shared" si="488"/>
        <v>-</v>
      </c>
      <c r="AO109" s="1" t="str">
        <f t="shared" si="489"/>
        <v>-</v>
      </c>
      <c r="AP109" s="1" t="str">
        <f t="shared" si="490"/>
        <v>-</v>
      </c>
      <c r="AQ109" s="1" t="str">
        <f t="shared" si="491"/>
        <v>-</v>
      </c>
      <c r="AR109" s="1" t="str">
        <f t="shared" si="492"/>
        <v>-</v>
      </c>
      <c r="AS109" s="1" t="str">
        <f t="shared" si="493"/>
        <v>-</v>
      </c>
      <c r="AT109" s="1" t="str">
        <f t="shared" si="303"/>
        <v>-</v>
      </c>
      <c r="AU109" s="1" t="str">
        <f t="shared" si="304"/>
        <v>-</v>
      </c>
      <c r="AV109" s="1" t="str">
        <f t="shared" si="305"/>
        <v>-</v>
      </c>
      <c r="AW109" s="1" t="str">
        <f t="shared" si="306"/>
        <v>-</v>
      </c>
      <c r="AX109" s="1" t="str">
        <f t="shared" si="307"/>
        <v>-</v>
      </c>
      <c r="AY109" s="1" t="str">
        <f t="shared" si="308"/>
        <v>-</v>
      </c>
      <c r="AZ109" s="1" t="str">
        <f t="shared" si="309"/>
        <v>-</v>
      </c>
      <c r="BB109" s="8">
        <v>1</v>
      </c>
      <c r="BC109" s="9">
        <f t="shared" si="294"/>
        <v>-2</v>
      </c>
      <c r="BD109" s="8" t="str">
        <f t="shared" si="295"/>
        <v>Ja</v>
      </c>
      <c r="BE109" s="8">
        <f t="shared" si="296"/>
        <v>0</v>
      </c>
      <c r="BF109" s="8" t="str">
        <f t="shared" si="297"/>
        <v>Nein</v>
      </c>
      <c r="BG109" s="8">
        <f t="shared" si="383"/>
        <v>0.01</v>
      </c>
      <c r="BH109" s="5" t="str">
        <f t="shared" si="384"/>
        <v>Nein</v>
      </c>
      <c r="BI109" s="8">
        <f t="shared" si="312"/>
        <v>32</v>
      </c>
      <c r="BJ109" s="8" t="str">
        <f t="shared" si="313"/>
        <v>Nein</v>
      </c>
      <c r="BK109" s="8">
        <f t="shared" si="314"/>
        <v>7.8</v>
      </c>
      <c r="BL109" s="8" t="str">
        <f t="shared" si="315"/>
        <v>Nein</v>
      </c>
      <c r="BM109" s="8">
        <f t="shared" si="316"/>
        <v>88</v>
      </c>
      <c r="BN109" s="8" t="str">
        <f t="shared" si="317"/>
        <v>Nein</v>
      </c>
      <c r="BO109" s="8">
        <f t="shared" si="318"/>
        <v>590</v>
      </c>
      <c r="BP109" s="8" t="str">
        <f t="shared" si="319"/>
        <v>Nein</v>
      </c>
    </row>
    <row r="110" spans="1:68" x14ac:dyDescent="0.2">
      <c r="A110" s="8">
        <f t="shared" si="298"/>
        <v>96</v>
      </c>
      <c r="B110" s="8">
        <v>1</v>
      </c>
      <c r="C110" s="11">
        <v>-3</v>
      </c>
      <c r="D110" s="8" t="s">
        <v>13</v>
      </c>
      <c r="E110" s="8">
        <v>0</v>
      </c>
      <c r="F110" s="8" t="s">
        <v>13</v>
      </c>
      <c r="G110" s="8">
        <v>0.02</v>
      </c>
      <c r="H110" s="8" t="s">
        <v>13</v>
      </c>
      <c r="I110" s="8">
        <v>32</v>
      </c>
      <c r="J110" s="8" t="s">
        <v>13</v>
      </c>
      <c r="K110" s="8">
        <v>7.7</v>
      </c>
      <c r="L110" s="8" t="s">
        <v>13</v>
      </c>
      <c r="M110" s="8">
        <v>86</v>
      </c>
      <c r="N110" s="8" t="s">
        <v>13</v>
      </c>
      <c r="O110" s="8">
        <v>595</v>
      </c>
      <c r="P110" s="8" t="s">
        <v>13</v>
      </c>
      <c r="T110" s="1" t="str">
        <f t="shared" si="471"/>
        <v>X</v>
      </c>
      <c r="U110" s="1" t="str">
        <f t="shared" si="472"/>
        <v>-</v>
      </c>
      <c r="V110" s="1" t="str">
        <f t="shared" si="473"/>
        <v>X</v>
      </c>
      <c r="W110" s="1" t="str">
        <f t="shared" si="474"/>
        <v>-</v>
      </c>
      <c r="X110" s="1" t="str">
        <f t="shared" si="475"/>
        <v>-</v>
      </c>
      <c r="Y110" s="1" t="str">
        <f t="shared" si="476"/>
        <v>-</v>
      </c>
      <c r="Z110" s="1" t="str">
        <f t="shared" si="477"/>
        <v>-</v>
      </c>
      <c r="AA110" s="1" t="str">
        <f t="shared" si="478"/>
        <v>X</v>
      </c>
      <c r="AB110" s="1" t="str">
        <f t="shared" si="479"/>
        <v>-</v>
      </c>
      <c r="AC110" s="1" t="str">
        <f t="shared" si="480"/>
        <v>-</v>
      </c>
      <c r="AD110" s="1" t="str">
        <f t="shared" si="481"/>
        <v>-</v>
      </c>
      <c r="AE110" s="1" t="str">
        <f t="shared" si="482"/>
        <v>-</v>
      </c>
      <c r="AF110" s="1" t="str">
        <f t="shared" si="483"/>
        <v>X</v>
      </c>
      <c r="AG110" s="1" t="str">
        <f t="shared" si="484"/>
        <v>X</v>
      </c>
      <c r="AH110" s="1" t="str">
        <f t="shared" si="485"/>
        <v>-</v>
      </c>
      <c r="AI110" s="1" t="str">
        <f t="shared" si="486"/>
        <v>-</v>
      </c>
      <c r="AJ110" s="1" t="str">
        <f t="shared" si="487"/>
        <v>X</v>
      </c>
      <c r="AK110" s="1" t="str">
        <f t="shared" si="299"/>
        <v>-</v>
      </c>
      <c r="AL110" s="1" t="str">
        <f t="shared" si="300"/>
        <v>-</v>
      </c>
      <c r="AN110" s="1" t="str">
        <f t="shared" si="488"/>
        <v>-</v>
      </c>
      <c r="AO110" s="1" t="str">
        <f t="shared" si="489"/>
        <v>-</v>
      </c>
      <c r="AP110" s="1" t="str">
        <f t="shared" si="490"/>
        <v>-</v>
      </c>
      <c r="AQ110" s="1" t="str">
        <f t="shared" si="491"/>
        <v>-</v>
      </c>
      <c r="AR110" s="1" t="str">
        <f t="shared" si="492"/>
        <v>-</v>
      </c>
      <c r="AS110" s="1" t="str">
        <f t="shared" si="493"/>
        <v>-</v>
      </c>
      <c r="AT110" s="1" t="str">
        <f t="shared" si="303"/>
        <v>-</v>
      </c>
      <c r="AU110" s="1" t="str">
        <f t="shared" si="304"/>
        <v>-</v>
      </c>
      <c r="AV110" s="1" t="str">
        <f t="shared" si="305"/>
        <v>-</v>
      </c>
      <c r="AW110" s="1" t="str">
        <f t="shared" si="306"/>
        <v>-</v>
      </c>
      <c r="AX110" s="1" t="str">
        <f t="shared" si="307"/>
        <v>-</v>
      </c>
      <c r="AY110" s="1" t="str">
        <f t="shared" si="308"/>
        <v>-</v>
      </c>
      <c r="AZ110" s="1" t="str">
        <f t="shared" si="309"/>
        <v>-</v>
      </c>
      <c r="BB110" s="8">
        <v>1</v>
      </c>
      <c r="BC110" s="9">
        <f t="shared" si="294"/>
        <v>-3</v>
      </c>
      <c r="BD110" s="8" t="str">
        <f t="shared" si="295"/>
        <v>Nein</v>
      </c>
      <c r="BE110" s="8">
        <f t="shared" si="296"/>
        <v>0</v>
      </c>
      <c r="BF110" s="8" t="str">
        <f t="shared" si="297"/>
        <v>Nein</v>
      </c>
      <c r="BG110" s="8">
        <f t="shared" si="383"/>
        <v>0.02</v>
      </c>
      <c r="BH110" s="5" t="str">
        <f t="shared" si="384"/>
        <v>Nein</v>
      </c>
      <c r="BI110" s="8">
        <f t="shared" si="312"/>
        <v>32</v>
      </c>
      <c r="BJ110" s="8" t="str">
        <f t="shared" si="313"/>
        <v>Nein</v>
      </c>
      <c r="BK110" s="8">
        <f t="shared" si="314"/>
        <v>7.7</v>
      </c>
      <c r="BL110" s="8" t="str">
        <f t="shared" si="315"/>
        <v>Nein</v>
      </c>
      <c r="BM110" s="8">
        <f t="shared" si="316"/>
        <v>86</v>
      </c>
      <c r="BN110" s="8" t="str">
        <f t="shared" si="317"/>
        <v>Nein</v>
      </c>
      <c r="BO110" s="8">
        <f t="shared" si="318"/>
        <v>595</v>
      </c>
      <c r="BP110" s="8" t="str">
        <f t="shared" si="319"/>
        <v>Nein</v>
      </c>
    </row>
    <row r="111" spans="1:68" x14ac:dyDescent="0.2">
      <c r="A111" s="8">
        <f t="shared" si="298"/>
        <v>97</v>
      </c>
      <c r="B111" s="8">
        <v>1</v>
      </c>
      <c r="C111" s="11">
        <v>0.6</v>
      </c>
      <c r="D111" s="8" t="s">
        <v>13</v>
      </c>
      <c r="E111" s="8">
        <v>62</v>
      </c>
      <c r="F111" s="8" t="s">
        <v>13</v>
      </c>
      <c r="G111" s="8">
        <v>-1</v>
      </c>
      <c r="H111" s="8" t="s">
        <v>13</v>
      </c>
      <c r="I111" s="8">
        <v>0</v>
      </c>
      <c r="J111" s="8" t="s">
        <v>13</v>
      </c>
      <c r="K111" s="8">
        <v>7.8</v>
      </c>
      <c r="L111" s="8" t="s">
        <v>13</v>
      </c>
      <c r="M111" s="8">
        <v>89</v>
      </c>
      <c r="N111" s="8" t="s">
        <v>13</v>
      </c>
      <c r="O111" s="8">
        <v>590</v>
      </c>
      <c r="P111" s="8" t="s">
        <v>13</v>
      </c>
      <c r="T111" s="1" t="str">
        <f t="shared" ref="T111:T113" si="494">IF(E111=0,"X","-")</f>
        <v>-</v>
      </c>
      <c r="U111" s="1" t="str">
        <f t="shared" ref="U111:U113" si="495">IF(C111&gt;$E$3,"X","-")</f>
        <v>X</v>
      </c>
      <c r="V111" s="1" t="str">
        <f t="shared" ref="V111:V113" si="496">IF(M111&gt;$E$9,"X","-")</f>
        <v>X</v>
      </c>
      <c r="W111" s="1" t="str">
        <f t="shared" ref="W111:W113" si="497">IF(AND(E111&gt;=50,E111&lt;=69),"X","-")</f>
        <v>X</v>
      </c>
      <c r="X111" s="1" t="str">
        <f t="shared" ref="X111:X113" si="498">IF(C111=0,"X","-")</f>
        <v>-</v>
      </c>
      <c r="Y111" s="1" t="str">
        <f t="shared" ref="Y111:Y113" si="499">IF(AND(M111&gt;=0,M111&lt;$E$8),"X","-")</f>
        <v>-</v>
      </c>
      <c r="Z111" s="1" t="str">
        <f t="shared" ref="Z111:Z113" si="500">IF(C111&gt;$E$4,"X","-")</f>
        <v>X</v>
      </c>
      <c r="AA111" s="1" t="str">
        <f t="shared" ref="AA111:AA113" si="501">IF(AND(G111&gt;=0,G111&lt;=$E$5),"X","-")</f>
        <v>-</v>
      </c>
      <c r="AB111" s="1" t="str">
        <f t="shared" ref="AB111:AB113" si="502">IF(AND(O111&gt;=0,O111&lt;=$E$10),"X","-")</f>
        <v>-</v>
      </c>
      <c r="AC111" s="1" t="str">
        <f t="shared" ref="AC111:AC113" si="503">IF(OR(AND(E111&gt;=40,E111&lt;=69),AND(E111&gt;=80,E111&lt;=84)),"X","-")</f>
        <v>X</v>
      </c>
      <c r="AD111" s="1" t="str">
        <f t="shared" ref="AD111:AD113" si="504">IF(AND(K111&gt;-1000,K111&lt;$E$6),"X","-")</f>
        <v>-</v>
      </c>
      <c r="AE111" s="1" t="str">
        <f t="shared" ref="AE111:AE113" si="505">IF(OR(AND(E111&gt;=70,E111&lt;=78),AND(E111&gt;=85,E111&lt;=87)),"X","-")</f>
        <v>-</v>
      </c>
      <c r="AF111" s="1" t="str">
        <f t="shared" ref="AF111:AF113" si="506">IF(K111&gt;$E$7,"X","-")</f>
        <v>X</v>
      </c>
      <c r="AG111" s="1" t="str">
        <f t="shared" ref="AG111:AG113" si="507">IF(G111&gt;0,"X","-")</f>
        <v>-</v>
      </c>
      <c r="AH111" s="1" t="str">
        <f t="shared" ref="AH111:AH113" si="508">IF(I111=0,"X","-")</f>
        <v>X</v>
      </c>
      <c r="AI111" s="1" t="str">
        <f t="shared" ref="AI111:AI113" si="509">IF(G111=0,"X","-")</f>
        <v>-</v>
      </c>
      <c r="AJ111" s="1" t="str">
        <f t="shared" ref="AJ111:AJ113" si="510">IF(I111&gt;0,"X","-")</f>
        <v>-</v>
      </c>
      <c r="AK111" s="1" t="str">
        <f t="shared" si="299"/>
        <v>-</v>
      </c>
      <c r="AL111" s="1" t="str">
        <f t="shared" si="300"/>
        <v>-</v>
      </c>
      <c r="AN111" s="1" t="str">
        <f t="shared" ref="AN111:AN113" si="511">IF(AND(T111="X",U111="X",V111="X"),"X","-")</f>
        <v>-</v>
      </c>
      <c r="AO111" s="1" t="str">
        <f t="shared" ref="AO111:AO113" si="512">IF(AND(W111="X",X111="X",Y111="X"),"X","-")</f>
        <v>-</v>
      </c>
      <c r="AP111" s="1" t="str">
        <f t="shared" ref="AP111:AP113" si="513">IF(AND(T111="X",U111="X",Y111="X"),"X","-")</f>
        <v>-</v>
      </c>
      <c r="AQ111" s="1" t="str">
        <f t="shared" ref="AQ111:AQ113" si="514">IF(AND(W111="X",X111="X",V111="X"),"X","-")</f>
        <v>-</v>
      </c>
      <c r="AR111" s="1" t="str">
        <f t="shared" ref="AR111:AR113" si="515">IF(AND(Z111="X",AA111="X",Y111="X"),"X","-")</f>
        <v>-</v>
      </c>
      <c r="AS111" s="1" t="str">
        <f t="shared" ref="AS111:AS113" si="516">IF(AND(Z111="X",AA111="X",V111="X"),"X","-")</f>
        <v>-</v>
      </c>
      <c r="AT111" s="1" t="str">
        <f t="shared" si="303"/>
        <v>-</v>
      </c>
      <c r="AU111" s="1" t="str">
        <f t="shared" si="304"/>
        <v>-</v>
      </c>
      <c r="AV111" s="1" t="str">
        <f t="shared" si="305"/>
        <v>-</v>
      </c>
      <c r="AW111" s="1" t="str">
        <f t="shared" si="306"/>
        <v>-</v>
      </c>
      <c r="AX111" s="1" t="str">
        <f t="shared" si="307"/>
        <v>-</v>
      </c>
      <c r="AY111" s="1" t="str">
        <f t="shared" si="308"/>
        <v>-</v>
      </c>
      <c r="AZ111" s="1" t="str">
        <f t="shared" si="309"/>
        <v>-</v>
      </c>
      <c r="BB111" s="8">
        <v>1</v>
      </c>
      <c r="BC111" s="9">
        <f t="shared" si="294"/>
        <v>0.6</v>
      </c>
      <c r="BD111" s="8" t="str">
        <f t="shared" si="295"/>
        <v>Nein</v>
      </c>
      <c r="BE111" s="8">
        <f t="shared" si="296"/>
        <v>62</v>
      </c>
      <c r="BF111" s="8" t="str">
        <f t="shared" si="297"/>
        <v>Nein</v>
      </c>
      <c r="BG111" s="8">
        <f t="shared" si="383"/>
        <v>-1</v>
      </c>
      <c r="BH111" s="5" t="str">
        <f t="shared" si="384"/>
        <v>Nein</v>
      </c>
      <c r="BI111" s="8">
        <f t="shared" si="312"/>
        <v>0</v>
      </c>
      <c r="BJ111" s="8" t="str">
        <f t="shared" si="313"/>
        <v>Nein</v>
      </c>
      <c r="BK111" s="8">
        <f t="shared" si="314"/>
        <v>7.8</v>
      </c>
      <c r="BL111" s="8" t="str">
        <f t="shared" si="315"/>
        <v>Nein</v>
      </c>
      <c r="BM111" s="8">
        <f t="shared" si="316"/>
        <v>89</v>
      </c>
      <c r="BN111" s="8" t="str">
        <f t="shared" si="317"/>
        <v>Nein</v>
      </c>
      <c r="BO111" s="8">
        <f t="shared" si="318"/>
        <v>590</v>
      </c>
      <c r="BP111" s="8" t="str">
        <f t="shared" si="319"/>
        <v>Nein</v>
      </c>
    </row>
    <row r="112" spans="1:68" x14ac:dyDescent="0.2">
      <c r="A112" s="8">
        <f t="shared" si="298"/>
        <v>98</v>
      </c>
      <c r="B112" s="8">
        <v>1</v>
      </c>
      <c r="C112" s="11">
        <v>0.6</v>
      </c>
      <c r="D112" s="8" t="s">
        <v>13</v>
      </c>
      <c r="E112" s="8">
        <v>62</v>
      </c>
      <c r="F112" s="8" t="s">
        <v>13</v>
      </c>
      <c r="G112" s="8">
        <v>-2</v>
      </c>
      <c r="H112" s="8" t="s">
        <v>14</v>
      </c>
      <c r="I112" s="8">
        <v>0</v>
      </c>
      <c r="J112" s="8" t="s">
        <v>13</v>
      </c>
      <c r="K112" s="8">
        <v>7.9</v>
      </c>
      <c r="L112" s="8" t="s">
        <v>13</v>
      </c>
      <c r="M112" s="8">
        <v>87</v>
      </c>
      <c r="N112" s="8" t="s">
        <v>13</v>
      </c>
      <c r="O112" s="8">
        <v>590</v>
      </c>
      <c r="P112" s="8" t="s">
        <v>13</v>
      </c>
      <c r="T112" s="1" t="str">
        <f t="shared" si="494"/>
        <v>-</v>
      </c>
      <c r="U112" s="1" t="str">
        <f t="shared" si="495"/>
        <v>X</v>
      </c>
      <c r="V112" s="1" t="str">
        <f t="shared" si="496"/>
        <v>X</v>
      </c>
      <c r="W112" s="1" t="str">
        <f t="shared" si="497"/>
        <v>X</v>
      </c>
      <c r="X112" s="1" t="str">
        <f t="shared" si="498"/>
        <v>-</v>
      </c>
      <c r="Y112" s="1" t="str">
        <f t="shared" si="499"/>
        <v>-</v>
      </c>
      <c r="Z112" s="1" t="str">
        <f t="shared" si="500"/>
        <v>X</v>
      </c>
      <c r="AA112" s="1" t="str">
        <f t="shared" si="501"/>
        <v>-</v>
      </c>
      <c r="AB112" s="1" t="str">
        <f t="shared" si="502"/>
        <v>-</v>
      </c>
      <c r="AC112" s="1" t="str">
        <f t="shared" si="503"/>
        <v>X</v>
      </c>
      <c r="AD112" s="1" t="str">
        <f t="shared" si="504"/>
        <v>-</v>
      </c>
      <c r="AE112" s="1" t="str">
        <f t="shared" si="505"/>
        <v>-</v>
      </c>
      <c r="AF112" s="1" t="str">
        <f t="shared" si="506"/>
        <v>X</v>
      </c>
      <c r="AG112" s="1" t="str">
        <f t="shared" si="507"/>
        <v>-</v>
      </c>
      <c r="AH112" s="1" t="str">
        <f t="shared" si="508"/>
        <v>X</v>
      </c>
      <c r="AI112" s="1" t="str">
        <f t="shared" si="509"/>
        <v>-</v>
      </c>
      <c r="AJ112" s="1" t="str">
        <f t="shared" si="510"/>
        <v>-</v>
      </c>
      <c r="AK112" s="1" t="str">
        <f t="shared" si="299"/>
        <v>-</v>
      </c>
      <c r="AL112" s="1" t="str">
        <f t="shared" si="300"/>
        <v>-</v>
      </c>
      <c r="AN112" s="1" t="str">
        <f t="shared" si="511"/>
        <v>-</v>
      </c>
      <c r="AO112" s="1" t="str">
        <f t="shared" si="512"/>
        <v>-</v>
      </c>
      <c r="AP112" s="1" t="str">
        <f t="shared" si="513"/>
        <v>-</v>
      </c>
      <c r="AQ112" s="1" t="str">
        <f t="shared" si="514"/>
        <v>-</v>
      </c>
      <c r="AR112" s="1" t="str">
        <f t="shared" si="515"/>
        <v>-</v>
      </c>
      <c r="AS112" s="1" t="str">
        <f t="shared" si="516"/>
        <v>-</v>
      </c>
      <c r="AT112" s="1" t="str">
        <f t="shared" si="303"/>
        <v>-</v>
      </c>
      <c r="AU112" s="1" t="str">
        <f t="shared" si="304"/>
        <v>-</v>
      </c>
      <c r="AV112" s="1" t="str">
        <f t="shared" si="305"/>
        <v>-</v>
      </c>
      <c r="AW112" s="1" t="str">
        <f t="shared" si="306"/>
        <v>-</v>
      </c>
      <c r="AX112" s="1" t="str">
        <f t="shared" si="307"/>
        <v>-</v>
      </c>
      <c r="AY112" s="1" t="str">
        <f t="shared" si="308"/>
        <v>-</v>
      </c>
      <c r="AZ112" s="1" t="str">
        <f t="shared" si="309"/>
        <v>-</v>
      </c>
      <c r="BB112" s="8">
        <v>1</v>
      </c>
      <c r="BC112" s="9">
        <f t="shared" si="294"/>
        <v>0.6</v>
      </c>
      <c r="BD112" s="8" t="str">
        <f t="shared" si="295"/>
        <v>Nein</v>
      </c>
      <c r="BE112" s="8">
        <f t="shared" si="296"/>
        <v>62</v>
      </c>
      <c r="BF112" s="8" t="str">
        <f t="shared" si="297"/>
        <v>Nein</v>
      </c>
      <c r="BG112" s="8">
        <f t="shared" si="383"/>
        <v>-2</v>
      </c>
      <c r="BH112" s="5" t="str">
        <f t="shared" si="384"/>
        <v>Ja</v>
      </c>
      <c r="BI112" s="8">
        <f t="shared" si="312"/>
        <v>0</v>
      </c>
      <c r="BJ112" s="8" t="str">
        <f t="shared" si="313"/>
        <v>Nein</v>
      </c>
      <c r="BK112" s="8">
        <f t="shared" si="314"/>
        <v>7.9</v>
      </c>
      <c r="BL112" s="8" t="str">
        <f t="shared" si="315"/>
        <v>Nein</v>
      </c>
      <c r="BM112" s="8">
        <f t="shared" si="316"/>
        <v>87</v>
      </c>
      <c r="BN112" s="8" t="str">
        <f t="shared" si="317"/>
        <v>Nein</v>
      </c>
      <c r="BO112" s="8">
        <f t="shared" si="318"/>
        <v>590</v>
      </c>
      <c r="BP112" s="8" t="str">
        <f t="shared" si="319"/>
        <v>Nein</v>
      </c>
    </row>
    <row r="113" spans="1:68" x14ac:dyDescent="0.2">
      <c r="A113" s="8">
        <f t="shared" si="298"/>
        <v>99</v>
      </c>
      <c r="B113" s="8">
        <v>1</v>
      </c>
      <c r="C113" s="11">
        <v>0.7</v>
      </c>
      <c r="D113" s="8" t="s">
        <v>13</v>
      </c>
      <c r="E113" s="8">
        <v>62</v>
      </c>
      <c r="F113" s="8" t="s">
        <v>13</v>
      </c>
      <c r="G113" s="8">
        <v>-3</v>
      </c>
      <c r="H113" s="8" t="s">
        <v>13</v>
      </c>
      <c r="I113" s="8">
        <v>0</v>
      </c>
      <c r="J113" s="8" t="s">
        <v>13</v>
      </c>
      <c r="K113" s="8">
        <v>7.8</v>
      </c>
      <c r="L113" s="8" t="s">
        <v>13</v>
      </c>
      <c r="M113" s="8">
        <v>92</v>
      </c>
      <c r="N113" s="8" t="s">
        <v>13</v>
      </c>
      <c r="O113" s="8">
        <v>592</v>
      </c>
      <c r="P113" s="8" t="s">
        <v>13</v>
      </c>
      <c r="T113" s="1" t="str">
        <f t="shared" si="494"/>
        <v>-</v>
      </c>
      <c r="U113" s="1" t="str">
        <f t="shared" si="495"/>
        <v>X</v>
      </c>
      <c r="V113" s="1" t="str">
        <f t="shared" si="496"/>
        <v>X</v>
      </c>
      <c r="W113" s="1" t="str">
        <f t="shared" si="497"/>
        <v>X</v>
      </c>
      <c r="X113" s="1" t="str">
        <f t="shared" si="498"/>
        <v>-</v>
      </c>
      <c r="Y113" s="1" t="str">
        <f t="shared" si="499"/>
        <v>-</v>
      </c>
      <c r="Z113" s="1" t="str">
        <f t="shared" si="500"/>
        <v>X</v>
      </c>
      <c r="AA113" s="1" t="str">
        <f t="shared" si="501"/>
        <v>-</v>
      </c>
      <c r="AB113" s="1" t="str">
        <f t="shared" si="502"/>
        <v>-</v>
      </c>
      <c r="AC113" s="1" t="str">
        <f t="shared" si="503"/>
        <v>X</v>
      </c>
      <c r="AD113" s="1" t="str">
        <f t="shared" si="504"/>
        <v>-</v>
      </c>
      <c r="AE113" s="1" t="str">
        <f t="shared" si="505"/>
        <v>-</v>
      </c>
      <c r="AF113" s="1" t="str">
        <f t="shared" si="506"/>
        <v>X</v>
      </c>
      <c r="AG113" s="1" t="str">
        <f t="shared" si="507"/>
        <v>-</v>
      </c>
      <c r="AH113" s="1" t="str">
        <f t="shared" si="508"/>
        <v>X</v>
      </c>
      <c r="AI113" s="1" t="str">
        <f t="shared" si="509"/>
        <v>-</v>
      </c>
      <c r="AJ113" s="1" t="str">
        <f t="shared" si="510"/>
        <v>-</v>
      </c>
      <c r="AK113" s="1" t="str">
        <f t="shared" si="299"/>
        <v>-</v>
      </c>
      <c r="AL113" s="1" t="str">
        <f t="shared" si="300"/>
        <v>-</v>
      </c>
      <c r="AN113" s="1" t="str">
        <f t="shared" si="511"/>
        <v>-</v>
      </c>
      <c r="AO113" s="1" t="str">
        <f t="shared" si="512"/>
        <v>-</v>
      </c>
      <c r="AP113" s="1" t="str">
        <f t="shared" si="513"/>
        <v>-</v>
      </c>
      <c r="AQ113" s="1" t="str">
        <f t="shared" si="514"/>
        <v>-</v>
      </c>
      <c r="AR113" s="1" t="str">
        <f t="shared" si="515"/>
        <v>-</v>
      </c>
      <c r="AS113" s="1" t="str">
        <f t="shared" si="516"/>
        <v>-</v>
      </c>
      <c r="AT113" s="1" t="str">
        <f t="shared" si="303"/>
        <v>-</v>
      </c>
      <c r="AU113" s="1" t="str">
        <f t="shared" si="304"/>
        <v>-</v>
      </c>
      <c r="AV113" s="1" t="str">
        <f t="shared" si="305"/>
        <v>-</v>
      </c>
      <c r="AW113" s="1" t="str">
        <f t="shared" si="306"/>
        <v>-</v>
      </c>
      <c r="AX113" s="1" t="str">
        <f t="shared" si="307"/>
        <v>-</v>
      </c>
      <c r="AY113" s="1" t="str">
        <f t="shared" si="308"/>
        <v>-</v>
      </c>
      <c r="AZ113" s="1" t="str">
        <f t="shared" si="309"/>
        <v>-</v>
      </c>
      <c r="BB113" s="8">
        <v>1</v>
      </c>
      <c r="BC113" s="9">
        <f t="shared" si="294"/>
        <v>0.7</v>
      </c>
      <c r="BD113" s="8" t="str">
        <f t="shared" si="295"/>
        <v>Nein</v>
      </c>
      <c r="BE113" s="8">
        <f t="shared" si="296"/>
        <v>62</v>
      </c>
      <c r="BF113" s="8" t="str">
        <f t="shared" si="297"/>
        <v>Nein</v>
      </c>
      <c r="BG113" s="8">
        <f t="shared" si="383"/>
        <v>-3</v>
      </c>
      <c r="BH113" s="5" t="str">
        <f t="shared" si="384"/>
        <v>Nein</v>
      </c>
      <c r="BI113" s="8">
        <f t="shared" si="312"/>
        <v>0</v>
      </c>
      <c r="BJ113" s="8" t="str">
        <f t="shared" si="313"/>
        <v>Nein</v>
      </c>
      <c r="BK113" s="8">
        <f t="shared" si="314"/>
        <v>7.8</v>
      </c>
      <c r="BL113" s="8" t="str">
        <f t="shared" si="315"/>
        <v>Nein</v>
      </c>
      <c r="BM113" s="8">
        <f t="shared" si="316"/>
        <v>92</v>
      </c>
      <c r="BN113" s="8" t="str">
        <f t="shared" si="317"/>
        <v>Nein</v>
      </c>
      <c r="BO113" s="8">
        <f t="shared" si="318"/>
        <v>592</v>
      </c>
      <c r="BP113" s="8" t="str">
        <f t="shared" si="319"/>
        <v>Nein</v>
      </c>
    </row>
    <row r="114" spans="1:68" x14ac:dyDescent="0.2">
      <c r="A114" s="8">
        <f t="shared" si="298"/>
        <v>100</v>
      </c>
      <c r="B114" s="8">
        <v>1</v>
      </c>
      <c r="C114" s="11">
        <v>1.1000000000000001</v>
      </c>
      <c r="D114" s="8" t="s">
        <v>13</v>
      </c>
      <c r="E114" s="8">
        <v>0</v>
      </c>
      <c r="F114" s="8" t="s">
        <v>13</v>
      </c>
      <c r="G114" s="8">
        <v>0.02</v>
      </c>
      <c r="H114" s="8" t="s">
        <v>13</v>
      </c>
      <c r="I114" s="8">
        <v>32</v>
      </c>
      <c r="J114" s="8" t="s">
        <v>13</v>
      </c>
      <c r="K114" s="8">
        <v>7.8</v>
      </c>
      <c r="L114" s="8" t="s">
        <v>13</v>
      </c>
      <c r="M114" s="8">
        <v>-1</v>
      </c>
      <c r="N114" s="8" t="s">
        <v>13</v>
      </c>
      <c r="O114" s="8">
        <v>590</v>
      </c>
      <c r="P114" s="8" t="s">
        <v>13</v>
      </c>
      <c r="T114" s="1" t="str">
        <f t="shared" ref="T114:T116" si="517">IF(E114=0,"X","-")</f>
        <v>X</v>
      </c>
      <c r="U114" s="1" t="str">
        <f t="shared" ref="U114:U116" si="518">IF(C114&gt;$E$3,"X","-")</f>
        <v>X</v>
      </c>
      <c r="V114" s="1" t="str">
        <f t="shared" ref="V114:V116" si="519">IF(M114&gt;$E$9,"X","-")</f>
        <v>-</v>
      </c>
      <c r="W114" s="1" t="str">
        <f t="shared" ref="W114:W116" si="520">IF(AND(E114&gt;=50,E114&lt;=69),"X","-")</f>
        <v>-</v>
      </c>
      <c r="X114" s="1" t="str">
        <f t="shared" ref="X114:X116" si="521">IF(C114=0,"X","-")</f>
        <v>-</v>
      </c>
      <c r="Y114" s="1" t="str">
        <f t="shared" ref="Y114:Y116" si="522">IF(AND(M114&gt;=0,M114&lt;$E$8),"X","-")</f>
        <v>-</v>
      </c>
      <c r="Z114" s="1" t="str">
        <f t="shared" ref="Z114:Z116" si="523">IF(C114&gt;$E$4,"X","-")</f>
        <v>X</v>
      </c>
      <c r="AA114" s="1" t="str">
        <f t="shared" ref="AA114:AA116" si="524">IF(AND(G114&gt;=0,G114&lt;=$E$5),"X","-")</f>
        <v>X</v>
      </c>
      <c r="AB114" s="1" t="str">
        <f t="shared" ref="AB114:AB116" si="525">IF(AND(O114&gt;=0,O114&lt;=$E$10),"X","-")</f>
        <v>-</v>
      </c>
      <c r="AC114" s="1" t="str">
        <f t="shared" ref="AC114:AC116" si="526">IF(OR(AND(E114&gt;=40,E114&lt;=69),AND(E114&gt;=80,E114&lt;=84)),"X","-")</f>
        <v>-</v>
      </c>
      <c r="AD114" s="1" t="str">
        <f t="shared" ref="AD114:AD116" si="527">IF(AND(K114&gt;-1000,K114&lt;$E$6),"X","-")</f>
        <v>-</v>
      </c>
      <c r="AE114" s="1" t="str">
        <f t="shared" ref="AE114:AE116" si="528">IF(OR(AND(E114&gt;=70,E114&lt;=78),AND(E114&gt;=85,E114&lt;=87)),"X","-")</f>
        <v>-</v>
      </c>
      <c r="AF114" s="1" t="str">
        <f t="shared" ref="AF114:AF116" si="529">IF(K114&gt;$E$7,"X","-")</f>
        <v>X</v>
      </c>
      <c r="AG114" s="1" t="str">
        <f t="shared" ref="AG114:AG116" si="530">IF(G114&gt;0,"X","-")</f>
        <v>X</v>
      </c>
      <c r="AH114" s="1" t="str">
        <f t="shared" ref="AH114:AH116" si="531">IF(I114=0,"X","-")</f>
        <v>-</v>
      </c>
      <c r="AI114" s="1" t="str">
        <f t="shared" ref="AI114:AI116" si="532">IF(G114=0,"X","-")</f>
        <v>-</v>
      </c>
      <c r="AJ114" s="1" t="str">
        <f t="shared" ref="AJ114:AJ116" si="533">IF(I114&gt;0,"X","-")</f>
        <v>X</v>
      </c>
      <c r="AK114" s="1" t="str">
        <f t="shared" si="299"/>
        <v>X</v>
      </c>
      <c r="AL114" s="1" t="str">
        <f t="shared" si="300"/>
        <v>-</v>
      </c>
      <c r="AN114" s="1" t="str">
        <f t="shared" ref="AN114:AN116" si="534">IF(AND(T114="X",U114="X",V114="X"),"X","-")</f>
        <v>-</v>
      </c>
      <c r="AO114" s="1" t="str">
        <f t="shared" ref="AO114:AO116" si="535">IF(AND(W114="X",X114="X",Y114="X"),"X","-")</f>
        <v>-</v>
      </c>
      <c r="AP114" s="1" t="str">
        <f t="shared" ref="AP114:AP116" si="536">IF(AND(T114="X",U114="X",Y114="X"),"X","-")</f>
        <v>-</v>
      </c>
      <c r="AQ114" s="1" t="str">
        <f t="shared" ref="AQ114:AQ116" si="537">IF(AND(W114="X",X114="X",V114="X"),"X","-")</f>
        <v>-</v>
      </c>
      <c r="AR114" s="1" t="str">
        <f t="shared" ref="AR114:AR116" si="538">IF(AND(Z114="X",AA114="X",Y114="X"),"X","-")</f>
        <v>-</v>
      </c>
      <c r="AS114" s="1" t="str">
        <f t="shared" ref="AS114:AS116" si="539">IF(AND(Z114="X",AA114="X",V114="X"),"X","-")</f>
        <v>-</v>
      </c>
      <c r="AT114" s="1" t="str">
        <f t="shared" si="303"/>
        <v>-</v>
      </c>
      <c r="AU114" s="1" t="str">
        <f t="shared" si="304"/>
        <v>-</v>
      </c>
      <c r="AV114" s="1" t="str">
        <f t="shared" si="305"/>
        <v>-</v>
      </c>
      <c r="AW114" s="1" t="str">
        <f t="shared" si="306"/>
        <v>-</v>
      </c>
      <c r="AX114" s="1" t="str">
        <f t="shared" si="307"/>
        <v>-</v>
      </c>
      <c r="AY114" s="1" t="str">
        <f t="shared" si="308"/>
        <v>X</v>
      </c>
      <c r="AZ114" s="1" t="str">
        <f t="shared" si="309"/>
        <v>-</v>
      </c>
      <c r="BB114" s="8">
        <v>1</v>
      </c>
      <c r="BC114" s="9">
        <f t="shared" si="294"/>
        <v>-2</v>
      </c>
      <c r="BD114" s="8" t="str">
        <f t="shared" si="295"/>
        <v>Ja</v>
      </c>
      <c r="BE114" s="8">
        <f t="shared" si="296"/>
        <v>-2</v>
      </c>
      <c r="BF114" s="8" t="str">
        <f t="shared" si="297"/>
        <v>Ja</v>
      </c>
      <c r="BG114" s="8">
        <f t="shared" si="383"/>
        <v>0.02</v>
      </c>
      <c r="BH114" s="5" t="str">
        <f t="shared" si="384"/>
        <v>Nein</v>
      </c>
      <c r="BI114" s="8">
        <f t="shared" si="312"/>
        <v>32</v>
      </c>
      <c r="BJ114" s="8" t="str">
        <f t="shared" si="313"/>
        <v>Nein</v>
      </c>
      <c r="BK114" s="8">
        <f t="shared" si="314"/>
        <v>7.8</v>
      </c>
      <c r="BL114" s="8" t="str">
        <f t="shared" si="315"/>
        <v>Nein</v>
      </c>
      <c r="BM114" s="8">
        <f t="shared" si="316"/>
        <v>-1</v>
      </c>
      <c r="BN114" s="8" t="str">
        <f t="shared" si="317"/>
        <v>Nein</v>
      </c>
      <c r="BO114" s="8">
        <f t="shared" si="318"/>
        <v>590</v>
      </c>
      <c r="BP114" s="8" t="str">
        <f t="shared" si="319"/>
        <v>Nein</v>
      </c>
    </row>
    <row r="115" spans="1:68" x14ac:dyDescent="0.2">
      <c r="A115" s="8">
        <f t="shared" si="298"/>
        <v>101</v>
      </c>
      <c r="B115" s="8">
        <v>1</v>
      </c>
      <c r="C115" s="11">
        <v>1.1000000000000001</v>
      </c>
      <c r="D115" s="8" t="s">
        <v>13</v>
      </c>
      <c r="E115" s="8">
        <v>62</v>
      </c>
      <c r="F115" s="8" t="s">
        <v>13</v>
      </c>
      <c r="G115" s="8">
        <v>0.01</v>
      </c>
      <c r="H115" s="8" t="s">
        <v>13</v>
      </c>
      <c r="I115" s="8">
        <v>32</v>
      </c>
      <c r="J115" s="8" t="s">
        <v>13</v>
      </c>
      <c r="K115" s="8">
        <v>7.8</v>
      </c>
      <c r="L115" s="8" t="s">
        <v>13</v>
      </c>
      <c r="M115" s="8">
        <v>-2</v>
      </c>
      <c r="N115" s="8" t="s">
        <v>14</v>
      </c>
      <c r="O115" s="8">
        <v>595</v>
      </c>
      <c r="P115" s="8" t="s">
        <v>13</v>
      </c>
      <c r="T115" s="1" t="str">
        <f t="shared" si="517"/>
        <v>-</v>
      </c>
      <c r="U115" s="1" t="str">
        <f t="shared" si="518"/>
        <v>X</v>
      </c>
      <c r="V115" s="1" t="str">
        <f t="shared" si="519"/>
        <v>-</v>
      </c>
      <c r="W115" s="1" t="str">
        <f t="shared" si="520"/>
        <v>X</v>
      </c>
      <c r="X115" s="1" t="str">
        <f t="shared" si="521"/>
        <v>-</v>
      </c>
      <c r="Y115" s="1" t="str">
        <f t="shared" si="522"/>
        <v>-</v>
      </c>
      <c r="Z115" s="1" t="str">
        <f t="shared" si="523"/>
        <v>X</v>
      </c>
      <c r="AA115" s="1" t="str">
        <f t="shared" si="524"/>
        <v>X</v>
      </c>
      <c r="AB115" s="1" t="str">
        <f t="shared" si="525"/>
        <v>-</v>
      </c>
      <c r="AC115" s="1" t="str">
        <f t="shared" si="526"/>
        <v>X</v>
      </c>
      <c r="AD115" s="1" t="str">
        <f t="shared" si="527"/>
        <v>-</v>
      </c>
      <c r="AE115" s="1" t="str">
        <f t="shared" si="528"/>
        <v>-</v>
      </c>
      <c r="AF115" s="1" t="str">
        <f t="shared" si="529"/>
        <v>X</v>
      </c>
      <c r="AG115" s="1" t="str">
        <f t="shared" si="530"/>
        <v>X</v>
      </c>
      <c r="AH115" s="1" t="str">
        <f t="shared" si="531"/>
        <v>-</v>
      </c>
      <c r="AI115" s="1" t="str">
        <f t="shared" si="532"/>
        <v>-</v>
      </c>
      <c r="AJ115" s="1" t="str">
        <f t="shared" si="533"/>
        <v>X</v>
      </c>
      <c r="AK115" s="1" t="str">
        <f t="shared" si="299"/>
        <v>X</v>
      </c>
      <c r="AL115" s="1" t="str">
        <f t="shared" si="300"/>
        <v>-</v>
      </c>
      <c r="AN115" s="1" t="str">
        <f t="shared" si="534"/>
        <v>-</v>
      </c>
      <c r="AO115" s="1" t="str">
        <f t="shared" si="535"/>
        <v>-</v>
      </c>
      <c r="AP115" s="1" t="str">
        <f t="shared" si="536"/>
        <v>-</v>
      </c>
      <c r="AQ115" s="1" t="str">
        <f t="shared" si="537"/>
        <v>-</v>
      </c>
      <c r="AR115" s="1" t="str">
        <f t="shared" si="538"/>
        <v>-</v>
      </c>
      <c r="AS115" s="1" t="str">
        <f t="shared" si="539"/>
        <v>-</v>
      </c>
      <c r="AT115" s="1" t="str">
        <f t="shared" si="303"/>
        <v>-</v>
      </c>
      <c r="AU115" s="1" t="str">
        <f t="shared" si="304"/>
        <v>-</v>
      </c>
      <c r="AV115" s="1" t="str">
        <f t="shared" si="305"/>
        <v>-</v>
      </c>
      <c r="AW115" s="1" t="str">
        <f t="shared" si="306"/>
        <v>-</v>
      </c>
      <c r="AX115" s="1" t="str">
        <f t="shared" si="307"/>
        <v>-</v>
      </c>
      <c r="AY115" s="1" t="str">
        <f t="shared" si="308"/>
        <v>-</v>
      </c>
      <c r="AZ115" s="1" t="str">
        <f t="shared" si="309"/>
        <v>-</v>
      </c>
      <c r="BB115" s="8">
        <v>1</v>
      </c>
      <c r="BC115" s="9">
        <f t="shared" si="294"/>
        <v>1.1000000000000001</v>
      </c>
      <c r="BD115" s="8" t="str">
        <f t="shared" si="295"/>
        <v>Nein</v>
      </c>
      <c r="BE115" s="8">
        <f t="shared" si="296"/>
        <v>62</v>
      </c>
      <c r="BF115" s="8" t="str">
        <f t="shared" si="297"/>
        <v>Nein</v>
      </c>
      <c r="BG115" s="8">
        <f t="shared" si="383"/>
        <v>0.01</v>
      </c>
      <c r="BH115" s="5" t="str">
        <f t="shared" si="384"/>
        <v>Nein</v>
      </c>
      <c r="BI115" s="8">
        <f t="shared" si="312"/>
        <v>32</v>
      </c>
      <c r="BJ115" s="8" t="str">
        <f t="shared" si="313"/>
        <v>Nein</v>
      </c>
      <c r="BK115" s="8">
        <f t="shared" si="314"/>
        <v>7.8</v>
      </c>
      <c r="BL115" s="8" t="str">
        <f t="shared" si="315"/>
        <v>Nein</v>
      </c>
      <c r="BM115" s="8">
        <f t="shared" si="316"/>
        <v>-2</v>
      </c>
      <c r="BN115" s="8" t="str">
        <f t="shared" si="317"/>
        <v>Ja</v>
      </c>
      <c r="BO115" s="8">
        <f t="shared" si="318"/>
        <v>595</v>
      </c>
      <c r="BP115" s="8" t="str">
        <f t="shared" si="319"/>
        <v>Nein</v>
      </c>
    </row>
    <row r="116" spans="1:68" x14ac:dyDescent="0.2">
      <c r="A116" s="8">
        <f t="shared" si="298"/>
        <v>102</v>
      </c>
      <c r="B116" s="8">
        <v>1</v>
      </c>
      <c r="C116" s="11">
        <v>1.2</v>
      </c>
      <c r="D116" s="8" t="s">
        <v>13</v>
      </c>
      <c r="E116" s="8">
        <v>62</v>
      </c>
      <c r="F116" s="8" t="s">
        <v>13</v>
      </c>
      <c r="G116" s="8">
        <v>0.01</v>
      </c>
      <c r="H116" s="8" t="s">
        <v>13</v>
      </c>
      <c r="I116" s="8">
        <v>32</v>
      </c>
      <c r="J116" s="8" t="s">
        <v>13</v>
      </c>
      <c r="K116" s="8">
        <v>7.8</v>
      </c>
      <c r="L116" s="8" t="s">
        <v>13</v>
      </c>
      <c r="M116" s="8">
        <v>-3</v>
      </c>
      <c r="N116" s="8" t="s">
        <v>13</v>
      </c>
      <c r="O116" s="8">
        <v>590</v>
      </c>
      <c r="P116" s="8" t="s">
        <v>13</v>
      </c>
      <c r="T116" s="1" t="str">
        <f t="shared" si="517"/>
        <v>-</v>
      </c>
      <c r="U116" s="1" t="str">
        <f t="shared" si="518"/>
        <v>X</v>
      </c>
      <c r="V116" s="1" t="str">
        <f t="shared" si="519"/>
        <v>-</v>
      </c>
      <c r="W116" s="1" t="str">
        <f t="shared" si="520"/>
        <v>X</v>
      </c>
      <c r="X116" s="1" t="str">
        <f t="shared" si="521"/>
        <v>-</v>
      </c>
      <c r="Y116" s="1" t="str">
        <f t="shared" si="522"/>
        <v>-</v>
      </c>
      <c r="Z116" s="1" t="str">
        <f t="shared" si="523"/>
        <v>X</v>
      </c>
      <c r="AA116" s="1" t="str">
        <f t="shared" si="524"/>
        <v>X</v>
      </c>
      <c r="AB116" s="1" t="str">
        <f t="shared" si="525"/>
        <v>-</v>
      </c>
      <c r="AC116" s="1" t="str">
        <f t="shared" si="526"/>
        <v>X</v>
      </c>
      <c r="AD116" s="1" t="str">
        <f t="shared" si="527"/>
        <v>-</v>
      </c>
      <c r="AE116" s="1" t="str">
        <f t="shared" si="528"/>
        <v>-</v>
      </c>
      <c r="AF116" s="1" t="str">
        <f t="shared" si="529"/>
        <v>X</v>
      </c>
      <c r="AG116" s="1" t="str">
        <f t="shared" si="530"/>
        <v>X</v>
      </c>
      <c r="AH116" s="1" t="str">
        <f t="shared" si="531"/>
        <v>-</v>
      </c>
      <c r="AI116" s="1" t="str">
        <f t="shared" si="532"/>
        <v>-</v>
      </c>
      <c r="AJ116" s="1" t="str">
        <f t="shared" si="533"/>
        <v>X</v>
      </c>
      <c r="AK116" s="1" t="str">
        <f t="shared" si="299"/>
        <v>X</v>
      </c>
      <c r="AL116" s="1" t="str">
        <f t="shared" si="300"/>
        <v>-</v>
      </c>
      <c r="AN116" s="1" t="str">
        <f t="shared" si="534"/>
        <v>-</v>
      </c>
      <c r="AO116" s="1" t="str">
        <f t="shared" si="535"/>
        <v>-</v>
      </c>
      <c r="AP116" s="1" t="str">
        <f t="shared" si="536"/>
        <v>-</v>
      </c>
      <c r="AQ116" s="1" t="str">
        <f t="shared" si="537"/>
        <v>-</v>
      </c>
      <c r="AR116" s="1" t="str">
        <f t="shared" si="538"/>
        <v>-</v>
      </c>
      <c r="AS116" s="1" t="str">
        <f t="shared" si="539"/>
        <v>-</v>
      </c>
      <c r="AT116" s="1" t="str">
        <f t="shared" si="303"/>
        <v>-</v>
      </c>
      <c r="AU116" s="1" t="str">
        <f t="shared" si="304"/>
        <v>-</v>
      </c>
      <c r="AV116" s="1" t="str">
        <f t="shared" si="305"/>
        <v>-</v>
      </c>
      <c r="AW116" s="1" t="str">
        <f t="shared" si="306"/>
        <v>-</v>
      </c>
      <c r="AX116" s="1" t="str">
        <f t="shared" si="307"/>
        <v>-</v>
      </c>
      <c r="AY116" s="1" t="str">
        <f t="shared" si="308"/>
        <v>-</v>
      </c>
      <c r="AZ116" s="1" t="str">
        <f t="shared" si="309"/>
        <v>-</v>
      </c>
      <c r="BB116" s="8">
        <v>1</v>
      </c>
      <c r="BC116" s="9">
        <f t="shared" si="294"/>
        <v>1.2</v>
      </c>
      <c r="BD116" s="8" t="str">
        <f t="shared" si="295"/>
        <v>Nein</v>
      </c>
      <c r="BE116" s="8">
        <f t="shared" si="296"/>
        <v>62</v>
      </c>
      <c r="BF116" s="8" t="str">
        <f t="shared" si="297"/>
        <v>Nein</v>
      </c>
      <c r="BG116" s="8">
        <f t="shared" si="383"/>
        <v>0.01</v>
      </c>
      <c r="BH116" s="5" t="str">
        <f t="shared" si="384"/>
        <v>Nein</v>
      </c>
      <c r="BI116" s="8">
        <f t="shared" si="312"/>
        <v>32</v>
      </c>
      <c r="BJ116" s="8" t="str">
        <f t="shared" si="313"/>
        <v>Nein</v>
      </c>
      <c r="BK116" s="8">
        <f t="shared" si="314"/>
        <v>7.8</v>
      </c>
      <c r="BL116" s="8" t="str">
        <f t="shared" si="315"/>
        <v>Nein</v>
      </c>
      <c r="BM116" s="8">
        <f t="shared" si="316"/>
        <v>-3</v>
      </c>
      <c r="BN116" s="8" t="str">
        <f t="shared" si="317"/>
        <v>Nein</v>
      </c>
      <c r="BO116" s="8">
        <f t="shared" si="318"/>
        <v>590</v>
      </c>
      <c r="BP116" s="8" t="str">
        <f t="shared" si="319"/>
        <v>Nein</v>
      </c>
    </row>
    <row r="117" spans="1:68" x14ac:dyDescent="0.2">
      <c r="A117" s="8">
        <f t="shared" si="298"/>
        <v>103</v>
      </c>
      <c r="B117" s="8">
        <v>1</v>
      </c>
      <c r="C117" s="11">
        <v>0</v>
      </c>
      <c r="D117" s="8" t="s">
        <v>13</v>
      </c>
      <c r="E117" s="8">
        <v>0</v>
      </c>
      <c r="F117" s="8" t="s">
        <v>13</v>
      </c>
      <c r="G117" s="8">
        <v>0</v>
      </c>
      <c r="H117" s="8" t="s">
        <v>13</v>
      </c>
      <c r="I117" s="8">
        <v>0</v>
      </c>
      <c r="J117" s="8" t="s">
        <v>13</v>
      </c>
      <c r="K117" s="8">
        <v>7.9</v>
      </c>
      <c r="L117" s="8" t="s">
        <v>13</v>
      </c>
      <c r="M117" s="8">
        <v>55</v>
      </c>
      <c r="N117" s="8" t="s">
        <v>13</v>
      </c>
      <c r="O117" s="8">
        <v>600</v>
      </c>
      <c r="P117" s="8" t="s">
        <v>13</v>
      </c>
      <c r="T117" s="1" t="str">
        <f t="shared" ref="T117" si="540">IF(E117=0,"X","-")</f>
        <v>X</v>
      </c>
      <c r="U117" s="1" t="str">
        <f t="shared" ref="U117" si="541">IF(C117&gt;$E$3,"X","-")</f>
        <v>-</v>
      </c>
      <c r="V117" s="1" t="str">
        <f t="shared" ref="V117" si="542">IF(M117&gt;$E$9,"X","-")</f>
        <v>-</v>
      </c>
      <c r="W117" s="1" t="str">
        <f t="shared" ref="W117" si="543">IF(AND(E117&gt;=50,E117&lt;=69),"X","-")</f>
        <v>-</v>
      </c>
      <c r="X117" s="1" t="str">
        <f t="shared" ref="X117" si="544">IF(C117=0,"X","-")</f>
        <v>X</v>
      </c>
      <c r="Y117" s="1" t="str">
        <f t="shared" ref="Y117" si="545">IF(AND(M117&gt;=0,M117&lt;$E$8),"X","-")</f>
        <v>X</v>
      </c>
      <c r="Z117" s="1" t="str">
        <f t="shared" ref="Z117" si="546">IF(C117&gt;$E$4,"X","-")</f>
        <v>-</v>
      </c>
      <c r="AA117" s="1" t="str">
        <f t="shared" ref="AA117" si="547">IF(AND(G117&gt;=0,G117&lt;=$E$5),"X","-")</f>
        <v>X</v>
      </c>
      <c r="AB117" s="1" t="str">
        <f t="shared" ref="AB117" si="548">IF(AND(O117&gt;=0,O117&lt;=$E$10),"X","-")</f>
        <v>-</v>
      </c>
      <c r="AC117" s="1" t="str">
        <f t="shared" ref="AC117" si="549">IF(OR(AND(E117&gt;=40,E117&lt;=69),AND(E117&gt;=80,E117&lt;=84)),"X","-")</f>
        <v>-</v>
      </c>
      <c r="AD117" s="1" t="str">
        <f t="shared" ref="AD117" si="550">IF(AND(K117&gt;-1000,K117&lt;$E$6),"X","-")</f>
        <v>-</v>
      </c>
      <c r="AE117" s="1" t="str">
        <f t="shared" ref="AE117" si="551">IF(OR(AND(E117&gt;=70,E117&lt;=78),AND(E117&gt;=85,E117&lt;=87)),"X","-")</f>
        <v>-</v>
      </c>
      <c r="AF117" s="1" t="str">
        <f t="shared" ref="AF117" si="552">IF(K117&gt;$E$7,"X","-")</f>
        <v>X</v>
      </c>
      <c r="AG117" s="1" t="str">
        <f t="shared" ref="AG117" si="553">IF(G117&gt;0,"X","-")</f>
        <v>-</v>
      </c>
      <c r="AH117" s="1" t="str">
        <f t="shared" ref="AH117" si="554">IF(I117=0,"X","-")</f>
        <v>X</v>
      </c>
      <c r="AI117" s="1" t="str">
        <f t="shared" ref="AI117" si="555">IF(G117=0,"X","-")</f>
        <v>X</v>
      </c>
      <c r="AJ117" s="1" t="str">
        <f t="shared" ref="AJ117" si="556">IF(I117&gt;0,"X","-")</f>
        <v>-</v>
      </c>
      <c r="AK117" s="1" t="str">
        <f t="shared" si="299"/>
        <v>-</v>
      </c>
      <c r="AL117" s="1" t="str">
        <f t="shared" si="300"/>
        <v>-</v>
      </c>
      <c r="AN117" s="1" t="str">
        <f t="shared" ref="AN117" si="557">IF(AND(T117="X",U117="X",V117="X"),"X","-")</f>
        <v>-</v>
      </c>
      <c r="AO117" s="1" t="str">
        <f t="shared" ref="AO117" si="558">IF(AND(W117="X",X117="X",Y117="X"),"X","-")</f>
        <v>-</v>
      </c>
      <c r="AP117" s="1" t="str">
        <f t="shared" ref="AP117" si="559">IF(AND(T117="X",U117="X",Y117="X"),"X","-")</f>
        <v>-</v>
      </c>
      <c r="AQ117" s="1" t="str">
        <f t="shared" ref="AQ117" si="560">IF(AND(W117="X",X117="X",V117="X"),"X","-")</f>
        <v>-</v>
      </c>
      <c r="AR117" s="1" t="str">
        <f t="shared" ref="AR117" si="561">IF(AND(Z117="X",AA117="X",Y117="X"),"X","-")</f>
        <v>-</v>
      </c>
      <c r="AS117" s="1" t="str">
        <f t="shared" ref="AS117" si="562">IF(AND(Z117="X",AA117="X",V117="X"),"X","-")</f>
        <v>-</v>
      </c>
      <c r="AT117" s="1" t="str">
        <f t="shared" ref="AT117" si="563">IF(AND(AB117="X",T117="X",Y117="X"),"X","-")</f>
        <v>-</v>
      </c>
      <c r="AU117" s="1" t="str">
        <f t="shared" si="304"/>
        <v>-</v>
      </c>
      <c r="AV117" s="1" t="str">
        <f t="shared" si="305"/>
        <v>-</v>
      </c>
      <c r="AW117" s="1" t="str">
        <f t="shared" si="306"/>
        <v>-</v>
      </c>
      <c r="AX117" s="1" t="str">
        <f t="shared" si="307"/>
        <v>-</v>
      </c>
      <c r="AY117" s="1" t="str">
        <f t="shared" si="308"/>
        <v>-</v>
      </c>
      <c r="AZ117" s="1" t="str">
        <f t="shared" si="309"/>
        <v>-</v>
      </c>
      <c r="BB117" s="8">
        <v>1</v>
      </c>
      <c r="BC117" s="9">
        <f t="shared" si="294"/>
        <v>0</v>
      </c>
      <c r="BD117" s="8" t="str">
        <f t="shared" si="295"/>
        <v>Nein</v>
      </c>
      <c r="BE117" s="8">
        <f t="shared" si="296"/>
        <v>0</v>
      </c>
      <c r="BF117" s="8" t="str">
        <f t="shared" si="297"/>
        <v>Nein</v>
      </c>
      <c r="BG117" s="8">
        <f t="shared" si="383"/>
        <v>0</v>
      </c>
      <c r="BH117" s="5" t="str">
        <f t="shared" si="384"/>
        <v>Nein</v>
      </c>
      <c r="BI117" s="8">
        <f t="shared" si="312"/>
        <v>0</v>
      </c>
      <c r="BJ117" s="8" t="str">
        <f t="shared" si="313"/>
        <v>Nein</v>
      </c>
      <c r="BK117" s="8">
        <f t="shared" si="314"/>
        <v>7.9</v>
      </c>
      <c r="BL117" s="8" t="str">
        <f t="shared" si="315"/>
        <v>Nein</v>
      </c>
      <c r="BM117" s="8">
        <f t="shared" si="316"/>
        <v>55</v>
      </c>
      <c r="BN117" s="8" t="str">
        <f t="shared" si="317"/>
        <v>Nein</v>
      </c>
      <c r="BO117" s="8">
        <f t="shared" si="318"/>
        <v>600</v>
      </c>
      <c r="BP117" s="8" t="str">
        <f t="shared" si="319"/>
        <v>Nein</v>
      </c>
    </row>
    <row r="118" spans="1:68" x14ac:dyDescent="0.2">
      <c r="A118" s="8">
        <f t="shared" si="298"/>
        <v>104</v>
      </c>
      <c r="B118" s="8">
        <v>1</v>
      </c>
      <c r="C118" s="11">
        <v>0</v>
      </c>
      <c r="D118" s="8" t="s">
        <v>13</v>
      </c>
      <c r="E118" s="8">
        <v>0</v>
      </c>
      <c r="F118" s="8" t="s">
        <v>13</v>
      </c>
      <c r="G118" s="8">
        <v>0</v>
      </c>
      <c r="H118" s="8" t="s">
        <v>13</v>
      </c>
      <c r="I118" s="8">
        <v>0</v>
      </c>
      <c r="J118" s="8" t="s">
        <v>13</v>
      </c>
      <c r="K118" s="8">
        <v>7.9</v>
      </c>
      <c r="L118" s="8" t="s">
        <v>13</v>
      </c>
      <c r="M118" s="8">
        <v>56</v>
      </c>
      <c r="N118" s="8" t="s">
        <v>13</v>
      </c>
      <c r="O118" s="8">
        <v>550</v>
      </c>
      <c r="P118" s="8" t="s">
        <v>13</v>
      </c>
      <c r="R118" s="8" t="s">
        <v>146</v>
      </c>
      <c r="T118" s="1" t="str">
        <f t="shared" ref="T118" si="564">IF(E118=0,"X","-")</f>
        <v>X</v>
      </c>
      <c r="U118" s="1" t="str">
        <f t="shared" ref="U118" si="565">IF(C118&gt;$E$3,"X","-")</f>
        <v>-</v>
      </c>
      <c r="V118" s="1" t="str">
        <f t="shared" ref="V118" si="566">IF(M118&gt;$E$9,"X","-")</f>
        <v>-</v>
      </c>
      <c r="W118" s="1" t="str">
        <f t="shared" ref="W118" si="567">IF(AND(E118&gt;=50,E118&lt;=69),"X","-")</f>
        <v>-</v>
      </c>
      <c r="X118" s="1" t="str">
        <f t="shared" ref="X118" si="568">IF(C118=0,"X","-")</f>
        <v>X</v>
      </c>
      <c r="Y118" s="1" t="str">
        <f t="shared" ref="Y118" si="569">IF(AND(M118&gt;=0,M118&lt;$E$8),"X","-")</f>
        <v>X</v>
      </c>
      <c r="Z118" s="1" t="str">
        <f t="shared" ref="Z118" si="570">IF(C118&gt;$E$4,"X","-")</f>
        <v>-</v>
      </c>
      <c r="AA118" s="1" t="str">
        <f t="shared" ref="AA118" si="571">IF(AND(G118&gt;=0,G118&lt;=$E$5),"X","-")</f>
        <v>X</v>
      </c>
      <c r="AB118" s="1" t="str">
        <f t="shared" ref="AB118" si="572">IF(AND(O118&gt;=0,O118&lt;=$E$10),"X","-")</f>
        <v>X</v>
      </c>
      <c r="AC118" s="1" t="str">
        <f t="shared" ref="AC118" si="573">IF(OR(AND(E118&gt;=40,E118&lt;=69),AND(E118&gt;=80,E118&lt;=84)),"X","-")</f>
        <v>-</v>
      </c>
      <c r="AD118" s="1" t="str">
        <f t="shared" ref="AD118" si="574">IF(AND(K118&gt;-1000,K118&lt;$E$6),"X","-")</f>
        <v>-</v>
      </c>
      <c r="AE118" s="1" t="str">
        <f t="shared" ref="AE118" si="575">IF(OR(AND(E118&gt;=70,E118&lt;=78),AND(E118&gt;=85,E118&lt;=87)),"X","-")</f>
        <v>-</v>
      </c>
      <c r="AF118" s="1" t="str">
        <f t="shared" ref="AF118" si="576">IF(K118&gt;$E$7,"X","-")</f>
        <v>X</v>
      </c>
      <c r="AG118" s="1" t="str">
        <f t="shared" ref="AG118" si="577">IF(G118&gt;0,"X","-")</f>
        <v>-</v>
      </c>
      <c r="AH118" s="1" t="str">
        <f t="shared" ref="AH118" si="578">IF(I118=0,"X","-")</f>
        <v>X</v>
      </c>
      <c r="AI118" s="1" t="str">
        <f t="shared" ref="AI118" si="579">IF(G118=0,"X","-")</f>
        <v>X</v>
      </c>
      <c r="AJ118" s="1" t="str">
        <f t="shared" ref="AJ118" si="580">IF(I118&gt;0,"X","-")</f>
        <v>-</v>
      </c>
      <c r="AK118" s="1" t="str">
        <f t="shared" si="299"/>
        <v>-</v>
      </c>
      <c r="AL118" s="1" t="str">
        <f t="shared" si="300"/>
        <v>-</v>
      </c>
      <c r="AN118" s="1" t="str">
        <f t="shared" ref="AN118" si="581">IF(AND(T118="X",U118="X",V118="X"),"X","-")</f>
        <v>-</v>
      </c>
      <c r="AO118" s="1" t="str">
        <f t="shared" ref="AO118" si="582">IF(AND(W118="X",X118="X",Y118="X"),"X","-")</f>
        <v>-</v>
      </c>
      <c r="AP118" s="1" t="str">
        <f t="shared" ref="AP118" si="583">IF(AND(T118="X",U118="X",Y118="X"),"X","-")</f>
        <v>-</v>
      </c>
      <c r="AQ118" s="1" t="str">
        <f t="shared" ref="AQ118" si="584">IF(AND(W118="X",X118="X",V118="X"),"X","-")</f>
        <v>-</v>
      </c>
      <c r="AR118" s="1" t="str">
        <f t="shared" ref="AR118" si="585">IF(AND(Z118="X",AA118="X",Y118="X"),"X","-")</f>
        <v>-</v>
      </c>
      <c r="AS118" s="1" t="str">
        <f t="shared" ref="AS118" si="586">IF(AND(Z118="X",AA118="X",V118="X"),"X","-")</f>
        <v>-</v>
      </c>
      <c r="AT118" s="1" t="str">
        <f t="shared" ref="AT118" si="587">IF(AND(AB118="X",T118="X",Y118="X"),"X","-")</f>
        <v>X</v>
      </c>
      <c r="AU118" s="1" t="str">
        <f t="shared" si="304"/>
        <v>-</v>
      </c>
      <c r="AV118" s="1" t="str">
        <f t="shared" si="305"/>
        <v>-</v>
      </c>
      <c r="AW118" s="1" t="str">
        <f t="shared" si="306"/>
        <v>-</v>
      </c>
      <c r="AX118" s="1" t="str">
        <f t="shared" si="307"/>
        <v>-</v>
      </c>
      <c r="AY118" s="1" t="str">
        <f t="shared" si="308"/>
        <v>-</v>
      </c>
      <c r="AZ118" s="1" t="str">
        <f t="shared" si="309"/>
        <v>-</v>
      </c>
      <c r="BB118" s="8">
        <v>1</v>
      </c>
      <c r="BC118" s="9">
        <f t="shared" si="294"/>
        <v>0</v>
      </c>
      <c r="BD118" s="8" t="str">
        <f t="shared" si="295"/>
        <v>Nein</v>
      </c>
      <c r="BE118" s="8">
        <f t="shared" si="296"/>
        <v>0</v>
      </c>
      <c r="BF118" s="8" t="str">
        <f t="shared" si="297"/>
        <v>Nein</v>
      </c>
      <c r="BG118" s="8">
        <f t="shared" si="383"/>
        <v>0</v>
      </c>
      <c r="BH118" s="5" t="str">
        <f t="shared" si="384"/>
        <v>Nein</v>
      </c>
      <c r="BI118" s="8">
        <f t="shared" si="312"/>
        <v>0</v>
      </c>
      <c r="BJ118" s="8" t="str">
        <f t="shared" si="313"/>
        <v>Nein</v>
      </c>
      <c r="BK118" s="8">
        <f t="shared" si="314"/>
        <v>7.9</v>
      </c>
      <c r="BL118" s="8" t="str">
        <f t="shared" si="315"/>
        <v>Nein</v>
      </c>
      <c r="BM118" s="8">
        <f t="shared" si="316"/>
        <v>56</v>
      </c>
      <c r="BN118" s="8" t="str">
        <f t="shared" si="317"/>
        <v>Nein</v>
      </c>
      <c r="BO118" s="8">
        <f t="shared" si="318"/>
        <v>-2</v>
      </c>
      <c r="BP118" s="8" t="str">
        <f t="shared" si="319"/>
        <v>Ja</v>
      </c>
    </row>
    <row r="119" spans="1:68" x14ac:dyDescent="0.2">
      <c r="A119" s="8">
        <f t="shared" si="298"/>
        <v>105</v>
      </c>
      <c r="B119" s="8">
        <v>1</v>
      </c>
      <c r="C119" s="11">
        <v>0</v>
      </c>
      <c r="D119" s="8" t="s">
        <v>13</v>
      </c>
      <c r="E119" s="8">
        <v>0</v>
      </c>
      <c r="F119" s="8" t="s">
        <v>13</v>
      </c>
      <c r="G119" s="8">
        <v>0</v>
      </c>
      <c r="H119" s="8" t="s">
        <v>13</v>
      </c>
      <c r="I119" s="8">
        <v>0</v>
      </c>
      <c r="J119" s="8" t="s">
        <v>13</v>
      </c>
      <c r="K119" s="8">
        <v>7.9</v>
      </c>
      <c r="L119" s="8" t="s">
        <v>13</v>
      </c>
      <c r="M119" s="8">
        <v>59</v>
      </c>
      <c r="N119" s="8" t="s">
        <v>13</v>
      </c>
      <c r="O119" s="8">
        <v>544</v>
      </c>
      <c r="P119" s="8" t="s">
        <v>13</v>
      </c>
      <c r="T119" s="1" t="str">
        <f t="shared" ref="T119" si="588">IF(E119=0,"X","-")</f>
        <v>X</v>
      </c>
      <c r="U119" s="1" t="str">
        <f t="shared" ref="U119" si="589">IF(C119&gt;$E$3,"X","-")</f>
        <v>-</v>
      </c>
      <c r="V119" s="1" t="str">
        <f t="shared" ref="V119" si="590">IF(M119&gt;$E$9,"X","-")</f>
        <v>-</v>
      </c>
      <c r="W119" s="1" t="str">
        <f t="shared" ref="W119" si="591">IF(AND(E119&gt;=50,E119&lt;=69),"X","-")</f>
        <v>-</v>
      </c>
      <c r="X119" s="1" t="str">
        <f t="shared" ref="X119" si="592">IF(C119=0,"X","-")</f>
        <v>X</v>
      </c>
      <c r="Y119" s="1" t="str">
        <f t="shared" ref="Y119" si="593">IF(AND(M119&gt;=0,M119&lt;$E$8),"X","-")</f>
        <v>-</v>
      </c>
      <c r="Z119" s="1" t="str">
        <f t="shared" ref="Z119" si="594">IF(C119&gt;$E$4,"X","-")</f>
        <v>-</v>
      </c>
      <c r="AA119" s="1" t="str">
        <f t="shared" ref="AA119" si="595">IF(AND(G119&gt;=0,G119&lt;=$E$5),"X","-")</f>
        <v>X</v>
      </c>
      <c r="AB119" s="1" t="str">
        <f t="shared" ref="AB119" si="596">IF(AND(O119&gt;=0,O119&lt;=$E$10),"X","-")</f>
        <v>X</v>
      </c>
      <c r="AC119" s="1" t="str">
        <f t="shared" ref="AC119" si="597">IF(OR(AND(E119&gt;=40,E119&lt;=69),AND(E119&gt;=80,E119&lt;=84)),"X","-")</f>
        <v>-</v>
      </c>
      <c r="AD119" s="1" t="str">
        <f t="shared" ref="AD119" si="598">IF(AND(K119&gt;-1000,K119&lt;$E$6),"X","-")</f>
        <v>-</v>
      </c>
      <c r="AE119" s="1" t="str">
        <f t="shared" ref="AE119" si="599">IF(OR(AND(E119&gt;=70,E119&lt;=78),AND(E119&gt;=85,E119&lt;=87)),"X","-")</f>
        <v>-</v>
      </c>
      <c r="AF119" s="1" t="str">
        <f t="shared" ref="AF119" si="600">IF(K119&gt;$E$7,"X","-")</f>
        <v>X</v>
      </c>
      <c r="AG119" s="1" t="str">
        <f t="shared" ref="AG119" si="601">IF(G119&gt;0,"X","-")</f>
        <v>-</v>
      </c>
      <c r="AH119" s="1" t="str">
        <f t="shared" ref="AH119" si="602">IF(I119=0,"X","-")</f>
        <v>X</v>
      </c>
      <c r="AI119" s="1" t="str">
        <f t="shared" ref="AI119" si="603">IF(G119=0,"X","-")</f>
        <v>X</v>
      </c>
      <c r="AJ119" s="1" t="str">
        <f t="shared" ref="AJ119" si="604">IF(I119&gt;0,"X","-")</f>
        <v>-</v>
      </c>
      <c r="AK119" s="1" t="str">
        <f t="shared" si="299"/>
        <v>-</v>
      </c>
      <c r="AL119" s="1" t="str">
        <f t="shared" si="300"/>
        <v>X</v>
      </c>
      <c r="AN119" s="1" t="str">
        <f t="shared" ref="AN119" si="605">IF(AND(T119="X",U119="X",V119="X"),"X","-")</f>
        <v>-</v>
      </c>
      <c r="AO119" s="1" t="str">
        <f t="shared" ref="AO119" si="606">IF(AND(W119="X",X119="X",Y119="X"),"X","-")</f>
        <v>-</v>
      </c>
      <c r="AP119" s="1" t="str">
        <f t="shared" ref="AP119" si="607">IF(AND(T119="X",U119="X",Y119="X"),"X","-")</f>
        <v>-</v>
      </c>
      <c r="AQ119" s="1" t="str">
        <f t="shared" ref="AQ119" si="608">IF(AND(W119="X",X119="X",V119="X"),"X","-")</f>
        <v>-</v>
      </c>
      <c r="AR119" s="1" t="str">
        <f t="shared" ref="AR119" si="609">IF(AND(Z119="X",AA119="X",Y119="X"),"X","-")</f>
        <v>-</v>
      </c>
      <c r="AS119" s="1" t="str">
        <f t="shared" ref="AS119" si="610">IF(AND(Z119="X",AA119="X",V119="X"),"X","-")</f>
        <v>-</v>
      </c>
      <c r="AT119" s="1" t="str">
        <f t="shared" ref="AT119" si="611">IF(AND(AB119="X",T119="X",Y119="X"),"X","-")</f>
        <v>-</v>
      </c>
      <c r="AU119" s="1" t="str">
        <f t="shared" si="304"/>
        <v>-</v>
      </c>
      <c r="AV119" s="1" t="str">
        <f t="shared" si="305"/>
        <v>-</v>
      </c>
      <c r="AW119" s="1" t="str">
        <f t="shared" si="306"/>
        <v>-</v>
      </c>
      <c r="AX119" s="1" t="str">
        <f t="shared" si="307"/>
        <v>-</v>
      </c>
      <c r="AY119" s="1" t="str">
        <f t="shared" si="308"/>
        <v>-</v>
      </c>
      <c r="AZ119" s="1" t="str">
        <f t="shared" si="309"/>
        <v>-</v>
      </c>
      <c r="BB119" s="8">
        <v>1</v>
      </c>
      <c r="BC119" s="9">
        <f t="shared" si="294"/>
        <v>0</v>
      </c>
      <c r="BD119" s="8" t="str">
        <f t="shared" si="295"/>
        <v>Nein</v>
      </c>
      <c r="BE119" s="8">
        <f t="shared" si="296"/>
        <v>0</v>
      </c>
      <c r="BF119" s="8" t="str">
        <f t="shared" si="297"/>
        <v>Nein</v>
      </c>
      <c r="BG119" s="8">
        <f t="shared" si="383"/>
        <v>0</v>
      </c>
      <c r="BH119" s="5" t="str">
        <f t="shared" si="384"/>
        <v>Nein</v>
      </c>
      <c r="BI119" s="8">
        <f t="shared" si="312"/>
        <v>0</v>
      </c>
      <c r="BJ119" s="8" t="str">
        <f t="shared" si="313"/>
        <v>Nein</v>
      </c>
      <c r="BK119" s="8">
        <f t="shared" si="314"/>
        <v>7.9</v>
      </c>
      <c r="BL119" s="8" t="str">
        <f t="shared" si="315"/>
        <v>Nein</v>
      </c>
      <c r="BM119" s="8">
        <f t="shared" si="316"/>
        <v>59</v>
      </c>
      <c r="BN119" s="8" t="str">
        <f t="shared" si="317"/>
        <v>Nein</v>
      </c>
      <c r="BO119" s="8">
        <f t="shared" si="318"/>
        <v>544</v>
      </c>
      <c r="BP119" s="8" t="str">
        <f t="shared" si="319"/>
        <v>Nein</v>
      </c>
    </row>
    <row r="120" spans="1:68" x14ac:dyDescent="0.2">
      <c r="A120" s="8">
        <f t="shared" si="298"/>
        <v>106</v>
      </c>
      <c r="B120" s="8">
        <v>1</v>
      </c>
      <c r="C120" s="11">
        <v>2.4</v>
      </c>
      <c r="D120" s="8" t="s">
        <v>13</v>
      </c>
      <c r="E120" s="8">
        <v>52</v>
      </c>
      <c r="F120" s="8" t="s">
        <v>13</v>
      </c>
      <c r="G120" s="8">
        <v>0.41</v>
      </c>
      <c r="H120" s="8" t="s">
        <v>13</v>
      </c>
      <c r="I120" s="8">
        <v>32</v>
      </c>
      <c r="J120" s="8" t="s">
        <v>13</v>
      </c>
      <c r="K120" s="8">
        <v>7.8</v>
      </c>
      <c r="L120" s="8" t="s">
        <v>13</v>
      </c>
      <c r="M120" s="8">
        <v>45</v>
      </c>
      <c r="N120" s="8" t="s">
        <v>13</v>
      </c>
      <c r="O120" s="8">
        <v>520</v>
      </c>
      <c r="P120" s="8" t="s">
        <v>13</v>
      </c>
      <c r="T120" s="1" t="str">
        <f t="shared" ref="T120" si="612">IF(E120=0,"X","-")</f>
        <v>-</v>
      </c>
      <c r="U120" s="1" t="str">
        <f t="shared" ref="U120" si="613">IF(C120&gt;$E$3,"X","-")</f>
        <v>X</v>
      </c>
      <c r="V120" s="1" t="str">
        <f t="shared" ref="V120" si="614">IF(M120&gt;$E$9,"X","-")</f>
        <v>-</v>
      </c>
      <c r="W120" s="1" t="str">
        <f t="shared" ref="W120" si="615">IF(AND(E120&gt;=50,E120&lt;=69),"X","-")</f>
        <v>X</v>
      </c>
      <c r="X120" s="1" t="str">
        <f t="shared" ref="X120" si="616">IF(C120=0,"X","-")</f>
        <v>-</v>
      </c>
      <c r="Y120" s="1" t="str">
        <f t="shared" ref="Y120" si="617">IF(AND(M120&gt;=0,M120&lt;$E$8),"X","-")</f>
        <v>X</v>
      </c>
      <c r="Z120" s="1" t="str">
        <f t="shared" ref="Z120" si="618">IF(C120&gt;$E$4,"X","-")</f>
        <v>X</v>
      </c>
      <c r="AA120" s="1" t="str">
        <f t="shared" ref="AA120" si="619">IF(AND(G120&gt;=0,G120&lt;=$E$5),"X","-")</f>
        <v>-</v>
      </c>
      <c r="AB120" s="1" t="str">
        <f t="shared" ref="AB120" si="620">IF(AND(O120&gt;=0,O120&lt;=$E$10),"X","-")</f>
        <v>X</v>
      </c>
      <c r="AC120" s="1" t="str">
        <f t="shared" ref="AC120" si="621">IF(OR(AND(E120&gt;=40,E120&lt;=69),AND(E120&gt;=80,E120&lt;=84)),"X","-")</f>
        <v>X</v>
      </c>
      <c r="AD120" s="1" t="str">
        <f t="shared" ref="AD120" si="622">IF(AND(K120&gt;-1000,K120&lt;$E$6),"X","-")</f>
        <v>-</v>
      </c>
      <c r="AE120" s="1" t="str">
        <f t="shared" ref="AE120" si="623">IF(OR(AND(E120&gt;=70,E120&lt;=78),AND(E120&gt;=85,E120&lt;=87)),"X","-")</f>
        <v>-</v>
      </c>
      <c r="AF120" s="1" t="str">
        <f t="shared" ref="AF120" si="624">IF(K120&gt;$E$7,"X","-")</f>
        <v>X</v>
      </c>
      <c r="AG120" s="1" t="str">
        <f t="shared" ref="AG120" si="625">IF(G120&gt;0,"X","-")</f>
        <v>X</v>
      </c>
      <c r="AH120" s="1" t="str">
        <f t="shared" ref="AH120" si="626">IF(I120=0,"X","-")</f>
        <v>-</v>
      </c>
      <c r="AI120" s="1" t="str">
        <f t="shared" ref="AI120" si="627">IF(G120=0,"X","-")</f>
        <v>-</v>
      </c>
      <c r="AJ120" s="1" t="str">
        <f t="shared" ref="AJ120" si="628">IF(I120&gt;0,"X","-")</f>
        <v>X</v>
      </c>
      <c r="AK120" s="1" t="str">
        <f t="shared" si="299"/>
        <v>-</v>
      </c>
      <c r="AL120" s="1" t="str">
        <f t="shared" si="300"/>
        <v>-</v>
      </c>
      <c r="AN120" s="1" t="str">
        <f t="shared" ref="AN120" si="629">IF(AND(T120="X",U120="X",V120="X"),"X","-")</f>
        <v>-</v>
      </c>
      <c r="AO120" s="1" t="str">
        <f t="shared" ref="AO120" si="630">IF(AND(W120="X",X120="X",Y120="X"),"X","-")</f>
        <v>-</v>
      </c>
      <c r="AP120" s="1" t="str">
        <f t="shared" ref="AP120" si="631">IF(AND(T120="X",U120="X",Y120="X"),"X","-")</f>
        <v>-</v>
      </c>
      <c r="AQ120" s="1" t="str">
        <f t="shared" ref="AQ120" si="632">IF(AND(W120="X",X120="X",V120="X"),"X","-")</f>
        <v>-</v>
      </c>
      <c r="AR120" s="1" t="str">
        <f t="shared" ref="AR120" si="633">IF(AND(Z120="X",AA120="X",Y120="X"),"X","-")</f>
        <v>-</v>
      </c>
      <c r="AS120" s="1" t="str">
        <f t="shared" ref="AS120" si="634">IF(AND(Z120="X",AA120="X",V120="X"),"X","-")</f>
        <v>-</v>
      </c>
      <c r="AT120" s="1" t="str">
        <f t="shared" ref="AT120" si="635">IF(AND(AB120="X",T120="X",Y120="X"),"X","-")</f>
        <v>-</v>
      </c>
      <c r="AU120" s="1" t="str">
        <f t="shared" si="304"/>
        <v>-</v>
      </c>
      <c r="AV120" s="1" t="str">
        <f t="shared" si="305"/>
        <v>-</v>
      </c>
      <c r="AW120" s="1" t="str">
        <f t="shared" si="306"/>
        <v>-</v>
      </c>
      <c r="AX120" s="1" t="str">
        <f t="shared" si="307"/>
        <v>-</v>
      </c>
      <c r="AY120" s="1" t="str">
        <f t="shared" si="308"/>
        <v>-</v>
      </c>
      <c r="AZ120" s="1" t="str">
        <f t="shared" si="309"/>
        <v>-</v>
      </c>
      <c r="BB120" s="8">
        <v>1</v>
      </c>
      <c r="BC120" s="9">
        <f t="shared" si="294"/>
        <v>2.4</v>
      </c>
      <c r="BD120" s="8" t="str">
        <f t="shared" si="295"/>
        <v>Nein</v>
      </c>
      <c r="BE120" s="8">
        <f t="shared" si="296"/>
        <v>52</v>
      </c>
      <c r="BF120" s="8" t="str">
        <f t="shared" si="297"/>
        <v>Nein</v>
      </c>
      <c r="BG120" s="8">
        <f t="shared" si="383"/>
        <v>0.41</v>
      </c>
      <c r="BH120" s="5" t="str">
        <f t="shared" si="384"/>
        <v>Nein</v>
      </c>
      <c r="BI120" s="8">
        <f t="shared" si="312"/>
        <v>32</v>
      </c>
      <c r="BJ120" s="8" t="str">
        <f t="shared" si="313"/>
        <v>Nein</v>
      </c>
      <c r="BK120" s="8">
        <f t="shared" si="314"/>
        <v>7.8</v>
      </c>
      <c r="BL120" s="8" t="str">
        <f t="shared" si="315"/>
        <v>Nein</v>
      </c>
      <c r="BM120" s="8">
        <f t="shared" si="316"/>
        <v>45</v>
      </c>
      <c r="BN120" s="8" t="str">
        <f t="shared" si="317"/>
        <v>Nein</v>
      </c>
      <c r="BO120" s="8">
        <f t="shared" si="318"/>
        <v>520</v>
      </c>
      <c r="BP120" s="8" t="str">
        <f t="shared" si="319"/>
        <v>Nein</v>
      </c>
    </row>
    <row r="121" spans="1:68" x14ac:dyDescent="0.2">
      <c r="A121" s="8">
        <f t="shared" si="298"/>
        <v>107</v>
      </c>
      <c r="B121" s="8">
        <v>1</v>
      </c>
      <c r="C121" s="11">
        <v>0</v>
      </c>
      <c r="D121" s="8" t="s">
        <v>13</v>
      </c>
      <c r="E121" s="8">
        <v>0</v>
      </c>
      <c r="F121" s="8" t="s">
        <v>13</v>
      </c>
      <c r="G121" s="8">
        <v>0</v>
      </c>
      <c r="H121" s="8" t="s">
        <v>13</v>
      </c>
      <c r="I121" s="8">
        <v>0</v>
      </c>
      <c r="J121" s="8" t="s">
        <v>13</v>
      </c>
      <c r="K121" s="8">
        <v>7.9</v>
      </c>
      <c r="L121" s="8" t="s">
        <v>13</v>
      </c>
      <c r="M121" s="8">
        <v>-1</v>
      </c>
      <c r="N121" s="8" t="s">
        <v>13</v>
      </c>
      <c r="O121" s="8">
        <v>368</v>
      </c>
      <c r="P121" s="8" t="s">
        <v>13</v>
      </c>
      <c r="T121" s="1" t="str">
        <f t="shared" ref="T121:T123" si="636">IF(E121=0,"X","-")</f>
        <v>X</v>
      </c>
      <c r="U121" s="1" t="str">
        <f t="shared" ref="U121:U123" si="637">IF(C121&gt;$E$3,"X","-")</f>
        <v>-</v>
      </c>
      <c r="V121" s="1" t="str">
        <f t="shared" ref="V121:V123" si="638">IF(M121&gt;$E$9,"X","-")</f>
        <v>-</v>
      </c>
      <c r="W121" s="1" t="str">
        <f t="shared" ref="W121:W123" si="639">IF(AND(E121&gt;=50,E121&lt;=69),"X","-")</f>
        <v>-</v>
      </c>
      <c r="X121" s="1" t="str">
        <f t="shared" ref="X121:X123" si="640">IF(C121=0,"X","-")</f>
        <v>X</v>
      </c>
      <c r="Y121" s="1" t="str">
        <f t="shared" ref="Y121:Y123" si="641">IF(AND(M121&gt;=0,M121&lt;$E$8),"X","-")</f>
        <v>-</v>
      </c>
      <c r="Z121" s="1" t="str">
        <f t="shared" ref="Z121:Z123" si="642">IF(C121&gt;$E$4,"X","-")</f>
        <v>-</v>
      </c>
      <c r="AA121" s="1" t="str">
        <f t="shared" ref="AA121:AA123" si="643">IF(AND(G121&gt;=0,G121&lt;=$E$5),"X","-")</f>
        <v>X</v>
      </c>
      <c r="AB121" s="1" t="str">
        <f t="shared" ref="AB121:AB123" si="644">IF(AND(O121&gt;=0,O121&lt;=$E$10),"X","-")</f>
        <v>X</v>
      </c>
      <c r="AC121" s="1" t="str">
        <f t="shared" ref="AC121:AC123" si="645">IF(OR(AND(E121&gt;=40,E121&lt;=69),AND(E121&gt;=80,E121&lt;=84)),"X","-")</f>
        <v>-</v>
      </c>
      <c r="AD121" s="1" t="str">
        <f t="shared" ref="AD121:AD123" si="646">IF(AND(K121&gt;-1000,K121&lt;$E$6),"X","-")</f>
        <v>-</v>
      </c>
      <c r="AE121" s="1" t="str">
        <f t="shared" ref="AE121:AE123" si="647">IF(OR(AND(E121&gt;=70,E121&lt;=78),AND(E121&gt;=85,E121&lt;=87)),"X","-")</f>
        <v>-</v>
      </c>
      <c r="AF121" s="1" t="str">
        <f t="shared" ref="AF121:AF123" si="648">IF(K121&gt;$E$7,"X","-")</f>
        <v>X</v>
      </c>
      <c r="AG121" s="1" t="str">
        <f t="shared" ref="AG121:AG123" si="649">IF(G121&gt;0,"X","-")</f>
        <v>-</v>
      </c>
      <c r="AH121" s="1" t="str">
        <f t="shared" ref="AH121:AH123" si="650">IF(I121=0,"X","-")</f>
        <v>X</v>
      </c>
      <c r="AI121" s="1" t="str">
        <f t="shared" ref="AI121:AI123" si="651">IF(G121=0,"X","-")</f>
        <v>X</v>
      </c>
      <c r="AJ121" s="1" t="str">
        <f t="shared" ref="AJ121:AJ123" si="652">IF(I121&gt;0,"X","-")</f>
        <v>-</v>
      </c>
      <c r="AK121" s="1" t="str">
        <f t="shared" si="299"/>
        <v>X</v>
      </c>
      <c r="AL121" s="1" t="str">
        <f t="shared" si="300"/>
        <v>-</v>
      </c>
      <c r="AN121" s="1" t="str">
        <f t="shared" ref="AN121:AN123" si="653">IF(AND(T121="X",U121="X",V121="X"),"X","-")</f>
        <v>-</v>
      </c>
      <c r="AO121" s="1" t="str">
        <f t="shared" ref="AO121:AO123" si="654">IF(AND(W121="X",X121="X",Y121="X"),"X","-")</f>
        <v>-</v>
      </c>
      <c r="AP121" s="1" t="str">
        <f t="shared" ref="AP121:AP123" si="655">IF(AND(T121="X",U121="X",Y121="X"),"X","-")</f>
        <v>-</v>
      </c>
      <c r="AQ121" s="1" t="str">
        <f t="shared" ref="AQ121:AQ123" si="656">IF(AND(W121="X",X121="X",V121="X"),"X","-")</f>
        <v>-</v>
      </c>
      <c r="AR121" s="1" t="str">
        <f t="shared" ref="AR121:AR123" si="657">IF(AND(Z121="X",AA121="X",Y121="X"),"X","-")</f>
        <v>-</v>
      </c>
      <c r="AS121" s="1" t="str">
        <f t="shared" ref="AS121:AS123" si="658">IF(AND(Z121="X",AA121="X",V121="X"),"X","-")</f>
        <v>-</v>
      </c>
      <c r="AT121" s="1" t="str">
        <f t="shared" ref="AT121:AT123" si="659">IF(AND(AB121="X",T121="X",Y121="X"),"X","-")</f>
        <v>-</v>
      </c>
      <c r="AU121" s="1" t="str">
        <f t="shared" si="304"/>
        <v>-</v>
      </c>
      <c r="AV121" s="1" t="str">
        <f t="shared" si="305"/>
        <v>-</v>
      </c>
      <c r="AW121" s="1" t="str">
        <f t="shared" si="306"/>
        <v>-</v>
      </c>
      <c r="AX121" s="1" t="str">
        <f t="shared" si="307"/>
        <v>-</v>
      </c>
      <c r="AY121" s="1" t="str">
        <f t="shared" si="308"/>
        <v>-</v>
      </c>
      <c r="AZ121" s="1" t="str">
        <f t="shared" si="309"/>
        <v>-</v>
      </c>
      <c r="BB121" s="8">
        <v>1</v>
      </c>
      <c r="BC121" s="9">
        <f t="shared" si="294"/>
        <v>0</v>
      </c>
      <c r="BD121" s="8" t="str">
        <f t="shared" si="295"/>
        <v>Nein</v>
      </c>
      <c r="BE121" s="8">
        <f t="shared" si="296"/>
        <v>0</v>
      </c>
      <c r="BF121" s="8" t="str">
        <f t="shared" si="297"/>
        <v>Nein</v>
      </c>
      <c r="BG121" s="8">
        <f t="shared" si="383"/>
        <v>0</v>
      </c>
      <c r="BH121" s="5" t="str">
        <f t="shared" si="384"/>
        <v>Nein</v>
      </c>
      <c r="BI121" s="8">
        <f t="shared" si="312"/>
        <v>0</v>
      </c>
      <c r="BJ121" s="8" t="str">
        <f t="shared" si="313"/>
        <v>Nein</v>
      </c>
      <c r="BK121" s="8">
        <f t="shared" si="314"/>
        <v>7.9</v>
      </c>
      <c r="BL121" s="8" t="str">
        <f t="shared" si="315"/>
        <v>Nein</v>
      </c>
      <c r="BM121" s="8">
        <f t="shared" si="316"/>
        <v>-1</v>
      </c>
      <c r="BN121" s="8" t="str">
        <f t="shared" si="317"/>
        <v>Nein</v>
      </c>
      <c r="BO121" s="8">
        <f t="shared" si="318"/>
        <v>368</v>
      </c>
      <c r="BP121" s="8" t="str">
        <f t="shared" si="319"/>
        <v>Nein</v>
      </c>
    </row>
    <row r="122" spans="1:68" x14ac:dyDescent="0.2">
      <c r="A122" s="8">
        <f t="shared" si="298"/>
        <v>108</v>
      </c>
      <c r="B122" s="8">
        <v>1</v>
      </c>
      <c r="C122" s="11">
        <v>0</v>
      </c>
      <c r="D122" s="8" t="s">
        <v>13</v>
      </c>
      <c r="E122" s="8">
        <v>0</v>
      </c>
      <c r="F122" s="8" t="s">
        <v>13</v>
      </c>
      <c r="G122" s="8">
        <v>0</v>
      </c>
      <c r="H122" s="8" t="s">
        <v>13</v>
      </c>
      <c r="I122" s="8">
        <v>0</v>
      </c>
      <c r="J122" s="8" t="s">
        <v>13</v>
      </c>
      <c r="K122" s="8">
        <v>7.9</v>
      </c>
      <c r="L122" s="8" t="s">
        <v>13</v>
      </c>
      <c r="M122" s="8">
        <v>-2</v>
      </c>
      <c r="N122" s="8" t="s">
        <v>14</v>
      </c>
      <c r="O122" s="8">
        <v>411</v>
      </c>
      <c r="P122" s="8" t="s">
        <v>13</v>
      </c>
      <c r="T122" s="1" t="str">
        <f t="shared" si="636"/>
        <v>X</v>
      </c>
      <c r="U122" s="1" t="str">
        <f t="shared" si="637"/>
        <v>-</v>
      </c>
      <c r="V122" s="1" t="str">
        <f t="shared" si="638"/>
        <v>-</v>
      </c>
      <c r="W122" s="1" t="str">
        <f t="shared" si="639"/>
        <v>-</v>
      </c>
      <c r="X122" s="1" t="str">
        <f t="shared" si="640"/>
        <v>X</v>
      </c>
      <c r="Y122" s="1" t="str">
        <f t="shared" si="641"/>
        <v>-</v>
      </c>
      <c r="Z122" s="1" t="str">
        <f t="shared" si="642"/>
        <v>-</v>
      </c>
      <c r="AA122" s="1" t="str">
        <f t="shared" si="643"/>
        <v>X</v>
      </c>
      <c r="AB122" s="1" t="str">
        <f t="shared" si="644"/>
        <v>X</v>
      </c>
      <c r="AC122" s="1" t="str">
        <f t="shared" si="645"/>
        <v>-</v>
      </c>
      <c r="AD122" s="1" t="str">
        <f t="shared" si="646"/>
        <v>-</v>
      </c>
      <c r="AE122" s="1" t="str">
        <f t="shared" si="647"/>
        <v>-</v>
      </c>
      <c r="AF122" s="1" t="str">
        <f t="shared" si="648"/>
        <v>X</v>
      </c>
      <c r="AG122" s="1" t="str">
        <f t="shared" si="649"/>
        <v>-</v>
      </c>
      <c r="AH122" s="1" t="str">
        <f t="shared" si="650"/>
        <v>X</v>
      </c>
      <c r="AI122" s="1" t="str">
        <f t="shared" si="651"/>
        <v>X</v>
      </c>
      <c r="AJ122" s="1" t="str">
        <f t="shared" si="652"/>
        <v>-</v>
      </c>
      <c r="AK122" s="1" t="str">
        <f t="shared" si="299"/>
        <v>X</v>
      </c>
      <c r="AL122" s="1" t="str">
        <f t="shared" si="300"/>
        <v>-</v>
      </c>
      <c r="AN122" s="1" t="str">
        <f t="shared" si="653"/>
        <v>-</v>
      </c>
      <c r="AO122" s="1" t="str">
        <f t="shared" si="654"/>
        <v>-</v>
      </c>
      <c r="AP122" s="1" t="str">
        <f t="shared" si="655"/>
        <v>-</v>
      </c>
      <c r="AQ122" s="1" t="str">
        <f t="shared" si="656"/>
        <v>-</v>
      </c>
      <c r="AR122" s="1" t="str">
        <f t="shared" si="657"/>
        <v>-</v>
      </c>
      <c r="AS122" s="1" t="str">
        <f t="shared" si="658"/>
        <v>-</v>
      </c>
      <c r="AT122" s="1" t="str">
        <f t="shared" si="659"/>
        <v>-</v>
      </c>
      <c r="AU122" s="1" t="str">
        <f t="shared" si="304"/>
        <v>-</v>
      </c>
      <c r="AV122" s="1" t="str">
        <f t="shared" si="305"/>
        <v>-</v>
      </c>
      <c r="AW122" s="1" t="str">
        <f t="shared" si="306"/>
        <v>-</v>
      </c>
      <c r="AX122" s="1" t="str">
        <f t="shared" si="307"/>
        <v>-</v>
      </c>
      <c r="AY122" s="1" t="str">
        <f t="shared" si="308"/>
        <v>-</v>
      </c>
      <c r="AZ122" s="1" t="str">
        <f t="shared" si="309"/>
        <v>-</v>
      </c>
      <c r="BB122" s="8">
        <v>1</v>
      </c>
      <c r="BC122" s="9">
        <f t="shared" si="294"/>
        <v>0</v>
      </c>
      <c r="BD122" s="8" t="str">
        <f t="shared" si="295"/>
        <v>Nein</v>
      </c>
      <c r="BE122" s="8">
        <f t="shared" si="296"/>
        <v>0</v>
      </c>
      <c r="BF122" s="8" t="str">
        <f t="shared" si="297"/>
        <v>Nein</v>
      </c>
      <c r="BG122" s="8">
        <f t="shared" si="383"/>
        <v>0</v>
      </c>
      <c r="BH122" s="5" t="str">
        <f t="shared" si="384"/>
        <v>Nein</v>
      </c>
      <c r="BI122" s="8">
        <f t="shared" si="312"/>
        <v>0</v>
      </c>
      <c r="BJ122" s="8" t="str">
        <f t="shared" si="313"/>
        <v>Nein</v>
      </c>
      <c r="BK122" s="8">
        <f t="shared" si="314"/>
        <v>7.9</v>
      </c>
      <c r="BL122" s="8" t="str">
        <f t="shared" si="315"/>
        <v>Nein</v>
      </c>
      <c r="BM122" s="8">
        <f t="shared" si="316"/>
        <v>-2</v>
      </c>
      <c r="BN122" s="8" t="str">
        <f t="shared" si="317"/>
        <v>Ja</v>
      </c>
      <c r="BO122" s="8">
        <f t="shared" si="318"/>
        <v>411</v>
      </c>
      <c r="BP122" s="8" t="str">
        <f t="shared" si="319"/>
        <v>Nein</v>
      </c>
    </row>
    <row r="123" spans="1:68" x14ac:dyDescent="0.2">
      <c r="A123" s="8">
        <f t="shared" si="298"/>
        <v>109</v>
      </c>
      <c r="B123" s="8">
        <v>1</v>
      </c>
      <c r="C123" s="11">
        <v>0</v>
      </c>
      <c r="D123" s="8" t="s">
        <v>13</v>
      </c>
      <c r="E123" s="8">
        <v>0</v>
      </c>
      <c r="F123" s="8" t="s">
        <v>13</v>
      </c>
      <c r="G123" s="8">
        <v>0</v>
      </c>
      <c r="H123" s="8" t="s">
        <v>13</v>
      </c>
      <c r="I123" s="8">
        <v>0</v>
      </c>
      <c r="J123" s="8" t="s">
        <v>13</v>
      </c>
      <c r="K123" s="8">
        <v>7.9</v>
      </c>
      <c r="L123" s="8" t="s">
        <v>13</v>
      </c>
      <c r="M123" s="8">
        <v>-3</v>
      </c>
      <c r="N123" s="8" t="s">
        <v>13</v>
      </c>
      <c r="O123" s="8">
        <v>206</v>
      </c>
      <c r="P123" s="8" t="s">
        <v>13</v>
      </c>
      <c r="T123" s="1" t="str">
        <f t="shared" si="636"/>
        <v>X</v>
      </c>
      <c r="U123" s="1" t="str">
        <f t="shared" si="637"/>
        <v>-</v>
      </c>
      <c r="V123" s="1" t="str">
        <f t="shared" si="638"/>
        <v>-</v>
      </c>
      <c r="W123" s="1" t="str">
        <f t="shared" si="639"/>
        <v>-</v>
      </c>
      <c r="X123" s="1" t="str">
        <f t="shared" si="640"/>
        <v>X</v>
      </c>
      <c r="Y123" s="1" t="str">
        <f t="shared" si="641"/>
        <v>-</v>
      </c>
      <c r="Z123" s="1" t="str">
        <f t="shared" si="642"/>
        <v>-</v>
      </c>
      <c r="AA123" s="1" t="str">
        <f t="shared" si="643"/>
        <v>X</v>
      </c>
      <c r="AB123" s="1" t="str">
        <f t="shared" si="644"/>
        <v>X</v>
      </c>
      <c r="AC123" s="1" t="str">
        <f t="shared" si="645"/>
        <v>-</v>
      </c>
      <c r="AD123" s="1" t="str">
        <f t="shared" si="646"/>
        <v>-</v>
      </c>
      <c r="AE123" s="1" t="str">
        <f t="shared" si="647"/>
        <v>-</v>
      </c>
      <c r="AF123" s="1" t="str">
        <f t="shared" si="648"/>
        <v>X</v>
      </c>
      <c r="AG123" s="1" t="str">
        <f t="shared" si="649"/>
        <v>-</v>
      </c>
      <c r="AH123" s="1" t="str">
        <f t="shared" si="650"/>
        <v>X</v>
      </c>
      <c r="AI123" s="1" t="str">
        <f t="shared" si="651"/>
        <v>X</v>
      </c>
      <c r="AJ123" s="1" t="str">
        <f t="shared" si="652"/>
        <v>-</v>
      </c>
      <c r="AK123" s="1" t="str">
        <f t="shared" si="299"/>
        <v>X</v>
      </c>
      <c r="AL123" s="1" t="str">
        <f t="shared" si="300"/>
        <v>-</v>
      </c>
      <c r="AN123" s="1" t="str">
        <f t="shared" si="653"/>
        <v>-</v>
      </c>
      <c r="AO123" s="1" t="str">
        <f t="shared" si="654"/>
        <v>-</v>
      </c>
      <c r="AP123" s="1" t="str">
        <f t="shared" si="655"/>
        <v>-</v>
      </c>
      <c r="AQ123" s="1" t="str">
        <f t="shared" si="656"/>
        <v>-</v>
      </c>
      <c r="AR123" s="1" t="str">
        <f t="shared" si="657"/>
        <v>-</v>
      </c>
      <c r="AS123" s="1" t="str">
        <f t="shared" si="658"/>
        <v>-</v>
      </c>
      <c r="AT123" s="1" t="str">
        <f t="shared" si="659"/>
        <v>-</v>
      </c>
      <c r="AU123" s="1" t="str">
        <f t="shared" si="304"/>
        <v>-</v>
      </c>
      <c r="AV123" s="1" t="str">
        <f t="shared" si="305"/>
        <v>-</v>
      </c>
      <c r="AW123" s="1" t="str">
        <f t="shared" si="306"/>
        <v>-</v>
      </c>
      <c r="AX123" s="1" t="str">
        <f t="shared" si="307"/>
        <v>-</v>
      </c>
      <c r="AY123" s="1" t="str">
        <f t="shared" si="308"/>
        <v>-</v>
      </c>
      <c r="AZ123" s="1" t="str">
        <f t="shared" si="309"/>
        <v>-</v>
      </c>
      <c r="BB123" s="8">
        <v>1</v>
      </c>
      <c r="BC123" s="9">
        <f t="shared" ref="BC123:BC172" si="660">IF(OR(AP123="X",AQ123="X",AR123="X",AY123="X",AZ123="X"),-2,C123)</f>
        <v>0</v>
      </c>
      <c r="BD123" s="8" t="str">
        <f t="shared" ref="BD123:BD172" si="661">IF(OR(AP123="X",AQ123="X",AR123="X",AY123="X",AZ123="X"),"Ja",D123)</f>
        <v>Nein</v>
      </c>
      <c r="BE123" s="8">
        <f t="shared" ref="BE123:BE172" si="662">IF(OR(AN123="X",AO123="X",AU123="X",AV123="X",AY123="X",AZ123="X"),-2,E123)</f>
        <v>0</v>
      </c>
      <c r="BF123" s="8" t="str">
        <f t="shared" ref="BF123:BF172" si="663">IF(OR(AN123="X",AO123="X",AU123="X",AV123="X",AY123="X",AZ123="X"),"Ja",F123)</f>
        <v>Nein</v>
      </c>
      <c r="BG123" s="8">
        <f t="shared" si="383"/>
        <v>0</v>
      </c>
      <c r="BH123" s="5" t="str">
        <f t="shared" si="384"/>
        <v>Nein</v>
      </c>
      <c r="BI123" s="8">
        <f t="shared" si="312"/>
        <v>0</v>
      </c>
      <c r="BJ123" s="8" t="str">
        <f t="shared" si="313"/>
        <v>Nein</v>
      </c>
      <c r="BK123" s="8">
        <f t="shared" si="314"/>
        <v>7.9</v>
      </c>
      <c r="BL123" s="8" t="str">
        <f t="shared" si="315"/>
        <v>Nein</v>
      </c>
      <c r="BM123" s="8">
        <f t="shared" si="316"/>
        <v>-3</v>
      </c>
      <c r="BN123" s="8" t="str">
        <f t="shared" si="317"/>
        <v>Nein</v>
      </c>
      <c r="BO123" s="8">
        <f t="shared" si="318"/>
        <v>206</v>
      </c>
      <c r="BP123" s="8" t="str">
        <f t="shared" si="319"/>
        <v>Nein</v>
      </c>
    </row>
    <row r="124" spans="1:68" x14ac:dyDescent="0.2">
      <c r="A124" s="8">
        <f t="shared" si="298"/>
        <v>110</v>
      </c>
      <c r="B124" s="8">
        <v>1</v>
      </c>
      <c r="C124" s="11">
        <v>0</v>
      </c>
      <c r="D124" s="8" t="s">
        <v>13</v>
      </c>
      <c r="E124" s="8">
        <v>-1</v>
      </c>
      <c r="F124" s="8" t="s">
        <v>13</v>
      </c>
      <c r="G124" s="8">
        <v>0</v>
      </c>
      <c r="H124" s="8" t="s">
        <v>13</v>
      </c>
      <c r="I124" s="8">
        <v>0</v>
      </c>
      <c r="J124" s="8" t="s">
        <v>13</v>
      </c>
      <c r="K124" s="8">
        <v>7.9</v>
      </c>
      <c r="L124" s="8" t="s">
        <v>13</v>
      </c>
      <c r="M124" s="8">
        <v>56</v>
      </c>
      <c r="N124" s="8" t="s">
        <v>13</v>
      </c>
      <c r="O124" s="8">
        <v>389</v>
      </c>
      <c r="P124" s="8" t="s">
        <v>13</v>
      </c>
      <c r="T124" s="1" t="str">
        <f t="shared" ref="T124:T126" si="664">IF(E124=0,"X","-")</f>
        <v>-</v>
      </c>
      <c r="U124" s="1" t="str">
        <f t="shared" ref="U124:U126" si="665">IF(C124&gt;$E$3,"X","-")</f>
        <v>-</v>
      </c>
      <c r="V124" s="1" t="str">
        <f t="shared" ref="V124:V126" si="666">IF(M124&gt;$E$9,"X","-")</f>
        <v>-</v>
      </c>
      <c r="W124" s="1" t="str">
        <f t="shared" ref="W124:W126" si="667">IF(AND(E124&gt;=50,E124&lt;=69),"X","-")</f>
        <v>-</v>
      </c>
      <c r="X124" s="1" t="str">
        <f t="shared" ref="X124:X126" si="668">IF(C124=0,"X","-")</f>
        <v>X</v>
      </c>
      <c r="Y124" s="1" t="str">
        <f t="shared" ref="Y124:Y126" si="669">IF(AND(M124&gt;=0,M124&lt;$E$8),"X","-")</f>
        <v>X</v>
      </c>
      <c r="Z124" s="1" t="str">
        <f t="shared" ref="Z124:Z126" si="670">IF(C124&gt;$E$4,"X","-")</f>
        <v>-</v>
      </c>
      <c r="AA124" s="1" t="str">
        <f t="shared" ref="AA124:AA126" si="671">IF(AND(G124&gt;=0,G124&lt;=$E$5),"X","-")</f>
        <v>X</v>
      </c>
      <c r="AB124" s="1" t="str">
        <f t="shared" ref="AB124:AB126" si="672">IF(AND(O124&gt;=0,O124&lt;=$E$10),"X","-")</f>
        <v>X</v>
      </c>
      <c r="AC124" s="1" t="str">
        <f t="shared" ref="AC124:AC126" si="673">IF(OR(AND(E124&gt;=40,E124&lt;=69),AND(E124&gt;=80,E124&lt;=84)),"X","-")</f>
        <v>-</v>
      </c>
      <c r="AD124" s="1" t="str">
        <f t="shared" ref="AD124:AD126" si="674">IF(AND(K124&gt;-1000,K124&lt;$E$6),"X","-")</f>
        <v>-</v>
      </c>
      <c r="AE124" s="1" t="str">
        <f t="shared" ref="AE124:AE126" si="675">IF(OR(AND(E124&gt;=70,E124&lt;=78),AND(E124&gt;=85,E124&lt;=87)),"X","-")</f>
        <v>-</v>
      </c>
      <c r="AF124" s="1" t="str">
        <f t="shared" ref="AF124:AF126" si="676">IF(K124&gt;$E$7,"X","-")</f>
        <v>X</v>
      </c>
      <c r="AG124" s="1" t="str">
        <f t="shared" ref="AG124:AG126" si="677">IF(G124&gt;0,"X","-")</f>
        <v>-</v>
      </c>
      <c r="AH124" s="1" t="str">
        <f t="shared" ref="AH124:AH126" si="678">IF(I124=0,"X","-")</f>
        <v>X</v>
      </c>
      <c r="AI124" s="1" t="str">
        <f t="shared" ref="AI124:AI126" si="679">IF(G124=0,"X","-")</f>
        <v>X</v>
      </c>
      <c r="AJ124" s="1" t="str">
        <f t="shared" ref="AJ124:AJ126" si="680">IF(I124&gt;0,"X","-")</f>
        <v>-</v>
      </c>
      <c r="AK124" s="1" t="str">
        <f t="shared" si="299"/>
        <v>-</v>
      </c>
      <c r="AL124" s="1" t="str">
        <f t="shared" si="300"/>
        <v>-</v>
      </c>
      <c r="AN124" s="1" t="str">
        <f t="shared" ref="AN124:AN126" si="681">IF(AND(T124="X",U124="X",V124="X"),"X","-")</f>
        <v>-</v>
      </c>
      <c r="AO124" s="1" t="str">
        <f t="shared" ref="AO124:AO126" si="682">IF(AND(W124="X",X124="X",Y124="X"),"X","-")</f>
        <v>-</v>
      </c>
      <c r="AP124" s="1" t="str">
        <f t="shared" ref="AP124:AP126" si="683">IF(AND(T124="X",U124="X",Y124="X"),"X","-")</f>
        <v>-</v>
      </c>
      <c r="AQ124" s="1" t="str">
        <f t="shared" ref="AQ124:AQ126" si="684">IF(AND(W124="X",X124="X",V124="X"),"X","-")</f>
        <v>-</v>
      </c>
      <c r="AR124" s="1" t="str">
        <f t="shared" ref="AR124:AR126" si="685">IF(AND(Z124="X",AA124="X",Y124="X"),"X","-")</f>
        <v>-</v>
      </c>
      <c r="AS124" s="1" t="str">
        <f t="shared" ref="AS124:AS126" si="686">IF(AND(Z124="X",AA124="X",V124="X"),"X","-")</f>
        <v>-</v>
      </c>
      <c r="AT124" s="1" t="str">
        <f t="shared" ref="AT124:AT126" si="687">IF(AND(AB124="X",T124="X",Y124="X"),"X","-")</f>
        <v>-</v>
      </c>
      <c r="AU124" s="1" t="str">
        <f t="shared" si="304"/>
        <v>-</v>
      </c>
      <c r="AV124" s="1" t="str">
        <f t="shared" si="305"/>
        <v>-</v>
      </c>
      <c r="AW124" s="1" t="str">
        <f t="shared" si="306"/>
        <v>-</v>
      </c>
      <c r="AX124" s="1" t="str">
        <f t="shared" si="307"/>
        <v>-</v>
      </c>
      <c r="AY124" s="1" t="str">
        <f t="shared" si="308"/>
        <v>-</v>
      </c>
      <c r="AZ124" s="1" t="str">
        <f t="shared" si="309"/>
        <v>-</v>
      </c>
      <c r="BB124" s="8">
        <v>1</v>
      </c>
      <c r="BC124" s="9">
        <f t="shared" si="660"/>
        <v>0</v>
      </c>
      <c r="BD124" s="8" t="str">
        <f t="shared" si="661"/>
        <v>Nein</v>
      </c>
      <c r="BE124" s="8">
        <f t="shared" si="662"/>
        <v>-1</v>
      </c>
      <c r="BF124" s="8" t="str">
        <f t="shared" si="663"/>
        <v>Nein</v>
      </c>
      <c r="BG124" s="8">
        <f t="shared" si="383"/>
        <v>0</v>
      </c>
      <c r="BH124" s="5" t="str">
        <f t="shared" si="384"/>
        <v>Nein</v>
      </c>
      <c r="BI124" s="8">
        <f t="shared" si="312"/>
        <v>0</v>
      </c>
      <c r="BJ124" s="8" t="str">
        <f t="shared" si="313"/>
        <v>Nein</v>
      </c>
      <c r="BK124" s="8">
        <f t="shared" si="314"/>
        <v>7.9</v>
      </c>
      <c r="BL124" s="8" t="str">
        <f t="shared" si="315"/>
        <v>Nein</v>
      </c>
      <c r="BM124" s="8">
        <f t="shared" si="316"/>
        <v>56</v>
      </c>
      <c r="BN124" s="8" t="str">
        <f t="shared" si="317"/>
        <v>Nein</v>
      </c>
      <c r="BO124" s="8">
        <f t="shared" si="318"/>
        <v>389</v>
      </c>
      <c r="BP124" s="8" t="str">
        <f t="shared" si="319"/>
        <v>Nein</v>
      </c>
    </row>
    <row r="125" spans="1:68" x14ac:dyDescent="0.2">
      <c r="A125" s="8">
        <f t="shared" si="298"/>
        <v>111</v>
      </c>
      <c r="B125" s="8">
        <v>1</v>
      </c>
      <c r="C125" s="11">
        <v>0</v>
      </c>
      <c r="D125" s="8" t="s">
        <v>13</v>
      </c>
      <c r="E125" s="8">
        <v>-2</v>
      </c>
      <c r="F125" s="8" t="s">
        <v>14</v>
      </c>
      <c r="G125" s="8">
        <v>0</v>
      </c>
      <c r="H125" s="8" t="s">
        <v>13</v>
      </c>
      <c r="I125" s="8">
        <v>0</v>
      </c>
      <c r="J125" s="8" t="s">
        <v>13</v>
      </c>
      <c r="K125" s="8">
        <v>7.9</v>
      </c>
      <c r="L125" s="8" t="s">
        <v>13</v>
      </c>
      <c r="M125" s="8">
        <v>53</v>
      </c>
      <c r="N125" s="8" t="s">
        <v>13</v>
      </c>
      <c r="O125" s="8">
        <v>342</v>
      </c>
      <c r="P125" s="8" t="s">
        <v>13</v>
      </c>
      <c r="T125" s="1" t="str">
        <f t="shared" si="664"/>
        <v>-</v>
      </c>
      <c r="U125" s="1" t="str">
        <f t="shared" si="665"/>
        <v>-</v>
      </c>
      <c r="V125" s="1" t="str">
        <f t="shared" si="666"/>
        <v>-</v>
      </c>
      <c r="W125" s="1" t="str">
        <f t="shared" si="667"/>
        <v>-</v>
      </c>
      <c r="X125" s="1" t="str">
        <f t="shared" si="668"/>
        <v>X</v>
      </c>
      <c r="Y125" s="1" t="str">
        <f t="shared" si="669"/>
        <v>X</v>
      </c>
      <c r="Z125" s="1" t="str">
        <f t="shared" si="670"/>
        <v>-</v>
      </c>
      <c r="AA125" s="1" t="str">
        <f t="shared" si="671"/>
        <v>X</v>
      </c>
      <c r="AB125" s="1" t="str">
        <f t="shared" si="672"/>
        <v>X</v>
      </c>
      <c r="AC125" s="1" t="str">
        <f t="shared" si="673"/>
        <v>-</v>
      </c>
      <c r="AD125" s="1" t="str">
        <f t="shared" si="674"/>
        <v>-</v>
      </c>
      <c r="AE125" s="1" t="str">
        <f t="shared" si="675"/>
        <v>-</v>
      </c>
      <c r="AF125" s="1" t="str">
        <f t="shared" si="676"/>
        <v>X</v>
      </c>
      <c r="AG125" s="1" t="str">
        <f t="shared" si="677"/>
        <v>-</v>
      </c>
      <c r="AH125" s="1" t="str">
        <f t="shared" si="678"/>
        <v>X</v>
      </c>
      <c r="AI125" s="1" t="str">
        <f t="shared" si="679"/>
        <v>X</v>
      </c>
      <c r="AJ125" s="1" t="str">
        <f t="shared" si="680"/>
        <v>-</v>
      </c>
      <c r="AK125" s="1" t="str">
        <f t="shared" si="299"/>
        <v>-</v>
      </c>
      <c r="AL125" s="1" t="str">
        <f t="shared" si="300"/>
        <v>-</v>
      </c>
      <c r="AN125" s="1" t="str">
        <f t="shared" si="681"/>
        <v>-</v>
      </c>
      <c r="AO125" s="1" t="str">
        <f t="shared" si="682"/>
        <v>-</v>
      </c>
      <c r="AP125" s="1" t="str">
        <f t="shared" si="683"/>
        <v>-</v>
      </c>
      <c r="AQ125" s="1" t="str">
        <f t="shared" si="684"/>
        <v>-</v>
      </c>
      <c r="AR125" s="1" t="str">
        <f t="shared" si="685"/>
        <v>-</v>
      </c>
      <c r="AS125" s="1" t="str">
        <f t="shared" si="686"/>
        <v>-</v>
      </c>
      <c r="AT125" s="1" t="str">
        <f t="shared" si="687"/>
        <v>-</v>
      </c>
      <c r="AU125" s="1" t="str">
        <f t="shared" si="304"/>
        <v>-</v>
      </c>
      <c r="AV125" s="1" t="str">
        <f t="shared" si="305"/>
        <v>-</v>
      </c>
      <c r="AW125" s="1" t="str">
        <f t="shared" si="306"/>
        <v>-</v>
      </c>
      <c r="AX125" s="1" t="str">
        <f t="shared" si="307"/>
        <v>-</v>
      </c>
      <c r="AY125" s="1" t="str">
        <f t="shared" si="308"/>
        <v>-</v>
      </c>
      <c r="AZ125" s="1" t="str">
        <f t="shared" si="309"/>
        <v>-</v>
      </c>
      <c r="BB125" s="8">
        <v>1</v>
      </c>
      <c r="BC125" s="9">
        <f t="shared" si="660"/>
        <v>0</v>
      </c>
      <c r="BD125" s="8" t="str">
        <f t="shared" si="661"/>
        <v>Nein</v>
      </c>
      <c r="BE125" s="8">
        <f t="shared" si="662"/>
        <v>-2</v>
      </c>
      <c r="BF125" s="8" t="str">
        <f t="shared" si="663"/>
        <v>Ja</v>
      </c>
      <c r="BG125" s="8">
        <f t="shared" si="383"/>
        <v>0</v>
      </c>
      <c r="BH125" s="5" t="str">
        <f t="shared" si="384"/>
        <v>Nein</v>
      </c>
      <c r="BI125" s="8">
        <f t="shared" si="312"/>
        <v>0</v>
      </c>
      <c r="BJ125" s="8" t="str">
        <f t="shared" si="313"/>
        <v>Nein</v>
      </c>
      <c r="BK125" s="8">
        <f t="shared" si="314"/>
        <v>7.9</v>
      </c>
      <c r="BL125" s="8" t="str">
        <f t="shared" si="315"/>
        <v>Nein</v>
      </c>
      <c r="BM125" s="8">
        <f t="shared" si="316"/>
        <v>53</v>
      </c>
      <c r="BN125" s="8" t="str">
        <f t="shared" si="317"/>
        <v>Nein</v>
      </c>
      <c r="BO125" s="8">
        <f t="shared" si="318"/>
        <v>342</v>
      </c>
      <c r="BP125" s="8" t="str">
        <f t="shared" si="319"/>
        <v>Nein</v>
      </c>
    </row>
    <row r="126" spans="1:68" x14ac:dyDescent="0.2">
      <c r="A126" s="8">
        <f t="shared" si="298"/>
        <v>112</v>
      </c>
      <c r="B126" s="8">
        <v>1</v>
      </c>
      <c r="C126" s="11">
        <v>0</v>
      </c>
      <c r="D126" s="8" t="s">
        <v>13</v>
      </c>
      <c r="E126" s="8">
        <v>-3</v>
      </c>
      <c r="F126" s="8" t="s">
        <v>13</v>
      </c>
      <c r="G126" s="8">
        <v>0</v>
      </c>
      <c r="H126" s="8" t="s">
        <v>13</v>
      </c>
      <c r="I126" s="8">
        <v>0</v>
      </c>
      <c r="J126" s="8" t="s">
        <v>13</v>
      </c>
      <c r="K126" s="8">
        <v>7.9</v>
      </c>
      <c r="L126" s="8" t="s">
        <v>13</v>
      </c>
      <c r="M126" s="8">
        <v>42</v>
      </c>
      <c r="N126" s="8" t="s">
        <v>13</v>
      </c>
      <c r="O126" s="8">
        <v>407</v>
      </c>
      <c r="P126" s="8" t="s">
        <v>13</v>
      </c>
      <c r="T126" s="1" t="str">
        <f t="shared" si="664"/>
        <v>-</v>
      </c>
      <c r="U126" s="1" t="str">
        <f t="shared" si="665"/>
        <v>-</v>
      </c>
      <c r="V126" s="1" t="str">
        <f t="shared" si="666"/>
        <v>-</v>
      </c>
      <c r="W126" s="1" t="str">
        <f t="shared" si="667"/>
        <v>-</v>
      </c>
      <c r="X126" s="1" t="str">
        <f t="shared" si="668"/>
        <v>X</v>
      </c>
      <c r="Y126" s="1" t="str">
        <f t="shared" si="669"/>
        <v>X</v>
      </c>
      <c r="Z126" s="1" t="str">
        <f t="shared" si="670"/>
        <v>-</v>
      </c>
      <c r="AA126" s="1" t="str">
        <f t="shared" si="671"/>
        <v>X</v>
      </c>
      <c r="AB126" s="1" t="str">
        <f t="shared" si="672"/>
        <v>X</v>
      </c>
      <c r="AC126" s="1" t="str">
        <f t="shared" si="673"/>
        <v>-</v>
      </c>
      <c r="AD126" s="1" t="str">
        <f t="shared" si="674"/>
        <v>-</v>
      </c>
      <c r="AE126" s="1" t="str">
        <f t="shared" si="675"/>
        <v>-</v>
      </c>
      <c r="AF126" s="1" t="str">
        <f t="shared" si="676"/>
        <v>X</v>
      </c>
      <c r="AG126" s="1" t="str">
        <f t="shared" si="677"/>
        <v>-</v>
      </c>
      <c r="AH126" s="1" t="str">
        <f t="shared" si="678"/>
        <v>X</v>
      </c>
      <c r="AI126" s="1" t="str">
        <f t="shared" si="679"/>
        <v>X</v>
      </c>
      <c r="AJ126" s="1" t="str">
        <f t="shared" si="680"/>
        <v>-</v>
      </c>
      <c r="AK126" s="1" t="str">
        <f t="shared" si="299"/>
        <v>-</v>
      </c>
      <c r="AL126" s="1" t="str">
        <f t="shared" si="300"/>
        <v>-</v>
      </c>
      <c r="AN126" s="1" t="str">
        <f t="shared" si="681"/>
        <v>-</v>
      </c>
      <c r="AO126" s="1" t="str">
        <f t="shared" si="682"/>
        <v>-</v>
      </c>
      <c r="AP126" s="1" t="str">
        <f t="shared" si="683"/>
        <v>-</v>
      </c>
      <c r="AQ126" s="1" t="str">
        <f t="shared" si="684"/>
        <v>-</v>
      </c>
      <c r="AR126" s="1" t="str">
        <f t="shared" si="685"/>
        <v>-</v>
      </c>
      <c r="AS126" s="1" t="str">
        <f t="shared" si="686"/>
        <v>-</v>
      </c>
      <c r="AT126" s="1" t="str">
        <f t="shared" si="687"/>
        <v>-</v>
      </c>
      <c r="AU126" s="1" t="str">
        <f t="shared" si="304"/>
        <v>-</v>
      </c>
      <c r="AV126" s="1" t="str">
        <f t="shared" si="305"/>
        <v>-</v>
      </c>
      <c r="AW126" s="1" t="str">
        <f t="shared" si="306"/>
        <v>-</v>
      </c>
      <c r="AX126" s="1" t="str">
        <f t="shared" si="307"/>
        <v>-</v>
      </c>
      <c r="AY126" s="1" t="str">
        <f t="shared" si="308"/>
        <v>-</v>
      </c>
      <c r="AZ126" s="1" t="str">
        <f t="shared" si="309"/>
        <v>-</v>
      </c>
      <c r="BB126" s="8">
        <v>1</v>
      </c>
      <c r="BC126" s="9">
        <f t="shared" si="660"/>
        <v>0</v>
      </c>
      <c r="BD126" s="8" t="str">
        <f t="shared" si="661"/>
        <v>Nein</v>
      </c>
      <c r="BE126" s="8">
        <f t="shared" si="662"/>
        <v>-3</v>
      </c>
      <c r="BF126" s="8" t="str">
        <f t="shared" si="663"/>
        <v>Nein</v>
      </c>
      <c r="BG126" s="8">
        <f t="shared" si="383"/>
        <v>0</v>
      </c>
      <c r="BH126" s="5" t="str">
        <f t="shared" si="384"/>
        <v>Nein</v>
      </c>
      <c r="BI126" s="8">
        <f t="shared" si="312"/>
        <v>0</v>
      </c>
      <c r="BJ126" s="8" t="str">
        <f t="shared" si="313"/>
        <v>Nein</v>
      </c>
      <c r="BK126" s="8">
        <f t="shared" si="314"/>
        <v>7.9</v>
      </c>
      <c r="BL126" s="8" t="str">
        <f t="shared" si="315"/>
        <v>Nein</v>
      </c>
      <c r="BM126" s="8">
        <f t="shared" si="316"/>
        <v>42</v>
      </c>
      <c r="BN126" s="8" t="str">
        <f t="shared" si="317"/>
        <v>Nein</v>
      </c>
      <c r="BO126" s="8">
        <f t="shared" si="318"/>
        <v>407</v>
      </c>
      <c r="BP126" s="8" t="str">
        <f t="shared" si="319"/>
        <v>Nein</v>
      </c>
    </row>
    <row r="127" spans="1:68" x14ac:dyDescent="0.2">
      <c r="A127" s="8">
        <f t="shared" si="298"/>
        <v>113</v>
      </c>
      <c r="B127" s="8">
        <v>1</v>
      </c>
      <c r="C127" s="11">
        <v>0</v>
      </c>
      <c r="D127" s="8" t="s">
        <v>13</v>
      </c>
      <c r="E127" s="8">
        <v>0</v>
      </c>
      <c r="F127" s="8" t="s">
        <v>13</v>
      </c>
      <c r="G127" s="8">
        <v>0</v>
      </c>
      <c r="H127" s="8" t="s">
        <v>13</v>
      </c>
      <c r="I127" s="8">
        <v>0</v>
      </c>
      <c r="J127" s="8" t="s">
        <v>13</v>
      </c>
      <c r="K127" s="8">
        <v>7.9</v>
      </c>
      <c r="L127" s="8" t="s">
        <v>13</v>
      </c>
      <c r="M127" s="8">
        <v>46</v>
      </c>
      <c r="N127" s="8" t="s">
        <v>13</v>
      </c>
      <c r="O127" s="8">
        <v>-1</v>
      </c>
      <c r="P127" s="8" t="s">
        <v>13</v>
      </c>
      <c r="T127" s="1" t="str">
        <f t="shared" ref="T127:T129" si="688">IF(E127=0,"X","-")</f>
        <v>X</v>
      </c>
      <c r="U127" s="1" t="str">
        <f t="shared" ref="U127:U129" si="689">IF(C127&gt;$E$3,"X","-")</f>
        <v>-</v>
      </c>
      <c r="V127" s="1" t="str">
        <f t="shared" ref="V127:V129" si="690">IF(M127&gt;$E$9,"X","-")</f>
        <v>-</v>
      </c>
      <c r="W127" s="1" t="str">
        <f t="shared" ref="W127:W129" si="691">IF(AND(E127&gt;=50,E127&lt;=69),"X","-")</f>
        <v>-</v>
      </c>
      <c r="X127" s="1" t="str">
        <f t="shared" ref="X127:X129" si="692">IF(C127=0,"X","-")</f>
        <v>X</v>
      </c>
      <c r="Y127" s="1" t="str">
        <f t="shared" ref="Y127:Y129" si="693">IF(AND(M127&gt;=0,M127&lt;$E$8),"X","-")</f>
        <v>X</v>
      </c>
      <c r="Z127" s="1" t="str">
        <f t="shared" ref="Z127:Z129" si="694">IF(C127&gt;$E$4,"X","-")</f>
        <v>-</v>
      </c>
      <c r="AA127" s="1" t="str">
        <f t="shared" ref="AA127:AA129" si="695">IF(AND(G127&gt;=0,G127&lt;=$E$5),"X","-")</f>
        <v>X</v>
      </c>
      <c r="AB127" s="1" t="str">
        <f t="shared" ref="AB127:AB129" si="696">IF(AND(O127&gt;=0,O127&lt;=$E$10),"X","-")</f>
        <v>-</v>
      </c>
      <c r="AC127" s="1" t="str">
        <f t="shared" ref="AC127:AC129" si="697">IF(OR(AND(E127&gt;=40,E127&lt;=69),AND(E127&gt;=80,E127&lt;=84)),"X","-")</f>
        <v>-</v>
      </c>
      <c r="AD127" s="1" t="str">
        <f t="shared" ref="AD127:AD129" si="698">IF(AND(K127&gt;-1000,K127&lt;$E$6),"X","-")</f>
        <v>-</v>
      </c>
      <c r="AE127" s="1" t="str">
        <f t="shared" ref="AE127:AE129" si="699">IF(OR(AND(E127&gt;=70,E127&lt;=78),AND(E127&gt;=85,E127&lt;=87)),"X","-")</f>
        <v>-</v>
      </c>
      <c r="AF127" s="1" t="str">
        <f t="shared" ref="AF127:AF129" si="700">IF(K127&gt;$E$7,"X","-")</f>
        <v>X</v>
      </c>
      <c r="AG127" s="1" t="str">
        <f t="shared" ref="AG127:AG129" si="701">IF(G127&gt;0,"X","-")</f>
        <v>-</v>
      </c>
      <c r="AH127" s="1" t="str">
        <f t="shared" ref="AH127:AH129" si="702">IF(I127=0,"X","-")</f>
        <v>X</v>
      </c>
      <c r="AI127" s="1" t="str">
        <f t="shared" ref="AI127:AI129" si="703">IF(G127=0,"X","-")</f>
        <v>X</v>
      </c>
      <c r="AJ127" s="1" t="str">
        <f t="shared" ref="AJ127:AJ129" si="704">IF(I127&gt;0,"X","-")</f>
        <v>-</v>
      </c>
      <c r="AK127" s="1" t="str">
        <f t="shared" si="299"/>
        <v>-</v>
      </c>
      <c r="AL127" s="1" t="str">
        <f t="shared" si="300"/>
        <v>-</v>
      </c>
      <c r="AN127" s="1" t="str">
        <f t="shared" ref="AN127:AN129" si="705">IF(AND(T127="X",U127="X",V127="X"),"X","-")</f>
        <v>-</v>
      </c>
      <c r="AO127" s="1" t="str">
        <f t="shared" ref="AO127:AO129" si="706">IF(AND(W127="X",X127="X",Y127="X"),"X","-")</f>
        <v>-</v>
      </c>
      <c r="AP127" s="1" t="str">
        <f t="shared" ref="AP127:AP129" si="707">IF(AND(T127="X",U127="X",Y127="X"),"X","-")</f>
        <v>-</v>
      </c>
      <c r="AQ127" s="1" t="str">
        <f t="shared" ref="AQ127:AQ129" si="708">IF(AND(W127="X",X127="X",V127="X"),"X","-")</f>
        <v>-</v>
      </c>
      <c r="AR127" s="1" t="str">
        <f t="shared" ref="AR127:AR129" si="709">IF(AND(Z127="X",AA127="X",Y127="X"),"X","-")</f>
        <v>-</v>
      </c>
      <c r="AS127" s="1" t="str">
        <f t="shared" ref="AS127:AS129" si="710">IF(AND(Z127="X",AA127="X",V127="X"),"X","-")</f>
        <v>-</v>
      </c>
      <c r="AT127" s="1" t="str">
        <f t="shared" ref="AT127:AT129" si="711">IF(AND(AB127="X",T127="X",Y127="X"),"X","-")</f>
        <v>-</v>
      </c>
      <c r="AU127" s="1" t="str">
        <f t="shared" si="304"/>
        <v>-</v>
      </c>
      <c r="AV127" s="1" t="str">
        <f t="shared" si="305"/>
        <v>-</v>
      </c>
      <c r="AW127" s="1" t="str">
        <f t="shared" si="306"/>
        <v>-</v>
      </c>
      <c r="AX127" s="1" t="str">
        <f t="shared" si="307"/>
        <v>-</v>
      </c>
      <c r="AY127" s="1" t="str">
        <f t="shared" si="308"/>
        <v>-</v>
      </c>
      <c r="AZ127" s="1" t="str">
        <f t="shared" si="309"/>
        <v>-</v>
      </c>
      <c r="BB127" s="8">
        <v>1</v>
      </c>
      <c r="BC127" s="9">
        <f t="shared" si="660"/>
        <v>0</v>
      </c>
      <c r="BD127" s="8" t="str">
        <f t="shared" si="661"/>
        <v>Nein</v>
      </c>
      <c r="BE127" s="8">
        <f t="shared" si="662"/>
        <v>0</v>
      </c>
      <c r="BF127" s="8" t="str">
        <f t="shared" si="663"/>
        <v>Nein</v>
      </c>
      <c r="BG127" s="8">
        <f t="shared" si="383"/>
        <v>0</v>
      </c>
      <c r="BH127" s="5" t="str">
        <f t="shared" si="384"/>
        <v>Nein</v>
      </c>
      <c r="BI127" s="8">
        <f t="shared" si="312"/>
        <v>0</v>
      </c>
      <c r="BJ127" s="8" t="str">
        <f t="shared" si="313"/>
        <v>Nein</v>
      </c>
      <c r="BK127" s="8">
        <f t="shared" si="314"/>
        <v>7.9</v>
      </c>
      <c r="BL127" s="8" t="str">
        <f t="shared" si="315"/>
        <v>Nein</v>
      </c>
      <c r="BM127" s="8">
        <f t="shared" si="316"/>
        <v>46</v>
      </c>
      <c r="BN127" s="8" t="str">
        <f t="shared" si="317"/>
        <v>Nein</v>
      </c>
      <c r="BO127" s="8">
        <f t="shared" si="318"/>
        <v>-1</v>
      </c>
      <c r="BP127" s="8" t="str">
        <f t="shared" si="319"/>
        <v>Nein</v>
      </c>
    </row>
    <row r="128" spans="1:68" x14ac:dyDescent="0.2">
      <c r="A128" s="8">
        <f t="shared" si="298"/>
        <v>114</v>
      </c>
      <c r="B128" s="8">
        <v>1</v>
      </c>
      <c r="C128" s="11">
        <v>0</v>
      </c>
      <c r="D128" s="8" t="s">
        <v>13</v>
      </c>
      <c r="E128" s="8">
        <v>0</v>
      </c>
      <c r="F128" s="8" t="s">
        <v>13</v>
      </c>
      <c r="G128" s="8">
        <v>0</v>
      </c>
      <c r="H128" s="8" t="s">
        <v>13</v>
      </c>
      <c r="I128" s="8">
        <v>0</v>
      </c>
      <c r="J128" s="8" t="s">
        <v>13</v>
      </c>
      <c r="K128" s="8">
        <v>7.9</v>
      </c>
      <c r="L128" s="8" t="s">
        <v>13</v>
      </c>
      <c r="M128" s="8">
        <v>50</v>
      </c>
      <c r="N128" s="8" t="s">
        <v>13</v>
      </c>
      <c r="O128" s="8">
        <v>-2</v>
      </c>
      <c r="P128" s="8" t="s">
        <v>14</v>
      </c>
      <c r="T128" s="1" t="str">
        <f t="shared" si="688"/>
        <v>X</v>
      </c>
      <c r="U128" s="1" t="str">
        <f t="shared" si="689"/>
        <v>-</v>
      </c>
      <c r="V128" s="1" t="str">
        <f t="shared" si="690"/>
        <v>-</v>
      </c>
      <c r="W128" s="1" t="str">
        <f t="shared" si="691"/>
        <v>-</v>
      </c>
      <c r="X128" s="1" t="str">
        <f t="shared" si="692"/>
        <v>X</v>
      </c>
      <c r="Y128" s="1" t="str">
        <f t="shared" si="693"/>
        <v>X</v>
      </c>
      <c r="Z128" s="1" t="str">
        <f t="shared" si="694"/>
        <v>-</v>
      </c>
      <c r="AA128" s="1" t="str">
        <f t="shared" si="695"/>
        <v>X</v>
      </c>
      <c r="AB128" s="1" t="str">
        <f t="shared" si="696"/>
        <v>-</v>
      </c>
      <c r="AC128" s="1" t="str">
        <f t="shared" si="697"/>
        <v>-</v>
      </c>
      <c r="AD128" s="1" t="str">
        <f t="shared" si="698"/>
        <v>-</v>
      </c>
      <c r="AE128" s="1" t="str">
        <f t="shared" si="699"/>
        <v>-</v>
      </c>
      <c r="AF128" s="1" t="str">
        <f t="shared" si="700"/>
        <v>X</v>
      </c>
      <c r="AG128" s="1" t="str">
        <f t="shared" si="701"/>
        <v>-</v>
      </c>
      <c r="AH128" s="1" t="str">
        <f t="shared" si="702"/>
        <v>X</v>
      </c>
      <c r="AI128" s="1" t="str">
        <f t="shared" si="703"/>
        <v>X</v>
      </c>
      <c r="AJ128" s="1" t="str">
        <f t="shared" si="704"/>
        <v>-</v>
      </c>
      <c r="AK128" s="1" t="str">
        <f t="shared" si="299"/>
        <v>-</v>
      </c>
      <c r="AL128" s="1" t="str">
        <f t="shared" si="300"/>
        <v>-</v>
      </c>
      <c r="AN128" s="1" t="str">
        <f t="shared" si="705"/>
        <v>-</v>
      </c>
      <c r="AO128" s="1" t="str">
        <f t="shared" si="706"/>
        <v>-</v>
      </c>
      <c r="AP128" s="1" t="str">
        <f t="shared" si="707"/>
        <v>-</v>
      </c>
      <c r="AQ128" s="1" t="str">
        <f t="shared" si="708"/>
        <v>-</v>
      </c>
      <c r="AR128" s="1" t="str">
        <f t="shared" si="709"/>
        <v>-</v>
      </c>
      <c r="AS128" s="1" t="str">
        <f t="shared" si="710"/>
        <v>-</v>
      </c>
      <c r="AT128" s="1" t="str">
        <f t="shared" si="711"/>
        <v>-</v>
      </c>
      <c r="AU128" s="1" t="str">
        <f t="shared" si="304"/>
        <v>-</v>
      </c>
      <c r="AV128" s="1" t="str">
        <f t="shared" si="305"/>
        <v>-</v>
      </c>
      <c r="AW128" s="1" t="str">
        <f t="shared" si="306"/>
        <v>-</v>
      </c>
      <c r="AX128" s="1" t="str">
        <f t="shared" si="307"/>
        <v>-</v>
      </c>
      <c r="AY128" s="1" t="str">
        <f t="shared" si="308"/>
        <v>-</v>
      </c>
      <c r="AZ128" s="1" t="str">
        <f t="shared" si="309"/>
        <v>-</v>
      </c>
      <c r="BB128" s="8">
        <v>1</v>
      </c>
      <c r="BC128" s="9">
        <f t="shared" si="660"/>
        <v>0</v>
      </c>
      <c r="BD128" s="8" t="str">
        <f t="shared" si="661"/>
        <v>Nein</v>
      </c>
      <c r="BE128" s="8">
        <f t="shared" si="662"/>
        <v>0</v>
      </c>
      <c r="BF128" s="8" t="str">
        <f t="shared" si="663"/>
        <v>Nein</v>
      </c>
      <c r="BG128" s="8">
        <f t="shared" si="383"/>
        <v>0</v>
      </c>
      <c r="BH128" s="5" t="str">
        <f t="shared" si="384"/>
        <v>Nein</v>
      </c>
      <c r="BI128" s="8">
        <f t="shared" si="312"/>
        <v>0</v>
      </c>
      <c r="BJ128" s="8" t="str">
        <f t="shared" si="313"/>
        <v>Nein</v>
      </c>
      <c r="BK128" s="8">
        <f t="shared" si="314"/>
        <v>7.9</v>
      </c>
      <c r="BL128" s="8" t="str">
        <f t="shared" si="315"/>
        <v>Nein</v>
      </c>
      <c r="BM128" s="8">
        <f t="shared" si="316"/>
        <v>50</v>
      </c>
      <c r="BN128" s="8" t="str">
        <f t="shared" si="317"/>
        <v>Nein</v>
      </c>
      <c r="BO128" s="8">
        <f t="shared" si="318"/>
        <v>-2</v>
      </c>
      <c r="BP128" s="8" t="str">
        <f t="shared" si="319"/>
        <v>Ja</v>
      </c>
    </row>
    <row r="129" spans="1:68" x14ac:dyDescent="0.2">
      <c r="A129" s="8">
        <f t="shared" si="298"/>
        <v>115</v>
      </c>
      <c r="B129" s="8">
        <v>1</v>
      </c>
      <c r="C129" s="11">
        <v>0</v>
      </c>
      <c r="D129" s="8" t="s">
        <v>13</v>
      </c>
      <c r="E129" s="8">
        <v>0</v>
      </c>
      <c r="F129" s="8" t="s">
        <v>13</v>
      </c>
      <c r="G129" s="8">
        <v>0</v>
      </c>
      <c r="H129" s="8" t="s">
        <v>13</v>
      </c>
      <c r="I129" s="8">
        <v>0</v>
      </c>
      <c r="J129" s="8" t="s">
        <v>13</v>
      </c>
      <c r="K129" s="8">
        <v>7.9</v>
      </c>
      <c r="L129" s="8" t="s">
        <v>13</v>
      </c>
      <c r="M129" s="8">
        <v>47</v>
      </c>
      <c r="N129" s="8" t="s">
        <v>13</v>
      </c>
      <c r="O129" s="8">
        <v>-3</v>
      </c>
      <c r="P129" s="8" t="s">
        <v>13</v>
      </c>
      <c r="T129" s="1" t="str">
        <f t="shared" si="688"/>
        <v>X</v>
      </c>
      <c r="U129" s="1" t="str">
        <f t="shared" si="689"/>
        <v>-</v>
      </c>
      <c r="V129" s="1" t="str">
        <f t="shared" si="690"/>
        <v>-</v>
      </c>
      <c r="W129" s="1" t="str">
        <f t="shared" si="691"/>
        <v>-</v>
      </c>
      <c r="X129" s="1" t="str">
        <f t="shared" si="692"/>
        <v>X</v>
      </c>
      <c r="Y129" s="1" t="str">
        <f t="shared" si="693"/>
        <v>X</v>
      </c>
      <c r="Z129" s="1" t="str">
        <f t="shared" si="694"/>
        <v>-</v>
      </c>
      <c r="AA129" s="1" t="str">
        <f t="shared" si="695"/>
        <v>X</v>
      </c>
      <c r="AB129" s="1" t="str">
        <f t="shared" si="696"/>
        <v>-</v>
      </c>
      <c r="AC129" s="1" t="str">
        <f t="shared" si="697"/>
        <v>-</v>
      </c>
      <c r="AD129" s="1" t="str">
        <f t="shared" si="698"/>
        <v>-</v>
      </c>
      <c r="AE129" s="1" t="str">
        <f t="shared" si="699"/>
        <v>-</v>
      </c>
      <c r="AF129" s="1" t="str">
        <f t="shared" si="700"/>
        <v>X</v>
      </c>
      <c r="AG129" s="1" t="str">
        <f t="shared" si="701"/>
        <v>-</v>
      </c>
      <c r="AH129" s="1" t="str">
        <f t="shared" si="702"/>
        <v>X</v>
      </c>
      <c r="AI129" s="1" t="str">
        <f t="shared" si="703"/>
        <v>X</v>
      </c>
      <c r="AJ129" s="1" t="str">
        <f t="shared" si="704"/>
        <v>-</v>
      </c>
      <c r="AK129" s="1" t="str">
        <f t="shared" si="299"/>
        <v>-</v>
      </c>
      <c r="AL129" s="1" t="str">
        <f t="shared" si="300"/>
        <v>-</v>
      </c>
      <c r="AN129" s="1" t="str">
        <f t="shared" si="705"/>
        <v>-</v>
      </c>
      <c r="AO129" s="1" t="str">
        <f t="shared" si="706"/>
        <v>-</v>
      </c>
      <c r="AP129" s="1" t="str">
        <f t="shared" si="707"/>
        <v>-</v>
      </c>
      <c r="AQ129" s="1" t="str">
        <f t="shared" si="708"/>
        <v>-</v>
      </c>
      <c r="AR129" s="1" t="str">
        <f t="shared" si="709"/>
        <v>-</v>
      </c>
      <c r="AS129" s="1" t="str">
        <f t="shared" si="710"/>
        <v>-</v>
      </c>
      <c r="AT129" s="1" t="str">
        <f t="shared" si="711"/>
        <v>-</v>
      </c>
      <c r="AU129" s="1" t="str">
        <f t="shared" si="304"/>
        <v>-</v>
      </c>
      <c r="AV129" s="1" t="str">
        <f t="shared" si="305"/>
        <v>-</v>
      </c>
      <c r="AW129" s="1" t="str">
        <f t="shared" si="306"/>
        <v>-</v>
      </c>
      <c r="AX129" s="1" t="str">
        <f t="shared" si="307"/>
        <v>-</v>
      </c>
      <c r="AY129" s="1" t="str">
        <f t="shared" si="308"/>
        <v>-</v>
      </c>
      <c r="AZ129" s="1" t="str">
        <f t="shared" si="309"/>
        <v>-</v>
      </c>
      <c r="BB129" s="8">
        <v>1</v>
      </c>
      <c r="BC129" s="9">
        <f t="shared" si="660"/>
        <v>0</v>
      </c>
      <c r="BD129" s="8" t="str">
        <f t="shared" si="661"/>
        <v>Nein</v>
      </c>
      <c r="BE129" s="8">
        <f t="shared" si="662"/>
        <v>0</v>
      </c>
      <c r="BF129" s="8" t="str">
        <f t="shared" si="663"/>
        <v>Nein</v>
      </c>
      <c r="BG129" s="8">
        <f t="shared" si="383"/>
        <v>0</v>
      </c>
      <c r="BH129" s="5" t="str">
        <f t="shared" si="384"/>
        <v>Nein</v>
      </c>
      <c r="BI129" s="8">
        <f t="shared" si="312"/>
        <v>0</v>
      </c>
      <c r="BJ129" s="8" t="str">
        <f t="shared" si="313"/>
        <v>Nein</v>
      </c>
      <c r="BK129" s="8">
        <f t="shared" si="314"/>
        <v>7.9</v>
      </c>
      <c r="BL129" s="8" t="str">
        <f t="shared" si="315"/>
        <v>Nein</v>
      </c>
      <c r="BM129" s="8">
        <f t="shared" si="316"/>
        <v>47</v>
      </c>
      <c r="BN129" s="8" t="str">
        <f t="shared" si="317"/>
        <v>Nein</v>
      </c>
      <c r="BO129" s="8">
        <f t="shared" si="318"/>
        <v>-3</v>
      </c>
      <c r="BP129" s="8" t="str">
        <f t="shared" si="319"/>
        <v>Nein</v>
      </c>
    </row>
    <row r="130" spans="1:68" x14ac:dyDescent="0.2">
      <c r="A130" s="8">
        <f t="shared" si="298"/>
        <v>116</v>
      </c>
      <c r="B130" s="8">
        <v>1</v>
      </c>
      <c r="C130" s="11">
        <v>0</v>
      </c>
      <c r="D130" s="8" t="s">
        <v>13</v>
      </c>
      <c r="E130" s="8">
        <v>0</v>
      </c>
      <c r="F130" s="8" t="s">
        <v>13</v>
      </c>
      <c r="G130" s="8">
        <v>0</v>
      </c>
      <c r="H130" s="8" t="s">
        <v>13</v>
      </c>
      <c r="I130" s="8">
        <v>0</v>
      </c>
      <c r="J130" s="8" t="s">
        <v>13</v>
      </c>
      <c r="K130" s="8">
        <v>8</v>
      </c>
      <c r="L130" s="8" t="s">
        <v>13</v>
      </c>
      <c r="M130" s="8">
        <v>-2</v>
      </c>
      <c r="N130" s="8" t="s">
        <v>14</v>
      </c>
      <c r="O130" s="8">
        <v>-1</v>
      </c>
      <c r="P130" s="8" t="s">
        <v>13</v>
      </c>
      <c r="T130" s="1" t="str">
        <f t="shared" ref="T130:T132" si="712">IF(E130=0,"X","-")</f>
        <v>X</v>
      </c>
      <c r="U130" s="1" t="str">
        <f t="shared" ref="U130:U132" si="713">IF(C130&gt;$E$3,"X","-")</f>
        <v>-</v>
      </c>
      <c r="V130" s="1" t="str">
        <f t="shared" ref="V130:V132" si="714">IF(M130&gt;$E$9,"X","-")</f>
        <v>-</v>
      </c>
      <c r="W130" s="1" t="str">
        <f t="shared" ref="W130:W132" si="715">IF(AND(E130&gt;=50,E130&lt;=69),"X","-")</f>
        <v>-</v>
      </c>
      <c r="X130" s="1" t="str">
        <f t="shared" ref="X130:X132" si="716">IF(C130=0,"X","-")</f>
        <v>X</v>
      </c>
      <c r="Y130" s="1" t="str">
        <f t="shared" ref="Y130:Y132" si="717">IF(AND(M130&gt;=0,M130&lt;$E$8),"X","-")</f>
        <v>-</v>
      </c>
      <c r="Z130" s="1" t="str">
        <f t="shared" ref="Z130:Z132" si="718">IF(C130&gt;$E$4,"X","-")</f>
        <v>-</v>
      </c>
      <c r="AA130" s="1" t="str">
        <f t="shared" ref="AA130:AA132" si="719">IF(AND(G130&gt;=0,G130&lt;=$E$5),"X","-")</f>
        <v>X</v>
      </c>
      <c r="AB130" s="1" t="str">
        <f t="shared" ref="AB130:AB132" si="720">IF(AND(O130&gt;=0,O130&lt;=$E$10),"X","-")</f>
        <v>-</v>
      </c>
      <c r="AC130" s="1" t="str">
        <f t="shared" ref="AC130:AC132" si="721">IF(OR(AND(E130&gt;=40,E130&lt;=69),AND(E130&gt;=80,E130&lt;=84)),"X","-")</f>
        <v>-</v>
      </c>
      <c r="AD130" s="1" t="str">
        <f t="shared" ref="AD130:AD132" si="722">IF(AND(K130&gt;-1000,K130&lt;$E$6),"X","-")</f>
        <v>-</v>
      </c>
      <c r="AE130" s="1" t="str">
        <f t="shared" ref="AE130:AE132" si="723">IF(OR(AND(E130&gt;=70,E130&lt;=78),AND(E130&gt;=85,E130&lt;=87)),"X","-")</f>
        <v>-</v>
      </c>
      <c r="AF130" s="1" t="str">
        <f t="shared" ref="AF130:AF132" si="724">IF(K130&gt;$E$7,"X","-")</f>
        <v>X</v>
      </c>
      <c r="AG130" s="1" t="str">
        <f t="shared" ref="AG130:AG132" si="725">IF(G130&gt;0,"X","-")</f>
        <v>-</v>
      </c>
      <c r="AH130" s="1" t="str">
        <f t="shared" ref="AH130:AH132" si="726">IF(I130=0,"X","-")</f>
        <v>X</v>
      </c>
      <c r="AI130" s="1" t="str">
        <f t="shared" ref="AI130:AI132" si="727">IF(G130=0,"X","-")</f>
        <v>X</v>
      </c>
      <c r="AJ130" s="1" t="str">
        <f t="shared" ref="AJ130:AJ132" si="728">IF(I130&gt;0,"X","-")</f>
        <v>-</v>
      </c>
      <c r="AK130" s="1" t="str">
        <f t="shared" si="299"/>
        <v>X</v>
      </c>
      <c r="AL130" s="1" t="str">
        <f t="shared" si="300"/>
        <v>-</v>
      </c>
      <c r="AN130" s="1" t="str">
        <f t="shared" ref="AN130:AN132" si="729">IF(AND(T130="X",U130="X",V130="X"),"X","-")</f>
        <v>-</v>
      </c>
      <c r="AO130" s="1" t="str">
        <f t="shared" ref="AO130:AO132" si="730">IF(AND(W130="X",X130="X",Y130="X"),"X","-")</f>
        <v>-</v>
      </c>
      <c r="AP130" s="1" t="str">
        <f t="shared" ref="AP130:AP132" si="731">IF(AND(T130="X",U130="X",Y130="X"),"X","-")</f>
        <v>-</v>
      </c>
      <c r="AQ130" s="1" t="str">
        <f t="shared" ref="AQ130:AQ132" si="732">IF(AND(W130="X",X130="X",V130="X"),"X","-")</f>
        <v>-</v>
      </c>
      <c r="AR130" s="1" t="str">
        <f t="shared" ref="AR130:AR132" si="733">IF(AND(Z130="X",AA130="X",Y130="X"),"X","-")</f>
        <v>-</v>
      </c>
      <c r="AS130" s="1" t="str">
        <f t="shared" ref="AS130:AS132" si="734">IF(AND(Z130="X",AA130="X",V130="X"),"X","-")</f>
        <v>-</v>
      </c>
      <c r="AT130" s="1" t="str">
        <f t="shared" ref="AT130:AT132" si="735">IF(AND(AB130="X",T130="X",Y130="X"),"X","-")</f>
        <v>-</v>
      </c>
      <c r="AU130" s="1" t="str">
        <f t="shared" si="304"/>
        <v>-</v>
      </c>
      <c r="AV130" s="1" t="str">
        <f t="shared" si="305"/>
        <v>-</v>
      </c>
      <c r="AW130" s="1" t="str">
        <f t="shared" si="306"/>
        <v>-</v>
      </c>
      <c r="AX130" s="1" t="str">
        <f t="shared" si="307"/>
        <v>-</v>
      </c>
      <c r="AY130" s="1" t="str">
        <f t="shared" si="308"/>
        <v>-</v>
      </c>
      <c r="AZ130" s="1" t="str">
        <f t="shared" si="309"/>
        <v>-</v>
      </c>
      <c r="BB130" s="8">
        <v>1</v>
      </c>
      <c r="BC130" s="9">
        <f t="shared" si="660"/>
        <v>0</v>
      </c>
      <c r="BD130" s="8" t="str">
        <f t="shared" si="661"/>
        <v>Nein</v>
      </c>
      <c r="BE130" s="8">
        <f t="shared" si="662"/>
        <v>0</v>
      </c>
      <c r="BF130" s="8" t="str">
        <f t="shared" si="663"/>
        <v>Nein</v>
      </c>
      <c r="BG130" s="8">
        <f t="shared" si="383"/>
        <v>0</v>
      </c>
      <c r="BH130" s="5" t="str">
        <f t="shared" si="384"/>
        <v>Nein</v>
      </c>
      <c r="BI130" s="8">
        <f t="shared" si="312"/>
        <v>0</v>
      </c>
      <c r="BJ130" s="8" t="str">
        <f t="shared" si="313"/>
        <v>Nein</v>
      </c>
      <c r="BK130" s="8">
        <f t="shared" si="314"/>
        <v>8</v>
      </c>
      <c r="BL130" s="8" t="str">
        <f t="shared" si="315"/>
        <v>Nein</v>
      </c>
      <c r="BM130" s="8">
        <f t="shared" si="316"/>
        <v>-2</v>
      </c>
      <c r="BN130" s="8" t="str">
        <f t="shared" si="317"/>
        <v>Ja</v>
      </c>
      <c r="BO130" s="8">
        <f t="shared" si="318"/>
        <v>-1</v>
      </c>
      <c r="BP130" s="8" t="str">
        <f t="shared" si="319"/>
        <v>Nein</v>
      </c>
    </row>
    <row r="131" spans="1:68" x14ac:dyDescent="0.2">
      <c r="A131" s="8">
        <f t="shared" si="298"/>
        <v>117</v>
      </c>
      <c r="B131" s="8">
        <v>1</v>
      </c>
      <c r="C131" s="11">
        <v>0</v>
      </c>
      <c r="D131" s="8" t="s">
        <v>13</v>
      </c>
      <c r="E131" s="8">
        <v>0</v>
      </c>
      <c r="F131" s="8" t="s">
        <v>13</v>
      </c>
      <c r="G131" s="8">
        <v>0</v>
      </c>
      <c r="H131" s="8" t="s">
        <v>13</v>
      </c>
      <c r="I131" s="8">
        <v>0</v>
      </c>
      <c r="J131" s="8" t="s">
        <v>13</v>
      </c>
      <c r="K131" s="8">
        <v>7.9</v>
      </c>
      <c r="L131" s="8" t="s">
        <v>13</v>
      </c>
      <c r="M131" s="8">
        <v>-1</v>
      </c>
      <c r="N131" s="8" t="s">
        <v>13</v>
      </c>
      <c r="O131" s="8">
        <v>-2</v>
      </c>
      <c r="P131" s="8" t="s">
        <v>14</v>
      </c>
      <c r="T131" s="1" t="str">
        <f t="shared" si="712"/>
        <v>X</v>
      </c>
      <c r="U131" s="1" t="str">
        <f t="shared" si="713"/>
        <v>-</v>
      </c>
      <c r="V131" s="1" t="str">
        <f t="shared" si="714"/>
        <v>-</v>
      </c>
      <c r="W131" s="1" t="str">
        <f t="shared" si="715"/>
        <v>-</v>
      </c>
      <c r="X131" s="1" t="str">
        <f t="shared" si="716"/>
        <v>X</v>
      </c>
      <c r="Y131" s="1" t="str">
        <f t="shared" si="717"/>
        <v>-</v>
      </c>
      <c r="Z131" s="1" t="str">
        <f t="shared" si="718"/>
        <v>-</v>
      </c>
      <c r="AA131" s="1" t="str">
        <f t="shared" si="719"/>
        <v>X</v>
      </c>
      <c r="AB131" s="1" t="str">
        <f t="shared" si="720"/>
        <v>-</v>
      </c>
      <c r="AC131" s="1" t="str">
        <f t="shared" si="721"/>
        <v>-</v>
      </c>
      <c r="AD131" s="1" t="str">
        <f t="shared" si="722"/>
        <v>-</v>
      </c>
      <c r="AE131" s="1" t="str">
        <f t="shared" si="723"/>
        <v>-</v>
      </c>
      <c r="AF131" s="1" t="str">
        <f t="shared" si="724"/>
        <v>X</v>
      </c>
      <c r="AG131" s="1" t="str">
        <f t="shared" si="725"/>
        <v>-</v>
      </c>
      <c r="AH131" s="1" t="str">
        <f t="shared" si="726"/>
        <v>X</v>
      </c>
      <c r="AI131" s="1" t="str">
        <f t="shared" si="727"/>
        <v>X</v>
      </c>
      <c r="AJ131" s="1" t="str">
        <f t="shared" si="728"/>
        <v>-</v>
      </c>
      <c r="AK131" s="1" t="str">
        <f t="shared" si="299"/>
        <v>X</v>
      </c>
      <c r="AL131" s="1" t="str">
        <f t="shared" si="300"/>
        <v>-</v>
      </c>
      <c r="AN131" s="1" t="str">
        <f t="shared" si="729"/>
        <v>-</v>
      </c>
      <c r="AO131" s="1" t="str">
        <f t="shared" si="730"/>
        <v>-</v>
      </c>
      <c r="AP131" s="1" t="str">
        <f t="shared" si="731"/>
        <v>-</v>
      </c>
      <c r="AQ131" s="1" t="str">
        <f t="shared" si="732"/>
        <v>-</v>
      </c>
      <c r="AR131" s="1" t="str">
        <f t="shared" si="733"/>
        <v>-</v>
      </c>
      <c r="AS131" s="1" t="str">
        <f t="shared" si="734"/>
        <v>-</v>
      </c>
      <c r="AT131" s="1" t="str">
        <f t="shared" si="735"/>
        <v>-</v>
      </c>
      <c r="AU131" s="1" t="str">
        <f t="shared" si="304"/>
        <v>-</v>
      </c>
      <c r="AV131" s="1" t="str">
        <f t="shared" si="305"/>
        <v>-</v>
      </c>
      <c r="AW131" s="1" t="str">
        <f t="shared" si="306"/>
        <v>-</v>
      </c>
      <c r="AX131" s="1" t="str">
        <f t="shared" si="307"/>
        <v>-</v>
      </c>
      <c r="AY131" s="1" t="str">
        <f t="shared" si="308"/>
        <v>-</v>
      </c>
      <c r="AZ131" s="1" t="str">
        <f t="shared" si="309"/>
        <v>-</v>
      </c>
      <c r="BB131" s="8">
        <v>1</v>
      </c>
      <c r="BC131" s="9">
        <f t="shared" si="660"/>
        <v>0</v>
      </c>
      <c r="BD131" s="8" t="str">
        <f t="shared" si="661"/>
        <v>Nein</v>
      </c>
      <c r="BE131" s="8">
        <f t="shared" si="662"/>
        <v>0</v>
      </c>
      <c r="BF131" s="8" t="str">
        <f t="shared" si="663"/>
        <v>Nein</v>
      </c>
      <c r="BG131" s="8">
        <f t="shared" si="383"/>
        <v>0</v>
      </c>
      <c r="BH131" s="5" t="str">
        <f t="shared" si="384"/>
        <v>Nein</v>
      </c>
      <c r="BI131" s="8">
        <f t="shared" si="312"/>
        <v>0</v>
      </c>
      <c r="BJ131" s="8" t="str">
        <f t="shared" si="313"/>
        <v>Nein</v>
      </c>
      <c r="BK131" s="8">
        <f t="shared" si="314"/>
        <v>7.9</v>
      </c>
      <c r="BL131" s="8" t="str">
        <f t="shared" si="315"/>
        <v>Nein</v>
      </c>
      <c r="BM131" s="8">
        <f t="shared" si="316"/>
        <v>-1</v>
      </c>
      <c r="BN131" s="8" t="str">
        <f t="shared" si="317"/>
        <v>Nein</v>
      </c>
      <c r="BO131" s="8">
        <f t="shared" si="318"/>
        <v>-2</v>
      </c>
      <c r="BP131" s="8" t="str">
        <f t="shared" si="319"/>
        <v>Ja</v>
      </c>
    </row>
    <row r="132" spans="1:68" x14ac:dyDescent="0.2">
      <c r="A132" s="8">
        <f t="shared" si="298"/>
        <v>118</v>
      </c>
      <c r="B132" s="8">
        <v>1</v>
      </c>
      <c r="C132" s="11">
        <v>0</v>
      </c>
      <c r="D132" s="8" t="s">
        <v>13</v>
      </c>
      <c r="E132" s="8">
        <v>0</v>
      </c>
      <c r="F132" s="8" t="s">
        <v>13</v>
      </c>
      <c r="G132" s="8">
        <v>0</v>
      </c>
      <c r="H132" s="8" t="s">
        <v>13</v>
      </c>
      <c r="I132" s="8">
        <v>0</v>
      </c>
      <c r="J132" s="8" t="s">
        <v>13</v>
      </c>
      <c r="K132" s="8">
        <v>7.9</v>
      </c>
      <c r="L132" s="8" t="s">
        <v>13</v>
      </c>
      <c r="M132" s="8">
        <v>-3</v>
      </c>
      <c r="N132" s="8" t="s">
        <v>13</v>
      </c>
      <c r="O132" s="8">
        <v>-3</v>
      </c>
      <c r="P132" s="8" t="s">
        <v>13</v>
      </c>
      <c r="T132" s="1" t="str">
        <f t="shared" si="712"/>
        <v>X</v>
      </c>
      <c r="U132" s="1" t="str">
        <f t="shared" si="713"/>
        <v>-</v>
      </c>
      <c r="V132" s="1" t="str">
        <f t="shared" si="714"/>
        <v>-</v>
      </c>
      <c r="W132" s="1" t="str">
        <f t="shared" si="715"/>
        <v>-</v>
      </c>
      <c r="X132" s="1" t="str">
        <f t="shared" si="716"/>
        <v>X</v>
      </c>
      <c r="Y132" s="1" t="str">
        <f t="shared" si="717"/>
        <v>-</v>
      </c>
      <c r="Z132" s="1" t="str">
        <f t="shared" si="718"/>
        <v>-</v>
      </c>
      <c r="AA132" s="1" t="str">
        <f t="shared" si="719"/>
        <v>X</v>
      </c>
      <c r="AB132" s="1" t="str">
        <f t="shared" si="720"/>
        <v>-</v>
      </c>
      <c r="AC132" s="1" t="str">
        <f t="shared" si="721"/>
        <v>-</v>
      </c>
      <c r="AD132" s="1" t="str">
        <f t="shared" si="722"/>
        <v>-</v>
      </c>
      <c r="AE132" s="1" t="str">
        <f t="shared" si="723"/>
        <v>-</v>
      </c>
      <c r="AF132" s="1" t="str">
        <f t="shared" si="724"/>
        <v>X</v>
      </c>
      <c r="AG132" s="1" t="str">
        <f t="shared" si="725"/>
        <v>-</v>
      </c>
      <c r="AH132" s="1" t="str">
        <f t="shared" si="726"/>
        <v>X</v>
      </c>
      <c r="AI132" s="1" t="str">
        <f t="shared" si="727"/>
        <v>X</v>
      </c>
      <c r="AJ132" s="1" t="str">
        <f t="shared" si="728"/>
        <v>-</v>
      </c>
      <c r="AK132" s="1" t="str">
        <f t="shared" si="299"/>
        <v>X</v>
      </c>
      <c r="AL132" s="1" t="str">
        <f t="shared" si="300"/>
        <v>-</v>
      </c>
      <c r="AN132" s="1" t="str">
        <f t="shared" si="729"/>
        <v>-</v>
      </c>
      <c r="AO132" s="1" t="str">
        <f t="shared" si="730"/>
        <v>-</v>
      </c>
      <c r="AP132" s="1" t="str">
        <f t="shared" si="731"/>
        <v>-</v>
      </c>
      <c r="AQ132" s="1" t="str">
        <f t="shared" si="732"/>
        <v>-</v>
      </c>
      <c r="AR132" s="1" t="str">
        <f t="shared" si="733"/>
        <v>-</v>
      </c>
      <c r="AS132" s="1" t="str">
        <f t="shared" si="734"/>
        <v>-</v>
      </c>
      <c r="AT132" s="1" t="str">
        <f t="shared" si="735"/>
        <v>-</v>
      </c>
      <c r="AU132" s="1" t="str">
        <f t="shared" si="304"/>
        <v>-</v>
      </c>
      <c r="AV132" s="1" t="str">
        <f t="shared" si="305"/>
        <v>-</v>
      </c>
      <c r="AW132" s="1" t="str">
        <f t="shared" si="306"/>
        <v>-</v>
      </c>
      <c r="AX132" s="1" t="str">
        <f t="shared" si="307"/>
        <v>-</v>
      </c>
      <c r="AY132" s="1" t="str">
        <f t="shared" si="308"/>
        <v>-</v>
      </c>
      <c r="AZ132" s="1" t="str">
        <f t="shared" si="309"/>
        <v>-</v>
      </c>
      <c r="BB132" s="8">
        <v>1</v>
      </c>
      <c r="BC132" s="9">
        <f t="shared" si="660"/>
        <v>0</v>
      </c>
      <c r="BD132" s="8" t="str">
        <f t="shared" si="661"/>
        <v>Nein</v>
      </c>
      <c r="BE132" s="8">
        <f t="shared" si="662"/>
        <v>0</v>
      </c>
      <c r="BF132" s="8" t="str">
        <f t="shared" si="663"/>
        <v>Nein</v>
      </c>
      <c r="BG132" s="8">
        <f t="shared" si="383"/>
        <v>0</v>
      </c>
      <c r="BH132" s="5" t="str">
        <f t="shared" si="384"/>
        <v>Nein</v>
      </c>
      <c r="BI132" s="8">
        <f t="shared" si="312"/>
        <v>0</v>
      </c>
      <c r="BJ132" s="8" t="str">
        <f t="shared" si="313"/>
        <v>Nein</v>
      </c>
      <c r="BK132" s="8">
        <f t="shared" si="314"/>
        <v>7.9</v>
      </c>
      <c r="BL132" s="8" t="str">
        <f t="shared" si="315"/>
        <v>Nein</v>
      </c>
      <c r="BM132" s="8">
        <f t="shared" si="316"/>
        <v>-3</v>
      </c>
      <c r="BN132" s="8" t="str">
        <f t="shared" si="317"/>
        <v>Nein</v>
      </c>
      <c r="BO132" s="8">
        <f t="shared" si="318"/>
        <v>-3</v>
      </c>
      <c r="BP132" s="8" t="str">
        <f t="shared" si="319"/>
        <v>Nein</v>
      </c>
    </row>
    <row r="133" spans="1:68" x14ac:dyDescent="0.2">
      <c r="A133" s="8">
        <f t="shared" si="298"/>
        <v>119</v>
      </c>
      <c r="B133" s="8">
        <v>1</v>
      </c>
      <c r="C133" s="11">
        <v>0</v>
      </c>
      <c r="D133" s="8" t="s">
        <v>13</v>
      </c>
      <c r="E133" s="8">
        <v>-1</v>
      </c>
      <c r="F133" s="8" t="s">
        <v>13</v>
      </c>
      <c r="G133" s="8">
        <v>0</v>
      </c>
      <c r="H133" s="8" t="s">
        <v>13</v>
      </c>
      <c r="I133" s="8">
        <v>0</v>
      </c>
      <c r="J133" s="8" t="s">
        <v>13</v>
      </c>
      <c r="K133" s="8">
        <v>7.7</v>
      </c>
      <c r="L133" s="8" t="s">
        <v>13</v>
      </c>
      <c r="M133" s="8">
        <v>39</v>
      </c>
      <c r="N133" s="8" t="s">
        <v>13</v>
      </c>
      <c r="O133" s="8">
        <v>-3</v>
      </c>
      <c r="P133" s="8" t="s">
        <v>13</v>
      </c>
      <c r="T133" s="1" t="str">
        <f t="shared" ref="T133:T135" si="736">IF(E133=0,"X","-")</f>
        <v>-</v>
      </c>
      <c r="U133" s="1" t="str">
        <f t="shared" ref="U133:U135" si="737">IF(C133&gt;$E$3,"X","-")</f>
        <v>-</v>
      </c>
      <c r="V133" s="1" t="str">
        <f t="shared" ref="V133:V135" si="738">IF(M133&gt;$E$9,"X","-")</f>
        <v>-</v>
      </c>
      <c r="W133" s="1" t="str">
        <f t="shared" ref="W133:W135" si="739">IF(AND(E133&gt;=50,E133&lt;=69),"X","-")</f>
        <v>-</v>
      </c>
      <c r="X133" s="1" t="str">
        <f t="shared" ref="X133:X135" si="740">IF(C133=0,"X","-")</f>
        <v>X</v>
      </c>
      <c r="Y133" s="1" t="str">
        <f t="shared" ref="Y133:Y135" si="741">IF(AND(M133&gt;=0,M133&lt;$E$8),"X","-")</f>
        <v>X</v>
      </c>
      <c r="Z133" s="1" t="str">
        <f t="shared" ref="Z133:Z135" si="742">IF(C133&gt;$E$4,"X","-")</f>
        <v>-</v>
      </c>
      <c r="AA133" s="1" t="str">
        <f t="shared" ref="AA133:AA135" si="743">IF(AND(G133&gt;=0,G133&lt;=$E$5),"X","-")</f>
        <v>X</v>
      </c>
      <c r="AB133" s="1" t="str">
        <f t="shared" ref="AB133:AB135" si="744">IF(AND(O133&gt;=0,O133&lt;=$E$10),"X","-")</f>
        <v>-</v>
      </c>
      <c r="AC133" s="1" t="str">
        <f t="shared" ref="AC133:AC135" si="745">IF(OR(AND(E133&gt;=40,E133&lt;=69),AND(E133&gt;=80,E133&lt;=84)),"X","-")</f>
        <v>-</v>
      </c>
      <c r="AD133" s="1" t="str">
        <f t="shared" ref="AD133:AD135" si="746">IF(AND(K133&gt;-1000,K133&lt;$E$6),"X","-")</f>
        <v>-</v>
      </c>
      <c r="AE133" s="1" t="str">
        <f t="shared" ref="AE133:AE135" si="747">IF(OR(AND(E133&gt;=70,E133&lt;=78),AND(E133&gt;=85,E133&lt;=87)),"X","-")</f>
        <v>-</v>
      </c>
      <c r="AF133" s="1" t="str">
        <f t="shared" ref="AF133:AF135" si="748">IF(K133&gt;$E$7,"X","-")</f>
        <v>X</v>
      </c>
      <c r="AG133" s="1" t="str">
        <f t="shared" ref="AG133:AG135" si="749">IF(G133&gt;0,"X","-")</f>
        <v>-</v>
      </c>
      <c r="AH133" s="1" t="str">
        <f t="shared" ref="AH133:AH135" si="750">IF(I133=0,"X","-")</f>
        <v>X</v>
      </c>
      <c r="AI133" s="1" t="str">
        <f t="shared" ref="AI133:AI135" si="751">IF(G133=0,"X","-")</f>
        <v>X</v>
      </c>
      <c r="AJ133" s="1" t="str">
        <f t="shared" ref="AJ133:AJ135" si="752">IF(I133&gt;0,"X","-")</f>
        <v>-</v>
      </c>
      <c r="AK133" s="1" t="str">
        <f t="shared" si="299"/>
        <v>-</v>
      </c>
      <c r="AL133" s="1" t="str">
        <f t="shared" si="300"/>
        <v>-</v>
      </c>
      <c r="AN133" s="1" t="str">
        <f t="shared" ref="AN133:AN135" si="753">IF(AND(T133="X",U133="X",V133="X"),"X","-")</f>
        <v>-</v>
      </c>
      <c r="AO133" s="1" t="str">
        <f t="shared" ref="AO133:AO135" si="754">IF(AND(W133="X",X133="X",Y133="X"),"X","-")</f>
        <v>-</v>
      </c>
      <c r="AP133" s="1" t="str">
        <f t="shared" ref="AP133:AP135" si="755">IF(AND(T133="X",U133="X",Y133="X"),"X","-")</f>
        <v>-</v>
      </c>
      <c r="AQ133" s="1" t="str">
        <f t="shared" ref="AQ133:AQ135" si="756">IF(AND(W133="X",X133="X",V133="X"),"X","-")</f>
        <v>-</v>
      </c>
      <c r="AR133" s="1" t="str">
        <f t="shared" ref="AR133:AR135" si="757">IF(AND(Z133="X",AA133="X",Y133="X"),"X","-")</f>
        <v>-</v>
      </c>
      <c r="AS133" s="1" t="str">
        <f t="shared" ref="AS133:AS135" si="758">IF(AND(Z133="X",AA133="X",V133="X"),"X","-")</f>
        <v>-</v>
      </c>
      <c r="AT133" s="1" t="str">
        <f t="shared" ref="AT133:AT135" si="759">IF(AND(AB133="X",T133="X",Y133="X"),"X","-")</f>
        <v>-</v>
      </c>
      <c r="AU133" s="1" t="str">
        <f t="shared" si="304"/>
        <v>-</v>
      </c>
      <c r="AV133" s="1" t="str">
        <f t="shared" si="305"/>
        <v>-</v>
      </c>
      <c r="AW133" s="1" t="str">
        <f t="shared" si="306"/>
        <v>-</v>
      </c>
      <c r="AX133" s="1" t="str">
        <f t="shared" si="307"/>
        <v>-</v>
      </c>
      <c r="AY133" s="1" t="str">
        <f t="shared" si="308"/>
        <v>-</v>
      </c>
      <c r="AZ133" s="1" t="str">
        <f t="shared" si="309"/>
        <v>-</v>
      </c>
      <c r="BB133" s="8">
        <v>1</v>
      </c>
      <c r="BC133" s="9">
        <f t="shared" si="660"/>
        <v>0</v>
      </c>
      <c r="BD133" s="8" t="str">
        <f t="shared" si="661"/>
        <v>Nein</v>
      </c>
      <c r="BE133" s="8">
        <f t="shared" si="662"/>
        <v>-1</v>
      </c>
      <c r="BF133" s="8" t="str">
        <f t="shared" si="663"/>
        <v>Nein</v>
      </c>
      <c r="BG133" s="8">
        <f t="shared" si="383"/>
        <v>0</v>
      </c>
      <c r="BH133" s="5" t="str">
        <f t="shared" si="384"/>
        <v>Nein</v>
      </c>
      <c r="BI133" s="8">
        <f t="shared" si="312"/>
        <v>0</v>
      </c>
      <c r="BJ133" s="8" t="str">
        <f t="shared" si="313"/>
        <v>Nein</v>
      </c>
      <c r="BK133" s="8">
        <f t="shared" si="314"/>
        <v>7.7</v>
      </c>
      <c r="BL133" s="8" t="str">
        <f t="shared" si="315"/>
        <v>Nein</v>
      </c>
      <c r="BM133" s="8">
        <f t="shared" si="316"/>
        <v>39</v>
      </c>
      <c r="BN133" s="8" t="str">
        <f t="shared" si="317"/>
        <v>Nein</v>
      </c>
      <c r="BO133" s="8">
        <f t="shared" si="318"/>
        <v>-3</v>
      </c>
      <c r="BP133" s="8" t="str">
        <f t="shared" si="319"/>
        <v>Nein</v>
      </c>
    </row>
    <row r="134" spans="1:68" x14ac:dyDescent="0.2">
      <c r="A134" s="8">
        <f t="shared" si="298"/>
        <v>120</v>
      </c>
      <c r="B134" s="8">
        <v>1</v>
      </c>
      <c r="C134" s="11">
        <v>0</v>
      </c>
      <c r="D134" s="8" t="s">
        <v>13</v>
      </c>
      <c r="E134" s="8">
        <v>-2</v>
      </c>
      <c r="F134" s="8" t="s">
        <v>14</v>
      </c>
      <c r="G134" s="8">
        <v>0</v>
      </c>
      <c r="H134" s="8" t="s">
        <v>13</v>
      </c>
      <c r="I134" s="8">
        <v>0</v>
      </c>
      <c r="J134" s="8" t="s">
        <v>13</v>
      </c>
      <c r="K134" s="8">
        <v>7.3</v>
      </c>
      <c r="L134" s="8" t="s">
        <v>13</v>
      </c>
      <c r="M134" s="8">
        <v>46</v>
      </c>
      <c r="N134" s="8" t="s">
        <v>13</v>
      </c>
      <c r="O134" s="8">
        <v>-2</v>
      </c>
      <c r="P134" s="8" t="s">
        <v>14</v>
      </c>
      <c r="T134" s="1" t="str">
        <f t="shared" si="736"/>
        <v>-</v>
      </c>
      <c r="U134" s="1" t="str">
        <f t="shared" si="737"/>
        <v>-</v>
      </c>
      <c r="V134" s="1" t="str">
        <f t="shared" si="738"/>
        <v>-</v>
      </c>
      <c r="W134" s="1" t="str">
        <f t="shared" si="739"/>
        <v>-</v>
      </c>
      <c r="X134" s="1" t="str">
        <f t="shared" si="740"/>
        <v>X</v>
      </c>
      <c r="Y134" s="1" t="str">
        <f t="shared" si="741"/>
        <v>X</v>
      </c>
      <c r="Z134" s="1" t="str">
        <f t="shared" si="742"/>
        <v>-</v>
      </c>
      <c r="AA134" s="1" t="str">
        <f t="shared" si="743"/>
        <v>X</v>
      </c>
      <c r="AB134" s="1" t="str">
        <f t="shared" si="744"/>
        <v>-</v>
      </c>
      <c r="AC134" s="1" t="str">
        <f t="shared" si="745"/>
        <v>-</v>
      </c>
      <c r="AD134" s="1" t="str">
        <f t="shared" si="746"/>
        <v>-</v>
      </c>
      <c r="AE134" s="1" t="str">
        <f t="shared" si="747"/>
        <v>-</v>
      </c>
      <c r="AF134" s="1" t="str">
        <f t="shared" si="748"/>
        <v>X</v>
      </c>
      <c r="AG134" s="1" t="str">
        <f t="shared" si="749"/>
        <v>-</v>
      </c>
      <c r="AH134" s="1" t="str">
        <f t="shared" si="750"/>
        <v>X</v>
      </c>
      <c r="AI134" s="1" t="str">
        <f t="shared" si="751"/>
        <v>X</v>
      </c>
      <c r="AJ134" s="1" t="str">
        <f t="shared" si="752"/>
        <v>-</v>
      </c>
      <c r="AK134" s="1" t="str">
        <f t="shared" si="299"/>
        <v>-</v>
      </c>
      <c r="AL134" s="1" t="str">
        <f t="shared" si="300"/>
        <v>-</v>
      </c>
      <c r="AN134" s="1" t="str">
        <f t="shared" si="753"/>
        <v>-</v>
      </c>
      <c r="AO134" s="1" t="str">
        <f t="shared" si="754"/>
        <v>-</v>
      </c>
      <c r="AP134" s="1" t="str">
        <f t="shared" si="755"/>
        <v>-</v>
      </c>
      <c r="AQ134" s="1" t="str">
        <f t="shared" si="756"/>
        <v>-</v>
      </c>
      <c r="AR134" s="1" t="str">
        <f t="shared" si="757"/>
        <v>-</v>
      </c>
      <c r="AS134" s="1" t="str">
        <f t="shared" si="758"/>
        <v>-</v>
      </c>
      <c r="AT134" s="1" t="str">
        <f t="shared" si="759"/>
        <v>-</v>
      </c>
      <c r="AU134" s="1" t="str">
        <f t="shared" si="304"/>
        <v>-</v>
      </c>
      <c r="AV134" s="1" t="str">
        <f t="shared" si="305"/>
        <v>-</v>
      </c>
      <c r="AW134" s="1" t="str">
        <f t="shared" si="306"/>
        <v>-</v>
      </c>
      <c r="AX134" s="1" t="str">
        <f t="shared" si="307"/>
        <v>-</v>
      </c>
      <c r="AY134" s="1" t="str">
        <f t="shared" si="308"/>
        <v>-</v>
      </c>
      <c r="AZ134" s="1" t="str">
        <f t="shared" si="309"/>
        <v>-</v>
      </c>
      <c r="BB134" s="8">
        <v>1</v>
      </c>
      <c r="BC134" s="9">
        <f t="shared" si="660"/>
        <v>0</v>
      </c>
      <c r="BD134" s="8" t="str">
        <f t="shared" si="661"/>
        <v>Nein</v>
      </c>
      <c r="BE134" s="8">
        <f t="shared" si="662"/>
        <v>-2</v>
      </c>
      <c r="BF134" s="8" t="str">
        <f t="shared" si="663"/>
        <v>Ja</v>
      </c>
      <c r="BG134" s="8">
        <f t="shared" si="383"/>
        <v>0</v>
      </c>
      <c r="BH134" s="5" t="str">
        <f t="shared" si="384"/>
        <v>Nein</v>
      </c>
      <c r="BI134" s="8">
        <f t="shared" si="312"/>
        <v>0</v>
      </c>
      <c r="BJ134" s="8" t="str">
        <f t="shared" si="313"/>
        <v>Nein</v>
      </c>
      <c r="BK134" s="8">
        <f t="shared" si="314"/>
        <v>7.3</v>
      </c>
      <c r="BL134" s="8" t="str">
        <f t="shared" si="315"/>
        <v>Nein</v>
      </c>
      <c r="BM134" s="8">
        <f t="shared" si="316"/>
        <v>46</v>
      </c>
      <c r="BN134" s="8" t="str">
        <f t="shared" si="317"/>
        <v>Nein</v>
      </c>
      <c r="BO134" s="8">
        <f t="shared" si="318"/>
        <v>-2</v>
      </c>
      <c r="BP134" s="8" t="str">
        <f t="shared" si="319"/>
        <v>Ja</v>
      </c>
    </row>
    <row r="135" spans="1:68" x14ac:dyDescent="0.2">
      <c r="A135" s="8">
        <f t="shared" si="298"/>
        <v>121</v>
      </c>
      <c r="B135" s="8">
        <v>1</v>
      </c>
      <c r="C135" s="11">
        <v>0</v>
      </c>
      <c r="D135" s="8" t="s">
        <v>13</v>
      </c>
      <c r="E135" s="8">
        <v>-3</v>
      </c>
      <c r="F135" s="8" t="s">
        <v>13</v>
      </c>
      <c r="G135" s="8">
        <v>0</v>
      </c>
      <c r="H135" s="8" t="s">
        <v>13</v>
      </c>
      <c r="I135" s="8">
        <v>0</v>
      </c>
      <c r="J135" s="8" t="s">
        <v>13</v>
      </c>
      <c r="K135" s="8">
        <v>7.2</v>
      </c>
      <c r="L135" s="8" t="s">
        <v>13</v>
      </c>
      <c r="M135" s="8">
        <v>48</v>
      </c>
      <c r="N135" s="8" t="s">
        <v>13</v>
      </c>
      <c r="O135" s="8">
        <v>-1</v>
      </c>
      <c r="P135" s="8" t="s">
        <v>13</v>
      </c>
      <c r="T135" s="1" t="str">
        <f t="shared" si="736"/>
        <v>-</v>
      </c>
      <c r="U135" s="1" t="str">
        <f t="shared" si="737"/>
        <v>-</v>
      </c>
      <c r="V135" s="1" t="str">
        <f t="shared" si="738"/>
        <v>-</v>
      </c>
      <c r="W135" s="1" t="str">
        <f t="shared" si="739"/>
        <v>-</v>
      </c>
      <c r="X135" s="1" t="str">
        <f t="shared" si="740"/>
        <v>X</v>
      </c>
      <c r="Y135" s="1" t="str">
        <f t="shared" si="741"/>
        <v>X</v>
      </c>
      <c r="Z135" s="1" t="str">
        <f t="shared" si="742"/>
        <v>-</v>
      </c>
      <c r="AA135" s="1" t="str">
        <f t="shared" si="743"/>
        <v>X</v>
      </c>
      <c r="AB135" s="1" t="str">
        <f t="shared" si="744"/>
        <v>-</v>
      </c>
      <c r="AC135" s="1" t="str">
        <f t="shared" si="745"/>
        <v>-</v>
      </c>
      <c r="AD135" s="1" t="str">
        <f t="shared" si="746"/>
        <v>-</v>
      </c>
      <c r="AE135" s="1" t="str">
        <f t="shared" si="747"/>
        <v>-</v>
      </c>
      <c r="AF135" s="1" t="str">
        <f t="shared" si="748"/>
        <v>X</v>
      </c>
      <c r="AG135" s="1" t="str">
        <f t="shared" si="749"/>
        <v>-</v>
      </c>
      <c r="AH135" s="1" t="str">
        <f t="shared" si="750"/>
        <v>X</v>
      </c>
      <c r="AI135" s="1" t="str">
        <f t="shared" si="751"/>
        <v>X</v>
      </c>
      <c r="AJ135" s="1" t="str">
        <f t="shared" si="752"/>
        <v>-</v>
      </c>
      <c r="AK135" s="1" t="str">
        <f t="shared" si="299"/>
        <v>-</v>
      </c>
      <c r="AL135" s="1" t="str">
        <f t="shared" si="300"/>
        <v>-</v>
      </c>
      <c r="AN135" s="1" t="str">
        <f t="shared" si="753"/>
        <v>-</v>
      </c>
      <c r="AO135" s="1" t="str">
        <f t="shared" si="754"/>
        <v>-</v>
      </c>
      <c r="AP135" s="1" t="str">
        <f t="shared" si="755"/>
        <v>-</v>
      </c>
      <c r="AQ135" s="1" t="str">
        <f t="shared" si="756"/>
        <v>-</v>
      </c>
      <c r="AR135" s="1" t="str">
        <f t="shared" si="757"/>
        <v>-</v>
      </c>
      <c r="AS135" s="1" t="str">
        <f t="shared" si="758"/>
        <v>-</v>
      </c>
      <c r="AT135" s="1" t="str">
        <f t="shared" si="759"/>
        <v>-</v>
      </c>
      <c r="AU135" s="1" t="str">
        <f t="shared" si="304"/>
        <v>-</v>
      </c>
      <c r="AV135" s="1" t="str">
        <f t="shared" si="305"/>
        <v>-</v>
      </c>
      <c r="AW135" s="1" t="str">
        <f t="shared" si="306"/>
        <v>-</v>
      </c>
      <c r="AX135" s="1" t="str">
        <f t="shared" si="307"/>
        <v>-</v>
      </c>
      <c r="AY135" s="1" t="str">
        <f t="shared" si="308"/>
        <v>-</v>
      </c>
      <c r="AZ135" s="1" t="str">
        <f t="shared" si="309"/>
        <v>-</v>
      </c>
      <c r="BB135" s="8">
        <v>1</v>
      </c>
      <c r="BC135" s="9">
        <f t="shared" si="660"/>
        <v>0</v>
      </c>
      <c r="BD135" s="8" t="str">
        <f t="shared" si="661"/>
        <v>Nein</v>
      </c>
      <c r="BE135" s="8">
        <f t="shared" si="662"/>
        <v>-3</v>
      </c>
      <c r="BF135" s="8" t="str">
        <f t="shared" si="663"/>
        <v>Nein</v>
      </c>
      <c r="BG135" s="8">
        <f t="shared" si="383"/>
        <v>0</v>
      </c>
      <c r="BH135" s="5" t="str">
        <f t="shared" si="384"/>
        <v>Nein</v>
      </c>
      <c r="BI135" s="8">
        <f t="shared" si="312"/>
        <v>0</v>
      </c>
      <c r="BJ135" s="8" t="str">
        <f t="shared" si="313"/>
        <v>Nein</v>
      </c>
      <c r="BK135" s="8">
        <f t="shared" si="314"/>
        <v>7.2</v>
      </c>
      <c r="BL135" s="8" t="str">
        <f t="shared" si="315"/>
        <v>Nein</v>
      </c>
      <c r="BM135" s="8">
        <f t="shared" si="316"/>
        <v>48</v>
      </c>
      <c r="BN135" s="8" t="str">
        <f t="shared" si="317"/>
        <v>Nein</v>
      </c>
      <c r="BO135" s="8">
        <f t="shared" si="318"/>
        <v>-1</v>
      </c>
      <c r="BP135" s="8" t="str">
        <f t="shared" si="319"/>
        <v>Nein</v>
      </c>
    </row>
    <row r="136" spans="1:68" x14ac:dyDescent="0.2">
      <c r="A136" s="8">
        <f t="shared" si="298"/>
        <v>122</v>
      </c>
      <c r="B136" s="8">
        <v>1</v>
      </c>
      <c r="C136" s="11">
        <v>0</v>
      </c>
      <c r="D136" s="8" t="s">
        <v>13</v>
      </c>
      <c r="E136" s="8">
        <v>-3</v>
      </c>
      <c r="F136" s="8" t="s">
        <v>13</v>
      </c>
      <c r="G136" s="8">
        <v>0</v>
      </c>
      <c r="H136" s="8" t="s">
        <v>13</v>
      </c>
      <c r="I136" s="8">
        <v>0</v>
      </c>
      <c r="J136" s="8" t="s">
        <v>13</v>
      </c>
      <c r="K136" s="8">
        <v>6.8</v>
      </c>
      <c r="L136" s="8" t="s">
        <v>13</v>
      </c>
      <c r="M136" s="8">
        <v>-1</v>
      </c>
      <c r="N136" s="8" t="s">
        <v>13</v>
      </c>
      <c r="O136" s="8">
        <v>-2</v>
      </c>
      <c r="P136" s="8" t="s">
        <v>14</v>
      </c>
      <c r="T136" s="1" t="str">
        <f t="shared" ref="T136:T138" si="760">IF(E136=0,"X","-")</f>
        <v>-</v>
      </c>
      <c r="U136" s="1" t="str">
        <f t="shared" ref="U136:U138" si="761">IF(C136&gt;$E$3,"X","-")</f>
        <v>-</v>
      </c>
      <c r="V136" s="1" t="str">
        <f t="shared" ref="V136:V138" si="762">IF(M136&gt;$E$9,"X","-")</f>
        <v>-</v>
      </c>
      <c r="W136" s="1" t="str">
        <f t="shared" ref="W136:W138" si="763">IF(AND(E136&gt;=50,E136&lt;=69),"X","-")</f>
        <v>-</v>
      </c>
      <c r="X136" s="1" t="str">
        <f t="shared" ref="X136:X138" si="764">IF(C136=0,"X","-")</f>
        <v>X</v>
      </c>
      <c r="Y136" s="1" t="str">
        <f t="shared" ref="Y136:Y138" si="765">IF(AND(M136&gt;=0,M136&lt;$E$8),"X","-")</f>
        <v>-</v>
      </c>
      <c r="Z136" s="1" t="str">
        <f t="shared" ref="Z136:Z138" si="766">IF(C136&gt;$E$4,"X","-")</f>
        <v>-</v>
      </c>
      <c r="AA136" s="1" t="str">
        <f t="shared" ref="AA136:AA138" si="767">IF(AND(G136&gt;=0,G136&lt;=$E$5),"X","-")</f>
        <v>X</v>
      </c>
      <c r="AB136" s="1" t="str">
        <f t="shared" ref="AB136:AB138" si="768">IF(AND(O136&gt;=0,O136&lt;=$E$10),"X","-")</f>
        <v>-</v>
      </c>
      <c r="AC136" s="1" t="str">
        <f t="shared" ref="AC136:AC138" si="769">IF(OR(AND(E136&gt;=40,E136&lt;=69),AND(E136&gt;=80,E136&lt;=84)),"X","-")</f>
        <v>-</v>
      </c>
      <c r="AD136" s="1" t="str">
        <f t="shared" ref="AD136:AD138" si="770">IF(AND(K136&gt;-1000,K136&lt;$E$6),"X","-")</f>
        <v>-</v>
      </c>
      <c r="AE136" s="1" t="str">
        <f t="shared" ref="AE136:AE138" si="771">IF(OR(AND(E136&gt;=70,E136&lt;=78),AND(E136&gt;=85,E136&lt;=87)),"X","-")</f>
        <v>-</v>
      </c>
      <c r="AF136" s="1" t="str">
        <f t="shared" ref="AF136:AF138" si="772">IF(K136&gt;$E$7,"X","-")</f>
        <v>X</v>
      </c>
      <c r="AG136" s="1" t="str">
        <f t="shared" ref="AG136:AG138" si="773">IF(G136&gt;0,"X","-")</f>
        <v>-</v>
      </c>
      <c r="AH136" s="1" t="str">
        <f t="shared" ref="AH136:AH138" si="774">IF(I136=0,"X","-")</f>
        <v>X</v>
      </c>
      <c r="AI136" s="1" t="str">
        <f t="shared" ref="AI136:AI138" si="775">IF(G136=0,"X","-")</f>
        <v>X</v>
      </c>
      <c r="AJ136" s="1" t="str">
        <f t="shared" ref="AJ136:AJ138" si="776">IF(I136&gt;0,"X","-")</f>
        <v>-</v>
      </c>
      <c r="AK136" s="1" t="str">
        <f t="shared" si="299"/>
        <v>X</v>
      </c>
      <c r="AL136" s="1" t="str">
        <f t="shared" si="300"/>
        <v>-</v>
      </c>
      <c r="AN136" s="1" t="str">
        <f t="shared" ref="AN136:AN138" si="777">IF(AND(T136="X",U136="X",V136="X"),"X","-")</f>
        <v>-</v>
      </c>
      <c r="AO136" s="1" t="str">
        <f t="shared" ref="AO136:AO138" si="778">IF(AND(W136="X",X136="X",Y136="X"),"X","-")</f>
        <v>-</v>
      </c>
      <c r="AP136" s="1" t="str">
        <f t="shared" ref="AP136:AP138" si="779">IF(AND(T136="X",U136="X",Y136="X"),"X","-")</f>
        <v>-</v>
      </c>
      <c r="AQ136" s="1" t="str">
        <f t="shared" ref="AQ136:AQ138" si="780">IF(AND(W136="X",X136="X",V136="X"),"X","-")</f>
        <v>-</v>
      </c>
      <c r="AR136" s="1" t="str">
        <f t="shared" ref="AR136:AR138" si="781">IF(AND(Z136="X",AA136="X",Y136="X"),"X","-")</f>
        <v>-</v>
      </c>
      <c r="AS136" s="1" t="str">
        <f t="shared" ref="AS136:AS138" si="782">IF(AND(Z136="X",AA136="X",V136="X"),"X","-")</f>
        <v>-</v>
      </c>
      <c r="AT136" s="1" t="str">
        <f t="shared" ref="AT136:AT138" si="783">IF(AND(AB136="X",T136="X",Y136="X"),"X","-")</f>
        <v>-</v>
      </c>
      <c r="AU136" s="1" t="str">
        <f t="shared" si="304"/>
        <v>-</v>
      </c>
      <c r="AV136" s="1" t="str">
        <f t="shared" si="305"/>
        <v>-</v>
      </c>
      <c r="AW136" s="1" t="str">
        <f t="shared" si="306"/>
        <v>-</v>
      </c>
      <c r="AX136" s="1" t="str">
        <f t="shared" si="307"/>
        <v>-</v>
      </c>
      <c r="AY136" s="1" t="str">
        <f t="shared" si="308"/>
        <v>-</v>
      </c>
      <c r="AZ136" s="1" t="str">
        <f t="shared" si="309"/>
        <v>-</v>
      </c>
      <c r="BB136" s="8">
        <v>1</v>
      </c>
      <c r="BC136" s="9">
        <f t="shared" si="660"/>
        <v>0</v>
      </c>
      <c r="BD136" s="8" t="str">
        <f t="shared" si="661"/>
        <v>Nein</v>
      </c>
      <c r="BE136" s="8">
        <f t="shared" si="662"/>
        <v>-3</v>
      </c>
      <c r="BF136" s="8" t="str">
        <f t="shared" si="663"/>
        <v>Nein</v>
      </c>
      <c r="BG136" s="8">
        <f t="shared" si="383"/>
        <v>0</v>
      </c>
      <c r="BH136" s="5" t="str">
        <f t="shared" si="384"/>
        <v>Nein</v>
      </c>
      <c r="BI136" s="8">
        <f t="shared" si="312"/>
        <v>0</v>
      </c>
      <c r="BJ136" s="8" t="str">
        <f t="shared" si="313"/>
        <v>Nein</v>
      </c>
      <c r="BK136" s="8">
        <f t="shared" si="314"/>
        <v>6.8</v>
      </c>
      <c r="BL136" s="8" t="str">
        <f t="shared" si="315"/>
        <v>Nein</v>
      </c>
      <c r="BM136" s="8">
        <f t="shared" si="316"/>
        <v>-1</v>
      </c>
      <c r="BN136" s="8" t="str">
        <f t="shared" si="317"/>
        <v>Nein</v>
      </c>
      <c r="BO136" s="8">
        <f t="shared" si="318"/>
        <v>-2</v>
      </c>
      <c r="BP136" s="8" t="str">
        <f t="shared" si="319"/>
        <v>Ja</v>
      </c>
    </row>
    <row r="137" spans="1:68" x14ac:dyDescent="0.2">
      <c r="A137" s="8">
        <f t="shared" si="298"/>
        <v>123</v>
      </c>
      <c r="B137" s="8">
        <v>1</v>
      </c>
      <c r="C137" s="11">
        <v>0</v>
      </c>
      <c r="D137" s="8" t="s">
        <v>13</v>
      </c>
      <c r="E137" s="8">
        <v>-1</v>
      </c>
      <c r="F137" s="8" t="s">
        <v>13</v>
      </c>
      <c r="G137" s="8">
        <v>0</v>
      </c>
      <c r="H137" s="8" t="s">
        <v>13</v>
      </c>
      <c r="I137" s="8">
        <v>0</v>
      </c>
      <c r="J137" s="8" t="s">
        <v>13</v>
      </c>
      <c r="K137" s="8">
        <v>6.8</v>
      </c>
      <c r="L137" s="8" t="s">
        <v>13</v>
      </c>
      <c r="M137" s="8">
        <v>-3</v>
      </c>
      <c r="N137" s="8" t="s">
        <v>13</v>
      </c>
      <c r="O137" s="8">
        <v>-1</v>
      </c>
      <c r="P137" s="8" t="s">
        <v>13</v>
      </c>
      <c r="T137" s="1" t="str">
        <f t="shared" si="760"/>
        <v>-</v>
      </c>
      <c r="U137" s="1" t="str">
        <f t="shared" si="761"/>
        <v>-</v>
      </c>
      <c r="V137" s="1" t="str">
        <f t="shared" si="762"/>
        <v>-</v>
      </c>
      <c r="W137" s="1" t="str">
        <f t="shared" si="763"/>
        <v>-</v>
      </c>
      <c r="X137" s="1" t="str">
        <f t="shared" si="764"/>
        <v>X</v>
      </c>
      <c r="Y137" s="1" t="str">
        <f t="shared" si="765"/>
        <v>-</v>
      </c>
      <c r="Z137" s="1" t="str">
        <f t="shared" si="766"/>
        <v>-</v>
      </c>
      <c r="AA137" s="1" t="str">
        <f t="shared" si="767"/>
        <v>X</v>
      </c>
      <c r="AB137" s="1" t="str">
        <f t="shared" si="768"/>
        <v>-</v>
      </c>
      <c r="AC137" s="1" t="str">
        <f t="shared" si="769"/>
        <v>-</v>
      </c>
      <c r="AD137" s="1" t="str">
        <f t="shared" si="770"/>
        <v>-</v>
      </c>
      <c r="AE137" s="1" t="str">
        <f t="shared" si="771"/>
        <v>-</v>
      </c>
      <c r="AF137" s="1" t="str">
        <f t="shared" si="772"/>
        <v>X</v>
      </c>
      <c r="AG137" s="1" t="str">
        <f t="shared" si="773"/>
        <v>-</v>
      </c>
      <c r="AH137" s="1" t="str">
        <f t="shared" si="774"/>
        <v>X</v>
      </c>
      <c r="AI137" s="1" t="str">
        <f t="shared" si="775"/>
        <v>X</v>
      </c>
      <c r="AJ137" s="1" t="str">
        <f t="shared" si="776"/>
        <v>-</v>
      </c>
      <c r="AK137" s="1" t="str">
        <f t="shared" si="299"/>
        <v>X</v>
      </c>
      <c r="AL137" s="1" t="str">
        <f t="shared" si="300"/>
        <v>-</v>
      </c>
      <c r="AN137" s="1" t="str">
        <f t="shared" si="777"/>
        <v>-</v>
      </c>
      <c r="AO137" s="1" t="str">
        <f t="shared" si="778"/>
        <v>-</v>
      </c>
      <c r="AP137" s="1" t="str">
        <f t="shared" si="779"/>
        <v>-</v>
      </c>
      <c r="AQ137" s="1" t="str">
        <f t="shared" si="780"/>
        <v>-</v>
      </c>
      <c r="AR137" s="1" t="str">
        <f t="shared" si="781"/>
        <v>-</v>
      </c>
      <c r="AS137" s="1" t="str">
        <f t="shared" si="782"/>
        <v>-</v>
      </c>
      <c r="AT137" s="1" t="str">
        <f t="shared" si="783"/>
        <v>-</v>
      </c>
      <c r="AU137" s="1" t="str">
        <f t="shared" si="304"/>
        <v>-</v>
      </c>
      <c r="AV137" s="1" t="str">
        <f t="shared" si="305"/>
        <v>-</v>
      </c>
      <c r="AW137" s="1" t="str">
        <f t="shared" si="306"/>
        <v>-</v>
      </c>
      <c r="AX137" s="1" t="str">
        <f t="shared" si="307"/>
        <v>-</v>
      </c>
      <c r="AY137" s="1" t="str">
        <f t="shared" si="308"/>
        <v>-</v>
      </c>
      <c r="AZ137" s="1" t="str">
        <f t="shared" si="309"/>
        <v>-</v>
      </c>
      <c r="BB137" s="8">
        <v>1</v>
      </c>
      <c r="BC137" s="9">
        <f t="shared" si="660"/>
        <v>0</v>
      </c>
      <c r="BD137" s="8" t="str">
        <f t="shared" si="661"/>
        <v>Nein</v>
      </c>
      <c r="BE137" s="8">
        <f t="shared" si="662"/>
        <v>-1</v>
      </c>
      <c r="BF137" s="8" t="str">
        <f t="shared" si="663"/>
        <v>Nein</v>
      </c>
      <c r="BG137" s="8">
        <f t="shared" si="383"/>
        <v>0</v>
      </c>
      <c r="BH137" s="5" t="str">
        <f t="shared" si="384"/>
        <v>Nein</v>
      </c>
      <c r="BI137" s="8">
        <f t="shared" si="312"/>
        <v>0</v>
      </c>
      <c r="BJ137" s="8" t="str">
        <f t="shared" si="313"/>
        <v>Nein</v>
      </c>
      <c r="BK137" s="8">
        <f t="shared" si="314"/>
        <v>6.8</v>
      </c>
      <c r="BL137" s="8" t="str">
        <f t="shared" si="315"/>
        <v>Nein</v>
      </c>
      <c r="BM137" s="8">
        <f t="shared" si="316"/>
        <v>-3</v>
      </c>
      <c r="BN137" s="8" t="str">
        <f t="shared" si="317"/>
        <v>Nein</v>
      </c>
      <c r="BO137" s="8">
        <f t="shared" si="318"/>
        <v>-1</v>
      </c>
      <c r="BP137" s="8" t="str">
        <f t="shared" si="319"/>
        <v>Nein</v>
      </c>
    </row>
    <row r="138" spans="1:68" x14ac:dyDescent="0.2">
      <c r="A138" s="8">
        <f t="shared" si="298"/>
        <v>124</v>
      </c>
      <c r="B138" s="8">
        <v>1</v>
      </c>
      <c r="C138" s="11">
        <v>0</v>
      </c>
      <c r="D138" s="8" t="s">
        <v>13</v>
      </c>
      <c r="E138" s="8">
        <v>-2</v>
      </c>
      <c r="F138" s="8" t="s">
        <v>14</v>
      </c>
      <c r="G138" s="8">
        <v>0</v>
      </c>
      <c r="H138" s="8" t="s">
        <v>13</v>
      </c>
      <c r="I138" s="8">
        <v>0</v>
      </c>
      <c r="J138" s="8" t="s">
        <v>13</v>
      </c>
      <c r="K138" s="8">
        <v>6.4</v>
      </c>
      <c r="L138" s="8" t="s">
        <v>13</v>
      </c>
      <c r="M138" s="8">
        <v>-2</v>
      </c>
      <c r="N138" s="8" t="s">
        <v>14</v>
      </c>
      <c r="O138" s="8">
        <v>-3</v>
      </c>
      <c r="P138" s="8" t="s">
        <v>13</v>
      </c>
      <c r="T138" s="1" t="str">
        <f t="shared" si="760"/>
        <v>-</v>
      </c>
      <c r="U138" s="1" t="str">
        <f t="shared" si="761"/>
        <v>-</v>
      </c>
      <c r="V138" s="1" t="str">
        <f t="shared" si="762"/>
        <v>-</v>
      </c>
      <c r="W138" s="1" t="str">
        <f t="shared" si="763"/>
        <v>-</v>
      </c>
      <c r="X138" s="1" t="str">
        <f t="shared" si="764"/>
        <v>X</v>
      </c>
      <c r="Y138" s="1" t="str">
        <f t="shared" si="765"/>
        <v>-</v>
      </c>
      <c r="Z138" s="1" t="str">
        <f t="shared" si="766"/>
        <v>-</v>
      </c>
      <c r="AA138" s="1" t="str">
        <f t="shared" si="767"/>
        <v>X</v>
      </c>
      <c r="AB138" s="1" t="str">
        <f t="shared" si="768"/>
        <v>-</v>
      </c>
      <c r="AC138" s="1" t="str">
        <f t="shared" si="769"/>
        <v>-</v>
      </c>
      <c r="AD138" s="1" t="str">
        <f t="shared" si="770"/>
        <v>-</v>
      </c>
      <c r="AE138" s="1" t="str">
        <f t="shared" si="771"/>
        <v>-</v>
      </c>
      <c r="AF138" s="1" t="str">
        <f t="shared" si="772"/>
        <v>X</v>
      </c>
      <c r="AG138" s="1" t="str">
        <f t="shared" si="773"/>
        <v>-</v>
      </c>
      <c r="AH138" s="1" t="str">
        <f t="shared" si="774"/>
        <v>X</v>
      </c>
      <c r="AI138" s="1" t="str">
        <f t="shared" si="775"/>
        <v>X</v>
      </c>
      <c r="AJ138" s="1" t="str">
        <f t="shared" si="776"/>
        <v>-</v>
      </c>
      <c r="AK138" s="1" t="str">
        <f t="shared" si="299"/>
        <v>X</v>
      </c>
      <c r="AL138" s="1" t="str">
        <f t="shared" si="300"/>
        <v>-</v>
      </c>
      <c r="AN138" s="1" t="str">
        <f t="shared" si="777"/>
        <v>-</v>
      </c>
      <c r="AO138" s="1" t="str">
        <f t="shared" si="778"/>
        <v>-</v>
      </c>
      <c r="AP138" s="1" t="str">
        <f t="shared" si="779"/>
        <v>-</v>
      </c>
      <c r="AQ138" s="1" t="str">
        <f t="shared" si="780"/>
        <v>-</v>
      </c>
      <c r="AR138" s="1" t="str">
        <f t="shared" si="781"/>
        <v>-</v>
      </c>
      <c r="AS138" s="1" t="str">
        <f t="shared" si="782"/>
        <v>-</v>
      </c>
      <c r="AT138" s="1" t="str">
        <f t="shared" si="783"/>
        <v>-</v>
      </c>
      <c r="AU138" s="1" t="str">
        <f t="shared" si="304"/>
        <v>-</v>
      </c>
      <c r="AV138" s="1" t="str">
        <f t="shared" si="305"/>
        <v>-</v>
      </c>
      <c r="AW138" s="1" t="str">
        <f t="shared" si="306"/>
        <v>-</v>
      </c>
      <c r="AX138" s="1" t="str">
        <f t="shared" si="307"/>
        <v>-</v>
      </c>
      <c r="AY138" s="1" t="str">
        <f t="shared" si="308"/>
        <v>-</v>
      </c>
      <c r="AZ138" s="1" t="str">
        <f t="shared" si="309"/>
        <v>-</v>
      </c>
      <c r="BB138" s="8">
        <v>1</v>
      </c>
      <c r="BC138" s="9">
        <f t="shared" si="660"/>
        <v>0</v>
      </c>
      <c r="BD138" s="8" t="str">
        <f t="shared" si="661"/>
        <v>Nein</v>
      </c>
      <c r="BE138" s="8">
        <f t="shared" si="662"/>
        <v>-2</v>
      </c>
      <c r="BF138" s="8" t="str">
        <f t="shared" si="663"/>
        <v>Ja</v>
      </c>
      <c r="BG138" s="8">
        <f t="shared" si="383"/>
        <v>0</v>
      </c>
      <c r="BH138" s="5" t="str">
        <f t="shared" si="384"/>
        <v>Nein</v>
      </c>
      <c r="BI138" s="8">
        <f t="shared" si="312"/>
        <v>0</v>
      </c>
      <c r="BJ138" s="8" t="str">
        <f t="shared" si="313"/>
        <v>Nein</v>
      </c>
      <c r="BK138" s="8">
        <f t="shared" si="314"/>
        <v>6.4</v>
      </c>
      <c r="BL138" s="8" t="str">
        <f t="shared" si="315"/>
        <v>Nein</v>
      </c>
      <c r="BM138" s="8">
        <f t="shared" si="316"/>
        <v>-2</v>
      </c>
      <c r="BN138" s="8" t="str">
        <f t="shared" si="317"/>
        <v>Ja</v>
      </c>
      <c r="BO138" s="8">
        <f t="shared" si="318"/>
        <v>-3</v>
      </c>
      <c r="BP138" s="8" t="str">
        <f t="shared" si="319"/>
        <v>Nein</v>
      </c>
    </row>
    <row r="139" spans="1:68" x14ac:dyDescent="0.2">
      <c r="A139" s="8">
        <f t="shared" si="298"/>
        <v>125</v>
      </c>
      <c r="B139" s="8">
        <v>1</v>
      </c>
      <c r="C139" s="11">
        <v>0</v>
      </c>
      <c r="D139" s="8" t="s">
        <v>13</v>
      </c>
      <c r="E139" s="8">
        <v>0</v>
      </c>
      <c r="F139" s="8" t="s">
        <v>13</v>
      </c>
      <c r="G139" s="8">
        <v>0</v>
      </c>
      <c r="H139" s="8" t="s">
        <v>13</v>
      </c>
      <c r="I139" s="8">
        <v>0</v>
      </c>
      <c r="J139" s="8" t="s">
        <v>13</v>
      </c>
      <c r="K139" s="8">
        <v>6.2</v>
      </c>
      <c r="L139" s="8" t="s">
        <v>13</v>
      </c>
      <c r="M139" s="8">
        <v>52</v>
      </c>
      <c r="N139" s="8" t="s">
        <v>13</v>
      </c>
      <c r="O139" s="8">
        <v>562</v>
      </c>
      <c r="P139" s="8" t="s">
        <v>13</v>
      </c>
      <c r="T139" s="1" t="str">
        <f t="shared" ref="T139:T143" si="784">IF(E139=0,"X","-")</f>
        <v>X</v>
      </c>
      <c r="U139" s="1" t="str">
        <f t="shared" ref="U139:U143" si="785">IF(C139&gt;$E$3,"X","-")</f>
        <v>-</v>
      </c>
      <c r="V139" s="1" t="str">
        <f t="shared" ref="V139:V143" si="786">IF(M139&gt;$E$9,"X","-")</f>
        <v>-</v>
      </c>
      <c r="W139" s="1" t="str">
        <f t="shared" ref="W139:W143" si="787">IF(AND(E139&gt;=50,E139&lt;=69),"X","-")</f>
        <v>-</v>
      </c>
      <c r="X139" s="1" t="str">
        <f t="shared" ref="X139:X143" si="788">IF(C139=0,"X","-")</f>
        <v>X</v>
      </c>
      <c r="Y139" s="1" t="str">
        <f t="shared" ref="Y139:Y143" si="789">IF(AND(M139&gt;=0,M139&lt;$E$8),"X","-")</f>
        <v>X</v>
      </c>
      <c r="Z139" s="1" t="str">
        <f t="shared" ref="Z139:Z143" si="790">IF(C139&gt;$E$4,"X","-")</f>
        <v>-</v>
      </c>
      <c r="AA139" s="1" t="str">
        <f t="shared" ref="AA139:AA143" si="791">IF(AND(G139&gt;=0,G139&lt;=$E$5),"X","-")</f>
        <v>X</v>
      </c>
      <c r="AB139" s="1" t="str">
        <f t="shared" ref="AB139:AB143" si="792">IF(AND(O139&gt;=0,O139&lt;=$E$10),"X","-")</f>
        <v>-</v>
      </c>
      <c r="AC139" s="1" t="str">
        <f t="shared" ref="AC139:AC143" si="793">IF(OR(AND(E139&gt;=40,E139&lt;=69),AND(E139&gt;=80,E139&lt;=84)),"X","-")</f>
        <v>-</v>
      </c>
      <c r="AD139" s="1" t="str">
        <f t="shared" ref="AD139:AD143" si="794">IF(AND(K139&gt;-1000,K139&lt;$E$6),"X","-")</f>
        <v>-</v>
      </c>
      <c r="AE139" s="1" t="str">
        <f t="shared" ref="AE139:AE143" si="795">IF(OR(AND(E139&gt;=70,E139&lt;=78),AND(E139&gt;=85,E139&lt;=87)),"X","-")</f>
        <v>-</v>
      </c>
      <c r="AF139" s="1" t="str">
        <f t="shared" ref="AF139:AF143" si="796">IF(K139&gt;$E$7,"X","-")</f>
        <v>X</v>
      </c>
      <c r="AG139" s="1" t="str">
        <f t="shared" ref="AG139:AG143" si="797">IF(G139&gt;0,"X","-")</f>
        <v>-</v>
      </c>
      <c r="AH139" s="1" t="str">
        <f t="shared" ref="AH139:AH143" si="798">IF(I139=0,"X","-")</f>
        <v>X</v>
      </c>
      <c r="AI139" s="1" t="str">
        <f t="shared" ref="AI139:AI143" si="799">IF(G139=0,"X","-")</f>
        <v>X</v>
      </c>
      <c r="AJ139" s="1" t="str">
        <f t="shared" ref="AJ139:AJ143" si="800">IF(I139&gt;0,"X","-")</f>
        <v>-</v>
      </c>
      <c r="AK139" s="1" t="str">
        <f t="shared" ref="AK139:AK143" si="801">IF(M139&lt;0,"X","-")</f>
        <v>-</v>
      </c>
      <c r="AL139" s="1" t="str">
        <f t="shared" ref="AL139:AL143" si="802">IF(AND(M139&gt;=$E$8,M139&lt;=$E$9),"X","-")</f>
        <v>-</v>
      </c>
      <c r="AN139" s="1" t="str">
        <f t="shared" ref="AN139:AN143" si="803">IF(AND(T139="X",U139="X",V139="X"),"X","-")</f>
        <v>-</v>
      </c>
      <c r="AO139" s="1" t="str">
        <f t="shared" ref="AO139:AO143" si="804">IF(AND(W139="X",X139="X",Y139="X"),"X","-")</f>
        <v>-</v>
      </c>
      <c r="AP139" s="1" t="str">
        <f t="shared" ref="AP139:AP143" si="805">IF(AND(T139="X",U139="X",Y139="X"),"X","-")</f>
        <v>-</v>
      </c>
      <c r="AQ139" s="1" t="str">
        <f t="shared" ref="AQ139:AQ143" si="806">IF(AND(W139="X",X139="X",V139="X"),"X","-")</f>
        <v>-</v>
      </c>
      <c r="AR139" s="1" t="str">
        <f t="shared" ref="AR139:AR143" si="807">IF(AND(Z139="X",AA139="X",Y139="X"),"X","-")</f>
        <v>-</v>
      </c>
      <c r="AS139" s="1" t="str">
        <f t="shared" ref="AS139:AS143" si="808">IF(AND(Z139="X",AA139="X",V139="X"),"X","-")</f>
        <v>-</v>
      </c>
      <c r="AT139" s="1" t="str">
        <f t="shared" ref="AT139:AT143" si="809">IF(AND(AB139="X",T139="X",Y139="X"),"X","-")</f>
        <v>-</v>
      </c>
      <c r="AU139" s="1" t="str">
        <f t="shared" ref="AU139:AU143" si="810">IF(AND(AC139="X",AD139="X"),"X","-")</f>
        <v>-</v>
      </c>
      <c r="AV139" s="1" t="str">
        <f t="shared" ref="AV139:AV143" si="811">IF(AND(AE139="X",AF139="X"),"X","-")</f>
        <v>-</v>
      </c>
      <c r="AW139" s="1" t="str">
        <f t="shared" ref="AW139:AW143" si="812">IF(AND(AG139="X",AH139="X"),"X","-")</f>
        <v>-</v>
      </c>
      <c r="AX139" s="1" t="str">
        <f t="shared" ref="AX139:AX143" si="813">IF(AND(AI139="X",AJ139="X"),"X","-")</f>
        <v>-</v>
      </c>
      <c r="AY139" s="1" t="str">
        <f t="shared" ref="AY139:AY143" si="814">IF(AND(T139="X",U139="X",OR(AK139="X",AL139="X")),"X","-")</f>
        <v>-</v>
      </c>
      <c r="AZ139" s="1" t="str">
        <f t="shared" ref="AZ139:AZ143" si="815">IF(AND(W139="X",X139="X",OR(AK139="X",AL139="X")),"X","-")</f>
        <v>-</v>
      </c>
      <c r="BB139" s="8">
        <v>1</v>
      </c>
      <c r="BC139" s="9">
        <f t="shared" si="660"/>
        <v>0</v>
      </c>
      <c r="BD139" s="8" t="str">
        <f t="shared" si="661"/>
        <v>Nein</v>
      </c>
      <c r="BE139" s="8">
        <f t="shared" si="662"/>
        <v>0</v>
      </c>
      <c r="BF139" s="8" t="str">
        <f t="shared" si="663"/>
        <v>Nein</v>
      </c>
      <c r="BG139" s="8">
        <f t="shared" si="383"/>
        <v>0</v>
      </c>
      <c r="BH139" s="5" t="str">
        <f t="shared" si="384"/>
        <v>Nein</v>
      </c>
      <c r="BI139" s="8">
        <f t="shared" si="312"/>
        <v>0</v>
      </c>
      <c r="BJ139" s="8" t="str">
        <f t="shared" si="313"/>
        <v>Nein</v>
      </c>
      <c r="BK139" s="8">
        <f t="shared" si="314"/>
        <v>6.2</v>
      </c>
      <c r="BL139" s="8" t="str">
        <f t="shared" si="315"/>
        <v>Nein</v>
      </c>
      <c r="BM139" s="8">
        <f t="shared" si="316"/>
        <v>52</v>
      </c>
      <c r="BN139" s="8" t="str">
        <f t="shared" si="317"/>
        <v>Nein</v>
      </c>
      <c r="BO139" s="8">
        <f t="shared" si="318"/>
        <v>562</v>
      </c>
      <c r="BP139" s="8" t="str">
        <f t="shared" si="319"/>
        <v>Nein</v>
      </c>
    </row>
    <row r="140" spans="1:68" x14ac:dyDescent="0.2">
      <c r="A140" s="8">
        <f t="shared" si="298"/>
        <v>126</v>
      </c>
      <c r="B140" s="8">
        <v>1</v>
      </c>
      <c r="C140" s="11">
        <v>0</v>
      </c>
      <c r="D140" s="8" t="s">
        <v>13</v>
      </c>
      <c r="E140" s="8">
        <v>0</v>
      </c>
      <c r="F140" s="8" t="s">
        <v>13</v>
      </c>
      <c r="G140" s="8">
        <v>0</v>
      </c>
      <c r="H140" s="8" t="s">
        <v>13</v>
      </c>
      <c r="I140" s="8">
        <v>0</v>
      </c>
      <c r="J140" s="8" t="s">
        <v>13</v>
      </c>
      <c r="K140" s="8">
        <v>2.2999999999999998</v>
      </c>
      <c r="L140" s="8" t="s">
        <v>13</v>
      </c>
      <c r="M140" s="8">
        <v>51</v>
      </c>
      <c r="N140" s="8" t="s">
        <v>13</v>
      </c>
      <c r="O140" s="8">
        <v>562</v>
      </c>
      <c r="P140" s="8" t="s">
        <v>13</v>
      </c>
      <c r="T140" s="1" t="str">
        <f t="shared" si="784"/>
        <v>X</v>
      </c>
      <c r="U140" s="1" t="str">
        <f t="shared" si="785"/>
        <v>-</v>
      </c>
      <c r="V140" s="1" t="str">
        <f t="shared" si="786"/>
        <v>-</v>
      </c>
      <c r="W140" s="1" t="str">
        <f t="shared" si="787"/>
        <v>-</v>
      </c>
      <c r="X140" s="1" t="str">
        <f t="shared" si="788"/>
        <v>X</v>
      </c>
      <c r="Y140" s="1" t="str">
        <f t="shared" si="789"/>
        <v>X</v>
      </c>
      <c r="Z140" s="1" t="str">
        <f t="shared" si="790"/>
        <v>-</v>
      </c>
      <c r="AA140" s="1" t="str">
        <f t="shared" si="791"/>
        <v>X</v>
      </c>
      <c r="AB140" s="1" t="str">
        <f t="shared" si="792"/>
        <v>-</v>
      </c>
      <c r="AC140" s="1" t="str">
        <f t="shared" si="793"/>
        <v>-</v>
      </c>
      <c r="AD140" s="1" t="str">
        <f t="shared" si="794"/>
        <v>-</v>
      </c>
      <c r="AE140" s="1" t="str">
        <f t="shared" si="795"/>
        <v>-</v>
      </c>
      <c r="AF140" s="1" t="str">
        <f t="shared" si="796"/>
        <v>-</v>
      </c>
      <c r="AG140" s="1" t="str">
        <f t="shared" si="797"/>
        <v>-</v>
      </c>
      <c r="AH140" s="1" t="str">
        <f t="shared" si="798"/>
        <v>X</v>
      </c>
      <c r="AI140" s="1" t="str">
        <f t="shared" si="799"/>
        <v>X</v>
      </c>
      <c r="AJ140" s="1" t="str">
        <f t="shared" si="800"/>
        <v>-</v>
      </c>
      <c r="AK140" s="1" t="str">
        <f t="shared" si="801"/>
        <v>-</v>
      </c>
      <c r="AL140" s="1" t="str">
        <f t="shared" si="802"/>
        <v>-</v>
      </c>
      <c r="AN140" s="1" t="str">
        <f t="shared" si="803"/>
        <v>-</v>
      </c>
      <c r="AO140" s="1" t="str">
        <f t="shared" si="804"/>
        <v>-</v>
      </c>
      <c r="AP140" s="1" t="str">
        <f t="shared" si="805"/>
        <v>-</v>
      </c>
      <c r="AQ140" s="1" t="str">
        <f t="shared" si="806"/>
        <v>-</v>
      </c>
      <c r="AR140" s="1" t="str">
        <f t="shared" si="807"/>
        <v>-</v>
      </c>
      <c r="AS140" s="1" t="str">
        <f t="shared" si="808"/>
        <v>-</v>
      </c>
      <c r="AT140" s="1" t="str">
        <f t="shared" si="809"/>
        <v>-</v>
      </c>
      <c r="AU140" s="1" t="str">
        <f t="shared" si="810"/>
        <v>-</v>
      </c>
      <c r="AV140" s="1" t="str">
        <f t="shared" si="811"/>
        <v>-</v>
      </c>
      <c r="AW140" s="1" t="str">
        <f t="shared" si="812"/>
        <v>-</v>
      </c>
      <c r="AX140" s="1" t="str">
        <f t="shared" si="813"/>
        <v>-</v>
      </c>
      <c r="AY140" s="1" t="str">
        <f t="shared" si="814"/>
        <v>-</v>
      </c>
      <c r="AZ140" s="1" t="str">
        <f t="shared" si="815"/>
        <v>-</v>
      </c>
      <c r="BB140" s="8">
        <v>1</v>
      </c>
      <c r="BC140" s="9">
        <f t="shared" si="660"/>
        <v>0</v>
      </c>
      <c r="BD140" s="8" t="str">
        <f t="shared" si="661"/>
        <v>Nein</v>
      </c>
      <c r="BE140" s="8">
        <f t="shared" si="662"/>
        <v>0</v>
      </c>
      <c r="BF140" s="8" t="str">
        <f t="shared" si="663"/>
        <v>Nein</v>
      </c>
      <c r="BG140" s="8">
        <f t="shared" si="383"/>
        <v>0</v>
      </c>
      <c r="BH140" s="5" t="str">
        <f t="shared" si="384"/>
        <v>Nein</v>
      </c>
      <c r="BI140" s="8">
        <f t="shared" si="312"/>
        <v>0</v>
      </c>
      <c r="BJ140" s="8" t="str">
        <f t="shared" si="313"/>
        <v>Nein</v>
      </c>
      <c r="BK140" s="8">
        <f t="shared" si="314"/>
        <v>2.2999999999999998</v>
      </c>
      <c r="BL140" s="8" t="str">
        <f t="shared" si="315"/>
        <v>Nein</v>
      </c>
      <c r="BM140" s="8">
        <f t="shared" si="316"/>
        <v>51</v>
      </c>
      <c r="BN140" s="8" t="str">
        <f t="shared" si="317"/>
        <v>Nein</v>
      </c>
      <c r="BO140" s="8">
        <f t="shared" si="318"/>
        <v>562</v>
      </c>
      <c r="BP140" s="8" t="str">
        <f t="shared" si="319"/>
        <v>Nein</v>
      </c>
    </row>
    <row r="141" spans="1:68" x14ac:dyDescent="0.2">
      <c r="A141" s="8">
        <f t="shared" si="298"/>
        <v>127</v>
      </c>
      <c r="B141" s="8">
        <v>1</v>
      </c>
      <c r="C141" s="11">
        <v>0</v>
      </c>
      <c r="D141" s="8" t="s">
        <v>13</v>
      </c>
      <c r="E141" s="8">
        <v>0</v>
      </c>
      <c r="F141" s="8" t="s">
        <v>13</v>
      </c>
      <c r="G141" s="8">
        <v>0</v>
      </c>
      <c r="H141" s="8" t="s">
        <v>13</v>
      </c>
      <c r="I141" s="8">
        <v>0</v>
      </c>
      <c r="J141" s="8" t="s">
        <v>13</v>
      </c>
      <c r="K141" s="8">
        <v>-2.8</v>
      </c>
      <c r="L141" s="8" t="s">
        <v>13</v>
      </c>
      <c r="M141" s="8">
        <v>52</v>
      </c>
      <c r="N141" s="8" t="s">
        <v>13</v>
      </c>
      <c r="O141" s="8">
        <v>562</v>
      </c>
      <c r="P141" s="8" t="s">
        <v>13</v>
      </c>
      <c r="T141" s="1" t="str">
        <f t="shared" si="784"/>
        <v>X</v>
      </c>
      <c r="U141" s="1" t="str">
        <f t="shared" si="785"/>
        <v>-</v>
      </c>
      <c r="V141" s="1" t="str">
        <f t="shared" si="786"/>
        <v>-</v>
      </c>
      <c r="W141" s="1" t="str">
        <f t="shared" si="787"/>
        <v>-</v>
      </c>
      <c r="X141" s="1" t="str">
        <f t="shared" si="788"/>
        <v>X</v>
      </c>
      <c r="Y141" s="1" t="str">
        <f t="shared" si="789"/>
        <v>X</v>
      </c>
      <c r="Z141" s="1" t="str">
        <f t="shared" si="790"/>
        <v>-</v>
      </c>
      <c r="AA141" s="1" t="str">
        <f t="shared" si="791"/>
        <v>X</v>
      </c>
      <c r="AB141" s="1" t="str">
        <f t="shared" si="792"/>
        <v>-</v>
      </c>
      <c r="AC141" s="1" t="str">
        <f t="shared" si="793"/>
        <v>-</v>
      </c>
      <c r="AD141" s="1" t="str">
        <f t="shared" si="794"/>
        <v>-</v>
      </c>
      <c r="AE141" s="1" t="str">
        <f t="shared" si="795"/>
        <v>-</v>
      </c>
      <c r="AF141" s="1" t="str">
        <f t="shared" si="796"/>
        <v>-</v>
      </c>
      <c r="AG141" s="1" t="str">
        <f t="shared" si="797"/>
        <v>-</v>
      </c>
      <c r="AH141" s="1" t="str">
        <f t="shared" si="798"/>
        <v>X</v>
      </c>
      <c r="AI141" s="1" t="str">
        <f t="shared" si="799"/>
        <v>X</v>
      </c>
      <c r="AJ141" s="1" t="str">
        <f t="shared" si="800"/>
        <v>-</v>
      </c>
      <c r="AK141" s="1" t="str">
        <f t="shared" si="801"/>
        <v>-</v>
      </c>
      <c r="AL141" s="1" t="str">
        <f t="shared" si="802"/>
        <v>-</v>
      </c>
      <c r="AN141" s="1" t="str">
        <f t="shared" si="803"/>
        <v>-</v>
      </c>
      <c r="AO141" s="1" t="str">
        <f t="shared" si="804"/>
        <v>-</v>
      </c>
      <c r="AP141" s="1" t="str">
        <f t="shared" si="805"/>
        <v>-</v>
      </c>
      <c r="AQ141" s="1" t="str">
        <f t="shared" si="806"/>
        <v>-</v>
      </c>
      <c r="AR141" s="1" t="str">
        <f t="shared" si="807"/>
        <v>-</v>
      </c>
      <c r="AS141" s="1" t="str">
        <f t="shared" si="808"/>
        <v>-</v>
      </c>
      <c r="AT141" s="1" t="str">
        <f t="shared" si="809"/>
        <v>-</v>
      </c>
      <c r="AU141" s="1" t="str">
        <f t="shared" si="810"/>
        <v>-</v>
      </c>
      <c r="AV141" s="1" t="str">
        <f t="shared" si="811"/>
        <v>-</v>
      </c>
      <c r="AW141" s="1" t="str">
        <f t="shared" si="812"/>
        <v>-</v>
      </c>
      <c r="AX141" s="1" t="str">
        <f t="shared" si="813"/>
        <v>-</v>
      </c>
      <c r="AY141" s="1" t="str">
        <f t="shared" si="814"/>
        <v>-</v>
      </c>
      <c r="AZ141" s="1" t="str">
        <f t="shared" si="815"/>
        <v>-</v>
      </c>
      <c r="BB141" s="8">
        <v>1</v>
      </c>
      <c r="BC141" s="9">
        <f t="shared" si="660"/>
        <v>0</v>
      </c>
      <c r="BD141" s="8" t="str">
        <f t="shared" si="661"/>
        <v>Nein</v>
      </c>
      <c r="BE141" s="8">
        <f t="shared" si="662"/>
        <v>0</v>
      </c>
      <c r="BF141" s="8" t="str">
        <f t="shared" si="663"/>
        <v>Nein</v>
      </c>
      <c r="BG141" s="8">
        <f t="shared" si="383"/>
        <v>0</v>
      </c>
      <c r="BH141" s="5" t="str">
        <f t="shared" si="384"/>
        <v>Nein</v>
      </c>
      <c r="BI141" s="8">
        <f t="shared" si="312"/>
        <v>0</v>
      </c>
      <c r="BJ141" s="8" t="str">
        <f t="shared" si="313"/>
        <v>Nein</v>
      </c>
      <c r="BK141" s="8">
        <f t="shared" si="314"/>
        <v>-2.8</v>
      </c>
      <c r="BL141" s="8" t="str">
        <f t="shared" si="315"/>
        <v>Nein</v>
      </c>
      <c r="BM141" s="8">
        <f t="shared" si="316"/>
        <v>52</v>
      </c>
      <c r="BN141" s="8" t="str">
        <f t="shared" si="317"/>
        <v>Nein</v>
      </c>
      <c r="BO141" s="8">
        <f t="shared" si="318"/>
        <v>562</v>
      </c>
      <c r="BP141" s="8" t="str">
        <f t="shared" si="319"/>
        <v>Nein</v>
      </c>
    </row>
    <row r="142" spans="1:68" x14ac:dyDescent="0.2">
      <c r="A142" s="8">
        <f t="shared" si="298"/>
        <v>128</v>
      </c>
      <c r="B142" s="8">
        <v>1</v>
      </c>
      <c r="C142" s="11">
        <v>0</v>
      </c>
      <c r="D142" s="8" t="s">
        <v>13</v>
      </c>
      <c r="E142" s="8">
        <v>0</v>
      </c>
      <c r="F142" s="8" t="s">
        <v>13</v>
      </c>
      <c r="G142" s="8">
        <v>0</v>
      </c>
      <c r="H142" s="8" t="s">
        <v>13</v>
      </c>
      <c r="I142" s="8">
        <v>0</v>
      </c>
      <c r="J142" s="8" t="s">
        <v>13</v>
      </c>
      <c r="K142" s="8">
        <v>-4.5999999999999996</v>
      </c>
      <c r="L142" s="8" t="s">
        <v>13</v>
      </c>
      <c r="M142" s="8">
        <v>51</v>
      </c>
      <c r="N142" s="8" t="s">
        <v>13</v>
      </c>
      <c r="O142" s="8">
        <v>562</v>
      </c>
      <c r="P142" s="8" t="s">
        <v>13</v>
      </c>
      <c r="T142" s="1" t="str">
        <f t="shared" si="784"/>
        <v>X</v>
      </c>
      <c r="U142" s="1" t="str">
        <f t="shared" si="785"/>
        <v>-</v>
      </c>
      <c r="V142" s="1" t="str">
        <f t="shared" si="786"/>
        <v>-</v>
      </c>
      <c r="W142" s="1" t="str">
        <f t="shared" si="787"/>
        <v>-</v>
      </c>
      <c r="X142" s="1" t="str">
        <f t="shared" si="788"/>
        <v>X</v>
      </c>
      <c r="Y142" s="1" t="str">
        <f t="shared" si="789"/>
        <v>X</v>
      </c>
      <c r="Z142" s="1" t="str">
        <f t="shared" si="790"/>
        <v>-</v>
      </c>
      <c r="AA142" s="1" t="str">
        <f t="shared" si="791"/>
        <v>X</v>
      </c>
      <c r="AB142" s="1" t="str">
        <f t="shared" si="792"/>
        <v>-</v>
      </c>
      <c r="AC142" s="1" t="str">
        <f t="shared" si="793"/>
        <v>-</v>
      </c>
      <c r="AD142" s="1" t="str">
        <f t="shared" si="794"/>
        <v>X</v>
      </c>
      <c r="AE142" s="1" t="str">
        <f t="shared" si="795"/>
        <v>-</v>
      </c>
      <c r="AF142" s="1" t="str">
        <f t="shared" si="796"/>
        <v>-</v>
      </c>
      <c r="AG142" s="1" t="str">
        <f t="shared" si="797"/>
        <v>-</v>
      </c>
      <c r="AH142" s="1" t="str">
        <f t="shared" si="798"/>
        <v>X</v>
      </c>
      <c r="AI142" s="1" t="str">
        <f t="shared" si="799"/>
        <v>X</v>
      </c>
      <c r="AJ142" s="1" t="str">
        <f t="shared" si="800"/>
        <v>-</v>
      </c>
      <c r="AK142" s="1" t="str">
        <f t="shared" si="801"/>
        <v>-</v>
      </c>
      <c r="AL142" s="1" t="str">
        <f t="shared" si="802"/>
        <v>-</v>
      </c>
      <c r="AN142" s="1" t="str">
        <f t="shared" si="803"/>
        <v>-</v>
      </c>
      <c r="AO142" s="1" t="str">
        <f t="shared" si="804"/>
        <v>-</v>
      </c>
      <c r="AP142" s="1" t="str">
        <f t="shared" si="805"/>
        <v>-</v>
      </c>
      <c r="AQ142" s="1" t="str">
        <f t="shared" si="806"/>
        <v>-</v>
      </c>
      <c r="AR142" s="1" t="str">
        <f t="shared" si="807"/>
        <v>-</v>
      </c>
      <c r="AS142" s="1" t="str">
        <f t="shared" si="808"/>
        <v>-</v>
      </c>
      <c r="AT142" s="1" t="str">
        <f t="shared" si="809"/>
        <v>-</v>
      </c>
      <c r="AU142" s="1" t="str">
        <f t="shared" si="810"/>
        <v>-</v>
      </c>
      <c r="AV142" s="1" t="str">
        <f t="shared" si="811"/>
        <v>-</v>
      </c>
      <c r="AW142" s="1" t="str">
        <f t="shared" si="812"/>
        <v>-</v>
      </c>
      <c r="AX142" s="1" t="str">
        <f t="shared" si="813"/>
        <v>-</v>
      </c>
      <c r="AY142" s="1" t="str">
        <f t="shared" si="814"/>
        <v>-</v>
      </c>
      <c r="AZ142" s="1" t="str">
        <f t="shared" si="815"/>
        <v>-</v>
      </c>
      <c r="BB142" s="8">
        <v>1</v>
      </c>
      <c r="BC142" s="9">
        <f t="shared" si="660"/>
        <v>0</v>
      </c>
      <c r="BD142" s="8" t="str">
        <f t="shared" si="661"/>
        <v>Nein</v>
      </c>
      <c r="BE142" s="8">
        <f t="shared" si="662"/>
        <v>0</v>
      </c>
      <c r="BF142" s="8" t="str">
        <f t="shared" si="663"/>
        <v>Nein</v>
      </c>
      <c r="BG142" s="8">
        <f t="shared" si="383"/>
        <v>0</v>
      </c>
      <c r="BH142" s="5" t="str">
        <f t="shared" si="384"/>
        <v>Nein</v>
      </c>
      <c r="BI142" s="8">
        <f t="shared" si="312"/>
        <v>0</v>
      </c>
      <c r="BJ142" s="8" t="str">
        <f t="shared" si="313"/>
        <v>Nein</v>
      </c>
      <c r="BK142" s="8">
        <f t="shared" si="314"/>
        <v>-4.5999999999999996</v>
      </c>
      <c r="BL142" s="8" t="str">
        <f t="shared" si="315"/>
        <v>Nein</v>
      </c>
      <c r="BM142" s="8">
        <f t="shared" si="316"/>
        <v>51</v>
      </c>
      <c r="BN142" s="8" t="str">
        <f t="shared" si="317"/>
        <v>Nein</v>
      </c>
      <c r="BO142" s="8">
        <f t="shared" si="318"/>
        <v>562</v>
      </c>
      <c r="BP142" s="8" t="str">
        <f t="shared" si="319"/>
        <v>Nein</v>
      </c>
    </row>
    <row r="143" spans="1:68" x14ac:dyDescent="0.2">
      <c r="A143" s="8">
        <f t="shared" si="298"/>
        <v>129</v>
      </c>
      <c r="B143" s="8">
        <v>1</v>
      </c>
      <c r="C143" s="11">
        <v>0.2</v>
      </c>
      <c r="D143" s="8" t="s">
        <v>13</v>
      </c>
      <c r="E143" s="8">
        <v>61</v>
      </c>
      <c r="F143" s="8" t="s">
        <v>13</v>
      </c>
      <c r="G143" s="8">
        <v>1.1000000000000001</v>
      </c>
      <c r="H143" s="8" t="s">
        <v>13</v>
      </c>
      <c r="I143" s="8">
        <v>32</v>
      </c>
      <c r="J143" s="8" t="s">
        <v>13</v>
      </c>
      <c r="K143" s="8">
        <v>-5.2</v>
      </c>
      <c r="L143" s="8" t="s">
        <v>13</v>
      </c>
      <c r="M143" s="8">
        <v>75</v>
      </c>
      <c r="N143" s="8" t="s">
        <v>13</v>
      </c>
      <c r="O143" s="8">
        <v>532</v>
      </c>
      <c r="P143" s="8" t="s">
        <v>13</v>
      </c>
      <c r="R143" s="8" t="s">
        <v>147</v>
      </c>
      <c r="T143" s="1" t="str">
        <f t="shared" si="784"/>
        <v>-</v>
      </c>
      <c r="U143" s="1" t="str">
        <f t="shared" si="785"/>
        <v>-</v>
      </c>
      <c r="V143" s="1" t="str">
        <f t="shared" si="786"/>
        <v>-</v>
      </c>
      <c r="W143" s="1" t="str">
        <f t="shared" si="787"/>
        <v>X</v>
      </c>
      <c r="X143" s="1" t="str">
        <f t="shared" si="788"/>
        <v>-</v>
      </c>
      <c r="Y143" s="1" t="str">
        <f t="shared" si="789"/>
        <v>-</v>
      </c>
      <c r="Z143" s="1" t="str">
        <f t="shared" si="790"/>
        <v>-</v>
      </c>
      <c r="AA143" s="1" t="str">
        <f t="shared" si="791"/>
        <v>-</v>
      </c>
      <c r="AB143" s="1" t="str">
        <f t="shared" si="792"/>
        <v>X</v>
      </c>
      <c r="AC143" s="1" t="str">
        <f t="shared" si="793"/>
        <v>X</v>
      </c>
      <c r="AD143" s="1" t="str">
        <f t="shared" si="794"/>
        <v>X</v>
      </c>
      <c r="AE143" s="1" t="str">
        <f t="shared" si="795"/>
        <v>-</v>
      </c>
      <c r="AF143" s="1" t="str">
        <f t="shared" si="796"/>
        <v>-</v>
      </c>
      <c r="AG143" s="1" t="str">
        <f t="shared" si="797"/>
        <v>X</v>
      </c>
      <c r="AH143" s="1" t="str">
        <f t="shared" si="798"/>
        <v>-</v>
      </c>
      <c r="AI143" s="1" t="str">
        <f t="shared" si="799"/>
        <v>-</v>
      </c>
      <c r="AJ143" s="1" t="str">
        <f t="shared" si="800"/>
        <v>X</v>
      </c>
      <c r="AK143" s="1" t="str">
        <f t="shared" si="801"/>
        <v>-</v>
      </c>
      <c r="AL143" s="1" t="str">
        <f t="shared" si="802"/>
        <v>X</v>
      </c>
      <c r="AN143" s="1" t="str">
        <f t="shared" si="803"/>
        <v>-</v>
      </c>
      <c r="AO143" s="1" t="str">
        <f t="shared" si="804"/>
        <v>-</v>
      </c>
      <c r="AP143" s="1" t="str">
        <f t="shared" si="805"/>
        <v>-</v>
      </c>
      <c r="AQ143" s="1" t="str">
        <f t="shared" si="806"/>
        <v>-</v>
      </c>
      <c r="AR143" s="1" t="str">
        <f t="shared" si="807"/>
        <v>-</v>
      </c>
      <c r="AS143" s="1" t="str">
        <f t="shared" si="808"/>
        <v>-</v>
      </c>
      <c r="AT143" s="1" t="str">
        <f t="shared" si="809"/>
        <v>-</v>
      </c>
      <c r="AU143" s="1" t="str">
        <f t="shared" si="810"/>
        <v>X</v>
      </c>
      <c r="AV143" s="1" t="str">
        <f t="shared" si="811"/>
        <v>-</v>
      </c>
      <c r="AW143" s="1" t="str">
        <f t="shared" si="812"/>
        <v>-</v>
      </c>
      <c r="AX143" s="1" t="str">
        <f t="shared" si="813"/>
        <v>-</v>
      </c>
      <c r="AY143" s="1" t="str">
        <f t="shared" si="814"/>
        <v>-</v>
      </c>
      <c r="AZ143" s="1" t="str">
        <f t="shared" si="815"/>
        <v>-</v>
      </c>
      <c r="BB143" s="8">
        <v>1</v>
      </c>
      <c r="BC143" s="9">
        <f t="shared" si="660"/>
        <v>0.2</v>
      </c>
      <c r="BD143" s="8" t="str">
        <f t="shared" si="661"/>
        <v>Nein</v>
      </c>
      <c r="BE143" s="8">
        <f t="shared" si="662"/>
        <v>-2</v>
      </c>
      <c r="BF143" s="8" t="str">
        <f t="shared" si="663"/>
        <v>Ja</v>
      </c>
      <c r="BG143" s="8">
        <f t="shared" si="383"/>
        <v>1.1000000000000001</v>
      </c>
      <c r="BH143" s="5" t="str">
        <f t="shared" si="384"/>
        <v>Nein</v>
      </c>
      <c r="BI143" s="8">
        <f t="shared" si="312"/>
        <v>32</v>
      </c>
      <c r="BJ143" s="8" t="str">
        <f t="shared" si="313"/>
        <v>Nein</v>
      </c>
      <c r="BK143" s="8">
        <f t="shared" si="314"/>
        <v>-5.2</v>
      </c>
      <c r="BL143" s="8" t="str">
        <f t="shared" si="315"/>
        <v>Nein</v>
      </c>
      <c r="BM143" s="8">
        <f t="shared" si="316"/>
        <v>75</v>
      </c>
      <c r="BN143" s="8" t="str">
        <f t="shared" si="317"/>
        <v>Nein</v>
      </c>
      <c r="BO143" s="8">
        <f t="shared" si="318"/>
        <v>532</v>
      </c>
      <c r="BP143" s="8" t="str">
        <f t="shared" si="319"/>
        <v>Nein</v>
      </c>
    </row>
    <row r="144" spans="1:68" x14ac:dyDescent="0.2">
      <c r="A144" s="8">
        <f t="shared" ref="A144:A198" si="816">A143+1</f>
        <v>130</v>
      </c>
      <c r="B144" s="8">
        <v>1</v>
      </c>
      <c r="C144" s="11">
        <v>1.3</v>
      </c>
      <c r="D144" s="8" t="s">
        <v>13</v>
      </c>
      <c r="E144" s="8">
        <v>63</v>
      </c>
      <c r="F144" s="8" t="s">
        <v>13</v>
      </c>
      <c r="G144" s="8">
        <v>0.9</v>
      </c>
      <c r="H144" s="8" t="s">
        <v>13</v>
      </c>
      <c r="I144" s="8">
        <v>32</v>
      </c>
      <c r="J144" s="8" t="s">
        <v>13</v>
      </c>
      <c r="K144" s="8">
        <v>-4.4000000000000004</v>
      </c>
      <c r="L144" s="8" t="s">
        <v>13</v>
      </c>
      <c r="M144" s="8">
        <v>82</v>
      </c>
      <c r="N144" s="8" t="s">
        <v>13</v>
      </c>
      <c r="O144" s="8">
        <v>489</v>
      </c>
      <c r="P144" s="8" t="s">
        <v>13</v>
      </c>
      <c r="T144" s="1" t="str">
        <f t="shared" ref="T144:T150" si="817">IF(E144=0,"X","-")</f>
        <v>-</v>
      </c>
      <c r="U144" s="1" t="str">
        <f t="shared" ref="U144:U150" si="818">IF(C144&gt;$E$3,"X","-")</f>
        <v>X</v>
      </c>
      <c r="V144" s="1" t="str">
        <f t="shared" ref="V144:V150" si="819">IF(M144&gt;$E$9,"X","-")</f>
        <v>X</v>
      </c>
      <c r="W144" s="1" t="str">
        <f t="shared" ref="W144:W150" si="820">IF(AND(E144&gt;=50,E144&lt;=69),"X","-")</f>
        <v>X</v>
      </c>
      <c r="X144" s="1" t="str">
        <f t="shared" ref="X144:X150" si="821">IF(C144=0,"X","-")</f>
        <v>-</v>
      </c>
      <c r="Y144" s="1" t="str">
        <f t="shared" ref="Y144:Y150" si="822">IF(AND(M144&gt;=0,M144&lt;$E$8),"X","-")</f>
        <v>-</v>
      </c>
      <c r="Z144" s="1" t="str">
        <f t="shared" ref="Z144:Z150" si="823">IF(C144&gt;$E$4,"X","-")</f>
        <v>X</v>
      </c>
      <c r="AA144" s="1" t="str">
        <f t="shared" ref="AA144:AA150" si="824">IF(AND(G144&gt;=0,G144&lt;=$E$5),"X","-")</f>
        <v>-</v>
      </c>
      <c r="AB144" s="1" t="str">
        <f t="shared" ref="AB144:AB150" si="825">IF(AND(O144&gt;=0,O144&lt;=$E$10),"X","-")</f>
        <v>X</v>
      </c>
      <c r="AC144" s="1" t="str">
        <f t="shared" ref="AC144:AC150" si="826">IF(OR(AND(E144&gt;=40,E144&lt;=69),AND(E144&gt;=80,E144&lt;=84)),"X","-")</f>
        <v>X</v>
      </c>
      <c r="AD144" s="1" t="str">
        <f t="shared" ref="AD144:AD150" si="827">IF(AND(K144&gt;-1000,K144&lt;$E$6),"X","-")</f>
        <v>-</v>
      </c>
      <c r="AE144" s="1" t="str">
        <f t="shared" ref="AE144:AE150" si="828">IF(OR(AND(E144&gt;=70,E144&lt;=78),AND(E144&gt;=85,E144&lt;=87)),"X","-")</f>
        <v>-</v>
      </c>
      <c r="AF144" s="1" t="str">
        <f t="shared" ref="AF144:AF150" si="829">IF(K144&gt;$E$7,"X","-")</f>
        <v>-</v>
      </c>
      <c r="AG144" s="1" t="str">
        <f t="shared" ref="AG144:AG150" si="830">IF(G144&gt;0,"X","-")</f>
        <v>X</v>
      </c>
      <c r="AH144" s="1" t="str">
        <f t="shared" ref="AH144:AH150" si="831">IF(I144=0,"X","-")</f>
        <v>-</v>
      </c>
      <c r="AI144" s="1" t="str">
        <f t="shared" ref="AI144:AI150" si="832">IF(G144=0,"X","-")</f>
        <v>-</v>
      </c>
      <c r="AJ144" s="1" t="str">
        <f t="shared" ref="AJ144:AJ150" si="833">IF(I144&gt;0,"X","-")</f>
        <v>X</v>
      </c>
      <c r="AK144" s="1" t="str">
        <f t="shared" ref="AK144:AK150" si="834">IF(M144&lt;0,"X","-")</f>
        <v>-</v>
      </c>
      <c r="AL144" s="1" t="str">
        <f t="shared" ref="AL144:AL150" si="835">IF(AND(M144&gt;=$E$8,M144&lt;=$E$9),"X","-")</f>
        <v>-</v>
      </c>
      <c r="AN144" s="1" t="str">
        <f t="shared" ref="AN144:AN150" si="836">IF(AND(T144="X",U144="X",V144="X"),"X","-")</f>
        <v>-</v>
      </c>
      <c r="AO144" s="1" t="str">
        <f t="shared" ref="AO144:AO150" si="837">IF(AND(W144="X",X144="X",Y144="X"),"X","-")</f>
        <v>-</v>
      </c>
      <c r="AP144" s="1" t="str">
        <f t="shared" ref="AP144:AP150" si="838">IF(AND(T144="X",U144="X",Y144="X"),"X","-")</f>
        <v>-</v>
      </c>
      <c r="AQ144" s="1" t="str">
        <f t="shared" ref="AQ144:AQ150" si="839">IF(AND(W144="X",X144="X",V144="X"),"X","-")</f>
        <v>-</v>
      </c>
      <c r="AR144" s="1" t="str">
        <f t="shared" ref="AR144:AR150" si="840">IF(AND(Z144="X",AA144="X",Y144="X"),"X","-")</f>
        <v>-</v>
      </c>
      <c r="AS144" s="1" t="str">
        <f t="shared" ref="AS144:AS150" si="841">IF(AND(Z144="X",AA144="X",V144="X"),"X","-")</f>
        <v>-</v>
      </c>
      <c r="AT144" s="1" t="str">
        <f t="shared" ref="AT144:AT150" si="842">IF(AND(AB144="X",T144="X",Y144="X"),"X","-")</f>
        <v>-</v>
      </c>
      <c r="AU144" s="1" t="str">
        <f t="shared" ref="AU144:AU150" si="843">IF(AND(AC144="X",AD144="X"),"X","-")</f>
        <v>-</v>
      </c>
      <c r="AV144" s="1" t="str">
        <f t="shared" ref="AV144:AV150" si="844">IF(AND(AE144="X",AF144="X"),"X","-")</f>
        <v>-</v>
      </c>
      <c r="AW144" s="1" t="str">
        <f t="shared" ref="AW144:AW150" si="845">IF(AND(AG144="X",AH144="X"),"X","-")</f>
        <v>-</v>
      </c>
      <c r="AX144" s="1" t="str">
        <f t="shared" ref="AX144:AX150" si="846">IF(AND(AI144="X",AJ144="X"),"X","-")</f>
        <v>-</v>
      </c>
      <c r="AY144" s="1" t="str">
        <f t="shared" ref="AY144:AY150" si="847">IF(AND(T144="X",U144="X",OR(AK144="X",AL144="X")),"X","-")</f>
        <v>-</v>
      </c>
      <c r="AZ144" s="1" t="str">
        <f t="shared" ref="AZ144:AZ150" si="848">IF(AND(W144="X",X144="X",OR(AK144="X",AL144="X")),"X","-")</f>
        <v>-</v>
      </c>
      <c r="BB144" s="8">
        <v>1</v>
      </c>
      <c r="BC144" s="9">
        <f t="shared" si="660"/>
        <v>1.3</v>
      </c>
      <c r="BD144" s="8" t="str">
        <f t="shared" si="661"/>
        <v>Nein</v>
      </c>
      <c r="BE144" s="8">
        <f t="shared" si="662"/>
        <v>63</v>
      </c>
      <c r="BF144" s="8" t="str">
        <f t="shared" si="663"/>
        <v>Nein</v>
      </c>
      <c r="BG144" s="8">
        <f t="shared" si="383"/>
        <v>0.9</v>
      </c>
      <c r="BH144" s="5" t="str">
        <f t="shared" si="384"/>
        <v>Nein</v>
      </c>
      <c r="BI144" s="8">
        <f t="shared" ref="BI144:BI198" si="849">IF(OR(AW144="X",AX144="X"),-2,I144)</f>
        <v>32</v>
      </c>
      <c r="BJ144" s="8" t="str">
        <f t="shared" ref="BJ144:BJ198" si="850">IF(OR(AW144="X",AX144="X"),"Ja",J144)</f>
        <v>Nein</v>
      </c>
      <c r="BK144" s="8">
        <f t="shared" ref="BK144:BK198" si="851">K144</f>
        <v>-4.4000000000000004</v>
      </c>
      <c r="BL144" s="8" t="str">
        <f t="shared" ref="BL144:BL198" si="852">L144</f>
        <v>Nein</v>
      </c>
      <c r="BM144" s="8">
        <f t="shared" ref="BM144:BM198" si="853">M144</f>
        <v>82</v>
      </c>
      <c r="BN144" s="8" t="str">
        <f t="shared" ref="BN144:BN198" si="854">N144</f>
        <v>Nein</v>
      </c>
      <c r="BO144" s="8">
        <f t="shared" ref="BO144:BO198" si="855">IF(OR(AT144="X"),-2,O144)</f>
        <v>489</v>
      </c>
      <c r="BP144" s="8" t="str">
        <f t="shared" ref="BP144:BP198" si="856">IF(OR(AT144="X"),"Ja",P144)</f>
        <v>Nein</v>
      </c>
    </row>
    <row r="145" spans="1:68" x14ac:dyDescent="0.2">
      <c r="A145" s="8">
        <f t="shared" si="816"/>
        <v>131</v>
      </c>
      <c r="B145" s="8">
        <v>1</v>
      </c>
      <c r="C145" s="11">
        <v>1.4</v>
      </c>
      <c r="D145" s="8" t="s">
        <v>13</v>
      </c>
      <c r="E145" s="8">
        <v>71</v>
      </c>
      <c r="F145" s="8" t="s">
        <v>13</v>
      </c>
      <c r="G145" s="8">
        <v>0.85</v>
      </c>
      <c r="H145" s="8" t="s">
        <v>13</v>
      </c>
      <c r="I145" s="8">
        <v>64</v>
      </c>
      <c r="J145" s="8" t="s">
        <v>13</v>
      </c>
      <c r="K145" s="8">
        <v>-4.8</v>
      </c>
      <c r="L145" s="8" t="s">
        <v>13</v>
      </c>
      <c r="M145" s="8">
        <v>83</v>
      </c>
      <c r="N145" s="8" t="s">
        <v>13</v>
      </c>
      <c r="O145" s="8">
        <v>488</v>
      </c>
      <c r="P145" s="8" t="s">
        <v>13</v>
      </c>
      <c r="T145" s="1" t="str">
        <f t="shared" si="817"/>
        <v>-</v>
      </c>
      <c r="U145" s="1" t="str">
        <f t="shared" si="818"/>
        <v>X</v>
      </c>
      <c r="V145" s="1" t="str">
        <f t="shared" si="819"/>
        <v>X</v>
      </c>
      <c r="W145" s="1" t="str">
        <f t="shared" si="820"/>
        <v>-</v>
      </c>
      <c r="X145" s="1" t="str">
        <f t="shared" si="821"/>
        <v>-</v>
      </c>
      <c r="Y145" s="1" t="str">
        <f t="shared" si="822"/>
        <v>-</v>
      </c>
      <c r="Z145" s="1" t="str">
        <f t="shared" si="823"/>
        <v>X</v>
      </c>
      <c r="AA145" s="1" t="str">
        <f t="shared" si="824"/>
        <v>-</v>
      </c>
      <c r="AB145" s="1" t="str">
        <f t="shared" si="825"/>
        <v>X</v>
      </c>
      <c r="AC145" s="1" t="str">
        <f t="shared" si="826"/>
        <v>-</v>
      </c>
      <c r="AD145" s="1" t="str">
        <f t="shared" si="827"/>
        <v>X</v>
      </c>
      <c r="AE145" s="1" t="str">
        <f t="shared" si="828"/>
        <v>X</v>
      </c>
      <c r="AF145" s="1" t="str">
        <f t="shared" si="829"/>
        <v>-</v>
      </c>
      <c r="AG145" s="1" t="str">
        <f t="shared" si="830"/>
        <v>X</v>
      </c>
      <c r="AH145" s="1" t="str">
        <f t="shared" si="831"/>
        <v>-</v>
      </c>
      <c r="AI145" s="1" t="str">
        <f t="shared" si="832"/>
        <v>-</v>
      </c>
      <c r="AJ145" s="1" t="str">
        <f t="shared" si="833"/>
        <v>X</v>
      </c>
      <c r="AK145" s="1" t="str">
        <f t="shared" si="834"/>
        <v>-</v>
      </c>
      <c r="AL145" s="1" t="str">
        <f t="shared" si="835"/>
        <v>-</v>
      </c>
      <c r="AN145" s="1" t="str">
        <f t="shared" si="836"/>
        <v>-</v>
      </c>
      <c r="AO145" s="1" t="str">
        <f t="shared" si="837"/>
        <v>-</v>
      </c>
      <c r="AP145" s="1" t="str">
        <f t="shared" si="838"/>
        <v>-</v>
      </c>
      <c r="AQ145" s="1" t="str">
        <f t="shared" si="839"/>
        <v>-</v>
      </c>
      <c r="AR145" s="1" t="str">
        <f t="shared" si="840"/>
        <v>-</v>
      </c>
      <c r="AS145" s="1" t="str">
        <f t="shared" si="841"/>
        <v>-</v>
      </c>
      <c r="AT145" s="1" t="str">
        <f t="shared" si="842"/>
        <v>-</v>
      </c>
      <c r="AU145" s="1" t="str">
        <f t="shared" si="843"/>
        <v>-</v>
      </c>
      <c r="AV145" s="1" t="str">
        <f t="shared" si="844"/>
        <v>-</v>
      </c>
      <c r="AW145" s="1" t="str">
        <f t="shared" si="845"/>
        <v>-</v>
      </c>
      <c r="AX145" s="1" t="str">
        <f t="shared" si="846"/>
        <v>-</v>
      </c>
      <c r="AY145" s="1" t="str">
        <f t="shared" si="847"/>
        <v>-</v>
      </c>
      <c r="AZ145" s="1" t="str">
        <f t="shared" si="848"/>
        <v>-</v>
      </c>
      <c r="BB145" s="8">
        <v>1</v>
      </c>
      <c r="BC145" s="9">
        <f t="shared" si="660"/>
        <v>1.4</v>
      </c>
      <c r="BD145" s="8" t="str">
        <f t="shared" si="661"/>
        <v>Nein</v>
      </c>
      <c r="BE145" s="8">
        <f t="shared" si="662"/>
        <v>71</v>
      </c>
      <c r="BF145" s="8" t="str">
        <f t="shared" si="663"/>
        <v>Nein</v>
      </c>
      <c r="BG145" s="8">
        <f t="shared" si="383"/>
        <v>0.85</v>
      </c>
      <c r="BH145" s="5" t="str">
        <f t="shared" si="384"/>
        <v>Nein</v>
      </c>
      <c r="BI145" s="8">
        <f t="shared" si="849"/>
        <v>64</v>
      </c>
      <c r="BJ145" s="8" t="str">
        <f t="shared" si="850"/>
        <v>Nein</v>
      </c>
      <c r="BK145" s="8">
        <f t="shared" si="851"/>
        <v>-4.8</v>
      </c>
      <c r="BL145" s="8" t="str">
        <f t="shared" si="852"/>
        <v>Nein</v>
      </c>
      <c r="BM145" s="8">
        <f t="shared" si="853"/>
        <v>83</v>
      </c>
      <c r="BN145" s="8" t="str">
        <f t="shared" si="854"/>
        <v>Nein</v>
      </c>
      <c r="BO145" s="8">
        <f t="shared" si="855"/>
        <v>488</v>
      </c>
      <c r="BP145" s="8" t="str">
        <f t="shared" si="856"/>
        <v>Nein</v>
      </c>
    </row>
    <row r="146" spans="1:68" x14ac:dyDescent="0.2">
      <c r="A146" s="8">
        <f t="shared" si="816"/>
        <v>132</v>
      </c>
      <c r="B146" s="8">
        <v>1</v>
      </c>
      <c r="C146" s="11">
        <v>1.5</v>
      </c>
      <c r="D146" s="8" t="s">
        <v>13</v>
      </c>
      <c r="E146" s="8">
        <v>68</v>
      </c>
      <c r="F146" s="8" t="s">
        <v>13</v>
      </c>
      <c r="G146" s="8">
        <v>1.2</v>
      </c>
      <c r="H146" s="8" t="s">
        <v>13</v>
      </c>
      <c r="I146" s="8">
        <v>32</v>
      </c>
      <c r="J146" s="8" t="s">
        <v>13</v>
      </c>
      <c r="K146" s="8">
        <v>-2.5</v>
      </c>
      <c r="L146" s="8" t="s">
        <v>13</v>
      </c>
      <c r="M146" s="8">
        <v>82</v>
      </c>
      <c r="N146" s="8" t="s">
        <v>13</v>
      </c>
      <c r="O146" s="8">
        <v>480</v>
      </c>
      <c r="P146" s="8" t="s">
        <v>13</v>
      </c>
      <c r="T146" s="1" t="str">
        <f t="shared" si="817"/>
        <v>-</v>
      </c>
      <c r="U146" s="1" t="str">
        <f t="shared" si="818"/>
        <v>X</v>
      </c>
      <c r="V146" s="1" t="str">
        <f t="shared" si="819"/>
        <v>X</v>
      </c>
      <c r="W146" s="1" t="str">
        <f t="shared" si="820"/>
        <v>X</v>
      </c>
      <c r="X146" s="1" t="str">
        <f t="shared" si="821"/>
        <v>-</v>
      </c>
      <c r="Y146" s="1" t="str">
        <f t="shared" si="822"/>
        <v>-</v>
      </c>
      <c r="Z146" s="1" t="str">
        <f t="shared" si="823"/>
        <v>X</v>
      </c>
      <c r="AA146" s="1" t="str">
        <f t="shared" si="824"/>
        <v>-</v>
      </c>
      <c r="AB146" s="1" t="str">
        <f t="shared" si="825"/>
        <v>X</v>
      </c>
      <c r="AC146" s="1" t="str">
        <f t="shared" si="826"/>
        <v>X</v>
      </c>
      <c r="AD146" s="1" t="str">
        <f t="shared" si="827"/>
        <v>-</v>
      </c>
      <c r="AE146" s="1" t="str">
        <f t="shared" si="828"/>
        <v>-</v>
      </c>
      <c r="AF146" s="1" t="str">
        <f t="shared" si="829"/>
        <v>-</v>
      </c>
      <c r="AG146" s="1" t="str">
        <f t="shared" si="830"/>
        <v>X</v>
      </c>
      <c r="AH146" s="1" t="str">
        <f t="shared" si="831"/>
        <v>-</v>
      </c>
      <c r="AI146" s="1" t="str">
        <f t="shared" si="832"/>
        <v>-</v>
      </c>
      <c r="AJ146" s="1" t="str">
        <f t="shared" si="833"/>
        <v>X</v>
      </c>
      <c r="AK146" s="1" t="str">
        <f t="shared" si="834"/>
        <v>-</v>
      </c>
      <c r="AL146" s="1" t="str">
        <f t="shared" si="835"/>
        <v>-</v>
      </c>
      <c r="AN146" s="1" t="str">
        <f t="shared" si="836"/>
        <v>-</v>
      </c>
      <c r="AO146" s="1" t="str">
        <f t="shared" si="837"/>
        <v>-</v>
      </c>
      <c r="AP146" s="1" t="str">
        <f t="shared" si="838"/>
        <v>-</v>
      </c>
      <c r="AQ146" s="1" t="str">
        <f t="shared" si="839"/>
        <v>-</v>
      </c>
      <c r="AR146" s="1" t="str">
        <f t="shared" si="840"/>
        <v>-</v>
      </c>
      <c r="AS146" s="1" t="str">
        <f t="shared" si="841"/>
        <v>-</v>
      </c>
      <c r="AT146" s="1" t="str">
        <f t="shared" si="842"/>
        <v>-</v>
      </c>
      <c r="AU146" s="1" t="str">
        <f t="shared" si="843"/>
        <v>-</v>
      </c>
      <c r="AV146" s="1" t="str">
        <f t="shared" si="844"/>
        <v>-</v>
      </c>
      <c r="AW146" s="1" t="str">
        <f t="shared" si="845"/>
        <v>-</v>
      </c>
      <c r="AX146" s="1" t="str">
        <f t="shared" si="846"/>
        <v>-</v>
      </c>
      <c r="AY146" s="1" t="str">
        <f t="shared" si="847"/>
        <v>-</v>
      </c>
      <c r="AZ146" s="1" t="str">
        <f t="shared" si="848"/>
        <v>-</v>
      </c>
      <c r="BB146" s="8">
        <v>1</v>
      </c>
      <c r="BC146" s="9">
        <f t="shared" si="660"/>
        <v>1.5</v>
      </c>
      <c r="BD146" s="8" t="str">
        <f t="shared" si="661"/>
        <v>Nein</v>
      </c>
      <c r="BE146" s="8">
        <f t="shared" si="662"/>
        <v>68</v>
      </c>
      <c r="BF146" s="8" t="str">
        <f t="shared" si="663"/>
        <v>Nein</v>
      </c>
      <c r="BG146" s="8">
        <f t="shared" si="383"/>
        <v>1.2</v>
      </c>
      <c r="BH146" s="5" t="str">
        <f t="shared" si="384"/>
        <v>Nein</v>
      </c>
      <c r="BI146" s="8">
        <f t="shared" si="849"/>
        <v>32</v>
      </c>
      <c r="BJ146" s="8" t="str">
        <f t="shared" si="850"/>
        <v>Nein</v>
      </c>
      <c r="BK146" s="8">
        <f t="shared" si="851"/>
        <v>-2.5</v>
      </c>
      <c r="BL146" s="8" t="str">
        <f t="shared" si="852"/>
        <v>Nein</v>
      </c>
      <c r="BM146" s="8">
        <f t="shared" si="853"/>
        <v>82</v>
      </c>
      <c r="BN146" s="8" t="str">
        <f t="shared" si="854"/>
        <v>Nein</v>
      </c>
      <c r="BO146" s="8">
        <f t="shared" si="855"/>
        <v>480</v>
      </c>
      <c r="BP146" s="8" t="str">
        <f t="shared" si="856"/>
        <v>Nein</v>
      </c>
    </row>
    <row r="147" spans="1:68" x14ac:dyDescent="0.2">
      <c r="A147" s="8">
        <f t="shared" si="816"/>
        <v>133</v>
      </c>
      <c r="B147" s="8">
        <v>1</v>
      </c>
      <c r="C147" s="11">
        <v>1.4</v>
      </c>
      <c r="D147" s="8" t="s">
        <v>13</v>
      </c>
      <c r="E147" s="8">
        <v>70</v>
      </c>
      <c r="F147" s="8" t="s">
        <v>13</v>
      </c>
      <c r="G147" s="8">
        <v>1.2</v>
      </c>
      <c r="H147" s="8" t="s">
        <v>13</v>
      </c>
      <c r="I147" s="8">
        <v>65</v>
      </c>
      <c r="J147" s="8" t="s">
        <v>13</v>
      </c>
      <c r="K147" s="8">
        <v>-0.8</v>
      </c>
      <c r="L147" s="8" t="s">
        <v>13</v>
      </c>
      <c r="M147" s="8">
        <v>82</v>
      </c>
      <c r="N147" s="8" t="s">
        <v>13</v>
      </c>
      <c r="O147" s="8">
        <v>465</v>
      </c>
      <c r="P147" s="8" t="s">
        <v>13</v>
      </c>
      <c r="T147" s="1" t="str">
        <f t="shared" si="817"/>
        <v>-</v>
      </c>
      <c r="U147" s="1" t="str">
        <f t="shared" si="818"/>
        <v>X</v>
      </c>
      <c r="V147" s="1" t="str">
        <f t="shared" si="819"/>
        <v>X</v>
      </c>
      <c r="W147" s="1" t="str">
        <f t="shared" si="820"/>
        <v>-</v>
      </c>
      <c r="X147" s="1" t="str">
        <f t="shared" si="821"/>
        <v>-</v>
      </c>
      <c r="Y147" s="1" t="str">
        <f t="shared" si="822"/>
        <v>-</v>
      </c>
      <c r="Z147" s="1" t="str">
        <f t="shared" si="823"/>
        <v>X</v>
      </c>
      <c r="AA147" s="1" t="str">
        <f t="shared" si="824"/>
        <v>-</v>
      </c>
      <c r="AB147" s="1" t="str">
        <f t="shared" si="825"/>
        <v>X</v>
      </c>
      <c r="AC147" s="1" t="str">
        <f t="shared" si="826"/>
        <v>-</v>
      </c>
      <c r="AD147" s="1" t="str">
        <f t="shared" si="827"/>
        <v>-</v>
      </c>
      <c r="AE147" s="1" t="str">
        <f t="shared" si="828"/>
        <v>X</v>
      </c>
      <c r="AF147" s="1" t="str">
        <f t="shared" si="829"/>
        <v>-</v>
      </c>
      <c r="AG147" s="1" t="str">
        <f t="shared" si="830"/>
        <v>X</v>
      </c>
      <c r="AH147" s="1" t="str">
        <f t="shared" si="831"/>
        <v>-</v>
      </c>
      <c r="AI147" s="1" t="str">
        <f t="shared" si="832"/>
        <v>-</v>
      </c>
      <c r="AJ147" s="1" t="str">
        <f t="shared" si="833"/>
        <v>X</v>
      </c>
      <c r="AK147" s="1" t="str">
        <f t="shared" si="834"/>
        <v>-</v>
      </c>
      <c r="AL147" s="1" t="str">
        <f t="shared" si="835"/>
        <v>-</v>
      </c>
      <c r="AN147" s="1" t="str">
        <f t="shared" si="836"/>
        <v>-</v>
      </c>
      <c r="AO147" s="1" t="str">
        <f t="shared" si="837"/>
        <v>-</v>
      </c>
      <c r="AP147" s="1" t="str">
        <f t="shared" si="838"/>
        <v>-</v>
      </c>
      <c r="AQ147" s="1" t="str">
        <f t="shared" si="839"/>
        <v>-</v>
      </c>
      <c r="AR147" s="1" t="str">
        <f t="shared" si="840"/>
        <v>-</v>
      </c>
      <c r="AS147" s="1" t="str">
        <f t="shared" si="841"/>
        <v>-</v>
      </c>
      <c r="AT147" s="1" t="str">
        <f t="shared" si="842"/>
        <v>-</v>
      </c>
      <c r="AU147" s="1" t="str">
        <f t="shared" si="843"/>
        <v>-</v>
      </c>
      <c r="AV147" s="1" t="str">
        <f t="shared" si="844"/>
        <v>-</v>
      </c>
      <c r="AW147" s="1" t="str">
        <f t="shared" si="845"/>
        <v>-</v>
      </c>
      <c r="AX147" s="1" t="str">
        <f t="shared" si="846"/>
        <v>-</v>
      </c>
      <c r="AY147" s="1" t="str">
        <f t="shared" si="847"/>
        <v>-</v>
      </c>
      <c r="AZ147" s="1" t="str">
        <f t="shared" si="848"/>
        <v>-</v>
      </c>
      <c r="BB147" s="8">
        <v>1</v>
      </c>
      <c r="BC147" s="9">
        <f t="shared" si="660"/>
        <v>1.4</v>
      </c>
      <c r="BD147" s="8" t="str">
        <f t="shared" si="661"/>
        <v>Nein</v>
      </c>
      <c r="BE147" s="8">
        <f t="shared" si="662"/>
        <v>70</v>
      </c>
      <c r="BF147" s="8" t="str">
        <f t="shared" si="663"/>
        <v>Nein</v>
      </c>
      <c r="BG147" s="8">
        <f t="shared" si="383"/>
        <v>1.2</v>
      </c>
      <c r="BH147" s="5" t="str">
        <f t="shared" si="384"/>
        <v>Nein</v>
      </c>
      <c r="BI147" s="8">
        <f t="shared" si="849"/>
        <v>65</v>
      </c>
      <c r="BJ147" s="8" t="str">
        <f t="shared" si="850"/>
        <v>Nein</v>
      </c>
      <c r="BK147" s="8">
        <f t="shared" si="851"/>
        <v>-0.8</v>
      </c>
      <c r="BL147" s="8" t="str">
        <f t="shared" si="852"/>
        <v>Nein</v>
      </c>
      <c r="BM147" s="8">
        <f t="shared" si="853"/>
        <v>82</v>
      </c>
      <c r="BN147" s="8" t="str">
        <f t="shared" si="854"/>
        <v>Nein</v>
      </c>
      <c r="BO147" s="8">
        <f t="shared" si="855"/>
        <v>465</v>
      </c>
      <c r="BP147" s="8" t="str">
        <f t="shared" si="856"/>
        <v>Nein</v>
      </c>
    </row>
    <row r="148" spans="1:68" x14ac:dyDescent="0.2">
      <c r="A148" s="8">
        <f t="shared" si="816"/>
        <v>134</v>
      </c>
      <c r="B148" s="8">
        <v>1</v>
      </c>
      <c r="C148" s="11">
        <v>1.23</v>
      </c>
      <c r="D148" s="8" t="s">
        <v>13</v>
      </c>
      <c r="E148" s="8">
        <v>70</v>
      </c>
      <c r="F148" s="8" t="s">
        <v>13</v>
      </c>
      <c r="G148" s="8">
        <v>1.3</v>
      </c>
      <c r="H148" s="8" t="s">
        <v>13</v>
      </c>
      <c r="I148" s="8">
        <v>65</v>
      </c>
      <c r="J148" s="8" t="s">
        <v>13</v>
      </c>
      <c r="K148" s="8">
        <v>1.2</v>
      </c>
      <c r="L148" s="8" t="s">
        <v>13</v>
      </c>
      <c r="M148" s="8">
        <v>83</v>
      </c>
      <c r="N148" s="8" t="s">
        <v>13</v>
      </c>
      <c r="O148" s="8">
        <v>452</v>
      </c>
      <c r="P148" s="8" t="s">
        <v>13</v>
      </c>
      <c r="T148" s="1" t="str">
        <f t="shared" si="817"/>
        <v>-</v>
      </c>
      <c r="U148" s="1" t="str">
        <f t="shared" si="818"/>
        <v>X</v>
      </c>
      <c r="V148" s="1" t="str">
        <f t="shared" si="819"/>
        <v>X</v>
      </c>
      <c r="W148" s="1" t="str">
        <f t="shared" si="820"/>
        <v>-</v>
      </c>
      <c r="X148" s="1" t="str">
        <f t="shared" si="821"/>
        <v>-</v>
      </c>
      <c r="Y148" s="1" t="str">
        <f t="shared" si="822"/>
        <v>-</v>
      </c>
      <c r="Z148" s="1" t="str">
        <f t="shared" si="823"/>
        <v>X</v>
      </c>
      <c r="AA148" s="1" t="str">
        <f t="shared" si="824"/>
        <v>-</v>
      </c>
      <c r="AB148" s="1" t="str">
        <f t="shared" si="825"/>
        <v>X</v>
      </c>
      <c r="AC148" s="1" t="str">
        <f t="shared" si="826"/>
        <v>-</v>
      </c>
      <c r="AD148" s="1" t="str">
        <f t="shared" si="827"/>
        <v>-</v>
      </c>
      <c r="AE148" s="1" t="str">
        <f t="shared" si="828"/>
        <v>X</v>
      </c>
      <c r="AF148" s="1" t="str">
        <f t="shared" si="829"/>
        <v>-</v>
      </c>
      <c r="AG148" s="1" t="str">
        <f t="shared" si="830"/>
        <v>X</v>
      </c>
      <c r="AH148" s="1" t="str">
        <f t="shared" si="831"/>
        <v>-</v>
      </c>
      <c r="AI148" s="1" t="str">
        <f t="shared" si="832"/>
        <v>-</v>
      </c>
      <c r="AJ148" s="1" t="str">
        <f t="shared" si="833"/>
        <v>X</v>
      </c>
      <c r="AK148" s="1" t="str">
        <f t="shared" si="834"/>
        <v>-</v>
      </c>
      <c r="AL148" s="1" t="str">
        <f t="shared" si="835"/>
        <v>-</v>
      </c>
      <c r="AN148" s="1" t="str">
        <f t="shared" si="836"/>
        <v>-</v>
      </c>
      <c r="AO148" s="1" t="str">
        <f t="shared" si="837"/>
        <v>-</v>
      </c>
      <c r="AP148" s="1" t="str">
        <f t="shared" si="838"/>
        <v>-</v>
      </c>
      <c r="AQ148" s="1" t="str">
        <f t="shared" si="839"/>
        <v>-</v>
      </c>
      <c r="AR148" s="1" t="str">
        <f t="shared" si="840"/>
        <v>-</v>
      </c>
      <c r="AS148" s="1" t="str">
        <f t="shared" si="841"/>
        <v>-</v>
      </c>
      <c r="AT148" s="1" t="str">
        <f t="shared" si="842"/>
        <v>-</v>
      </c>
      <c r="AU148" s="1" t="str">
        <f t="shared" si="843"/>
        <v>-</v>
      </c>
      <c r="AV148" s="1" t="str">
        <f t="shared" si="844"/>
        <v>-</v>
      </c>
      <c r="AW148" s="1" t="str">
        <f t="shared" si="845"/>
        <v>-</v>
      </c>
      <c r="AX148" s="1" t="str">
        <f t="shared" si="846"/>
        <v>-</v>
      </c>
      <c r="AY148" s="1" t="str">
        <f t="shared" si="847"/>
        <v>-</v>
      </c>
      <c r="AZ148" s="1" t="str">
        <f t="shared" si="848"/>
        <v>-</v>
      </c>
      <c r="BB148" s="8">
        <v>1</v>
      </c>
      <c r="BC148" s="9">
        <f t="shared" si="660"/>
        <v>1.23</v>
      </c>
      <c r="BD148" s="8" t="str">
        <f t="shared" si="661"/>
        <v>Nein</v>
      </c>
      <c r="BE148" s="8">
        <f t="shared" si="662"/>
        <v>70</v>
      </c>
      <c r="BF148" s="8" t="str">
        <f t="shared" si="663"/>
        <v>Nein</v>
      </c>
      <c r="BG148" s="8">
        <f t="shared" si="383"/>
        <v>1.3</v>
      </c>
      <c r="BH148" s="5" t="str">
        <f t="shared" si="384"/>
        <v>Nein</v>
      </c>
      <c r="BI148" s="8">
        <f t="shared" si="849"/>
        <v>65</v>
      </c>
      <c r="BJ148" s="8" t="str">
        <f t="shared" si="850"/>
        <v>Nein</v>
      </c>
      <c r="BK148" s="8">
        <f t="shared" si="851"/>
        <v>1.2</v>
      </c>
      <c r="BL148" s="8" t="str">
        <f t="shared" si="852"/>
        <v>Nein</v>
      </c>
      <c r="BM148" s="8">
        <f t="shared" si="853"/>
        <v>83</v>
      </c>
      <c r="BN148" s="8" t="str">
        <f t="shared" si="854"/>
        <v>Nein</v>
      </c>
      <c r="BO148" s="8">
        <f t="shared" si="855"/>
        <v>452</v>
      </c>
      <c r="BP148" s="8" t="str">
        <f t="shared" si="856"/>
        <v>Nein</v>
      </c>
    </row>
    <row r="149" spans="1:68" x14ac:dyDescent="0.2">
      <c r="A149" s="8">
        <f t="shared" si="816"/>
        <v>135</v>
      </c>
      <c r="B149" s="8">
        <v>1</v>
      </c>
      <c r="C149" s="11">
        <v>1.3</v>
      </c>
      <c r="D149" s="8" t="s">
        <v>13</v>
      </c>
      <c r="E149" s="8">
        <v>71</v>
      </c>
      <c r="F149" s="8" t="s">
        <v>13</v>
      </c>
      <c r="G149" s="8">
        <v>1.25</v>
      </c>
      <c r="H149" s="8" t="s">
        <v>13</v>
      </c>
      <c r="I149" s="8">
        <v>65</v>
      </c>
      <c r="J149" s="8" t="s">
        <v>13</v>
      </c>
      <c r="K149" s="8">
        <v>4.5999999999999996</v>
      </c>
      <c r="L149" s="8" t="s">
        <v>13</v>
      </c>
      <c r="M149" s="8">
        <v>85</v>
      </c>
      <c r="N149" s="8" t="s">
        <v>13</v>
      </c>
      <c r="O149" s="8">
        <v>452</v>
      </c>
      <c r="P149" s="8" t="s">
        <v>13</v>
      </c>
      <c r="R149" s="8" t="s">
        <v>148</v>
      </c>
      <c r="T149" s="1" t="str">
        <f t="shared" si="817"/>
        <v>-</v>
      </c>
      <c r="U149" s="1" t="str">
        <f t="shared" si="818"/>
        <v>X</v>
      </c>
      <c r="V149" s="1" t="str">
        <f t="shared" si="819"/>
        <v>X</v>
      </c>
      <c r="W149" s="1" t="str">
        <f t="shared" si="820"/>
        <v>-</v>
      </c>
      <c r="X149" s="1" t="str">
        <f t="shared" si="821"/>
        <v>-</v>
      </c>
      <c r="Y149" s="1" t="str">
        <f t="shared" si="822"/>
        <v>-</v>
      </c>
      <c r="Z149" s="1" t="str">
        <f t="shared" si="823"/>
        <v>X</v>
      </c>
      <c r="AA149" s="1" t="str">
        <f t="shared" si="824"/>
        <v>-</v>
      </c>
      <c r="AB149" s="1" t="str">
        <f t="shared" si="825"/>
        <v>X</v>
      </c>
      <c r="AC149" s="1" t="str">
        <f t="shared" si="826"/>
        <v>-</v>
      </c>
      <c r="AD149" s="1" t="str">
        <f t="shared" si="827"/>
        <v>-</v>
      </c>
      <c r="AE149" s="1" t="str">
        <f t="shared" si="828"/>
        <v>X</v>
      </c>
      <c r="AF149" s="1" t="str">
        <f t="shared" si="829"/>
        <v>X</v>
      </c>
      <c r="AG149" s="1" t="str">
        <f t="shared" si="830"/>
        <v>X</v>
      </c>
      <c r="AH149" s="1" t="str">
        <f t="shared" si="831"/>
        <v>-</v>
      </c>
      <c r="AI149" s="1" t="str">
        <f t="shared" si="832"/>
        <v>-</v>
      </c>
      <c r="AJ149" s="1" t="str">
        <f t="shared" si="833"/>
        <v>X</v>
      </c>
      <c r="AK149" s="1" t="str">
        <f t="shared" si="834"/>
        <v>-</v>
      </c>
      <c r="AL149" s="1" t="str">
        <f t="shared" si="835"/>
        <v>-</v>
      </c>
      <c r="AN149" s="1" t="str">
        <f t="shared" si="836"/>
        <v>-</v>
      </c>
      <c r="AO149" s="1" t="str">
        <f t="shared" si="837"/>
        <v>-</v>
      </c>
      <c r="AP149" s="1" t="str">
        <f t="shared" si="838"/>
        <v>-</v>
      </c>
      <c r="AQ149" s="1" t="str">
        <f t="shared" si="839"/>
        <v>-</v>
      </c>
      <c r="AR149" s="1" t="str">
        <f t="shared" si="840"/>
        <v>-</v>
      </c>
      <c r="AS149" s="1" t="str">
        <f t="shared" si="841"/>
        <v>-</v>
      </c>
      <c r="AT149" s="1" t="str">
        <f t="shared" si="842"/>
        <v>-</v>
      </c>
      <c r="AU149" s="1" t="str">
        <f t="shared" si="843"/>
        <v>-</v>
      </c>
      <c r="AV149" s="1" t="str">
        <f t="shared" si="844"/>
        <v>X</v>
      </c>
      <c r="AW149" s="1" t="str">
        <f t="shared" si="845"/>
        <v>-</v>
      </c>
      <c r="AX149" s="1" t="str">
        <f t="shared" si="846"/>
        <v>-</v>
      </c>
      <c r="AY149" s="1" t="str">
        <f t="shared" si="847"/>
        <v>-</v>
      </c>
      <c r="AZ149" s="1" t="str">
        <f t="shared" si="848"/>
        <v>-</v>
      </c>
      <c r="BB149" s="8">
        <v>1</v>
      </c>
      <c r="BC149" s="9">
        <f t="shared" si="660"/>
        <v>1.3</v>
      </c>
      <c r="BD149" s="8" t="str">
        <f t="shared" si="661"/>
        <v>Nein</v>
      </c>
      <c r="BE149" s="8">
        <f t="shared" si="662"/>
        <v>-2</v>
      </c>
      <c r="BF149" s="8" t="str">
        <f t="shared" si="663"/>
        <v>Ja</v>
      </c>
      <c r="BG149" s="8">
        <f t="shared" si="383"/>
        <v>1.25</v>
      </c>
      <c r="BH149" s="5" t="str">
        <f t="shared" si="384"/>
        <v>Nein</v>
      </c>
      <c r="BI149" s="8">
        <f t="shared" si="849"/>
        <v>65</v>
      </c>
      <c r="BJ149" s="8" t="str">
        <f t="shared" si="850"/>
        <v>Nein</v>
      </c>
      <c r="BK149" s="8">
        <f t="shared" si="851"/>
        <v>4.5999999999999996</v>
      </c>
      <c r="BL149" s="8" t="str">
        <f t="shared" si="852"/>
        <v>Nein</v>
      </c>
      <c r="BM149" s="8">
        <f t="shared" si="853"/>
        <v>85</v>
      </c>
      <c r="BN149" s="8" t="str">
        <f t="shared" si="854"/>
        <v>Nein</v>
      </c>
      <c r="BO149" s="8">
        <f t="shared" si="855"/>
        <v>452</v>
      </c>
      <c r="BP149" s="8" t="str">
        <f t="shared" si="856"/>
        <v>Nein</v>
      </c>
    </row>
    <row r="150" spans="1:68" x14ac:dyDescent="0.2">
      <c r="A150" s="8">
        <f t="shared" si="816"/>
        <v>136</v>
      </c>
      <c r="B150" s="8">
        <v>1</v>
      </c>
      <c r="C150" s="11">
        <v>1.6</v>
      </c>
      <c r="D150" s="8" t="s">
        <v>13</v>
      </c>
      <c r="E150" s="8">
        <v>69</v>
      </c>
      <c r="F150" s="8" t="s">
        <v>13</v>
      </c>
      <c r="G150" s="8">
        <v>1.3</v>
      </c>
      <c r="H150" s="8" t="s">
        <v>13</v>
      </c>
      <c r="I150" s="8">
        <v>65</v>
      </c>
      <c r="J150" s="8" t="s">
        <v>13</v>
      </c>
      <c r="K150" s="8">
        <v>5.3</v>
      </c>
      <c r="L150" s="8" t="s">
        <v>13</v>
      </c>
      <c r="M150" s="8">
        <v>85</v>
      </c>
      <c r="N150" s="8" t="s">
        <v>13</v>
      </c>
      <c r="O150" s="8">
        <v>458</v>
      </c>
      <c r="P150" s="8" t="s">
        <v>13</v>
      </c>
      <c r="T150" s="1" t="str">
        <f t="shared" si="817"/>
        <v>-</v>
      </c>
      <c r="U150" s="1" t="str">
        <f t="shared" si="818"/>
        <v>X</v>
      </c>
      <c r="V150" s="1" t="str">
        <f t="shared" si="819"/>
        <v>X</v>
      </c>
      <c r="W150" s="1" t="str">
        <f t="shared" si="820"/>
        <v>X</v>
      </c>
      <c r="X150" s="1" t="str">
        <f t="shared" si="821"/>
        <v>-</v>
      </c>
      <c r="Y150" s="1" t="str">
        <f t="shared" si="822"/>
        <v>-</v>
      </c>
      <c r="Z150" s="1" t="str">
        <f t="shared" si="823"/>
        <v>X</v>
      </c>
      <c r="AA150" s="1" t="str">
        <f t="shared" si="824"/>
        <v>-</v>
      </c>
      <c r="AB150" s="1" t="str">
        <f t="shared" si="825"/>
        <v>X</v>
      </c>
      <c r="AC150" s="1" t="str">
        <f t="shared" si="826"/>
        <v>X</v>
      </c>
      <c r="AD150" s="1" t="str">
        <f t="shared" si="827"/>
        <v>-</v>
      </c>
      <c r="AE150" s="1" t="str">
        <f t="shared" si="828"/>
        <v>-</v>
      </c>
      <c r="AF150" s="1" t="str">
        <f t="shared" si="829"/>
        <v>X</v>
      </c>
      <c r="AG150" s="1" t="str">
        <f t="shared" si="830"/>
        <v>X</v>
      </c>
      <c r="AH150" s="1" t="str">
        <f t="shared" si="831"/>
        <v>-</v>
      </c>
      <c r="AI150" s="1" t="str">
        <f t="shared" si="832"/>
        <v>-</v>
      </c>
      <c r="AJ150" s="1" t="str">
        <f t="shared" si="833"/>
        <v>X</v>
      </c>
      <c r="AK150" s="1" t="str">
        <f t="shared" si="834"/>
        <v>-</v>
      </c>
      <c r="AL150" s="1" t="str">
        <f t="shared" si="835"/>
        <v>-</v>
      </c>
      <c r="AN150" s="1" t="str">
        <f t="shared" si="836"/>
        <v>-</v>
      </c>
      <c r="AO150" s="1" t="str">
        <f t="shared" si="837"/>
        <v>-</v>
      </c>
      <c r="AP150" s="1" t="str">
        <f t="shared" si="838"/>
        <v>-</v>
      </c>
      <c r="AQ150" s="1" t="str">
        <f t="shared" si="839"/>
        <v>-</v>
      </c>
      <c r="AR150" s="1" t="str">
        <f t="shared" si="840"/>
        <v>-</v>
      </c>
      <c r="AS150" s="1" t="str">
        <f t="shared" si="841"/>
        <v>-</v>
      </c>
      <c r="AT150" s="1" t="str">
        <f t="shared" si="842"/>
        <v>-</v>
      </c>
      <c r="AU150" s="1" t="str">
        <f t="shared" si="843"/>
        <v>-</v>
      </c>
      <c r="AV150" s="1" t="str">
        <f t="shared" si="844"/>
        <v>-</v>
      </c>
      <c r="AW150" s="1" t="str">
        <f t="shared" si="845"/>
        <v>-</v>
      </c>
      <c r="AX150" s="1" t="str">
        <f t="shared" si="846"/>
        <v>-</v>
      </c>
      <c r="AY150" s="1" t="str">
        <f t="shared" si="847"/>
        <v>-</v>
      </c>
      <c r="AZ150" s="1" t="str">
        <f t="shared" si="848"/>
        <v>-</v>
      </c>
      <c r="BB150" s="8">
        <v>1</v>
      </c>
      <c r="BC150" s="9">
        <f t="shared" si="660"/>
        <v>1.6</v>
      </c>
      <c r="BD150" s="8" t="str">
        <f t="shared" si="661"/>
        <v>Nein</v>
      </c>
      <c r="BE150" s="8">
        <f t="shared" si="662"/>
        <v>69</v>
      </c>
      <c r="BF150" s="8" t="str">
        <f t="shared" si="663"/>
        <v>Nein</v>
      </c>
      <c r="BG150" s="8">
        <f t="shared" si="383"/>
        <v>1.3</v>
      </c>
      <c r="BH150" s="5" t="str">
        <f t="shared" si="384"/>
        <v>Nein</v>
      </c>
      <c r="BI150" s="8">
        <f t="shared" si="849"/>
        <v>65</v>
      </c>
      <c r="BJ150" s="8" t="str">
        <f t="shared" si="850"/>
        <v>Nein</v>
      </c>
      <c r="BK150" s="8">
        <f t="shared" si="851"/>
        <v>5.3</v>
      </c>
      <c r="BL150" s="8" t="str">
        <f t="shared" si="852"/>
        <v>Nein</v>
      </c>
      <c r="BM150" s="8">
        <f t="shared" si="853"/>
        <v>85</v>
      </c>
      <c r="BN150" s="8" t="str">
        <f t="shared" si="854"/>
        <v>Nein</v>
      </c>
      <c r="BO150" s="8">
        <f t="shared" si="855"/>
        <v>458</v>
      </c>
      <c r="BP150" s="8" t="str">
        <f t="shared" si="856"/>
        <v>Nein</v>
      </c>
    </row>
    <row r="151" spans="1:68" x14ac:dyDescent="0.2">
      <c r="A151" s="8">
        <f t="shared" si="816"/>
        <v>137</v>
      </c>
      <c r="B151" s="8">
        <v>1</v>
      </c>
      <c r="C151" s="11">
        <v>1.8</v>
      </c>
      <c r="D151" s="8" t="s">
        <v>13</v>
      </c>
      <c r="E151" s="8">
        <v>-1</v>
      </c>
      <c r="F151" s="8" t="s">
        <v>13</v>
      </c>
      <c r="G151" s="8">
        <v>1.4</v>
      </c>
      <c r="H151" s="8" t="s">
        <v>13</v>
      </c>
      <c r="I151" s="8">
        <v>32</v>
      </c>
      <c r="J151" s="8" t="s">
        <v>13</v>
      </c>
      <c r="K151" s="8">
        <v>6.5</v>
      </c>
      <c r="L151" s="8" t="s">
        <v>13</v>
      </c>
      <c r="M151" s="8">
        <v>88</v>
      </c>
      <c r="N151" s="8" t="s">
        <v>13</v>
      </c>
      <c r="O151" s="8">
        <v>463</v>
      </c>
      <c r="P151" s="8" t="s">
        <v>13</v>
      </c>
      <c r="T151" s="1" t="str">
        <f t="shared" ref="T151:T160" si="857">IF(E151=0,"X","-")</f>
        <v>-</v>
      </c>
      <c r="U151" s="1" t="str">
        <f t="shared" ref="U151:U160" si="858">IF(C151&gt;$E$3,"X","-")</f>
        <v>X</v>
      </c>
      <c r="V151" s="1" t="str">
        <f t="shared" ref="V151:V160" si="859">IF(M151&gt;$E$9,"X","-")</f>
        <v>X</v>
      </c>
      <c r="W151" s="1" t="str">
        <f t="shared" ref="W151:W160" si="860">IF(AND(E151&gt;=50,E151&lt;=69),"X","-")</f>
        <v>-</v>
      </c>
      <c r="X151" s="1" t="str">
        <f t="shared" ref="X151:X160" si="861">IF(C151=0,"X","-")</f>
        <v>-</v>
      </c>
      <c r="Y151" s="1" t="str">
        <f t="shared" ref="Y151:Y160" si="862">IF(AND(M151&gt;=0,M151&lt;$E$8),"X","-")</f>
        <v>-</v>
      </c>
      <c r="Z151" s="1" t="str">
        <f t="shared" ref="Z151:Z160" si="863">IF(C151&gt;$E$4,"X","-")</f>
        <v>X</v>
      </c>
      <c r="AA151" s="1" t="str">
        <f t="shared" ref="AA151:AA160" si="864">IF(AND(G151&gt;=0,G151&lt;=$E$5),"X","-")</f>
        <v>-</v>
      </c>
      <c r="AB151" s="1" t="str">
        <f t="shared" ref="AB151:AB160" si="865">IF(AND(O151&gt;=0,O151&lt;=$E$10),"X","-")</f>
        <v>X</v>
      </c>
      <c r="AC151" s="1" t="str">
        <f t="shared" ref="AC151:AC160" si="866">IF(OR(AND(E151&gt;=40,E151&lt;=69),AND(E151&gt;=80,E151&lt;=84)),"X","-")</f>
        <v>-</v>
      </c>
      <c r="AD151" s="1" t="str">
        <f t="shared" ref="AD151:AD160" si="867">IF(AND(K151&gt;-1000,K151&lt;$E$6),"X","-")</f>
        <v>-</v>
      </c>
      <c r="AE151" s="1" t="str">
        <f t="shared" ref="AE151:AE160" si="868">IF(OR(AND(E151&gt;=70,E151&lt;=78),AND(E151&gt;=85,E151&lt;=87)),"X","-")</f>
        <v>-</v>
      </c>
      <c r="AF151" s="1" t="str">
        <f t="shared" ref="AF151:AF160" si="869">IF(K151&gt;$E$7,"X","-")</f>
        <v>X</v>
      </c>
      <c r="AG151" s="1" t="str">
        <f t="shared" ref="AG151:AG160" si="870">IF(G151&gt;0,"X","-")</f>
        <v>X</v>
      </c>
      <c r="AH151" s="1" t="str">
        <f t="shared" ref="AH151:AH160" si="871">IF(I151=0,"X","-")</f>
        <v>-</v>
      </c>
      <c r="AI151" s="1" t="str">
        <f t="shared" ref="AI151:AI160" si="872">IF(G151=0,"X","-")</f>
        <v>-</v>
      </c>
      <c r="AJ151" s="1" t="str">
        <f t="shared" ref="AJ151:AJ160" si="873">IF(I151&gt;0,"X","-")</f>
        <v>X</v>
      </c>
      <c r="AK151" s="1" t="str">
        <f t="shared" ref="AK151:AK160" si="874">IF(M151&lt;0,"X","-")</f>
        <v>-</v>
      </c>
      <c r="AL151" s="1" t="str">
        <f t="shared" ref="AL151:AL160" si="875">IF(AND(M151&gt;=$E$8,M151&lt;=$E$9),"X","-")</f>
        <v>-</v>
      </c>
      <c r="AN151" s="1" t="str">
        <f t="shared" ref="AN151:AN160" si="876">IF(AND(T151="X",U151="X",V151="X"),"X","-")</f>
        <v>-</v>
      </c>
      <c r="AO151" s="1" t="str">
        <f t="shared" ref="AO151:AO160" si="877">IF(AND(W151="X",X151="X",Y151="X"),"X","-")</f>
        <v>-</v>
      </c>
      <c r="AP151" s="1" t="str">
        <f t="shared" ref="AP151:AP160" si="878">IF(AND(T151="X",U151="X",Y151="X"),"X","-")</f>
        <v>-</v>
      </c>
      <c r="AQ151" s="1" t="str">
        <f t="shared" ref="AQ151:AQ160" si="879">IF(AND(W151="X",X151="X",V151="X"),"X","-")</f>
        <v>-</v>
      </c>
      <c r="AR151" s="1" t="str">
        <f t="shared" ref="AR151:AR160" si="880">IF(AND(Z151="X",AA151="X",Y151="X"),"X","-")</f>
        <v>-</v>
      </c>
      <c r="AS151" s="1" t="str">
        <f t="shared" ref="AS151:AS160" si="881">IF(AND(Z151="X",AA151="X",V151="X"),"X","-")</f>
        <v>-</v>
      </c>
      <c r="AT151" s="1" t="str">
        <f t="shared" ref="AT151:AT160" si="882">IF(AND(AB151="X",T151="X",Y151="X"),"X","-")</f>
        <v>-</v>
      </c>
      <c r="AU151" s="1" t="str">
        <f t="shared" ref="AU151:AU160" si="883">IF(AND(AC151="X",AD151="X"),"X","-")</f>
        <v>-</v>
      </c>
      <c r="AV151" s="1" t="str">
        <f t="shared" ref="AV151:AV160" si="884">IF(AND(AE151="X",AF151="X"),"X","-")</f>
        <v>-</v>
      </c>
      <c r="AW151" s="1" t="str">
        <f t="shared" ref="AW151:AW160" si="885">IF(AND(AG151="X",AH151="X"),"X","-")</f>
        <v>-</v>
      </c>
      <c r="AX151" s="1" t="str">
        <f t="shared" ref="AX151:AX160" si="886">IF(AND(AI151="X",AJ151="X"),"X","-")</f>
        <v>-</v>
      </c>
      <c r="AY151" s="1" t="str">
        <f t="shared" ref="AY151:AY160" si="887">IF(AND(T151="X",U151="X",OR(AK151="X",AL151="X")),"X","-")</f>
        <v>-</v>
      </c>
      <c r="AZ151" s="1" t="str">
        <f t="shared" ref="AZ151:AZ160" si="888">IF(AND(W151="X",X151="X",OR(AK151="X",AL151="X")),"X","-")</f>
        <v>-</v>
      </c>
      <c r="BB151" s="8">
        <v>1</v>
      </c>
      <c r="BC151" s="9">
        <f t="shared" si="660"/>
        <v>1.8</v>
      </c>
      <c r="BD151" s="8" t="str">
        <f t="shared" si="661"/>
        <v>Nein</v>
      </c>
      <c r="BE151" s="8">
        <f t="shared" si="662"/>
        <v>-1</v>
      </c>
      <c r="BF151" s="8" t="str">
        <f t="shared" si="663"/>
        <v>Nein</v>
      </c>
      <c r="BG151" s="8">
        <f t="shared" si="383"/>
        <v>1.4</v>
      </c>
      <c r="BH151" s="5" t="str">
        <f t="shared" si="384"/>
        <v>Nein</v>
      </c>
      <c r="BI151" s="8">
        <f t="shared" si="849"/>
        <v>32</v>
      </c>
      <c r="BJ151" s="8" t="str">
        <f t="shared" si="850"/>
        <v>Nein</v>
      </c>
      <c r="BK151" s="8">
        <f t="shared" si="851"/>
        <v>6.5</v>
      </c>
      <c r="BL151" s="8" t="str">
        <f t="shared" si="852"/>
        <v>Nein</v>
      </c>
      <c r="BM151" s="8">
        <f t="shared" si="853"/>
        <v>88</v>
      </c>
      <c r="BN151" s="8" t="str">
        <f t="shared" si="854"/>
        <v>Nein</v>
      </c>
      <c r="BO151" s="8">
        <f t="shared" si="855"/>
        <v>463</v>
      </c>
      <c r="BP151" s="8" t="str">
        <f t="shared" si="856"/>
        <v>Nein</v>
      </c>
    </row>
    <row r="152" spans="1:68" x14ac:dyDescent="0.2">
      <c r="A152" s="8">
        <f t="shared" si="816"/>
        <v>138</v>
      </c>
      <c r="B152" s="8">
        <v>1</v>
      </c>
      <c r="C152" s="11">
        <v>0.9</v>
      </c>
      <c r="D152" s="8" t="s">
        <v>13</v>
      </c>
      <c r="E152" s="8">
        <v>40</v>
      </c>
      <c r="F152" s="8" t="s">
        <v>13</v>
      </c>
      <c r="G152" s="8">
        <v>1.55</v>
      </c>
      <c r="H152" s="8" t="s">
        <v>13</v>
      </c>
      <c r="I152" s="8">
        <v>32</v>
      </c>
      <c r="J152" s="8" t="s">
        <v>13</v>
      </c>
      <c r="K152" s="8">
        <v>0.2</v>
      </c>
      <c r="L152" s="8" t="s">
        <v>13</v>
      </c>
      <c r="M152" s="8">
        <v>88</v>
      </c>
      <c r="N152" s="8" t="s">
        <v>13</v>
      </c>
      <c r="O152" s="8">
        <v>485</v>
      </c>
      <c r="P152" s="8" t="s">
        <v>13</v>
      </c>
      <c r="T152" s="1" t="str">
        <f t="shared" si="857"/>
        <v>-</v>
      </c>
      <c r="U152" s="1" t="str">
        <f t="shared" si="858"/>
        <v>X</v>
      </c>
      <c r="V152" s="1" t="str">
        <f t="shared" si="859"/>
        <v>X</v>
      </c>
      <c r="W152" s="1" t="str">
        <f t="shared" si="860"/>
        <v>-</v>
      </c>
      <c r="X152" s="1" t="str">
        <f t="shared" si="861"/>
        <v>-</v>
      </c>
      <c r="Y152" s="1" t="str">
        <f t="shared" si="862"/>
        <v>-</v>
      </c>
      <c r="Z152" s="1" t="str">
        <f t="shared" si="863"/>
        <v>X</v>
      </c>
      <c r="AA152" s="1" t="str">
        <f t="shared" si="864"/>
        <v>-</v>
      </c>
      <c r="AB152" s="1" t="str">
        <f t="shared" si="865"/>
        <v>X</v>
      </c>
      <c r="AC152" s="1" t="str">
        <f t="shared" si="866"/>
        <v>X</v>
      </c>
      <c r="AD152" s="1" t="str">
        <f t="shared" si="867"/>
        <v>-</v>
      </c>
      <c r="AE152" s="1" t="str">
        <f t="shared" si="868"/>
        <v>-</v>
      </c>
      <c r="AF152" s="1" t="str">
        <f t="shared" si="869"/>
        <v>-</v>
      </c>
      <c r="AG152" s="1" t="str">
        <f t="shared" si="870"/>
        <v>X</v>
      </c>
      <c r="AH152" s="1" t="str">
        <f t="shared" si="871"/>
        <v>-</v>
      </c>
      <c r="AI152" s="1" t="str">
        <f t="shared" si="872"/>
        <v>-</v>
      </c>
      <c r="AJ152" s="1" t="str">
        <f t="shared" si="873"/>
        <v>X</v>
      </c>
      <c r="AK152" s="1" t="str">
        <f t="shared" si="874"/>
        <v>-</v>
      </c>
      <c r="AL152" s="1" t="str">
        <f t="shared" si="875"/>
        <v>-</v>
      </c>
      <c r="AN152" s="1" t="str">
        <f t="shared" si="876"/>
        <v>-</v>
      </c>
      <c r="AO152" s="1" t="str">
        <f t="shared" si="877"/>
        <v>-</v>
      </c>
      <c r="AP152" s="1" t="str">
        <f t="shared" si="878"/>
        <v>-</v>
      </c>
      <c r="AQ152" s="1" t="str">
        <f t="shared" si="879"/>
        <v>-</v>
      </c>
      <c r="AR152" s="1" t="str">
        <f t="shared" si="880"/>
        <v>-</v>
      </c>
      <c r="AS152" s="1" t="str">
        <f t="shared" si="881"/>
        <v>-</v>
      </c>
      <c r="AT152" s="1" t="str">
        <f t="shared" si="882"/>
        <v>-</v>
      </c>
      <c r="AU152" s="1" t="str">
        <f t="shared" si="883"/>
        <v>-</v>
      </c>
      <c r="AV152" s="1" t="str">
        <f t="shared" si="884"/>
        <v>-</v>
      </c>
      <c r="AW152" s="1" t="str">
        <f t="shared" si="885"/>
        <v>-</v>
      </c>
      <c r="AX152" s="1" t="str">
        <f t="shared" si="886"/>
        <v>-</v>
      </c>
      <c r="AY152" s="1" t="str">
        <f t="shared" si="887"/>
        <v>-</v>
      </c>
      <c r="AZ152" s="1" t="str">
        <f t="shared" si="888"/>
        <v>-</v>
      </c>
      <c r="BB152" s="8">
        <v>1</v>
      </c>
      <c r="BC152" s="9">
        <f t="shared" si="660"/>
        <v>0.9</v>
      </c>
      <c r="BD152" s="8" t="str">
        <f t="shared" si="661"/>
        <v>Nein</v>
      </c>
      <c r="BE152" s="8">
        <f t="shared" si="662"/>
        <v>40</v>
      </c>
      <c r="BF152" s="8" t="str">
        <f t="shared" si="663"/>
        <v>Nein</v>
      </c>
      <c r="BG152" s="8">
        <f t="shared" si="383"/>
        <v>1.55</v>
      </c>
      <c r="BH152" s="5" t="str">
        <f t="shared" si="384"/>
        <v>Nein</v>
      </c>
      <c r="BI152" s="8">
        <f t="shared" si="849"/>
        <v>32</v>
      </c>
      <c r="BJ152" s="8" t="str">
        <f t="shared" si="850"/>
        <v>Nein</v>
      </c>
      <c r="BK152" s="8">
        <f t="shared" si="851"/>
        <v>0.2</v>
      </c>
      <c r="BL152" s="8" t="str">
        <f t="shared" si="852"/>
        <v>Nein</v>
      </c>
      <c r="BM152" s="8">
        <f t="shared" si="853"/>
        <v>88</v>
      </c>
      <c r="BN152" s="8" t="str">
        <f t="shared" si="854"/>
        <v>Nein</v>
      </c>
      <c r="BO152" s="8">
        <f t="shared" si="855"/>
        <v>485</v>
      </c>
      <c r="BP152" s="8" t="str">
        <f t="shared" si="856"/>
        <v>Nein</v>
      </c>
    </row>
    <row r="153" spans="1:68" x14ac:dyDescent="0.2">
      <c r="A153" s="8">
        <f t="shared" si="816"/>
        <v>139</v>
      </c>
      <c r="B153" s="8">
        <v>1</v>
      </c>
      <c r="C153" s="11">
        <v>1.2</v>
      </c>
      <c r="D153" s="8" t="s">
        <v>13</v>
      </c>
      <c r="E153" s="8">
        <v>-1</v>
      </c>
      <c r="F153" s="8" t="s">
        <v>13</v>
      </c>
      <c r="G153" s="8">
        <v>1.46</v>
      </c>
      <c r="H153" s="8" t="s">
        <v>13</v>
      </c>
      <c r="I153" s="8">
        <v>32</v>
      </c>
      <c r="J153" s="8" t="s">
        <v>13</v>
      </c>
      <c r="K153" s="8">
        <v>-4.5</v>
      </c>
      <c r="L153" s="8" t="s">
        <v>13</v>
      </c>
      <c r="M153" s="8">
        <v>86</v>
      </c>
      <c r="N153" s="8" t="s">
        <v>13</v>
      </c>
      <c r="O153" s="8">
        <v>485</v>
      </c>
      <c r="P153" s="8" t="s">
        <v>13</v>
      </c>
      <c r="T153" s="1" t="str">
        <f t="shared" si="857"/>
        <v>-</v>
      </c>
      <c r="U153" s="1" t="str">
        <f t="shared" si="858"/>
        <v>X</v>
      </c>
      <c r="V153" s="1" t="str">
        <f t="shared" si="859"/>
        <v>X</v>
      </c>
      <c r="W153" s="1" t="str">
        <f t="shared" si="860"/>
        <v>-</v>
      </c>
      <c r="X153" s="1" t="str">
        <f t="shared" si="861"/>
        <v>-</v>
      </c>
      <c r="Y153" s="1" t="str">
        <f t="shared" si="862"/>
        <v>-</v>
      </c>
      <c r="Z153" s="1" t="str">
        <f t="shared" si="863"/>
        <v>X</v>
      </c>
      <c r="AA153" s="1" t="str">
        <f t="shared" si="864"/>
        <v>-</v>
      </c>
      <c r="AB153" s="1" t="str">
        <f t="shared" si="865"/>
        <v>X</v>
      </c>
      <c r="AC153" s="1" t="str">
        <f t="shared" si="866"/>
        <v>-</v>
      </c>
      <c r="AD153" s="1" t="str">
        <f t="shared" si="867"/>
        <v>-</v>
      </c>
      <c r="AE153" s="1" t="str">
        <f t="shared" si="868"/>
        <v>-</v>
      </c>
      <c r="AF153" s="1" t="str">
        <f t="shared" si="869"/>
        <v>-</v>
      </c>
      <c r="AG153" s="1" t="str">
        <f t="shared" si="870"/>
        <v>X</v>
      </c>
      <c r="AH153" s="1" t="str">
        <f t="shared" si="871"/>
        <v>-</v>
      </c>
      <c r="AI153" s="1" t="str">
        <f t="shared" si="872"/>
        <v>-</v>
      </c>
      <c r="AJ153" s="1" t="str">
        <f t="shared" si="873"/>
        <v>X</v>
      </c>
      <c r="AK153" s="1" t="str">
        <f t="shared" si="874"/>
        <v>-</v>
      </c>
      <c r="AL153" s="1" t="str">
        <f t="shared" si="875"/>
        <v>-</v>
      </c>
      <c r="AN153" s="1" t="str">
        <f t="shared" si="876"/>
        <v>-</v>
      </c>
      <c r="AO153" s="1" t="str">
        <f t="shared" si="877"/>
        <v>-</v>
      </c>
      <c r="AP153" s="1" t="str">
        <f t="shared" si="878"/>
        <v>-</v>
      </c>
      <c r="AQ153" s="1" t="str">
        <f t="shared" si="879"/>
        <v>-</v>
      </c>
      <c r="AR153" s="1" t="str">
        <f t="shared" si="880"/>
        <v>-</v>
      </c>
      <c r="AS153" s="1" t="str">
        <f t="shared" si="881"/>
        <v>-</v>
      </c>
      <c r="AT153" s="1" t="str">
        <f t="shared" si="882"/>
        <v>-</v>
      </c>
      <c r="AU153" s="1" t="str">
        <f t="shared" si="883"/>
        <v>-</v>
      </c>
      <c r="AV153" s="1" t="str">
        <f t="shared" si="884"/>
        <v>-</v>
      </c>
      <c r="AW153" s="1" t="str">
        <f t="shared" si="885"/>
        <v>-</v>
      </c>
      <c r="AX153" s="1" t="str">
        <f t="shared" si="886"/>
        <v>-</v>
      </c>
      <c r="AY153" s="1" t="str">
        <f t="shared" si="887"/>
        <v>-</v>
      </c>
      <c r="AZ153" s="1" t="str">
        <f t="shared" si="888"/>
        <v>-</v>
      </c>
      <c r="BB153" s="8">
        <v>1</v>
      </c>
      <c r="BC153" s="9">
        <f t="shared" si="660"/>
        <v>1.2</v>
      </c>
      <c r="BD153" s="8" t="str">
        <f t="shared" si="661"/>
        <v>Nein</v>
      </c>
      <c r="BE153" s="8">
        <f t="shared" si="662"/>
        <v>-1</v>
      </c>
      <c r="BF153" s="8" t="str">
        <f t="shared" si="663"/>
        <v>Nein</v>
      </c>
      <c r="BG153" s="8">
        <f t="shared" si="383"/>
        <v>1.46</v>
      </c>
      <c r="BH153" s="5" t="str">
        <f t="shared" si="384"/>
        <v>Nein</v>
      </c>
      <c r="BI153" s="8">
        <f t="shared" si="849"/>
        <v>32</v>
      </c>
      <c r="BJ153" s="8" t="str">
        <f t="shared" si="850"/>
        <v>Nein</v>
      </c>
      <c r="BK153" s="8">
        <f t="shared" si="851"/>
        <v>-4.5</v>
      </c>
      <c r="BL153" s="8" t="str">
        <f t="shared" si="852"/>
        <v>Nein</v>
      </c>
      <c r="BM153" s="8">
        <f t="shared" si="853"/>
        <v>86</v>
      </c>
      <c r="BN153" s="8" t="str">
        <f t="shared" si="854"/>
        <v>Nein</v>
      </c>
      <c r="BO153" s="8">
        <f t="shared" si="855"/>
        <v>485</v>
      </c>
      <c r="BP153" s="8" t="str">
        <f t="shared" si="856"/>
        <v>Nein</v>
      </c>
    </row>
    <row r="154" spans="1:68" x14ac:dyDescent="0.2">
      <c r="A154" s="8">
        <f t="shared" si="816"/>
        <v>140</v>
      </c>
      <c r="B154" s="8">
        <v>1</v>
      </c>
      <c r="C154" s="11">
        <v>1.3</v>
      </c>
      <c r="D154" s="8" t="s">
        <v>13</v>
      </c>
      <c r="E154" s="8">
        <v>-2</v>
      </c>
      <c r="F154" s="8" t="s">
        <v>14</v>
      </c>
      <c r="G154" s="8">
        <v>1.49</v>
      </c>
      <c r="H154" s="8" t="s">
        <v>13</v>
      </c>
      <c r="I154" s="8">
        <v>32</v>
      </c>
      <c r="J154" s="8" t="s">
        <v>13</v>
      </c>
      <c r="K154" s="8">
        <v>-4.5999999999999996</v>
      </c>
      <c r="L154" s="8" t="s">
        <v>13</v>
      </c>
      <c r="M154" s="8">
        <v>85</v>
      </c>
      <c r="N154" s="8" t="s">
        <v>13</v>
      </c>
      <c r="O154" s="8">
        <v>473</v>
      </c>
      <c r="P154" s="8" t="s">
        <v>13</v>
      </c>
      <c r="T154" s="1" t="str">
        <f t="shared" si="857"/>
        <v>-</v>
      </c>
      <c r="U154" s="1" t="str">
        <f t="shared" si="858"/>
        <v>X</v>
      </c>
      <c r="V154" s="1" t="str">
        <f t="shared" si="859"/>
        <v>X</v>
      </c>
      <c r="W154" s="1" t="str">
        <f t="shared" si="860"/>
        <v>-</v>
      </c>
      <c r="X154" s="1" t="str">
        <f t="shared" si="861"/>
        <v>-</v>
      </c>
      <c r="Y154" s="1" t="str">
        <f t="shared" si="862"/>
        <v>-</v>
      </c>
      <c r="Z154" s="1" t="str">
        <f t="shared" si="863"/>
        <v>X</v>
      </c>
      <c r="AA154" s="1" t="str">
        <f t="shared" si="864"/>
        <v>-</v>
      </c>
      <c r="AB154" s="1" t="str">
        <f t="shared" si="865"/>
        <v>X</v>
      </c>
      <c r="AC154" s="1" t="str">
        <f t="shared" si="866"/>
        <v>-</v>
      </c>
      <c r="AD154" s="1" t="str">
        <f t="shared" si="867"/>
        <v>X</v>
      </c>
      <c r="AE154" s="1" t="str">
        <f t="shared" si="868"/>
        <v>-</v>
      </c>
      <c r="AF154" s="1" t="str">
        <f t="shared" si="869"/>
        <v>-</v>
      </c>
      <c r="AG154" s="1" t="str">
        <f t="shared" si="870"/>
        <v>X</v>
      </c>
      <c r="AH154" s="1" t="str">
        <f t="shared" si="871"/>
        <v>-</v>
      </c>
      <c r="AI154" s="1" t="str">
        <f t="shared" si="872"/>
        <v>-</v>
      </c>
      <c r="AJ154" s="1" t="str">
        <f t="shared" si="873"/>
        <v>X</v>
      </c>
      <c r="AK154" s="1" t="str">
        <f t="shared" si="874"/>
        <v>-</v>
      </c>
      <c r="AL154" s="1" t="str">
        <f t="shared" si="875"/>
        <v>-</v>
      </c>
      <c r="AN154" s="1" t="str">
        <f t="shared" si="876"/>
        <v>-</v>
      </c>
      <c r="AO154" s="1" t="str">
        <f t="shared" si="877"/>
        <v>-</v>
      </c>
      <c r="AP154" s="1" t="str">
        <f t="shared" si="878"/>
        <v>-</v>
      </c>
      <c r="AQ154" s="1" t="str">
        <f t="shared" si="879"/>
        <v>-</v>
      </c>
      <c r="AR154" s="1" t="str">
        <f t="shared" si="880"/>
        <v>-</v>
      </c>
      <c r="AS154" s="1" t="str">
        <f t="shared" si="881"/>
        <v>-</v>
      </c>
      <c r="AT154" s="1" t="str">
        <f t="shared" si="882"/>
        <v>-</v>
      </c>
      <c r="AU154" s="1" t="str">
        <f t="shared" si="883"/>
        <v>-</v>
      </c>
      <c r="AV154" s="1" t="str">
        <f t="shared" si="884"/>
        <v>-</v>
      </c>
      <c r="AW154" s="1" t="str">
        <f t="shared" si="885"/>
        <v>-</v>
      </c>
      <c r="AX154" s="1" t="str">
        <f t="shared" si="886"/>
        <v>-</v>
      </c>
      <c r="AY154" s="1" t="str">
        <f t="shared" si="887"/>
        <v>-</v>
      </c>
      <c r="AZ154" s="1" t="str">
        <f t="shared" si="888"/>
        <v>-</v>
      </c>
      <c r="BB154" s="8">
        <v>1</v>
      </c>
      <c r="BC154" s="9">
        <f t="shared" si="660"/>
        <v>1.3</v>
      </c>
      <c r="BD154" s="8" t="str">
        <f t="shared" si="661"/>
        <v>Nein</v>
      </c>
      <c r="BE154" s="8">
        <f t="shared" si="662"/>
        <v>-2</v>
      </c>
      <c r="BF154" s="8" t="str">
        <f t="shared" si="663"/>
        <v>Ja</v>
      </c>
      <c r="BG154" s="8">
        <f t="shared" si="383"/>
        <v>1.49</v>
      </c>
      <c r="BH154" s="5" t="str">
        <f t="shared" si="384"/>
        <v>Nein</v>
      </c>
      <c r="BI154" s="8">
        <f t="shared" si="849"/>
        <v>32</v>
      </c>
      <c r="BJ154" s="8" t="str">
        <f t="shared" si="850"/>
        <v>Nein</v>
      </c>
      <c r="BK154" s="8">
        <f t="shared" si="851"/>
        <v>-4.5999999999999996</v>
      </c>
      <c r="BL154" s="8" t="str">
        <f t="shared" si="852"/>
        <v>Nein</v>
      </c>
      <c r="BM154" s="8">
        <f t="shared" si="853"/>
        <v>85</v>
      </c>
      <c r="BN154" s="8" t="str">
        <f t="shared" si="854"/>
        <v>Nein</v>
      </c>
      <c r="BO154" s="8">
        <f t="shared" si="855"/>
        <v>473</v>
      </c>
      <c r="BP154" s="8" t="str">
        <f t="shared" si="856"/>
        <v>Nein</v>
      </c>
    </row>
    <row r="155" spans="1:68" x14ac:dyDescent="0.2">
      <c r="A155" s="8">
        <f t="shared" si="816"/>
        <v>141</v>
      </c>
      <c r="B155" s="8">
        <v>1</v>
      </c>
      <c r="C155" s="11">
        <v>2.8</v>
      </c>
      <c r="D155" s="8" t="s">
        <v>13</v>
      </c>
      <c r="E155" s="8">
        <v>70</v>
      </c>
      <c r="F155" s="8" t="s">
        <v>13</v>
      </c>
      <c r="G155" s="8">
        <v>1.2</v>
      </c>
      <c r="H155" s="8" t="s">
        <v>13</v>
      </c>
      <c r="I155" s="8">
        <v>66</v>
      </c>
      <c r="J155" s="8" t="s">
        <v>13</v>
      </c>
      <c r="K155" s="8">
        <v>-1.3</v>
      </c>
      <c r="L155" s="8" t="s">
        <v>13</v>
      </c>
      <c r="M155" s="8">
        <v>86</v>
      </c>
      <c r="N155" s="8" t="s">
        <v>13</v>
      </c>
      <c r="O155" s="8">
        <v>451</v>
      </c>
      <c r="P155" s="8" t="s">
        <v>13</v>
      </c>
      <c r="T155" s="1" t="str">
        <f t="shared" si="857"/>
        <v>-</v>
      </c>
      <c r="U155" s="1" t="str">
        <f t="shared" si="858"/>
        <v>X</v>
      </c>
      <c r="V155" s="1" t="str">
        <f t="shared" si="859"/>
        <v>X</v>
      </c>
      <c r="W155" s="1" t="str">
        <f t="shared" si="860"/>
        <v>-</v>
      </c>
      <c r="X155" s="1" t="str">
        <f t="shared" si="861"/>
        <v>-</v>
      </c>
      <c r="Y155" s="1" t="str">
        <f t="shared" si="862"/>
        <v>-</v>
      </c>
      <c r="Z155" s="1" t="str">
        <f t="shared" si="863"/>
        <v>X</v>
      </c>
      <c r="AA155" s="1" t="str">
        <f t="shared" si="864"/>
        <v>-</v>
      </c>
      <c r="AB155" s="1" t="str">
        <f t="shared" si="865"/>
        <v>X</v>
      </c>
      <c r="AC155" s="1" t="str">
        <f t="shared" si="866"/>
        <v>-</v>
      </c>
      <c r="AD155" s="1" t="str">
        <f t="shared" si="867"/>
        <v>-</v>
      </c>
      <c r="AE155" s="1" t="str">
        <f t="shared" si="868"/>
        <v>X</v>
      </c>
      <c r="AF155" s="1" t="str">
        <f t="shared" si="869"/>
        <v>-</v>
      </c>
      <c r="AG155" s="1" t="str">
        <f t="shared" si="870"/>
        <v>X</v>
      </c>
      <c r="AH155" s="1" t="str">
        <f t="shared" si="871"/>
        <v>-</v>
      </c>
      <c r="AI155" s="1" t="str">
        <f t="shared" si="872"/>
        <v>-</v>
      </c>
      <c r="AJ155" s="1" t="str">
        <f t="shared" si="873"/>
        <v>X</v>
      </c>
      <c r="AK155" s="1" t="str">
        <f t="shared" si="874"/>
        <v>-</v>
      </c>
      <c r="AL155" s="1" t="str">
        <f t="shared" si="875"/>
        <v>-</v>
      </c>
      <c r="AN155" s="1" t="str">
        <f t="shared" si="876"/>
        <v>-</v>
      </c>
      <c r="AO155" s="1" t="str">
        <f t="shared" si="877"/>
        <v>-</v>
      </c>
      <c r="AP155" s="1" t="str">
        <f t="shared" si="878"/>
        <v>-</v>
      </c>
      <c r="AQ155" s="1" t="str">
        <f t="shared" si="879"/>
        <v>-</v>
      </c>
      <c r="AR155" s="1" t="str">
        <f t="shared" si="880"/>
        <v>-</v>
      </c>
      <c r="AS155" s="1" t="str">
        <f t="shared" si="881"/>
        <v>-</v>
      </c>
      <c r="AT155" s="1" t="str">
        <f t="shared" si="882"/>
        <v>-</v>
      </c>
      <c r="AU155" s="1" t="str">
        <f t="shared" si="883"/>
        <v>-</v>
      </c>
      <c r="AV155" s="1" t="str">
        <f t="shared" si="884"/>
        <v>-</v>
      </c>
      <c r="AW155" s="1" t="str">
        <f t="shared" si="885"/>
        <v>-</v>
      </c>
      <c r="AX155" s="1" t="str">
        <f t="shared" si="886"/>
        <v>-</v>
      </c>
      <c r="AY155" s="1" t="str">
        <f t="shared" si="887"/>
        <v>-</v>
      </c>
      <c r="AZ155" s="1" t="str">
        <f t="shared" si="888"/>
        <v>-</v>
      </c>
      <c r="BB155" s="8">
        <v>1</v>
      </c>
      <c r="BC155" s="9">
        <f t="shared" si="660"/>
        <v>2.8</v>
      </c>
      <c r="BD155" s="8" t="str">
        <f t="shared" si="661"/>
        <v>Nein</v>
      </c>
      <c r="BE155" s="8">
        <f t="shared" si="662"/>
        <v>70</v>
      </c>
      <c r="BF155" s="8" t="str">
        <f t="shared" si="663"/>
        <v>Nein</v>
      </c>
      <c r="BG155" s="8">
        <f t="shared" si="383"/>
        <v>1.2</v>
      </c>
      <c r="BH155" s="5" t="str">
        <f t="shared" si="384"/>
        <v>Nein</v>
      </c>
      <c r="BI155" s="8">
        <f t="shared" si="849"/>
        <v>66</v>
      </c>
      <c r="BJ155" s="8" t="str">
        <f t="shared" si="850"/>
        <v>Nein</v>
      </c>
      <c r="BK155" s="8">
        <f t="shared" si="851"/>
        <v>-1.3</v>
      </c>
      <c r="BL155" s="8" t="str">
        <f t="shared" si="852"/>
        <v>Nein</v>
      </c>
      <c r="BM155" s="8">
        <f t="shared" si="853"/>
        <v>86</v>
      </c>
      <c r="BN155" s="8" t="str">
        <f t="shared" si="854"/>
        <v>Nein</v>
      </c>
      <c r="BO155" s="8">
        <f t="shared" si="855"/>
        <v>451</v>
      </c>
      <c r="BP155" s="8" t="str">
        <f t="shared" si="856"/>
        <v>Nein</v>
      </c>
    </row>
    <row r="156" spans="1:68" x14ac:dyDescent="0.2">
      <c r="A156" s="8">
        <f t="shared" si="816"/>
        <v>142</v>
      </c>
      <c r="B156" s="8">
        <v>1</v>
      </c>
      <c r="C156" s="11">
        <v>2.2999999999999998</v>
      </c>
      <c r="D156" s="8" t="s">
        <v>13</v>
      </c>
      <c r="E156" s="8">
        <v>-2</v>
      </c>
      <c r="F156" s="8" t="s">
        <v>14</v>
      </c>
      <c r="G156" s="8">
        <v>1.2</v>
      </c>
      <c r="H156" s="8" t="s">
        <v>13</v>
      </c>
      <c r="I156" s="8">
        <v>32</v>
      </c>
      <c r="J156" s="8" t="s">
        <v>13</v>
      </c>
      <c r="K156" s="8">
        <v>4.7</v>
      </c>
      <c r="L156" s="8" t="s">
        <v>13</v>
      </c>
      <c r="M156" s="8">
        <v>85</v>
      </c>
      <c r="N156" s="8" t="s">
        <v>13</v>
      </c>
      <c r="O156" s="8">
        <v>458</v>
      </c>
      <c r="P156" s="8" t="s">
        <v>13</v>
      </c>
      <c r="T156" s="1" t="str">
        <f t="shared" si="857"/>
        <v>-</v>
      </c>
      <c r="U156" s="1" t="str">
        <f t="shared" si="858"/>
        <v>X</v>
      </c>
      <c r="V156" s="1" t="str">
        <f t="shared" si="859"/>
        <v>X</v>
      </c>
      <c r="W156" s="1" t="str">
        <f t="shared" si="860"/>
        <v>-</v>
      </c>
      <c r="X156" s="1" t="str">
        <f t="shared" si="861"/>
        <v>-</v>
      </c>
      <c r="Y156" s="1" t="str">
        <f t="shared" si="862"/>
        <v>-</v>
      </c>
      <c r="Z156" s="1" t="str">
        <f t="shared" si="863"/>
        <v>X</v>
      </c>
      <c r="AA156" s="1" t="str">
        <f t="shared" si="864"/>
        <v>-</v>
      </c>
      <c r="AB156" s="1" t="str">
        <f t="shared" si="865"/>
        <v>X</v>
      </c>
      <c r="AC156" s="1" t="str">
        <f t="shared" si="866"/>
        <v>-</v>
      </c>
      <c r="AD156" s="1" t="str">
        <f t="shared" si="867"/>
        <v>-</v>
      </c>
      <c r="AE156" s="1" t="str">
        <f t="shared" si="868"/>
        <v>-</v>
      </c>
      <c r="AF156" s="1" t="str">
        <f t="shared" si="869"/>
        <v>X</v>
      </c>
      <c r="AG156" s="1" t="str">
        <f t="shared" si="870"/>
        <v>X</v>
      </c>
      <c r="AH156" s="1" t="str">
        <f t="shared" si="871"/>
        <v>-</v>
      </c>
      <c r="AI156" s="1" t="str">
        <f t="shared" si="872"/>
        <v>-</v>
      </c>
      <c r="AJ156" s="1" t="str">
        <f t="shared" si="873"/>
        <v>X</v>
      </c>
      <c r="AK156" s="1" t="str">
        <f t="shared" si="874"/>
        <v>-</v>
      </c>
      <c r="AL156" s="1" t="str">
        <f t="shared" si="875"/>
        <v>-</v>
      </c>
      <c r="AN156" s="1" t="str">
        <f t="shared" si="876"/>
        <v>-</v>
      </c>
      <c r="AO156" s="1" t="str">
        <f t="shared" si="877"/>
        <v>-</v>
      </c>
      <c r="AP156" s="1" t="str">
        <f t="shared" si="878"/>
        <v>-</v>
      </c>
      <c r="AQ156" s="1" t="str">
        <f t="shared" si="879"/>
        <v>-</v>
      </c>
      <c r="AR156" s="1" t="str">
        <f t="shared" si="880"/>
        <v>-</v>
      </c>
      <c r="AS156" s="1" t="str">
        <f t="shared" si="881"/>
        <v>-</v>
      </c>
      <c r="AT156" s="1" t="str">
        <f t="shared" si="882"/>
        <v>-</v>
      </c>
      <c r="AU156" s="1" t="str">
        <f t="shared" si="883"/>
        <v>-</v>
      </c>
      <c r="AV156" s="1" t="str">
        <f t="shared" si="884"/>
        <v>-</v>
      </c>
      <c r="AW156" s="1" t="str">
        <f t="shared" si="885"/>
        <v>-</v>
      </c>
      <c r="AX156" s="1" t="str">
        <f t="shared" si="886"/>
        <v>-</v>
      </c>
      <c r="AY156" s="1" t="str">
        <f t="shared" si="887"/>
        <v>-</v>
      </c>
      <c r="AZ156" s="1" t="str">
        <f t="shared" si="888"/>
        <v>-</v>
      </c>
      <c r="BB156" s="8">
        <v>1</v>
      </c>
      <c r="BC156" s="9">
        <f t="shared" si="660"/>
        <v>2.2999999999999998</v>
      </c>
      <c r="BD156" s="8" t="str">
        <f t="shared" si="661"/>
        <v>Nein</v>
      </c>
      <c r="BE156" s="8">
        <f t="shared" si="662"/>
        <v>-2</v>
      </c>
      <c r="BF156" s="8" t="str">
        <f t="shared" si="663"/>
        <v>Ja</v>
      </c>
      <c r="BG156" s="8">
        <f t="shared" si="383"/>
        <v>1.2</v>
      </c>
      <c r="BH156" s="5" t="str">
        <f t="shared" si="384"/>
        <v>Nein</v>
      </c>
      <c r="BI156" s="8">
        <f t="shared" si="849"/>
        <v>32</v>
      </c>
      <c r="BJ156" s="8" t="str">
        <f t="shared" si="850"/>
        <v>Nein</v>
      </c>
      <c r="BK156" s="8">
        <f t="shared" si="851"/>
        <v>4.7</v>
      </c>
      <c r="BL156" s="8" t="str">
        <f t="shared" si="852"/>
        <v>Nein</v>
      </c>
      <c r="BM156" s="8">
        <f t="shared" si="853"/>
        <v>85</v>
      </c>
      <c r="BN156" s="8" t="str">
        <f t="shared" si="854"/>
        <v>Nein</v>
      </c>
      <c r="BO156" s="8">
        <f t="shared" si="855"/>
        <v>458</v>
      </c>
      <c r="BP156" s="8" t="str">
        <f t="shared" si="856"/>
        <v>Nein</v>
      </c>
    </row>
    <row r="157" spans="1:68" x14ac:dyDescent="0.2">
      <c r="A157" s="8">
        <f t="shared" si="816"/>
        <v>143</v>
      </c>
      <c r="B157" s="8">
        <v>1</v>
      </c>
      <c r="C157" s="11">
        <v>1.7</v>
      </c>
      <c r="D157" s="8" t="s">
        <v>13</v>
      </c>
      <c r="E157" s="8">
        <v>-3</v>
      </c>
      <c r="F157" s="8" t="s">
        <v>13</v>
      </c>
      <c r="G157" s="8">
        <v>1.1100000000000001</v>
      </c>
      <c r="H157" s="8" t="s">
        <v>13</v>
      </c>
      <c r="I157" s="8">
        <v>32</v>
      </c>
      <c r="J157" s="8" t="s">
        <v>13</v>
      </c>
      <c r="K157" s="8">
        <v>4.5</v>
      </c>
      <c r="L157" s="8" t="s">
        <v>13</v>
      </c>
      <c r="M157" s="8">
        <v>84</v>
      </c>
      <c r="N157" s="8" t="s">
        <v>13</v>
      </c>
      <c r="O157" s="8">
        <v>458</v>
      </c>
      <c r="P157" s="8" t="s">
        <v>13</v>
      </c>
      <c r="T157" s="1" t="str">
        <f t="shared" si="857"/>
        <v>-</v>
      </c>
      <c r="U157" s="1" t="str">
        <f t="shared" si="858"/>
        <v>X</v>
      </c>
      <c r="V157" s="1" t="str">
        <f t="shared" si="859"/>
        <v>X</v>
      </c>
      <c r="W157" s="1" t="str">
        <f t="shared" si="860"/>
        <v>-</v>
      </c>
      <c r="X157" s="1" t="str">
        <f t="shared" si="861"/>
        <v>-</v>
      </c>
      <c r="Y157" s="1" t="str">
        <f t="shared" si="862"/>
        <v>-</v>
      </c>
      <c r="Z157" s="1" t="str">
        <f t="shared" si="863"/>
        <v>X</v>
      </c>
      <c r="AA157" s="1" t="str">
        <f t="shared" si="864"/>
        <v>-</v>
      </c>
      <c r="AB157" s="1" t="str">
        <f t="shared" si="865"/>
        <v>X</v>
      </c>
      <c r="AC157" s="1" t="str">
        <f t="shared" si="866"/>
        <v>-</v>
      </c>
      <c r="AD157" s="1" t="str">
        <f t="shared" si="867"/>
        <v>-</v>
      </c>
      <c r="AE157" s="1" t="str">
        <f t="shared" si="868"/>
        <v>-</v>
      </c>
      <c r="AF157" s="1" t="str">
        <f t="shared" si="869"/>
        <v>-</v>
      </c>
      <c r="AG157" s="1" t="str">
        <f t="shared" si="870"/>
        <v>X</v>
      </c>
      <c r="AH157" s="1" t="str">
        <f t="shared" si="871"/>
        <v>-</v>
      </c>
      <c r="AI157" s="1" t="str">
        <f t="shared" si="872"/>
        <v>-</v>
      </c>
      <c r="AJ157" s="1" t="str">
        <f t="shared" si="873"/>
        <v>X</v>
      </c>
      <c r="AK157" s="1" t="str">
        <f t="shared" si="874"/>
        <v>-</v>
      </c>
      <c r="AL157" s="1" t="str">
        <f t="shared" si="875"/>
        <v>-</v>
      </c>
      <c r="AN157" s="1" t="str">
        <f t="shared" si="876"/>
        <v>-</v>
      </c>
      <c r="AO157" s="1" t="str">
        <f t="shared" si="877"/>
        <v>-</v>
      </c>
      <c r="AP157" s="1" t="str">
        <f t="shared" si="878"/>
        <v>-</v>
      </c>
      <c r="AQ157" s="1" t="str">
        <f t="shared" si="879"/>
        <v>-</v>
      </c>
      <c r="AR157" s="1" t="str">
        <f t="shared" si="880"/>
        <v>-</v>
      </c>
      <c r="AS157" s="1" t="str">
        <f t="shared" si="881"/>
        <v>-</v>
      </c>
      <c r="AT157" s="1" t="str">
        <f t="shared" si="882"/>
        <v>-</v>
      </c>
      <c r="AU157" s="1" t="str">
        <f t="shared" si="883"/>
        <v>-</v>
      </c>
      <c r="AV157" s="1" t="str">
        <f t="shared" si="884"/>
        <v>-</v>
      </c>
      <c r="AW157" s="1" t="str">
        <f t="shared" si="885"/>
        <v>-</v>
      </c>
      <c r="AX157" s="1" t="str">
        <f t="shared" si="886"/>
        <v>-</v>
      </c>
      <c r="AY157" s="1" t="str">
        <f t="shared" si="887"/>
        <v>-</v>
      </c>
      <c r="AZ157" s="1" t="str">
        <f t="shared" si="888"/>
        <v>-</v>
      </c>
      <c r="BB157" s="8">
        <v>1</v>
      </c>
      <c r="BC157" s="9">
        <f t="shared" si="660"/>
        <v>1.7</v>
      </c>
      <c r="BD157" s="8" t="str">
        <f t="shared" si="661"/>
        <v>Nein</v>
      </c>
      <c r="BE157" s="8">
        <f t="shared" si="662"/>
        <v>-3</v>
      </c>
      <c r="BF157" s="8" t="str">
        <f t="shared" si="663"/>
        <v>Nein</v>
      </c>
      <c r="BG157" s="8">
        <f t="shared" si="383"/>
        <v>1.1100000000000001</v>
      </c>
      <c r="BH157" s="5" t="str">
        <f t="shared" si="384"/>
        <v>Nein</v>
      </c>
      <c r="BI157" s="8">
        <f t="shared" si="849"/>
        <v>32</v>
      </c>
      <c r="BJ157" s="8" t="str">
        <f t="shared" si="850"/>
        <v>Nein</v>
      </c>
      <c r="BK157" s="8">
        <f t="shared" si="851"/>
        <v>4.5</v>
      </c>
      <c r="BL157" s="8" t="str">
        <f t="shared" si="852"/>
        <v>Nein</v>
      </c>
      <c r="BM157" s="8">
        <f t="shared" si="853"/>
        <v>84</v>
      </c>
      <c r="BN157" s="8" t="str">
        <f t="shared" si="854"/>
        <v>Nein</v>
      </c>
      <c r="BO157" s="8">
        <f t="shared" si="855"/>
        <v>458</v>
      </c>
      <c r="BP157" s="8" t="str">
        <f t="shared" si="856"/>
        <v>Nein</v>
      </c>
    </row>
    <row r="158" spans="1:68" x14ac:dyDescent="0.2">
      <c r="A158" s="8">
        <f t="shared" si="816"/>
        <v>144</v>
      </c>
      <c r="B158" s="8">
        <v>1</v>
      </c>
      <c r="C158" s="11">
        <v>1.7</v>
      </c>
      <c r="D158" s="8" t="s">
        <v>13</v>
      </c>
      <c r="E158" s="8">
        <v>71</v>
      </c>
      <c r="F158" s="8" t="s">
        <v>13</v>
      </c>
      <c r="G158" s="8">
        <v>1.1499999999999999</v>
      </c>
      <c r="H158" s="8" t="s">
        <v>13</v>
      </c>
      <c r="I158" s="8">
        <v>65</v>
      </c>
      <c r="J158" s="8" t="s">
        <v>13</v>
      </c>
      <c r="K158" s="8">
        <v>2.2999999999999998</v>
      </c>
      <c r="L158" s="8" t="s">
        <v>13</v>
      </c>
      <c r="M158" s="8">
        <v>82</v>
      </c>
      <c r="N158" s="8" t="s">
        <v>13</v>
      </c>
      <c r="O158" s="8">
        <v>459</v>
      </c>
      <c r="P158" s="8" t="s">
        <v>13</v>
      </c>
      <c r="T158" s="1" t="str">
        <f t="shared" si="857"/>
        <v>-</v>
      </c>
      <c r="U158" s="1" t="str">
        <f t="shared" si="858"/>
        <v>X</v>
      </c>
      <c r="V158" s="1" t="str">
        <f t="shared" si="859"/>
        <v>X</v>
      </c>
      <c r="W158" s="1" t="str">
        <f t="shared" si="860"/>
        <v>-</v>
      </c>
      <c r="X158" s="1" t="str">
        <f t="shared" si="861"/>
        <v>-</v>
      </c>
      <c r="Y158" s="1" t="str">
        <f t="shared" si="862"/>
        <v>-</v>
      </c>
      <c r="Z158" s="1" t="str">
        <f t="shared" si="863"/>
        <v>X</v>
      </c>
      <c r="AA158" s="1" t="str">
        <f t="shared" si="864"/>
        <v>-</v>
      </c>
      <c r="AB158" s="1" t="str">
        <f t="shared" si="865"/>
        <v>X</v>
      </c>
      <c r="AC158" s="1" t="str">
        <f t="shared" si="866"/>
        <v>-</v>
      </c>
      <c r="AD158" s="1" t="str">
        <f t="shared" si="867"/>
        <v>-</v>
      </c>
      <c r="AE158" s="1" t="str">
        <f t="shared" si="868"/>
        <v>X</v>
      </c>
      <c r="AF158" s="1" t="str">
        <f t="shared" si="869"/>
        <v>-</v>
      </c>
      <c r="AG158" s="1" t="str">
        <f t="shared" si="870"/>
        <v>X</v>
      </c>
      <c r="AH158" s="1" t="str">
        <f t="shared" si="871"/>
        <v>-</v>
      </c>
      <c r="AI158" s="1" t="str">
        <f t="shared" si="872"/>
        <v>-</v>
      </c>
      <c r="AJ158" s="1" t="str">
        <f t="shared" si="873"/>
        <v>X</v>
      </c>
      <c r="AK158" s="1" t="str">
        <f t="shared" si="874"/>
        <v>-</v>
      </c>
      <c r="AL158" s="1" t="str">
        <f t="shared" si="875"/>
        <v>-</v>
      </c>
      <c r="AN158" s="1" t="str">
        <f t="shared" si="876"/>
        <v>-</v>
      </c>
      <c r="AO158" s="1" t="str">
        <f t="shared" si="877"/>
        <v>-</v>
      </c>
      <c r="AP158" s="1" t="str">
        <f t="shared" si="878"/>
        <v>-</v>
      </c>
      <c r="AQ158" s="1" t="str">
        <f t="shared" si="879"/>
        <v>-</v>
      </c>
      <c r="AR158" s="1" t="str">
        <f t="shared" si="880"/>
        <v>-</v>
      </c>
      <c r="AS158" s="1" t="str">
        <f t="shared" si="881"/>
        <v>-</v>
      </c>
      <c r="AT158" s="1" t="str">
        <f t="shared" si="882"/>
        <v>-</v>
      </c>
      <c r="AU158" s="1" t="str">
        <f t="shared" si="883"/>
        <v>-</v>
      </c>
      <c r="AV158" s="1" t="str">
        <f t="shared" si="884"/>
        <v>-</v>
      </c>
      <c r="AW158" s="1" t="str">
        <f t="shared" si="885"/>
        <v>-</v>
      </c>
      <c r="AX158" s="1" t="str">
        <f t="shared" si="886"/>
        <v>-</v>
      </c>
      <c r="AY158" s="1" t="str">
        <f t="shared" si="887"/>
        <v>-</v>
      </c>
      <c r="AZ158" s="1" t="str">
        <f t="shared" si="888"/>
        <v>-</v>
      </c>
      <c r="BB158" s="8">
        <v>1</v>
      </c>
      <c r="BC158" s="9">
        <f t="shared" si="660"/>
        <v>1.7</v>
      </c>
      <c r="BD158" s="8" t="str">
        <f t="shared" si="661"/>
        <v>Nein</v>
      </c>
      <c r="BE158" s="8">
        <f t="shared" si="662"/>
        <v>71</v>
      </c>
      <c r="BF158" s="8" t="str">
        <f t="shared" si="663"/>
        <v>Nein</v>
      </c>
      <c r="BG158" s="8">
        <f t="shared" si="383"/>
        <v>1.1499999999999999</v>
      </c>
      <c r="BH158" s="5" t="str">
        <f t="shared" si="384"/>
        <v>Nein</v>
      </c>
      <c r="BI158" s="8">
        <f t="shared" si="849"/>
        <v>65</v>
      </c>
      <c r="BJ158" s="8" t="str">
        <f t="shared" si="850"/>
        <v>Nein</v>
      </c>
      <c r="BK158" s="8">
        <f t="shared" si="851"/>
        <v>2.2999999999999998</v>
      </c>
      <c r="BL158" s="8" t="str">
        <f t="shared" si="852"/>
        <v>Nein</v>
      </c>
      <c r="BM158" s="8">
        <f t="shared" si="853"/>
        <v>82</v>
      </c>
      <c r="BN158" s="8" t="str">
        <f t="shared" si="854"/>
        <v>Nein</v>
      </c>
      <c r="BO158" s="8">
        <f t="shared" si="855"/>
        <v>459</v>
      </c>
      <c r="BP158" s="8" t="str">
        <f t="shared" si="856"/>
        <v>Nein</v>
      </c>
    </row>
    <row r="159" spans="1:68" x14ac:dyDescent="0.2">
      <c r="A159" s="8">
        <f t="shared" si="816"/>
        <v>145</v>
      </c>
      <c r="B159" s="8">
        <v>1</v>
      </c>
      <c r="C159" s="11">
        <v>1.7</v>
      </c>
      <c r="D159" s="8" t="s">
        <v>13</v>
      </c>
      <c r="E159" s="8">
        <v>-3</v>
      </c>
      <c r="F159" s="8" t="s">
        <v>13</v>
      </c>
      <c r="G159" s="8">
        <v>1.18</v>
      </c>
      <c r="H159" s="8" t="s">
        <v>13</v>
      </c>
      <c r="I159" s="8">
        <v>65</v>
      </c>
      <c r="J159" s="8" t="s">
        <v>13</v>
      </c>
      <c r="K159" s="8">
        <v>-4.5</v>
      </c>
      <c r="L159" s="8" t="s">
        <v>13</v>
      </c>
      <c r="M159" s="8">
        <v>88</v>
      </c>
      <c r="N159" s="8" t="s">
        <v>13</v>
      </c>
      <c r="O159" s="8">
        <v>456</v>
      </c>
      <c r="P159" s="8" t="s">
        <v>13</v>
      </c>
      <c r="T159" s="1" t="str">
        <f t="shared" si="857"/>
        <v>-</v>
      </c>
      <c r="U159" s="1" t="str">
        <f t="shared" si="858"/>
        <v>X</v>
      </c>
      <c r="V159" s="1" t="str">
        <f t="shared" si="859"/>
        <v>X</v>
      </c>
      <c r="W159" s="1" t="str">
        <f t="shared" si="860"/>
        <v>-</v>
      </c>
      <c r="X159" s="1" t="str">
        <f t="shared" si="861"/>
        <v>-</v>
      </c>
      <c r="Y159" s="1" t="str">
        <f t="shared" si="862"/>
        <v>-</v>
      </c>
      <c r="Z159" s="1" t="str">
        <f t="shared" si="863"/>
        <v>X</v>
      </c>
      <c r="AA159" s="1" t="str">
        <f t="shared" si="864"/>
        <v>-</v>
      </c>
      <c r="AB159" s="1" t="str">
        <f t="shared" si="865"/>
        <v>X</v>
      </c>
      <c r="AC159" s="1" t="str">
        <f t="shared" si="866"/>
        <v>-</v>
      </c>
      <c r="AD159" s="1" t="str">
        <f t="shared" si="867"/>
        <v>-</v>
      </c>
      <c r="AE159" s="1" t="str">
        <f t="shared" si="868"/>
        <v>-</v>
      </c>
      <c r="AF159" s="1" t="str">
        <f t="shared" si="869"/>
        <v>-</v>
      </c>
      <c r="AG159" s="1" t="str">
        <f t="shared" si="870"/>
        <v>X</v>
      </c>
      <c r="AH159" s="1" t="str">
        <f t="shared" si="871"/>
        <v>-</v>
      </c>
      <c r="AI159" s="1" t="str">
        <f t="shared" si="872"/>
        <v>-</v>
      </c>
      <c r="AJ159" s="1" t="str">
        <f t="shared" si="873"/>
        <v>X</v>
      </c>
      <c r="AK159" s="1" t="str">
        <f t="shared" si="874"/>
        <v>-</v>
      </c>
      <c r="AL159" s="1" t="str">
        <f t="shared" si="875"/>
        <v>-</v>
      </c>
      <c r="AN159" s="1" t="str">
        <f t="shared" si="876"/>
        <v>-</v>
      </c>
      <c r="AO159" s="1" t="str">
        <f t="shared" si="877"/>
        <v>-</v>
      </c>
      <c r="AP159" s="1" t="str">
        <f t="shared" si="878"/>
        <v>-</v>
      </c>
      <c r="AQ159" s="1" t="str">
        <f t="shared" si="879"/>
        <v>-</v>
      </c>
      <c r="AR159" s="1" t="str">
        <f t="shared" si="880"/>
        <v>-</v>
      </c>
      <c r="AS159" s="1" t="str">
        <f t="shared" si="881"/>
        <v>-</v>
      </c>
      <c r="AT159" s="1" t="str">
        <f t="shared" si="882"/>
        <v>-</v>
      </c>
      <c r="AU159" s="1" t="str">
        <f t="shared" si="883"/>
        <v>-</v>
      </c>
      <c r="AV159" s="1" t="str">
        <f t="shared" si="884"/>
        <v>-</v>
      </c>
      <c r="AW159" s="1" t="str">
        <f t="shared" si="885"/>
        <v>-</v>
      </c>
      <c r="AX159" s="1" t="str">
        <f t="shared" si="886"/>
        <v>-</v>
      </c>
      <c r="AY159" s="1" t="str">
        <f t="shared" si="887"/>
        <v>-</v>
      </c>
      <c r="AZ159" s="1" t="str">
        <f t="shared" si="888"/>
        <v>-</v>
      </c>
      <c r="BB159" s="8">
        <v>1</v>
      </c>
      <c r="BC159" s="9">
        <f t="shared" si="660"/>
        <v>1.7</v>
      </c>
      <c r="BD159" s="8" t="str">
        <f t="shared" si="661"/>
        <v>Nein</v>
      </c>
      <c r="BE159" s="8">
        <f t="shared" si="662"/>
        <v>-3</v>
      </c>
      <c r="BF159" s="8" t="str">
        <f t="shared" si="663"/>
        <v>Nein</v>
      </c>
      <c r="BG159" s="8">
        <f t="shared" si="383"/>
        <v>1.18</v>
      </c>
      <c r="BH159" s="5" t="str">
        <f t="shared" si="384"/>
        <v>Nein</v>
      </c>
      <c r="BI159" s="8">
        <f t="shared" si="849"/>
        <v>65</v>
      </c>
      <c r="BJ159" s="8" t="str">
        <f t="shared" si="850"/>
        <v>Nein</v>
      </c>
      <c r="BK159" s="8">
        <f t="shared" si="851"/>
        <v>-4.5</v>
      </c>
      <c r="BL159" s="8" t="str">
        <f t="shared" si="852"/>
        <v>Nein</v>
      </c>
      <c r="BM159" s="8">
        <f t="shared" si="853"/>
        <v>88</v>
      </c>
      <c r="BN159" s="8" t="str">
        <f t="shared" si="854"/>
        <v>Nein</v>
      </c>
      <c r="BO159" s="8">
        <f t="shared" si="855"/>
        <v>456</v>
      </c>
      <c r="BP159" s="8" t="str">
        <f t="shared" si="856"/>
        <v>Nein</v>
      </c>
    </row>
    <row r="160" spans="1:68" x14ac:dyDescent="0.2">
      <c r="A160" s="8">
        <f t="shared" si="816"/>
        <v>146</v>
      </c>
      <c r="B160" s="8">
        <v>1</v>
      </c>
      <c r="C160" s="11">
        <v>1.7</v>
      </c>
      <c r="D160" s="8" t="s">
        <v>13</v>
      </c>
      <c r="E160" s="8">
        <v>70</v>
      </c>
      <c r="F160" s="8" t="s">
        <v>13</v>
      </c>
      <c r="G160" s="8">
        <v>2</v>
      </c>
      <c r="H160" s="8" t="s">
        <v>13</v>
      </c>
      <c r="I160" s="8">
        <v>64</v>
      </c>
      <c r="J160" s="8" t="s">
        <v>13</v>
      </c>
      <c r="K160" s="8">
        <v>-4.5</v>
      </c>
      <c r="L160" s="8" t="s">
        <v>13</v>
      </c>
      <c r="M160" s="8">
        <v>88</v>
      </c>
      <c r="N160" s="8" t="s">
        <v>13</v>
      </c>
      <c r="O160" s="8">
        <v>458</v>
      </c>
      <c r="P160" s="8" t="s">
        <v>13</v>
      </c>
      <c r="T160" s="1" t="str">
        <f t="shared" si="857"/>
        <v>-</v>
      </c>
      <c r="U160" s="1" t="str">
        <f t="shared" si="858"/>
        <v>X</v>
      </c>
      <c r="V160" s="1" t="str">
        <f t="shared" si="859"/>
        <v>X</v>
      </c>
      <c r="W160" s="1" t="str">
        <f t="shared" si="860"/>
        <v>-</v>
      </c>
      <c r="X160" s="1" t="str">
        <f t="shared" si="861"/>
        <v>-</v>
      </c>
      <c r="Y160" s="1" t="str">
        <f t="shared" si="862"/>
        <v>-</v>
      </c>
      <c r="Z160" s="1" t="str">
        <f t="shared" si="863"/>
        <v>X</v>
      </c>
      <c r="AA160" s="1" t="str">
        <f t="shared" si="864"/>
        <v>-</v>
      </c>
      <c r="AB160" s="1" t="str">
        <f t="shared" si="865"/>
        <v>X</v>
      </c>
      <c r="AC160" s="1" t="str">
        <f t="shared" si="866"/>
        <v>-</v>
      </c>
      <c r="AD160" s="1" t="str">
        <f t="shared" si="867"/>
        <v>-</v>
      </c>
      <c r="AE160" s="1" t="str">
        <f t="shared" si="868"/>
        <v>X</v>
      </c>
      <c r="AF160" s="1" t="str">
        <f t="shared" si="869"/>
        <v>-</v>
      </c>
      <c r="AG160" s="1" t="str">
        <f t="shared" si="870"/>
        <v>X</v>
      </c>
      <c r="AH160" s="1" t="str">
        <f t="shared" si="871"/>
        <v>-</v>
      </c>
      <c r="AI160" s="1" t="str">
        <f t="shared" si="872"/>
        <v>-</v>
      </c>
      <c r="AJ160" s="1" t="str">
        <f t="shared" si="873"/>
        <v>X</v>
      </c>
      <c r="AK160" s="1" t="str">
        <f t="shared" si="874"/>
        <v>-</v>
      </c>
      <c r="AL160" s="1" t="str">
        <f t="shared" si="875"/>
        <v>-</v>
      </c>
      <c r="AN160" s="1" t="str">
        <f t="shared" si="876"/>
        <v>-</v>
      </c>
      <c r="AO160" s="1" t="str">
        <f t="shared" si="877"/>
        <v>-</v>
      </c>
      <c r="AP160" s="1" t="str">
        <f t="shared" si="878"/>
        <v>-</v>
      </c>
      <c r="AQ160" s="1" t="str">
        <f t="shared" si="879"/>
        <v>-</v>
      </c>
      <c r="AR160" s="1" t="str">
        <f t="shared" si="880"/>
        <v>-</v>
      </c>
      <c r="AS160" s="1" t="str">
        <f t="shared" si="881"/>
        <v>-</v>
      </c>
      <c r="AT160" s="1" t="str">
        <f t="shared" si="882"/>
        <v>-</v>
      </c>
      <c r="AU160" s="1" t="str">
        <f t="shared" si="883"/>
        <v>-</v>
      </c>
      <c r="AV160" s="1" t="str">
        <f t="shared" si="884"/>
        <v>-</v>
      </c>
      <c r="AW160" s="1" t="str">
        <f t="shared" si="885"/>
        <v>-</v>
      </c>
      <c r="AX160" s="1" t="str">
        <f t="shared" si="886"/>
        <v>-</v>
      </c>
      <c r="AY160" s="1" t="str">
        <f t="shared" si="887"/>
        <v>-</v>
      </c>
      <c r="AZ160" s="1" t="str">
        <f t="shared" si="888"/>
        <v>-</v>
      </c>
      <c r="BB160" s="8">
        <v>1</v>
      </c>
      <c r="BC160" s="9">
        <f t="shared" si="660"/>
        <v>1.7</v>
      </c>
      <c r="BD160" s="8" t="str">
        <f t="shared" si="661"/>
        <v>Nein</v>
      </c>
      <c r="BE160" s="8">
        <f t="shared" si="662"/>
        <v>70</v>
      </c>
      <c r="BF160" s="8" t="str">
        <f t="shared" si="663"/>
        <v>Nein</v>
      </c>
      <c r="BG160" s="8">
        <f t="shared" si="383"/>
        <v>2</v>
      </c>
      <c r="BH160" s="5" t="str">
        <f t="shared" si="384"/>
        <v>Nein</v>
      </c>
      <c r="BI160" s="8">
        <f t="shared" si="849"/>
        <v>64</v>
      </c>
      <c r="BJ160" s="8" t="str">
        <f t="shared" si="850"/>
        <v>Nein</v>
      </c>
      <c r="BK160" s="8">
        <f t="shared" si="851"/>
        <v>-4.5</v>
      </c>
      <c r="BL160" s="8" t="str">
        <f t="shared" si="852"/>
        <v>Nein</v>
      </c>
      <c r="BM160" s="8">
        <f t="shared" si="853"/>
        <v>88</v>
      </c>
      <c r="BN160" s="8" t="str">
        <f t="shared" si="854"/>
        <v>Nein</v>
      </c>
      <c r="BO160" s="8">
        <f t="shared" si="855"/>
        <v>458</v>
      </c>
      <c r="BP160" s="8" t="str">
        <f t="shared" si="856"/>
        <v>Nein</v>
      </c>
    </row>
    <row r="161" spans="1:68" x14ac:dyDescent="0.2">
      <c r="A161" s="8">
        <f t="shared" si="816"/>
        <v>147</v>
      </c>
      <c r="B161" s="8">
        <v>1</v>
      </c>
      <c r="C161" s="11">
        <v>1.8</v>
      </c>
      <c r="D161" s="8" t="s">
        <v>13</v>
      </c>
      <c r="E161" s="8">
        <v>71</v>
      </c>
      <c r="F161" s="8" t="s">
        <v>13</v>
      </c>
      <c r="G161" s="8">
        <v>1.98</v>
      </c>
      <c r="H161" s="8" t="s">
        <v>13</v>
      </c>
      <c r="I161" s="8">
        <v>65</v>
      </c>
      <c r="J161" s="8" t="s">
        <v>13</v>
      </c>
      <c r="K161" s="8">
        <v>-1001</v>
      </c>
      <c r="L161" s="8" t="s">
        <v>13</v>
      </c>
      <c r="M161" s="8">
        <v>89</v>
      </c>
      <c r="N161" s="8" t="s">
        <v>13</v>
      </c>
      <c r="O161" s="8">
        <v>457</v>
      </c>
      <c r="P161" s="8" t="s">
        <v>13</v>
      </c>
      <c r="T161" s="1" t="str">
        <f t="shared" ref="T161:T166" si="889">IF(E161=0,"X","-")</f>
        <v>-</v>
      </c>
      <c r="U161" s="1" t="str">
        <f t="shared" ref="U161:U166" si="890">IF(C161&gt;$E$3,"X","-")</f>
        <v>X</v>
      </c>
      <c r="V161" s="1" t="str">
        <f t="shared" ref="V161:V166" si="891">IF(M161&gt;$E$9,"X","-")</f>
        <v>X</v>
      </c>
      <c r="W161" s="1" t="str">
        <f t="shared" ref="W161:W166" si="892">IF(AND(E161&gt;=50,E161&lt;=69),"X","-")</f>
        <v>-</v>
      </c>
      <c r="X161" s="1" t="str">
        <f t="shared" ref="X161:X166" si="893">IF(C161=0,"X","-")</f>
        <v>-</v>
      </c>
      <c r="Y161" s="1" t="str">
        <f t="shared" ref="Y161:Y166" si="894">IF(AND(M161&gt;=0,M161&lt;$E$8),"X","-")</f>
        <v>-</v>
      </c>
      <c r="Z161" s="1" t="str">
        <f t="shared" ref="Z161:Z166" si="895">IF(C161&gt;$E$4,"X","-")</f>
        <v>X</v>
      </c>
      <c r="AA161" s="1" t="str">
        <f t="shared" ref="AA161:AA166" si="896">IF(AND(G161&gt;=0,G161&lt;=$E$5),"X","-")</f>
        <v>-</v>
      </c>
      <c r="AB161" s="1" t="str">
        <f t="shared" ref="AB161:AB166" si="897">IF(AND(O161&gt;=0,O161&lt;=$E$10),"X","-")</f>
        <v>X</v>
      </c>
      <c r="AC161" s="1" t="str">
        <f t="shared" ref="AC161:AC166" si="898">IF(OR(AND(E161&gt;=40,E161&lt;=69),AND(E161&gt;=80,E161&lt;=84)),"X","-")</f>
        <v>-</v>
      </c>
      <c r="AD161" s="1" t="str">
        <f t="shared" ref="AD161:AD166" si="899">IF(AND(K161&gt;-1000,K161&lt;$E$6),"X","-")</f>
        <v>-</v>
      </c>
      <c r="AE161" s="1" t="str">
        <f t="shared" ref="AE161:AE166" si="900">IF(OR(AND(E161&gt;=70,E161&lt;=78),AND(E161&gt;=85,E161&lt;=87)),"X","-")</f>
        <v>X</v>
      </c>
      <c r="AF161" s="1" t="str">
        <f t="shared" ref="AF161:AF166" si="901">IF(K161&gt;$E$7,"X","-")</f>
        <v>-</v>
      </c>
      <c r="AG161" s="1" t="str">
        <f t="shared" ref="AG161:AG166" si="902">IF(G161&gt;0,"X","-")</f>
        <v>X</v>
      </c>
      <c r="AH161" s="1" t="str">
        <f t="shared" ref="AH161:AH166" si="903">IF(I161=0,"X","-")</f>
        <v>-</v>
      </c>
      <c r="AI161" s="1" t="str">
        <f t="shared" ref="AI161:AI166" si="904">IF(G161=0,"X","-")</f>
        <v>-</v>
      </c>
      <c r="AJ161" s="1" t="str">
        <f t="shared" ref="AJ161:AJ166" si="905">IF(I161&gt;0,"X","-")</f>
        <v>X</v>
      </c>
      <c r="AK161" s="1" t="str">
        <f t="shared" ref="AK161:AK166" si="906">IF(M161&lt;0,"X","-")</f>
        <v>-</v>
      </c>
      <c r="AL161" s="1" t="str">
        <f t="shared" ref="AL161:AL166" si="907">IF(AND(M161&gt;=$E$8,M161&lt;=$E$9),"X","-")</f>
        <v>-</v>
      </c>
      <c r="AN161" s="1" t="str">
        <f t="shared" ref="AN161:AN166" si="908">IF(AND(T161="X",U161="X",V161="X"),"X","-")</f>
        <v>-</v>
      </c>
      <c r="AO161" s="1" t="str">
        <f t="shared" ref="AO161:AO166" si="909">IF(AND(W161="X",X161="X",Y161="X"),"X","-")</f>
        <v>-</v>
      </c>
      <c r="AP161" s="1" t="str">
        <f t="shared" ref="AP161:AP166" si="910">IF(AND(T161="X",U161="X",Y161="X"),"X","-")</f>
        <v>-</v>
      </c>
      <c r="AQ161" s="1" t="str">
        <f t="shared" ref="AQ161:AQ166" si="911">IF(AND(W161="X",X161="X",V161="X"),"X","-")</f>
        <v>-</v>
      </c>
      <c r="AR161" s="1" t="str">
        <f t="shared" ref="AR161:AR166" si="912">IF(AND(Z161="X",AA161="X",Y161="X"),"X","-")</f>
        <v>-</v>
      </c>
      <c r="AS161" s="1" t="str">
        <f t="shared" ref="AS161:AS166" si="913">IF(AND(Z161="X",AA161="X",V161="X"),"X","-")</f>
        <v>-</v>
      </c>
      <c r="AT161" s="1" t="str">
        <f t="shared" ref="AT161:AT166" si="914">IF(AND(AB161="X",T161="X",Y161="X"),"X","-")</f>
        <v>-</v>
      </c>
      <c r="AU161" s="1" t="str">
        <f t="shared" ref="AU161:AU166" si="915">IF(AND(AC161="X",AD161="X"),"X","-")</f>
        <v>-</v>
      </c>
      <c r="AV161" s="1" t="str">
        <f t="shared" ref="AV161:AV166" si="916">IF(AND(AE161="X",AF161="X"),"X","-")</f>
        <v>-</v>
      </c>
      <c r="AW161" s="1" t="str">
        <f t="shared" ref="AW161:AW166" si="917">IF(AND(AG161="X",AH161="X"),"X","-")</f>
        <v>-</v>
      </c>
      <c r="AX161" s="1" t="str">
        <f t="shared" ref="AX161:AX166" si="918">IF(AND(AI161="X",AJ161="X"),"X","-")</f>
        <v>-</v>
      </c>
      <c r="AY161" s="1" t="str">
        <f t="shared" ref="AY161:AY166" si="919">IF(AND(T161="X",U161="X",OR(AK161="X",AL161="X")),"X","-")</f>
        <v>-</v>
      </c>
      <c r="AZ161" s="1" t="str">
        <f t="shared" ref="AZ161:AZ166" si="920">IF(AND(W161="X",X161="X",OR(AK161="X",AL161="X")),"X","-")</f>
        <v>-</v>
      </c>
      <c r="BB161" s="8">
        <v>1</v>
      </c>
      <c r="BC161" s="9">
        <f t="shared" si="660"/>
        <v>1.8</v>
      </c>
      <c r="BD161" s="8" t="str">
        <f t="shared" si="661"/>
        <v>Nein</v>
      </c>
      <c r="BE161" s="8">
        <f t="shared" si="662"/>
        <v>71</v>
      </c>
      <c r="BF161" s="8" t="str">
        <f t="shared" si="663"/>
        <v>Nein</v>
      </c>
      <c r="BG161" s="8">
        <f t="shared" si="383"/>
        <v>1.98</v>
      </c>
      <c r="BH161" s="5" t="str">
        <f t="shared" si="384"/>
        <v>Nein</v>
      </c>
      <c r="BI161" s="8">
        <f t="shared" si="849"/>
        <v>65</v>
      </c>
      <c r="BJ161" s="8" t="str">
        <f t="shared" si="850"/>
        <v>Nein</v>
      </c>
      <c r="BK161" s="8">
        <f t="shared" si="851"/>
        <v>-1001</v>
      </c>
      <c r="BL161" s="8" t="str">
        <f t="shared" si="852"/>
        <v>Nein</v>
      </c>
      <c r="BM161" s="8">
        <f t="shared" si="853"/>
        <v>89</v>
      </c>
      <c r="BN161" s="8" t="str">
        <f t="shared" si="854"/>
        <v>Nein</v>
      </c>
      <c r="BO161" s="8">
        <f t="shared" si="855"/>
        <v>457</v>
      </c>
      <c r="BP161" s="8" t="str">
        <f t="shared" si="856"/>
        <v>Nein</v>
      </c>
    </row>
    <row r="162" spans="1:68" x14ac:dyDescent="0.2">
      <c r="A162" s="8">
        <f t="shared" si="816"/>
        <v>148</v>
      </c>
      <c r="B162" s="8">
        <v>1</v>
      </c>
      <c r="C162" s="11">
        <v>1.8</v>
      </c>
      <c r="D162" s="8" t="s">
        <v>13</v>
      </c>
      <c r="E162" s="8">
        <v>53</v>
      </c>
      <c r="F162" s="8" t="s">
        <v>13</v>
      </c>
      <c r="G162" s="8">
        <v>1.57</v>
      </c>
      <c r="H162" s="8" t="s">
        <v>13</v>
      </c>
      <c r="I162" s="8">
        <v>32</v>
      </c>
      <c r="J162" s="8" t="s">
        <v>13</v>
      </c>
      <c r="K162" s="8">
        <v>-1001</v>
      </c>
      <c r="L162" s="8" t="s">
        <v>13</v>
      </c>
      <c r="M162" s="8">
        <v>85</v>
      </c>
      <c r="N162" s="8" t="s">
        <v>13</v>
      </c>
      <c r="O162" s="8">
        <v>455</v>
      </c>
      <c r="P162" s="8" t="s">
        <v>13</v>
      </c>
      <c r="T162" s="1" t="str">
        <f t="shared" si="889"/>
        <v>-</v>
      </c>
      <c r="U162" s="1" t="str">
        <f t="shared" si="890"/>
        <v>X</v>
      </c>
      <c r="V162" s="1" t="str">
        <f t="shared" si="891"/>
        <v>X</v>
      </c>
      <c r="W162" s="1" t="str">
        <f t="shared" si="892"/>
        <v>X</v>
      </c>
      <c r="X162" s="1" t="str">
        <f t="shared" si="893"/>
        <v>-</v>
      </c>
      <c r="Y162" s="1" t="str">
        <f t="shared" si="894"/>
        <v>-</v>
      </c>
      <c r="Z162" s="1" t="str">
        <f t="shared" si="895"/>
        <v>X</v>
      </c>
      <c r="AA162" s="1" t="str">
        <f t="shared" si="896"/>
        <v>-</v>
      </c>
      <c r="AB162" s="1" t="str">
        <f t="shared" si="897"/>
        <v>X</v>
      </c>
      <c r="AC162" s="1" t="str">
        <f t="shared" si="898"/>
        <v>X</v>
      </c>
      <c r="AD162" s="1" t="str">
        <f t="shared" si="899"/>
        <v>-</v>
      </c>
      <c r="AE162" s="1" t="str">
        <f t="shared" si="900"/>
        <v>-</v>
      </c>
      <c r="AF162" s="1" t="str">
        <f t="shared" si="901"/>
        <v>-</v>
      </c>
      <c r="AG162" s="1" t="str">
        <f t="shared" si="902"/>
        <v>X</v>
      </c>
      <c r="AH162" s="1" t="str">
        <f t="shared" si="903"/>
        <v>-</v>
      </c>
      <c r="AI162" s="1" t="str">
        <f t="shared" si="904"/>
        <v>-</v>
      </c>
      <c r="AJ162" s="1" t="str">
        <f t="shared" si="905"/>
        <v>X</v>
      </c>
      <c r="AK162" s="1" t="str">
        <f t="shared" si="906"/>
        <v>-</v>
      </c>
      <c r="AL162" s="1" t="str">
        <f t="shared" si="907"/>
        <v>-</v>
      </c>
      <c r="AN162" s="1" t="str">
        <f t="shared" si="908"/>
        <v>-</v>
      </c>
      <c r="AO162" s="1" t="str">
        <f t="shared" si="909"/>
        <v>-</v>
      </c>
      <c r="AP162" s="1" t="str">
        <f t="shared" si="910"/>
        <v>-</v>
      </c>
      <c r="AQ162" s="1" t="str">
        <f t="shared" si="911"/>
        <v>-</v>
      </c>
      <c r="AR162" s="1" t="str">
        <f t="shared" si="912"/>
        <v>-</v>
      </c>
      <c r="AS162" s="1" t="str">
        <f t="shared" si="913"/>
        <v>-</v>
      </c>
      <c r="AT162" s="1" t="str">
        <f t="shared" si="914"/>
        <v>-</v>
      </c>
      <c r="AU162" s="1" t="str">
        <f t="shared" si="915"/>
        <v>-</v>
      </c>
      <c r="AV162" s="1" t="str">
        <f t="shared" si="916"/>
        <v>-</v>
      </c>
      <c r="AW162" s="1" t="str">
        <f t="shared" si="917"/>
        <v>-</v>
      </c>
      <c r="AX162" s="1" t="str">
        <f t="shared" si="918"/>
        <v>-</v>
      </c>
      <c r="AY162" s="1" t="str">
        <f t="shared" si="919"/>
        <v>-</v>
      </c>
      <c r="AZ162" s="1" t="str">
        <f t="shared" si="920"/>
        <v>-</v>
      </c>
      <c r="BB162" s="8">
        <v>1</v>
      </c>
      <c r="BC162" s="9">
        <f t="shared" si="660"/>
        <v>1.8</v>
      </c>
      <c r="BD162" s="8" t="str">
        <f t="shared" si="661"/>
        <v>Nein</v>
      </c>
      <c r="BE162" s="8">
        <f t="shared" si="662"/>
        <v>53</v>
      </c>
      <c r="BF162" s="8" t="str">
        <f t="shared" si="663"/>
        <v>Nein</v>
      </c>
      <c r="BG162" s="8">
        <f t="shared" si="383"/>
        <v>1.57</v>
      </c>
      <c r="BH162" s="5" t="str">
        <f t="shared" si="384"/>
        <v>Nein</v>
      </c>
      <c r="BI162" s="8">
        <f t="shared" si="849"/>
        <v>32</v>
      </c>
      <c r="BJ162" s="8" t="str">
        <f t="shared" si="850"/>
        <v>Nein</v>
      </c>
      <c r="BK162" s="8">
        <f t="shared" si="851"/>
        <v>-1001</v>
      </c>
      <c r="BL162" s="8" t="str">
        <f t="shared" si="852"/>
        <v>Nein</v>
      </c>
      <c r="BM162" s="8">
        <f t="shared" si="853"/>
        <v>85</v>
      </c>
      <c r="BN162" s="8" t="str">
        <f t="shared" si="854"/>
        <v>Nein</v>
      </c>
      <c r="BO162" s="8">
        <f t="shared" si="855"/>
        <v>455</v>
      </c>
      <c r="BP162" s="8" t="str">
        <f t="shared" si="856"/>
        <v>Nein</v>
      </c>
    </row>
    <row r="163" spans="1:68" x14ac:dyDescent="0.2">
      <c r="A163" s="8">
        <f t="shared" si="816"/>
        <v>149</v>
      </c>
      <c r="B163" s="8">
        <v>1</v>
      </c>
      <c r="C163" s="11">
        <v>1.7</v>
      </c>
      <c r="D163" s="8" t="s">
        <v>13</v>
      </c>
      <c r="E163" s="8">
        <v>55</v>
      </c>
      <c r="F163" s="8" t="s">
        <v>13</v>
      </c>
      <c r="G163" s="8">
        <v>1.6</v>
      </c>
      <c r="H163" s="8" t="s">
        <v>13</v>
      </c>
      <c r="I163" s="8">
        <v>32</v>
      </c>
      <c r="J163" s="8" t="s">
        <v>13</v>
      </c>
      <c r="K163" s="8">
        <v>-1003</v>
      </c>
      <c r="L163" s="8" t="s">
        <v>13</v>
      </c>
      <c r="M163" s="8">
        <v>83</v>
      </c>
      <c r="N163" s="8" t="s">
        <v>13</v>
      </c>
      <c r="O163" s="8">
        <v>455</v>
      </c>
      <c r="P163" s="8" t="s">
        <v>13</v>
      </c>
      <c r="T163" s="1" t="str">
        <f t="shared" si="889"/>
        <v>-</v>
      </c>
      <c r="U163" s="1" t="str">
        <f t="shared" si="890"/>
        <v>X</v>
      </c>
      <c r="V163" s="1" t="str">
        <f t="shared" si="891"/>
        <v>X</v>
      </c>
      <c r="W163" s="1" t="str">
        <f t="shared" si="892"/>
        <v>X</v>
      </c>
      <c r="X163" s="1" t="str">
        <f t="shared" si="893"/>
        <v>-</v>
      </c>
      <c r="Y163" s="1" t="str">
        <f t="shared" si="894"/>
        <v>-</v>
      </c>
      <c r="Z163" s="1" t="str">
        <f t="shared" si="895"/>
        <v>X</v>
      </c>
      <c r="AA163" s="1" t="str">
        <f t="shared" si="896"/>
        <v>-</v>
      </c>
      <c r="AB163" s="1" t="str">
        <f t="shared" si="897"/>
        <v>X</v>
      </c>
      <c r="AC163" s="1" t="str">
        <f t="shared" si="898"/>
        <v>X</v>
      </c>
      <c r="AD163" s="1" t="str">
        <f t="shared" si="899"/>
        <v>-</v>
      </c>
      <c r="AE163" s="1" t="str">
        <f t="shared" si="900"/>
        <v>-</v>
      </c>
      <c r="AF163" s="1" t="str">
        <f t="shared" si="901"/>
        <v>-</v>
      </c>
      <c r="AG163" s="1" t="str">
        <f t="shared" si="902"/>
        <v>X</v>
      </c>
      <c r="AH163" s="1" t="str">
        <f t="shared" si="903"/>
        <v>-</v>
      </c>
      <c r="AI163" s="1" t="str">
        <f t="shared" si="904"/>
        <v>-</v>
      </c>
      <c r="AJ163" s="1" t="str">
        <f t="shared" si="905"/>
        <v>X</v>
      </c>
      <c r="AK163" s="1" t="str">
        <f t="shared" si="906"/>
        <v>-</v>
      </c>
      <c r="AL163" s="1" t="str">
        <f t="shared" si="907"/>
        <v>-</v>
      </c>
      <c r="AN163" s="1" t="str">
        <f t="shared" si="908"/>
        <v>-</v>
      </c>
      <c r="AO163" s="1" t="str">
        <f t="shared" si="909"/>
        <v>-</v>
      </c>
      <c r="AP163" s="1" t="str">
        <f t="shared" si="910"/>
        <v>-</v>
      </c>
      <c r="AQ163" s="1" t="str">
        <f t="shared" si="911"/>
        <v>-</v>
      </c>
      <c r="AR163" s="1" t="str">
        <f t="shared" si="912"/>
        <v>-</v>
      </c>
      <c r="AS163" s="1" t="str">
        <f t="shared" si="913"/>
        <v>-</v>
      </c>
      <c r="AT163" s="1" t="str">
        <f t="shared" si="914"/>
        <v>-</v>
      </c>
      <c r="AU163" s="1" t="str">
        <f t="shared" si="915"/>
        <v>-</v>
      </c>
      <c r="AV163" s="1" t="str">
        <f t="shared" si="916"/>
        <v>-</v>
      </c>
      <c r="AW163" s="1" t="str">
        <f t="shared" si="917"/>
        <v>-</v>
      </c>
      <c r="AX163" s="1" t="str">
        <f t="shared" si="918"/>
        <v>-</v>
      </c>
      <c r="AY163" s="1" t="str">
        <f t="shared" si="919"/>
        <v>-</v>
      </c>
      <c r="AZ163" s="1" t="str">
        <f t="shared" si="920"/>
        <v>-</v>
      </c>
      <c r="BB163" s="8">
        <v>1</v>
      </c>
      <c r="BC163" s="9">
        <f t="shared" si="660"/>
        <v>1.7</v>
      </c>
      <c r="BD163" s="8" t="str">
        <f t="shared" si="661"/>
        <v>Nein</v>
      </c>
      <c r="BE163" s="8">
        <f t="shared" si="662"/>
        <v>55</v>
      </c>
      <c r="BF163" s="8" t="str">
        <f t="shared" si="663"/>
        <v>Nein</v>
      </c>
      <c r="BG163" s="8">
        <f t="shared" si="383"/>
        <v>1.6</v>
      </c>
      <c r="BH163" s="5" t="str">
        <f t="shared" si="384"/>
        <v>Nein</v>
      </c>
      <c r="BI163" s="8">
        <f t="shared" si="849"/>
        <v>32</v>
      </c>
      <c r="BJ163" s="8" t="str">
        <f t="shared" si="850"/>
        <v>Nein</v>
      </c>
      <c r="BK163" s="8">
        <f t="shared" si="851"/>
        <v>-1003</v>
      </c>
      <c r="BL163" s="8" t="str">
        <f t="shared" si="852"/>
        <v>Nein</v>
      </c>
      <c r="BM163" s="8">
        <f t="shared" si="853"/>
        <v>83</v>
      </c>
      <c r="BN163" s="8" t="str">
        <f t="shared" si="854"/>
        <v>Nein</v>
      </c>
      <c r="BO163" s="8">
        <f t="shared" si="855"/>
        <v>455</v>
      </c>
      <c r="BP163" s="8" t="str">
        <f t="shared" si="856"/>
        <v>Nein</v>
      </c>
    </row>
    <row r="164" spans="1:68" x14ac:dyDescent="0.2">
      <c r="A164" s="8">
        <f t="shared" si="816"/>
        <v>150</v>
      </c>
      <c r="B164" s="8">
        <v>1</v>
      </c>
      <c r="C164" s="11">
        <v>1.6</v>
      </c>
      <c r="D164" s="8" t="s">
        <v>13</v>
      </c>
      <c r="E164" s="8">
        <v>70</v>
      </c>
      <c r="F164" s="8" t="s">
        <v>13</v>
      </c>
      <c r="G164" s="8">
        <v>1.33</v>
      </c>
      <c r="H164" s="8" t="s">
        <v>13</v>
      </c>
      <c r="I164" s="8">
        <v>65</v>
      </c>
      <c r="J164" s="8" t="s">
        <v>13</v>
      </c>
      <c r="K164" s="8">
        <v>-1003</v>
      </c>
      <c r="L164" s="8" t="s">
        <v>13</v>
      </c>
      <c r="M164" s="8">
        <v>86</v>
      </c>
      <c r="N164" s="8" t="s">
        <v>13</v>
      </c>
      <c r="O164" s="8">
        <v>458</v>
      </c>
      <c r="P164" s="8" t="s">
        <v>13</v>
      </c>
      <c r="T164" s="1" t="str">
        <f t="shared" si="889"/>
        <v>-</v>
      </c>
      <c r="U164" s="1" t="str">
        <f t="shared" si="890"/>
        <v>X</v>
      </c>
      <c r="V164" s="1" t="str">
        <f t="shared" si="891"/>
        <v>X</v>
      </c>
      <c r="W164" s="1" t="str">
        <f t="shared" si="892"/>
        <v>-</v>
      </c>
      <c r="X164" s="1" t="str">
        <f t="shared" si="893"/>
        <v>-</v>
      </c>
      <c r="Y164" s="1" t="str">
        <f t="shared" si="894"/>
        <v>-</v>
      </c>
      <c r="Z164" s="1" t="str">
        <f t="shared" si="895"/>
        <v>X</v>
      </c>
      <c r="AA164" s="1" t="str">
        <f t="shared" si="896"/>
        <v>-</v>
      </c>
      <c r="AB164" s="1" t="str">
        <f t="shared" si="897"/>
        <v>X</v>
      </c>
      <c r="AC164" s="1" t="str">
        <f t="shared" si="898"/>
        <v>-</v>
      </c>
      <c r="AD164" s="1" t="str">
        <f t="shared" si="899"/>
        <v>-</v>
      </c>
      <c r="AE164" s="1" t="str">
        <f t="shared" si="900"/>
        <v>X</v>
      </c>
      <c r="AF164" s="1" t="str">
        <f t="shared" si="901"/>
        <v>-</v>
      </c>
      <c r="AG164" s="1" t="str">
        <f t="shared" si="902"/>
        <v>X</v>
      </c>
      <c r="AH164" s="1" t="str">
        <f t="shared" si="903"/>
        <v>-</v>
      </c>
      <c r="AI164" s="1" t="str">
        <f t="shared" si="904"/>
        <v>-</v>
      </c>
      <c r="AJ164" s="1" t="str">
        <f t="shared" si="905"/>
        <v>X</v>
      </c>
      <c r="AK164" s="1" t="str">
        <f t="shared" si="906"/>
        <v>-</v>
      </c>
      <c r="AL164" s="1" t="str">
        <f t="shared" si="907"/>
        <v>-</v>
      </c>
      <c r="AN164" s="1" t="str">
        <f t="shared" si="908"/>
        <v>-</v>
      </c>
      <c r="AO164" s="1" t="str">
        <f t="shared" si="909"/>
        <v>-</v>
      </c>
      <c r="AP164" s="1" t="str">
        <f t="shared" si="910"/>
        <v>-</v>
      </c>
      <c r="AQ164" s="1" t="str">
        <f t="shared" si="911"/>
        <v>-</v>
      </c>
      <c r="AR164" s="1" t="str">
        <f t="shared" si="912"/>
        <v>-</v>
      </c>
      <c r="AS164" s="1" t="str">
        <f t="shared" si="913"/>
        <v>-</v>
      </c>
      <c r="AT164" s="1" t="str">
        <f t="shared" si="914"/>
        <v>-</v>
      </c>
      <c r="AU164" s="1" t="str">
        <f t="shared" si="915"/>
        <v>-</v>
      </c>
      <c r="AV164" s="1" t="str">
        <f t="shared" si="916"/>
        <v>-</v>
      </c>
      <c r="AW164" s="1" t="str">
        <f t="shared" si="917"/>
        <v>-</v>
      </c>
      <c r="AX164" s="1" t="str">
        <f t="shared" si="918"/>
        <v>-</v>
      </c>
      <c r="AY164" s="1" t="str">
        <f t="shared" si="919"/>
        <v>-</v>
      </c>
      <c r="AZ164" s="1" t="str">
        <f t="shared" si="920"/>
        <v>-</v>
      </c>
      <c r="BB164" s="8">
        <v>1</v>
      </c>
      <c r="BC164" s="9">
        <f t="shared" si="660"/>
        <v>1.6</v>
      </c>
      <c r="BD164" s="8" t="str">
        <f t="shared" si="661"/>
        <v>Nein</v>
      </c>
      <c r="BE164" s="8">
        <f t="shared" si="662"/>
        <v>70</v>
      </c>
      <c r="BF164" s="8" t="str">
        <f t="shared" si="663"/>
        <v>Nein</v>
      </c>
      <c r="BG164" s="8">
        <f t="shared" ref="BG164:BG198" si="921">IF(OR(AS164="X",AW164="X",AX164="X"),-2,G164)</f>
        <v>1.33</v>
      </c>
      <c r="BH164" s="5" t="str">
        <f t="shared" ref="BH164:BH198" si="922">IF(OR(AS164="X",AW164="X",AX164="X"),"Ja",H164)</f>
        <v>Nein</v>
      </c>
      <c r="BI164" s="8">
        <f t="shared" si="849"/>
        <v>65</v>
      </c>
      <c r="BJ164" s="8" t="str">
        <f t="shared" si="850"/>
        <v>Nein</v>
      </c>
      <c r="BK164" s="8">
        <f t="shared" si="851"/>
        <v>-1003</v>
      </c>
      <c r="BL164" s="8" t="str">
        <f t="shared" si="852"/>
        <v>Nein</v>
      </c>
      <c r="BM164" s="8">
        <f t="shared" si="853"/>
        <v>86</v>
      </c>
      <c r="BN164" s="8" t="str">
        <f t="shared" si="854"/>
        <v>Nein</v>
      </c>
      <c r="BO164" s="8">
        <f t="shared" si="855"/>
        <v>458</v>
      </c>
      <c r="BP164" s="8" t="str">
        <f t="shared" si="856"/>
        <v>Nein</v>
      </c>
    </row>
    <row r="165" spans="1:68" x14ac:dyDescent="0.2">
      <c r="A165" s="8">
        <f t="shared" si="816"/>
        <v>151</v>
      </c>
      <c r="B165" s="8">
        <v>1</v>
      </c>
      <c r="C165" s="11">
        <v>1.3</v>
      </c>
      <c r="D165" s="8" t="s">
        <v>13</v>
      </c>
      <c r="E165" s="8">
        <v>73</v>
      </c>
      <c r="F165" s="8" t="s">
        <v>13</v>
      </c>
      <c r="G165" s="8">
        <v>1.47</v>
      </c>
      <c r="H165" s="8" t="s">
        <v>13</v>
      </c>
      <c r="I165" s="8">
        <v>65</v>
      </c>
      <c r="J165" s="8" t="s">
        <v>13</v>
      </c>
      <c r="K165" s="8">
        <v>-1002</v>
      </c>
      <c r="L165" s="8" t="s">
        <v>14</v>
      </c>
      <c r="M165" s="8">
        <v>85</v>
      </c>
      <c r="N165" s="8" t="s">
        <v>13</v>
      </c>
      <c r="O165" s="8">
        <v>458</v>
      </c>
      <c r="P165" s="8" t="s">
        <v>13</v>
      </c>
      <c r="T165" s="1" t="str">
        <f t="shared" si="889"/>
        <v>-</v>
      </c>
      <c r="U165" s="1" t="str">
        <f t="shared" si="890"/>
        <v>X</v>
      </c>
      <c r="V165" s="1" t="str">
        <f t="shared" si="891"/>
        <v>X</v>
      </c>
      <c r="W165" s="1" t="str">
        <f t="shared" si="892"/>
        <v>-</v>
      </c>
      <c r="X165" s="1" t="str">
        <f t="shared" si="893"/>
        <v>-</v>
      </c>
      <c r="Y165" s="1" t="str">
        <f t="shared" si="894"/>
        <v>-</v>
      </c>
      <c r="Z165" s="1" t="str">
        <f t="shared" si="895"/>
        <v>X</v>
      </c>
      <c r="AA165" s="1" t="str">
        <f t="shared" si="896"/>
        <v>-</v>
      </c>
      <c r="AB165" s="1" t="str">
        <f t="shared" si="897"/>
        <v>X</v>
      </c>
      <c r="AC165" s="1" t="str">
        <f t="shared" si="898"/>
        <v>-</v>
      </c>
      <c r="AD165" s="1" t="str">
        <f t="shared" si="899"/>
        <v>-</v>
      </c>
      <c r="AE165" s="1" t="str">
        <f t="shared" si="900"/>
        <v>X</v>
      </c>
      <c r="AF165" s="1" t="str">
        <f t="shared" si="901"/>
        <v>-</v>
      </c>
      <c r="AG165" s="1" t="str">
        <f t="shared" si="902"/>
        <v>X</v>
      </c>
      <c r="AH165" s="1" t="str">
        <f t="shared" si="903"/>
        <v>-</v>
      </c>
      <c r="AI165" s="1" t="str">
        <f t="shared" si="904"/>
        <v>-</v>
      </c>
      <c r="AJ165" s="1" t="str">
        <f t="shared" si="905"/>
        <v>X</v>
      </c>
      <c r="AK165" s="1" t="str">
        <f t="shared" si="906"/>
        <v>-</v>
      </c>
      <c r="AL165" s="1" t="str">
        <f t="shared" si="907"/>
        <v>-</v>
      </c>
      <c r="AN165" s="1" t="str">
        <f t="shared" si="908"/>
        <v>-</v>
      </c>
      <c r="AO165" s="1" t="str">
        <f t="shared" si="909"/>
        <v>-</v>
      </c>
      <c r="AP165" s="1" t="str">
        <f t="shared" si="910"/>
        <v>-</v>
      </c>
      <c r="AQ165" s="1" t="str">
        <f t="shared" si="911"/>
        <v>-</v>
      </c>
      <c r="AR165" s="1" t="str">
        <f t="shared" si="912"/>
        <v>-</v>
      </c>
      <c r="AS165" s="1" t="str">
        <f t="shared" si="913"/>
        <v>-</v>
      </c>
      <c r="AT165" s="1" t="str">
        <f t="shared" si="914"/>
        <v>-</v>
      </c>
      <c r="AU165" s="1" t="str">
        <f t="shared" si="915"/>
        <v>-</v>
      </c>
      <c r="AV165" s="1" t="str">
        <f t="shared" si="916"/>
        <v>-</v>
      </c>
      <c r="AW165" s="1" t="str">
        <f t="shared" si="917"/>
        <v>-</v>
      </c>
      <c r="AX165" s="1" t="str">
        <f t="shared" si="918"/>
        <v>-</v>
      </c>
      <c r="AY165" s="1" t="str">
        <f t="shared" si="919"/>
        <v>-</v>
      </c>
      <c r="AZ165" s="1" t="str">
        <f t="shared" si="920"/>
        <v>-</v>
      </c>
      <c r="BB165" s="8">
        <v>1</v>
      </c>
      <c r="BC165" s="9">
        <f t="shared" si="660"/>
        <v>1.3</v>
      </c>
      <c r="BD165" s="8" t="str">
        <f t="shared" si="661"/>
        <v>Nein</v>
      </c>
      <c r="BE165" s="8">
        <f t="shared" si="662"/>
        <v>73</v>
      </c>
      <c r="BF165" s="8" t="str">
        <f t="shared" si="663"/>
        <v>Nein</v>
      </c>
      <c r="BG165" s="8">
        <f t="shared" si="921"/>
        <v>1.47</v>
      </c>
      <c r="BH165" s="5" t="str">
        <f t="shared" si="922"/>
        <v>Nein</v>
      </c>
      <c r="BI165" s="8">
        <f t="shared" si="849"/>
        <v>65</v>
      </c>
      <c r="BJ165" s="8" t="str">
        <f t="shared" si="850"/>
        <v>Nein</v>
      </c>
      <c r="BK165" s="8">
        <f t="shared" si="851"/>
        <v>-1002</v>
      </c>
      <c r="BL165" s="8" t="str">
        <f t="shared" si="852"/>
        <v>Ja</v>
      </c>
      <c r="BM165" s="8">
        <f t="shared" si="853"/>
        <v>85</v>
      </c>
      <c r="BN165" s="8" t="str">
        <f t="shared" si="854"/>
        <v>Nein</v>
      </c>
      <c r="BO165" s="8">
        <f t="shared" si="855"/>
        <v>458</v>
      </c>
      <c r="BP165" s="8" t="str">
        <f t="shared" si="856"/>
        <v>Nein</v>
      </c>
    </row>
    <row r="166" spans="1:68" x14ac:dyDescent="0.2">
      <c r="A166" s="8">
        <f t="shared" si="816"/>
        <v>152</v>
      </c>
      <c r="B166" s="8">
        <v>1</v>
      </c>
      <c r="C166" s="11">
        <v>1.2</v>
      </c>
      <c r="D166" s="8" t="s">
        <v>13</v>
      </c>
      <c r="E166" s="8">
        <v>59</v>
      </c>
      <c r="F166" s="8" t="s">
        <v>13</v>
      </c>
      <c r="G166" s="8">
        <v>0.82</v>
      </c>
      <c r="H166" s="8" t="s">
        <v>13</v>
      </c>
      <c r="I166" s="8">
        <v>32</v>
      </c>
      <c r="J166" s="8" t="s">
        <v>13</v>
      </c>
      <c r="K166" s="8">
        <v>-1002</v>
      </c>
      <c r="L166" s="8" t="s">
        <v>14</v>
      </c>
      <c r="M166" s="8">
        <v>84</v>
      </c>
      <c r="N166" s="8" t="s">
        <v>13</v>
      </c>
      <c r="O166" s="8">
        <v>469</v>
      </c>
      <c r="P166" s="8" t="s">
        <v>13</v>
      </c>
      <c r="T166" s="1" t="str">
        <f t="shared" si="889"/>
        <v>-</v>
      </c>
      <c r="U166" s="1" t="str">
        <f t="shared" si="890"/>
        <v>X</v>
      </c>
      <c r="V166" s="1" t="str">
        <f t="shared" si="891"/>
        <v>X</v>
      </c>
      <c r="W166" s="1" t="str">
        <f t="shared" si="892"/>
        <v>X</v>
      </c>
      <c r="X166" s="1" t="str">
        <f t="shared" si="893"/>
        <v>-</v>
      </c>
      <c r="Y166" s="1" t="str">
        <f t="shared" si="894"/>
        <v>-</v>
      </c>
      <c r="Z166" s="1" t="str">
        <f t="shared" si="895"/>
        <v>X</v>
      </c>
      <c r="AA166" s="1" t="str">
        <f t="shared" si="896"/>
        <v>-</v>
      </c>
      <c r="AB166" s="1" t="str">
        <f t="shared" si="897"/>
        <v>X</v>
      </c>
      <c r="AC166" s="1" t="str">
        <f t="shared" si="898"/>
        <v>X</v>
      </c>
      <c r="AD166" s="1" t="str">
        <f t="shared" si="899"/>
        <v>-</v>
      </c>
      <c r="AE166" s="1" t="str">
        <f t="shared" si="900"/>
        <v>-</v>
      </c>
      <c r="AF166" s="1" t="str">
        <f t="shared" si="901"/>
        <v>-</v>
      </c>
      <c r="AG166" s="1" t="str">
        <f t="shared" si="902"/>
        <v>X</v>
      </c>
      <c r="AH166" s="1" t="str">
        <f t="shared" si="903"/>
        <v>-</v>
      </c>
      <c r="AI166" s="1" t="str">
        <f t="shared" si="904"/>
        <v>-</v>
      </c>
      <c r="AJ166" s="1" t="str">
        <f t="shared" si="905"/>
        <v>X</v>
      </c>
      <c r="AK166" s="1" t="str">
        <f t="shared" si="906"/>
        <v>-</v>
      </c>
      <c r="AL166" s="1" t="str">
        <f t="shared" si="907"/>
        <v>-</v>
      </c>
      <c r="AN166" s="1" t="str">
        <f t="shared" si="908"/>
        <v>-</v>
      </c>
      <c r="AO166" s="1" t="str">
        <f t="shared" si="909"/>
        <v>-</v>
      </c>
      <c r="AP166" s="1" t="str">
        <f t="shared" si="910"/>
        <v>-</v>
      </c>
      <c r="AQ166" s="1" t="str">
        <f t="shared" si="911"/>
        <v>-</v>
      </c>
      <c r="AR166" s="1" t="str">
        <f t="shared" si="912"/>
        <v>-</v>
      </c>
      <c r="AS166" s="1" t="str">
        <f t="shared" si="913"/>
        <v>-</v>
      </c>
      <c r="AT166" s="1" t="str">
        <f t="shared" si="914"/>
        <v>-</v>
      </c>
      <c r="AU166" s="1" t="str">
        <f t="shared" si="915"/>
        <v>-</v>
      </c>
      <c r="AV166" s="1" t="str">
        <f t="shared" si="916"/>
        <v>-</v>
      </c>
      <c r="AW166" s="1" t="str">
        <f t="shared" si="917"/>
        <v>-</v>
      </c>
      <c r="AX166" s="1" t="str">
        <f t="shared" si="918"/>
        <v>-</v>
      </c>
      <c r="AY166" s="1" t="str">
        <f t="shared" si="919"/>
        <v>-</v>
      </c>
      <c r="AZ166" s="1" t="str">
        <f t="shared" si="920"/>
        <v>-</v>
      </c>
      <c r="BB166" s="8">
        <v>1</v>
      </c>
      <c r="BC166" s="9">
        <f t="shared" si="660"/>
        <v>1.2</v>
      </c>
      <c r="BD166" s="8" t="str">
        <f t="shared" si="661"/>
        <v>Nein</v>
      </c>
      <c r="BE166" s="8">
        <f t="shared" si="662"/>
        <v>59</v>
      </c>
      <c r="BF166" s="8" t="str">
        <f t="shared" si="663"/>
        <v>Nein</v>
      </c>
      <c r="BG166" s="8">
        <f t="shared" si="921"/>
        <v>0.82</v>
      </c>
      <c r="BH166" s="5" t="str">
        <f t="shared" si="922"/>
        <v>Nein</v>
      </c>
      <c r="BI166" s="8">
        <f t="shared" si="849"/>
        <v>32</v>
      </c>
      <c r="BJ166" s="8" t="str">
        <f t="shared" si="850"/>
        <v>Nein</v>
      </c>
      <c r="BK166" s="8">
        <f t="shared" si="851"/>
        <v>-1002</v>
      </c>
      <c r="BL166" s="8" t="str">
        <f t="shared" si="852"/>
        <v>Ja</v>
      </c>
      <c r="BM166" s="8">
        <f t="shared" si="853"/>
        <v>84</v>
      </c>
      <c r="BN166" s="8" t="str">
        <f t="shared" si="854"/>
        <v>Nein</v>
      </c>
      <c r="BO166" s="8">
        <f t="shared" si="855"/>
        <v>469</v>
      </c>
      <c r="BP166" s="8" t="str">
        <f t="shared" si="856"/>
        <v>Nein</v>
      </c>
    </row>
    <row r="167" spans="1:68" x14ac:dyDescent="0.2">
      <c r="A167" s="8">
        <f t="shared" si="816"/>
        <v>153</v>
      </c>
      <c r="B167" s="8">
        <v>1</v>
      </c>
      <c r="C167" s="11">
        <v>1.2</v>
      </c>
      <c r="D167" s="8" t="s">
        <v>13</v>
      </c>
      <c r="E167" s="8">
        <v>-3</v>
      </c>
      <c r="F167" s="8" t="s">
        <v>13</v>
      </c>
      <c r="G167" s="8">
        <v>1.6</v>
      </c>
      <c r="H167" s="8" t="s">
        <v>13</v>
      </c>
      <c r="I167" s="8">
        <v>32</v>
      </c>
      <c r="J167" s="8" t="s">
        <v>13</v>
      </c>
      <c r="K167" s="8">
        <v>-1001</v>
      </c>
      <c r="L167" s="8" t="s">
        <v>13</v>
      </c>
      <c r="M167" s="8">
        <v>81</v>
      </c>
      <c r="N167" s="8" t="s">
        <v>13</v>
      </c>
      <c r="O167" s="8">
        <v>458</v>
      </c>
      <c r="P167" s="8" t="s">
        <v>13</v>
      </c>
      <c r="T167" s="1" t="str">
        <f t="shared" ref="T167:T173" si="923">IF(E167=0,"X","-")</f>
        <v>-</v>
      </c>
      <c r="U167" s="1" t="str">
        <f t="shared" ref="U167:U173" si="924">IF(C167&gt;$E$3,"X","-")</f>
        <v>X</v>
      </c>
      <c r="V167" s="1" t="str">
        <f t="shared" ref="V167:V173" si="925">IF(M167&gt;$E$9,"X","-")</f>
        <v>X</v>
      </c>
      <c r="W167" s="1" t="str">
        <f t="shared" ref="W167:W173" si="926">IF(AND(E167&gt;=50,E167&lt;=69),"X","-")</f>
        <v>-</v>
      </c>
      <c r="X167" s="1" t="str">
        <f t="shared" ref="X167:X173" si="927">IF(C167=0,"X","-")</f>
        <v>-</v>
      </c>
      <c r="Y167" s="1" t="str">
        <f t="shared" ref="Y167:Y173" si="928">IF(AND(M167&gt;=0,M167&lt;$E$8),"X","-")</f>
        <v>-</v>
      </c>
      <c r="Z167" s="1" t="str">
        <f t="shared" ref="Z167:Z173" si="929">IF(C167&gt;$E$4,"X","-")</f>
        <v>X</v>
      </c>
      <c r="AA167" s="1" t="str">
        <f t="shared" ref="AA167:AA173" si="930">IF(AND(G167&gt;=0,G167&lt;=$E$5),"X","-")</f>
        <v>-</v>
      </c>
      <c r="AB167" s="1" t="str">
        <f t="shared" ref="AB167:AB173" si="931">IF(AND(O167&gt;=0,O167&lt;=$E$10),"X","-")</f>
        <v>X</v>
      </c>
      <c r="AC167" s="1" t="str">
        <f t="shared" ref="AC167:AC173" si="932">IF(OR(AND(E167&gt;=40,E167&lt;=69),AND(E167&gt;=80,E167&lt;=84)),"X","-")</f>
        <v>-</v>
      </c>
      <c r="AD167" s="1" t="str">
        <f t="shared" ref="AD167:AD173" si="933">IF(AND(K167&gt;-1000,K167&lt;$E$6),"X","-")</f>
        <v>-</v>
      </c>
      <c r="AE167" s="1" t="str">
        <f t="shared" ref="AE167:AE173" si="934">IF(OR(AND(E167&gt;=70,E167&lt;=78),AND(E167&gt;=85,E167&lt;=87)),"X","-")</f>
        <v>-</v>
      </c>
      <c r="AF167" s="1" t="str">
        <f t="shared" ref="AF167:AF173" si="935">IF(K167&gt;$E$7,"X","-")</f>
        <v>-</v>
      </c>
      <c r="AG167" s="1" t="str">
        <f t="shared" ref="AG167:AG173" si="936">IF(G167&gt;0,"X","-")</f>
        <v>X</v>
      </c>
      <c r="AH167" s="1" t="str">
        <f t="shared" ref="AH167:AH173" si="937">IF(I167=0,"X","-")</f>
        <v>-</v>
      </c>
      <c r="AI167" s="1" t="str">
        <f t="shared" ref="AI167:AI173" si="938">IF(G167=0,"X","-")</f>
        <v>-</v>
      </c>
      <c r="AJ167" s="1" t="str">
        <f t="shared" ref="AJ167:AJ173" si="939">IF(I167&gt;0,"X","-")</f>
        <v>X</v>
      </c>
      <c r="AK167" s="1" t="str">
        <f t="shared" ref="AK167:AK173" si="940">IF(M167&lt;0,"X","-")</f>
        <v>-</v>
      </c>
      <c r="AL167" s="1" t="str">
        <f t="shared" ref="AL167:AL173" si="941">IF(AND(M167&gt;=$E$8,M167&lt;=$E$9),"X","-")</f>
        <v>-</v>
      </c>
      <c r="AN167" s="1" t="str">
        <f t="shared" ref="AN167:AN173" si="942">IF(AND(T167="X",U167="X",V167="X"),"X","-")</f>
        <v>-</v>
      </c>
      <c r="AO167" s="1" t="str">
        <f t="shared" ref="AO167:AO173" si="943">IF(AND(W167="X",X167="X",Y167="X"),"X","-")</f>
        <v>-</v>
      </c>
      <c r="AP167" s="1" t="str">
        <f t="shared" ref="AP167:AP173" si="944">IF(AND(T167="X",U167="X",Y167="X"),"X","-")</f>
        <v>-</v>
      </c>
      <c r="AQ167" s="1" t="str">
        <f t="shared" ref="AQ167:AQ173" si="945">IF(AND(W167="X",X167="X",V167="X"),"X","-")</f>
        <v>-</v>
      </c>
      <c r="AR167" s="1" t="str">
        <f t="shared" ref="AR167:AR173" si="946">IF(AND(Z167="X",AA167="X",Y167="X"),"X","-")</f>
        <v>-</v>
      </c>
      <c r="AS167" s="1" t="str">
        <f t="shared" ref="AS167:AS173" si="947">IF(AND(Z167="X",AA167="X",V167="X"),"X","-")</f>
        <v>-</v>
      </c>
      <c r="AT167" s="1" t="str">
        <f t="shared" ref="AT167:AT173" si="948">IF(AND(AB167="X",T167="X",Y167="X"),"X","-")</f>
        <v>-</v>
      </c>
      <c r="AU167" s="1" t="str">
        <f t="shared" ref="AU167:AU173" si="949">IF(AND(AC167="X",AD167="X"),"X","-")</f>
        <v>-</v>
      </c>
      <c r="AV167" s="1" t="str">
        <f t="shared" ref="AV167:AV173" si="950">IF(AND(AE167="X",AF167="X"),"X","-")</f>
        <v>-</v>
      </c>
      <c r="AW167" s="1" t="str">
        <f t="shared" ref="AW167:AW173" si="951">IF(AND(AG167="X",AH167="X"),"X","-")</f>
        <v>-</v>
      </c>
      <c r="AX167" s="1" t="str">
        <f t="shared" ref="AX167:AX173" si="952">IF(AND(AI167="X",AJ167="X"),"X","-")</f>
        <v>-</v>
      </c>
      <c r="AY167" s="1" t="str">
        <f t="shared" ref="AY167:AY173" si="953">IF(AND(T167="X",U167="X",OR(AK167="X",AL167="X")),"X","-")</f>
        <v>-</v>
      </c>
      <c r="AZ167" s="1" t="str">
        <f t="shared" ref="AZ167:AZ173" si="954">IF(AND(W167="X",X167="X",OR(AK167="X",AL167="X")),"X","-")</f>
        <v>-</v>
      </c>
      <c r="BB167" s="8">
        <v>1</v>
      </c>
      <c r="BC167" s="9">
        <f t="shared" si="660"/>
        <v>1.2</v>
      </c>
      <c r="BD167" s="8" t="str">
        <f t="shared" si="661"/>
        <v>Nein</v>
      </c>
      <c r="BE167" s="8">
        <f t="shared" si="662"/>
        <v>-3</v>
      </c>
      <c r="BF167" s="8" t="str">
        <f t="shared" si="663"/>
        <v>Nein</v>
      </c>
      <c r="BG167" s="8">
        <f t="shared" si="921"/>
        <v>1.6</v>
      </c>
      <c r="BH167" s="5" t="str">
        <f t="shared" si="922"/>
        <v>Nein</v>
      </c>
      <c r="BI167" s="8">
        <f t="shared" si="849"/>
        <v>32</v>
      </c>
      <c r="BJ167" s="8" t="str">
        <f t="shared" si="850"/>
        <v>Nein</v>
      </c>
      <c r="BK167" s="8">
        <f t="shared" si="851"/>
        <v>-1001</v>
      </c>
      <c r="BL167" s="8" t="str">
        <f t="shared" si="852"/>
        <v>Nein</v>
      </c>
      <c r="BM167" s="8">
        <f t="shared" si="853"/>
        <v>81</v>
      </c>
      <c r="BN167" s="8" t="str">
        <f t="shared" si="854"/>
        <v>Nein</v>
      </c>
      <c r="BO167" s="8">
        <f t="shared" si="855"/>
        <v>458</v>
      </c>
      <c r="BP167" s="8" t="str">
        <f t="shared" si="856"/>
        <v>Nein</v>
      </c>
    </row>
    <row r="168" spans="1:68" x14ac:dyDescent="0.2">
      <c r="A168" s="8">
        <f t="shared" si="816"/>
        <v>154</v>
      </c>
      <c r="B168" s="8">
        <v>1</v>
      </c>
      <c r="C168" s="11">
        <v>1.5</v>
      </c>
      <c r="D168" s="8" t="s">
        <v>13</v>
      </c>
      <c r="E168" s="8">
        <v>-1</v>
      </c>
      <c r="F168" s="8" t="s">
        <v>13</v>
      </c>
      <c r="G168" s="8">
        <v>0.9</v>
      </c>
      <c r="H168" s="8" t="s">
        <v>13</v>
      </c>
      <c r="I168" s="8">
        <v>32</v>
      </c>
      <c r="J168" s="8" t="s">
        <v>13</v>
      </c>
      <c r="K168" s="8">
        <v>-1002</v>
      </c>
      <c r="L168" s="8" t="s">
        <v>14</v>
      </c>
      <c r="M168" s="8">
        <v>86</v>
      </c>
      <c r="N168" s="8" t="s">
        <v>13</v>
      </c>
      <c r="O168" s="8">
        <v>455</v>
      </c>
      <c r="P168" s="8" t="s">
        <v>13</v>
      </c>
      <c r="T168" s="1" t="str">
        <f t="shared" si="923"/>
        <v>-</v>
      </c>
      <c r="U168" s="1" t="str">
        <f t="shared" si="924"/>
        <v>X</v>
      </c>
      <c r="V168" s="1" t="str">
        <f t="shared" si="925"/>
        <v>X</v>
      </c>
      <c r="W168" s="1" t="str">
        <f t="shared" si="926"/>
        <v>-</v>
      </c>
      <c r="X168" s="1" t="str">
        <f t="shared" si="927"/>
        <v>-</v>
      </c>
      <c r="Y168" s="1" t="str">
        <f t="shared" si="928"/>
        <v>-</v>
      </c>
      <c r="Z168" s="1" t="str">
        <f t="shared" si="929"/>
        <v>X</v>
      </c>
      <c r="AA168" s="1" t="str">
        <f t="shared" si="930"/>
        <v>-</v>
      </c>
      <c r="AB168" s="1" t="str">
        <f t="shared" si="931"/>
        <v>X</v>
      </c>
      <c r="AC168" s="1" t="str">
        <f t="shared" si="932"/>
        <v>-</v>
      </c>
      <c r="AD168" s="1" t="str">
        <f t="shared" si="933"/>
        <v>-</v>
      </c>
      <c r="AE168" s="1" t="str">
        <f t="shared" si="934"/>
        <v>-</v>
      </c>
      <c r="AF168" s="1" t="str">
        <f t="shared" si="935"/>
        <v>-</v>
      </c>
      <c r="AG168" s="1" t="str">
        <f t="shared" si="936"/>
        <v>X</v>
      </c>
      <c r="AH168" s="1" t="str">
        <f t="shared" si="937"/>
        <v>-</v>
      </c>
      <c r="AI168" s="1" t="str">
        <f t="shared" si="938"/>
        <v>-</v>
      </c>
      <c r="AJ168" s="1" t="str">
        <f t="shared" si="939"/>
        <v>X</v>
      </c>
      <c r="AK168" s="1" t="str">
        <f t="shared" si="940"/>
        <v>-</v>
      </c>
      <c r="AL168" s="1" t="str">
        <f t="shared" si="941"/>
        <v>-</v>
      </c>
      <c r="AN168" s="1" t="str">
        <f t="shared" si="942"/>
        <v>-</v>
      </c>
      <c r="AO168" s="1" t="str">
        <f t="shared" si="943"/>
        <v>-</v>
      </c>
      <c r="AP168" s="1" t="str">
        <f t="shared" si="944"/>
        <v>-</v>
      </c>
      <c r="AQ168" s="1" t="str">
        <f t="shared" si="945"/>
        <v>-</v>
      </c>
      <c r="AR168" s="1" t="str">
        <f t="shared" si="946"/>
        <v>-</v>
      </c>
      <c r="AS168" s="1" t="str">
        <f t="shared" si="947"/>
        <v>-</v>
      </c>
      <c r="AT168" s="1" t="str">
        <f t="shared" si="948"/>
        <v>-</v>
      </c>
      <c r="AU168" s="1" t="str">
        <f t="shared" si="949"/>
        <v>-</v>
      </c>
      <c r="AV168" s="1" t="str">
        <f t="shared" si="950"/>
        <v>-</v>
      </c>
      <c r="AW168" s="1" t="str">
        <f t="shared" si="951"/>
        <v>-</v>
      </c>
      <c r="AX168" s="1" t="str">
        <f t="shared" si="952"/>
        <v>-</v>
      </c>
      <c r="AY168" s="1" t="str">
        <f t="shared" si="953"/>
        <v>-</v>
      </c>
      <c r="AZ168" s="1" t="str">
        <f t="shared" si="954"/>
        <v>-</v>
      </c>
      <c r="BB168" s="8">
        <v>1</v>
      </c>
      <c r="BC168" s="9">
        <f t="shared" si="660"/>
        <v>1.5</v>
      </c>
      <c r="BD168" s="8" t="str">
        <f t="shared" si="661"/>
        <v>Nein</v>
      </c>
      <c r="BE168" s="8">
        <f t="shared" si="662"/>
        <v>-1</v>
      </c>
      <c r="BF168" s="8" t="str">
        <f t="shared" si="663"/>
        <v>Nein</v>
      </c>
      <c r="BG168" s="8">
        <f t="shared" si="921"/>
        <v>0.9</v>
      </c>
      <c r="BH168" s="5" t="str">
        <f t="shared" si="922"/>
        <v>Nein</v>
      </c>
      <c r="BI168" s="8">
        <f t="shared" si="849"/>
        <v>32</v>
      </c>
      <c r="BJ168" s="8" t="str">
        <f t="shared" si="850"/>
        <v>Nein</v>
      </c>
      <c r="BK168" s="8">
        <f t="shared" si="851"/>
        <v>-1002</v>
      </c>
      <c r="BL168" s="8" t="str">
        <f t="shared" si="852"/>
        <v>Ja</v>
      </c>
      <c r="BM168" s="8">
        <f t="shared" si="853"/>
        <v>86</v>
      </c>
      <c r="BN168" s="8" t="str">
        <f t="shared" si="854"/>
        <v>Nein</v>
      </c>
      <c r="BO168" s="8">
        <f t="shared" si="855"/>
        <v>455</v>
      </c>
      <c r="BP168" s="8" t="str">
        <f t="shared" si="856"/>
        <v>Nein</v>
      </c>
    </row>
    <row r="169" spans="1:68" x14ac:dyDescent="0.2">
      <c r="A169" s="8">
        <f t="shared" si="816"/>
        <v>155</v>
      </c>
      <c r="B169" s="8">
        <v>1</v>
      </c>
      <c r="C169" s="11">
        <v>1.4</v>
      </c>
      <c r="D169" s="8" t="s">
        <v>13</v>
      </c>
      <c r="E169" s="8">
        <v>-2</v>
      </c>
      <c r="F169" s="8" t="s">
        <v>14</v>
      </c>
      <c r="G169" s="8">
        <v>0.75</v>
      </c>
      <c r="H169" s="8" t="s">
        <v>13</v>
      </c>
      <c r="I169" s="8">
        <v>32</v>
      </c>
      <c r="J169" s="8" t="s">
        <v>13</v>
      </c>
      <c r="K169" s="8">
        <v>-1003</v>
      </c>
      <c r="L169" s="8" t="s">
        <v>13</v>
      </c>
      <c r="M169" s="8">
        <v>86</v>
      </c>
      <c r="N169" s="8" t="s">
        <v>13</v>
      </c>
      <c r="O169" s="8">
        <v>472</v>
      </c>
      <c r="P169" s="8" t="s">
        <v>13</v>
      </c>
      <c r="T169" s="1" t="str">
        <f t="shared" si="923"/>
        <v>-</v>
      </c>
      <c r="U169" s="1" t="str">
        <f t="shared" si="924"/>
        <v>X</v>
      </c>
      <c r="V169" s="1" t="str">
        <f t="shared" si="925"/>
        <v>X</v>
      </c>
      <c r="W169" s="1" t="str">
        <f t="shared" si="926"/>
        <v>-</v>
      </c>
      <c r="X169" s="1" t="str">
        <f t="shared" si="927"/>
        <v>-</v>
      </c>
      <c r="Y169" s="1" t="str">
        <f t="shared" si="928"/>
        <v>-</v>
      </c>
      <c r="Z169" s="1" t="str">
        <f t="shared" si="929"/>
        <v>X</v>
      </c>
      <c r="AA169" s="1" t="str">
        <f t="shared" si="930"/>
        <v>-</v>
      </c>
      <c r="AB169" s="1" t="str">
        <f t="shared" si="931"/>
        <v>X</v>
      </c>
      <c r="AC169" s="1" t="str">
        <f t="shared" si="932"/>
        <v>-</v>
      </c>
      <c r="AD169" s="1" t="str">
        <f t="shared" si="933"/>
        <v>-</v>
      </c>
      <c r="AE169" s="1" t="str">
        <f t="shared" si="934"/>
        <v>-</v>
      </c>
      <c r="AF169" s="1" t="str">
        <f t="shared" si="935"/>
        <v>-</v>
      </c>
      <c r="AG169" s="1" t="str">
        <f t="shared" si="936"/>
        <v>X</v>
      </c>
      <c r="AH169" s="1" t="str">
        <f t="shared" si="937"/>
        <v>-</v>
      </c>
      <c r="AI169" s="1" t="str">
        <f t="shared" si="938"/>
        <v>-</v>
      </c>
      <c r="AJ169" s="1" t="str">
        <f t="shared" si="939"/>
        <v>X</v>
      </c>
      <c r="AK169" s="1" t="str">
        <f t="shared" si="940"/>
        <v>-</v>
      </c>
      <c r="AL169" s="1" t="str">
        <f t="shared" si="941"/>
        <v>-</v>
      </c>
      <c r="AN169" s="1" t="str">
        <f t="shared" si="942"/>
        <v>-</v>
      </c>
      <c r="AO169" s="1" t="str">
        <f t="shared" si="943"/>
        <v>-</v>
      </c>
      <c r="AP169" s="1" t="str">
        <f t="shared" si="944"/>
        <v>-</v>
      </c>
      <c r="AQ169" s="1" t="str">
        <f t="shared" si="945"/>
        <v>-</v>
      </c>
      <c r="AR169" s="1" t="str">
        <f t="shared" si="946"/>
        <v>-</v>
      </c>
      <c r="AS169" s="1" t="str">
        <f t="shared" si="947"/>
        <v>-</v>
      </c>
      <c r="AT169" s="1" t="str">
        <f t="shared" si="948"/>
        <v>-</v>
      </c>
      <c r="AU169" s="1" t="str">
        <f t="shared" si="949"/>
        <v>-</v>
      </c>
      <c r="AV169" s="1" t="str">
        <f t="shared" si="950"/>
        <v>-</v>
      </c>
      <c r="AW169" s="1" t="str">
        <f t="shared" si="951"/>
        <v>-</v>
      </c>
      <c r="AX169" s="1" t="str">
        <f t="shared" si="952"/>
        <v>-</v>
      </c>
      <c r="AY169" s="1" t="str">
        <f t="shared" si="953"/>
        <v>-</v>
      </c>
      <c r="AZ169" s="1" t="str">
        <f t="shared" si="954"/>
        <v>-</v>
      </c>
      <c r="BB169" s="8">
        <v>1</v>
      </c>
      <c r="BC169" s="9">
        <f t="shared" si="660"/>
        <v>1.4</v>
      </c>
      <c r="BD169" s="8" t="str">
        <f t="shared" si="661"/>
        <v>Nein</v>
      </c>
      <c r="BE169" s="8">
        <f t="shared" si="662"/>
        <v>-2</v>
      </c>
      <c r="BF169" s="8" t="str">
        <f t="shared" si="663"/>
        <v>Ja</v>
      </c>
      <c r="BG169" s="8">
        <f t="shared" si="921"/>
        <v>0.75</v>
      </c>
      <c r="BH169" s="5" t="str">
        <f t="shared" si="922"/>
        <v>Nein</v>
      </c>
      <c r="BI169" s="8">
        <f t="shared" si="849"/>
        <v>32</v>
      </c>
      <c r="BJ169" s="8" t="str">
        <f t="shared" si="850"/>
        <v>Nein</v>
      </c>
      <c r="BK169" s="8">
        <f t="shared" si="851"/>
        <v>-1003</v>
      </c>
      <c r="BL169" s="8" t="str">
        <f t="shared" si="852"/>
        <v>Nein</v>
      </c>
      <c r="BM169" s="8">
        <f t="shared" si="853"/>
        <v>86</v>
      </c>
      <c r="BN169" s="8" t="str">
        <f t="shared" si="854"/>
        <v>Nein</v>
      </c>
      <c r="BO169" s="8">
        <f t="shared" si="855"/>
        <v>472</v>
      </c>
      <c r="BP169" s="8" t="str">
        <f t="shared" si="856"/>
        <v>Nein</v>
      </c>
    </row>
    <row r="170" spans="1:68" x14ac:dyDescent="0.2">
      <c r="A170" s="8">
        <f t="shared" si="816"/>
        <v>156</v>
      </c>
      <c r="B170" s="8">
        <v>1</v>
      </c>
      <c r="C170" s="11">
        <v>0</v>
      </c>
      <c r="D170" s="8" t="s">
        <v>13</v>
      </c>
      <c r="E170" s="8">
        <v>0</v>
      </c>
      <c r="F170" s="8" t="s">
        <v>13</v>
      </c>
      <c r="G170" s="8">
        <v>0</v>
      </c>
      <c r="H170" s="8" t="s">
        <v>13</v>
      </c>
      <c r="I170" s="8">
        <v>0</v>
      </c>
      <c r="J170" s="8" t="s">
        <v>13</v>
      </c>
      <c r="K170" s="8">
        <v>10.199999999999999</v>
      </c>
      <c r="L170" s="8" t="s">
        <v>13</v>
      </c>
      <c r="M170" s="8">
        <v>78</v>
      </c>
      <c r="N170" s="8" t="s">
        <v>13</v>
      </c>
      <c r="O170" s="8">
        <v>520</v>
      </c>
      <c r="P170" s="8" t="s">
        <v>13</v>
      </c>
      <c r="T170" s="1" t="str">
        <f t="shared" si="923"/>
        <v>X</v>
      </c>
      <c r="U170" s="1" t="str">
        <f t="shared" si="924"/>
        <v>-</v>
      </c>
      <c r="V170" s="1" t="str">
        <f t="shared" si="925"/>
        <v>-</v>
      </c>
      <c r="W170" s="1" t="str">
        <f t="shared" si="926"/>
        <v>-</v>
      </c>
      <c r="X170" s="1" t="str">
        <f t="shared" si="927"/>
        <v>X</v>
      </c>
      <c r="Y170" s="1" t="str">
        <f t="shared" si="928"/>
        <v>-</v>
      </c>
      <c r="Z170" s="1" t="str">
        <f t="shared" si="929"/>
        <v>-</v>
      </c>
      <c r="AA170" s="1" t="str">
        <f t="shared" si="930"/>
        <v>X</v>
      </c>
      <c r="AB170" s="1" t="str">
        <f t="shared" si="931"/>
        <v>X</v>
      </c>
      <c r="AC170" s="1" t="str">
        <f t="shared" si="932"/>
        <v>-</v>
      </c>
      <c r="AD170" s="1" t="str">
        <f t="shared" si="933"/>
        <v>-</v>
      </c>
      <c r="AE170" s="1" t="str">
        <f t="shared" si="934"/>
        <v>-</v>
      </c>
      <c r="AF170" s="1" t="str">
        <f t="shared" si="935"/>
        <v>X</v>
      </c>
      <c r="AG170" s="1" t="str">
        <f t="shared" si="936"/>
        <v>-</v>
      </c>
      <c r="AH170" s="1" t="str">
        <f t="shared" si="937"/>
        <v>X</v>
      </c>
      <c r="AI170" s="1" t="str">
        <f t="shared" si="938"/>
        <v>X</v>
      </c>
      <c r="AJ170" s="1" t="str">
        <f t="shared" si="939"/>
        <v>-</v>
      </c>
      <c r="AK170" s="1" t="str">
        <f t="shared" si="940"/>
        <v>-</v>
      </c>
      <c r="AL170" s="1" t="str">
        <f t="shared" si="941"/>
        <v>X</v>
      </c>
      <c r="AN170" s="1" t="str">
        <f t="shared" si="942"/>
        <v>-</v>
      </c>
      <c r="AO170" s="1" t="str">
        <f t="shared" si="943"/>
        <v>-</v>
      </c>
      <c r="AP170" s="1" t="str">
        <f t="shared" si="944"/>
        <v>-</v>
      </c>
      <c r="AQ170" s="1" t="str">
        <f t="shared" si="945"/>
        <v>-</v>
      </c>
      <c r="AR170" s="1" t="str">
        <f t="shared" si="946"/>
        <v>-</v>
      </c>
      <c r="AS170" s="1" t="str">
        <f t="shared" si="947"/>
        <v>-</v>
      </c>
      <c r="AT170" s="1" t="str">
        <f t="shared" si="948"/>
        <v>-</v>
      </c>
      <c r="AU170" s="1" t="str">
        <f t="shared" si="949"/>
        <v>-</v>
      </c>
      <c r="AV170" s="1" t="str">
        <f t="shared" si="950"/>
        <v>-</v>
      </c>
      <c r="AW170" s="1" t="str">
        <f t="shared" si="951"/>
        <v>-</v>
      </c>
      <c r="AX170" s="1" t="str">
        <f t="shared" si="952"/>
        <v>-</v>
      </c>
      <c r="AY170" s="1" t="str">
        <f t="shared" si="953"/>
        <v>-</v>
      </c>
      <c r="AZ170" s="1" t="str">
        <f t="shared" si="954"/>
        <v>-</v>
      </c>
      <c r="BB170" s="8">
        <v>1</v>
      </c>
      <c r="BC170" s="9">
        <f t="shared" si="660"/>
        <v>0</v>
      </c>
      <c r="BD170" s="8" t="str">
        <f t="shared" si="661"/>
        <v>Nein</v>
      </c>
      <c r="BE170" s="8">
        <f t="shared" si="662"/>
        <v>0</v>
      </c>
      <c r="BF170" s="8" t="str">
        <f t="shared" si="663"/>
        <v>Nein</v>
      </c>
      <c r="BG170" s="8">
        <f t="shared" si="921"/>
        <v>0</v>
      </c>
      <c r="BH170" s="5" t="str">
        <f t="shared" si="922"/>
        <v>Nein</v>
      </c>
      <c r="BI170" s="8">
        <f t="shared" si="849"/>
        <v>0</v>
      </c>
      <c r="BJ170" s="8" t="str">
        <f t="shared" si="850"/>
        <v>Nein</v>
      </c>
      <c r="BK170" s="8">
        <f t="shared" si="851"/>
        <v>10.199999999999999</v>
      </c>
      <c r="BL170" s="8" t="str">
        <f t="shared" si="852"/>
        <v>Nein</v>
      </c>
      <c r="BM170" s="8">
        <f t="shared" si="853"/>
        <v>78</v>
      </c>
      <c r="BN170" s="8" t="str">
        <f t="shared" si="854"/>
        <v>Nein</v>
      </c>
      <c r="BO170" s="8">
        <f t="shared" si="855"/>
        <v>520</v>
      </c>
      <c r="BP170" s="8" t="str">
        <f t="shared" si="856"/>
        <v>Nein</v>
      </c>
    </row>
    <row r="171" spans="1:68" x14ac:dyDescent="0.2">
      <c r="A171" s="8">
        <f t="shared" si="816"/>
        <v>157</v>
      </c>
      <c r="B171" s="8">
        <v>1</v>
      </c>
      <c r="C171" s="11">
        <v>1.2</v>
      </c>
      <c r="D171" s="8" t="s">
        <v>13</v>
      </c>
      <c r="E171" s="8">
        <v>40</v>
      </c>
      <c r="F171" s="8" t="s">
        <v>13</v>
      </c>
      <c r="G171" s="8">
        <v>0.2</v>
      </c>
      <c r="H171" s="8" t="s">
        <v>13</v>
      </c>
      <c r="I171" s="8">
        <v>32</v>
      </c>
      <c r="J171" s="8" t="s">
        <v>13</v>
      </c>
      <c r="K171" s="8">
        <v>10.199999999999999</v>
      </c>
      <c r="L171" s="8" t="s">
        <v>13</v>
      </c>
      <c r="M171" s="8">
        <v>78</v>
      </c>
      <c r="N171" s="8" t="s">
        <v>13</v>
      </c>
      <c r="O171" s="8">
        <v>523</v>
      </c>
      <c r="P171" s="8" t="s">
        <v>13</v>
      </c>
      <c r="T171" s="1" t="str">
        <f t="shared" si="923"/>
        <v>-</v>
      </c>
      <c r="U171" s="1" t="str">
        <f t="shared" si="924"/>
        <v>X</v>
      </c>
      <c r="V171" s="1" t="str">
        <f t="shared" si="925"/>
        <v>-</v>
      </c>
      <c r="W171" s="1" t="str">
        <f t="shared" si="926"/>
        <v>-</v>
      </c>
      <c r="X171" s="1" t="str">
        <f t="shared" si="927"/>
        <v>-</v>
      </c>
      <c r="Y171" s="1" t="str">
        <f t="shared" si="928"/>
        <v>-</v>
      </c>
      <c r="Z171" s="1" t="str">
        <f t="shared" si="929"/>
        <v>X</v>
      </c>
      <c r="AA171" s="1" t="str">
        <f t="shared" si="930"/>
        <v>-</v>
      </c>
      <c r="AB171" s="1" t="str">
        <f t="shared" si="931"/>
        <v>X</v>
      </c>
      <c r="AC171" s="1" t="str">
        <f t="shared" si="932"/>
        <v>X</v>
      </c>
      <c r="AD171" s="1" t="str">
        <f t="shared" si="933"/>
        <v>-</v>
      </c>
      <c r="AE171" s="1" t="str">
        <f t="shared" si="934"/>
        <v>-</v>
      </c>
      <c r="AF171" s="1" t="str">
        <f t="shared" si="935"/>
        <v>X</v>
      </c>
      <c r="AG171" s="1" t="str">
        <f t="shared" si="936"/>
        <v>X</v>
      </c>
      <c r="AH171" s="1" t="str">
        <f t="shared" si="937"/>
        <v>-</v>
      </c>
      <c r="AI171" s="1" t="str">
        <f t="shared" si="938"/>
        <v>-</v>
      </c>
      <c r="AJ171" s="1" t="str">
        <f t="shared" si="939"/>
        <v>X</v>
      </c>
      <c r="AK171" s="1" t="str">
        <f t="shared" si="940"/>
        <v>-</v>
      </c>
      <c r="AL171" s="1" t="str">
        <f t="shared" si="941"/>
        <v>X</v>
      </c>
      <c r="AN171" s="1" t="str">
        <f t="shared" si="942"/>
        <v>-</v>
      </c>
      <c r="AO171" s="1" t="str">
        <f t="shared" si="943"/>
        <v>-</v>
      </c>
      <c r="AP171" s="1" t="str">
        <f t="shared" si="944"/>
        <v>-</v>
      </c>
      <c r="AQ171" s="1" t="str">
        <f t="shared" si="945"/>
        <v>-</v>
      </c>
      <c r="AR171" s="1" t="str">
        <f t="shared" si="946"/>
        <v>-</v>
      </c>
      <c r="AS171" s="1" t="str">
        <f t="shared" si="947"/>
        <v>-</v>
      </c>
      <c r="AT171" s="1" t="str">
        <f t="shared" si="948"/>
        <v>-</v>
      </c>
      <c r="AU171" s="1" t="str">
        <f t="shared" si="949"/>
        <v>-</v>
      </c>
      <c r="AV171" s="1" t="str">
        <f t="shared" si="950"/>
        <v>-</v>
      </c>
      <c r="AW171" s="1" t="str">
        <f t="shared" si="951"/>
        <v>-</v>
      </c>
      <c r="AX171" s="1" t="str">
        <f t="shared" si="952"/>
        <v>-</v>
      </c>
      <c r="AY171" s="1" t="str">
        <f t="shared" si="953"/>
        <v>-</v>
      </c>
      <c r="AZ171" s="1" t="str">
        <f t="shared" si="954"/>
        <v>-</v>
      </c>
      <c r="BB171" s="8">
        <v>1</v>
      </c>
      <c r="BC171" s="9">
        <f t="shared" si="660"/>
        <v>1.2</v>
      </c>
      <c r="BD171" s="8" t="str">
        <f t="shared" si="661"/>
        <v>Nein</v>
      </c>
      <c r="BE171" s="8">
        <f t="shared" si="662"/>
        <v>40</v>
      </c>
      <c r="BF171" s="8" t="str">
        <f t="shared" si="663"/>
        <v>Nein</v>
      </c>
      <c r="BG171" s="8">
        <f t="shared" si="921"/>
        <v>0.2</v>
      </c>
      <c r="BH171" s="5" t="str">
        <f t="shared" si="922"/>
        <v>Nein</v>
      </c>
      <c r="BI171" s="8">
        <f t="shared" si="849"/>
        <v>32</v>
      </c>
      <c r="BJ171" s="8" t="str">
        <f t="shared" si="850"/>
        <v>Nein</v>
      </c>
      <c r="BK171" s="8">
        <f t="shared" si="851"/>
        <v>10.199999999999999</v>
      </c>
      <c r="BL171" s="8" t="str">
        <f t="shared" si="852"/>
        <v>Nein</v>
      </c>
      <c r="BM171" s="8">
        <f t="shared" si="853"/>
        <v>78</v>
      </c>
      <c r="BN171" s="8" t="str">
        <f t="shared" si="854"/>
        <v>Nein</v>
      </c>
      <c r="BO171" s="8">
        <f t="shared" si="855"/>
        <v>523</v>
      </c>
      <c r="BP171" s="8" t="str">
        <f t="shared" si="856"/>
        <v>Nein</v>
      </c>
    </row>
    <row r="172" spans="1:68" x14ac:dyDescent="0.2">
      <c r="A172" s="8">
        <f t="shared" si="816"/>
        <v>158</v>
      </c>
      <c r="B172" s="8">
        <v>1</v>
      </c>
      <c r="C172" s="11">
        <v>-1</v>
      </c>
      <c r="D172" s="8" t="s">
        <v>13</v>
      </c>
      <c r="E172" s="8">
        <v>-1</v>
      </c>
      <c r="F172" s="8" t="s">
        <v>13</v>
      </c>
      <c r="G172" s="8">
        <v>0.3</v>
      </c>
      <c r="H172" s="8" t="s">
        <v>13</v>
      </c>
      <c r="I172" s="8">
        <v>0</v>
      </c>
      <c r="J172" s="8" t="s">
        <v>13</v>
      </c>
      <c r="K172" s="8">
        <v>10.4</v>
      </c>
      <c r="L172" s="8" t="s">
        <v>13</v>
      </c>
      <c r="M172" s="8">
        <v>73</v>
      </c>
      <c r="N172" s="8" t="s">
        <v>13</v>
      </c>
      <c r="O172" s="8">
        <v>539</v>
      </c>
      <c r="P172" s="8" t="s">
        <v>13</v>
      </c>
      <c r="R172" s="8" t="s">
        <v>149</v>
      </c>
      <c r="T172" s="1" t="str">
        <f t="shared" si="923"/>
        <v>-</v>
      </c>
      <c r="U172" s="1" t="str">
        <f t="shared" si="924"/>
        <v>-</v>
      </c>
      <c r="V172" s="1" t="str">
        <f t="shared" si="925"/>
        <v>-</v>
      </c>
      <c r="W172" s="1" t="str">
        <f t="shared" si="926"/>
        <v>-</v>
      </c>
      <c r="X172" s="1" t="str">
        <f t="shared" si="927"/>
        <v>-</v>
      </c>
      <c r="Y172" s="1" t="str">
        <f t="shared" si="928"/>
        <v>-</v>
      </c>
      <c r="Z172" s="1" t="str">
        <f t="shared" si="929"/>
        <v>-</v>
      </c>
      <c r="AA172" s="1" t="str">
        <f t="shared" si="930"/>
        <v>-</v>
      </c>
      <c r="AB172" s="1" t="str">
        <f t="shared" si="931"/>
        <v>X</v>
      </c>
      <c r="AC172" s="1" t="str">
        <f t="shared" si="932"/>
        <v>-</v>
      </c>
      <c r="AD172" s="1" t="str">
        <f t="shared" si="933"/>
        <v>-</v>
      </c>
      <c r="AE172" s="1" t="str">
        <f t="shared" si="934"/>
        <v>-</v>
      </c>
      <c r="AF172" s="1" t="str">
        <f t="shared" si="935"/>
        <v>X</v>
      </c>
      <c r="AG172" s="1" t="str">
        <f t="shared" si="936"/>
        <v>X</v>
      </c>
      <c r="AH172" s="1" t="str">
        <f t="shared" si="937"/>
        <v>X</v>
      </c>
      <c r="AI172" s="1" t="str">
        <f t="shared" si="938"/>
        <v>-</v>
      </c>
      <c r="AJ172" s="1" t="str">
        <f t="shared" si="939"/>
        <v>-</v>
      </c>
      <c r="AK172" s="1" t="str">
        <f t="shared" si="940"/>
        <v>-</v>
      </c>
      <c r="AL172" s="1" t="str">
        <f t="shared" si="941"/>
        <v>X</v>
      </c>
      <c r="AN172" s="1" t="str">
        <f t="shared" si="942"/>
        <v>-</v>
      </c>
      <c r="AO172" s="1" t="str">
        <f t="shared" si="943"/>
        <v>-</v>
      </c>
      <c r="AP172" s="1" t="str">
        <f t="shared" si="944"/>
        <v>-</v>
      </c>
      <c r="AQ172" s="1" t="str">
        <f t="shared" si="945"/>
        <v>-</v>
      </c>
      <c r="AR172" s="1" t="str">
        <f t="shared" si="946"/>
        <v>-</v>
      </c>
      <c r="AS172" s="1" t="str">
        <f t="shared" si="947"/>
        <v>-</v>
      </c>
      <c r="AT172" s="1" t="str">
        <f t="shared" si="948"/>
        <v>-</v>
      </c>
      <c r="AU172" s="1" t="str">
        <f t="shared" si="949"/>
        <v>-</v>
      </c>
      <c r="AV172" s="1" t="str">
        <f t="shared" si="950"/>
        <v>-</v>
      </c>
      <c r="AW172" s="1" t="str">
        <f t="shared" si="951"/>
        <v>X</v>
      </c>
      <c r="AX172" s="1" t="str">
        <f t="shared" si="952"/>
        <v>-</v>
      </c>
      <c r="AY172" s="1" t="str">
        <f t="shared" si="953"/>
        <v>-</v>
      </c>
      <c r="AZ172" s="1" t="str">
        <f t="shared" si="954"/>
        <v>-</v>
      </c>
      <c r="BB172" s="8">
        <v>1</v>
      </c>
      <c r="BC172" s="9">
        <f t="shared" si="660"/>
        <v>-1</v>
      </c>
      <c r="BD172" s="8" t="str">
        <f t="shared" si="661"/>
        <v>Nein</v>
      </c>
      <c r="BE172" s="8">
        <f t="shared" si="662"/>
        <v>-1</v>
      </c>
      <c r="BF172" s="8" t="str">
        <f t="shared" si="663"/>
        <v>Nein</v>
      </c>
      <c r="BG172" s="8">
        <f t="shared" si="921"/>
        <v>-2</v>
      </c>
      <c r="BH172" s="5" t="str">
        <f t="shared" si="922"/>
        <v>Ja</v>
      </c>
      <c r="BI172" s="8">
        <f t="shared" si="849"/>
        <v>-2</v>
      </c>
      <c r="BJ172" s="8" t="str">
        <f t="shared" si="850"/>
        <v>Ja</v>
      </c>
      <c r="BK172" s="8">
        <f t="shared" si="851"/>
        <v>10.4</v>
      </c>
      <c r="BL172" s="8" t="str">
        <f t="shared" si="852"/>
        <v>Nein</v>
      </c>
      <c r="BM172" s="8">
        <f t="shared" si="853"/>
        <v>73</v>
      </c>
      <c r="BN172" s="8" t="str">
        <f t="shared" si="854"/>
        <v>Nein</v>
      </c>
      <c r="BO172" s="8">
        <f t="shared" si="855"/>
        <v>539</v>
      </c>
      <c r="BP172" s="8" t="str">
        <f t="shared" si="856"/>
        <v>Nein</v>
      </c>
    </row>
    <row r="173" spans="1:68" x14ac:dyDescent="0.2">
      <c r="A173" s="8">
        <f t="shared" si="816"/>
        <v>159</v>
      </c>
      <c r="B173" s="8">
        <v>1</v>
      </c>
      <c r="C173" s="11">
        <v>-1</v>
      </c>
      <c r="D173" s="8" t="s">
        <v>13</v>
      </c>
      <c r="E173" s="8">
        <v>-1</v>
      </c>
      <c r="F173" s="8" t="s">
        <v>13</v>
      </c>
      <c r="G173" s="8">
        <v>0</v>
      </c>
      <c r="H173" s="8" t="s">
        <v>13</v>
      </c>
      <c r="I173" s="8">
        <v>65</v>
      </c>
      <c r="J173" s="8" t="s">
        <v>13</v>
      </c>
      <c r="K173" s="8">
        <v>10.4</v>
      </c>
      <c r="L173" s="8" t="s">
        <v>13</v>
      </c>
      <c r="M173" s="8">
        <v>75</v>
      </c>
      <c r="N173" s="8" t="s">
        <v>13</v>
      </c>
      <c r="O173" s="8">
        <v>534</v>
      </c>
      <c r="P173" s="8" t="s">
        <v>13</v>
      </c>
      <c r="R173" s="8" t="s">
        <v>150</v>
      </c>
      <c r="T173" s="1" t="str">
        <f t="shared" si="923"/>
        <v>-</v>
      </c>
      <c r="U173" s="1" t="str">
        <f t="shared" si="924"/>
        <v>-</v>
      </c>
      <c r="V173" s="1" t="str">
        <f t="shared" si="925"/>
        <v>-</v>
      </c>
      <c r="W173" s="1" t="str">
        <f t="shared" si="926"/>
        <v>-</v>
      </c>
      <c r="X173" s="1" t="str">
        <f t="shared" si="927"/>
        <v>-</v>
      </c>
      <c r="Y173" s="1" t="str">
        <f t="shared" si="928"/>
        <v>-</v>
      </c>
      <c r="Z173" s="1" t="str">
        <f t="shared" si="929"/>
        <v>-</v>
      </c>
      <c r="AA173" s="1" t="str">
        <f t="shared" si="930"/>
        <v>X</v>
      </c>
      <c r="AB173" s="1" t="str">
        <f t="shared" si="931"/>
        <v>X</v>
      </c>
      <c r="AC173" s="1" t="str">
        <f t="shared" si="932"/>
        <v>-</v>
      </c>
      <c r="AD173" s="1" t="str">
        <f t="shared" si="933"/>
        <v>-</v>
      </c>
      <c r="AE173" s="1" t="str">
        <f t="shared" si="934"/>
        <v>-</v>
      </c>
      <c r="AF173" s="1" t="str">
        <f t="shared" si="935"/>
        <v>X</v>
      </c>
      <c r="AG173" s="1" t="str">
        <f t="shared" si="936"/>
        <v>-</v>
      </c>
      <c r="AH173" s="1" t="str">
        <f t="shared" si="937"/>
        <v>-</v>
      </c>
      <c r="AI173" s="1" t="str">
        <f t="shared" si="938"/>
        <v>X</v>
      </c>
      <c r="AJ173" s="1" t="str">
        <f t="shared" si="939"/>
        <v>X</v>
      </c>
      <c r="AK173" s="1" t="str">
        <f t="shared" si="940"/>
        <v>-</v>
      </c>
      <c r="AL173" s="1" t="str">
        <f t="shared" si="941"/>
        <v>X</v>
      </c>
      <c r="AN173" s="1" t="str">
        <f t="shared" si="942"/>
        <v>-</v>
      </c>
      <c r="AO173" s="1" t="str">
        <f t="shared" si="943"/>
        <v>-</v>
      </c>
      <c r="AP173" s="1" t="str">
        <f t="shared" si="944"/>
        <v>-</v>
      </c>
      <c r="AQ173" s="1" t="str">
        <f t="shared" si="945"/>
        <v>-</v>
      </c>
      <c r="AR173" s="1" t="str">
        <f t="shared" si="946"/>
        <v>-</v>
      </c>
      <c r="AS173" s="1" t="str">
        <f t="shared" si="947"/>
        <v>-</v>
      </c>
      <c r="AT173" s="1" t="str">
        <f t="shared" si="948"/>
        <v>-</v>
      </c>
      <c r="AU173" s="1" t="str">
        <f t="shared" si="949"/>
        <v>-</v>
      </c>
      <c r="AV173" s="1" t="str">
        <f t="shared" si="950"/>
        <v>-</v>
      </c>
      <c r="AW173" s="1" t="str">
        <f t="shared" si="951"/>
        <v>-</v>
      </c>
      <c r="AX173" s="1" t="str">
        <f t="shared" si="952"/>
        <v>X</v>
      </c>
      <c r="AY173" s="1" t="str">
        <f t="shared" si="953"/>
        <v>-</v>
      </c>
      <c r="AZ173" s="1" t="str">
        <f t="shared" si="954"/>
        <v>-</v>
      </c>
      <c r="BB173" s="8">
        <v>1</v>
      </c>
      <c r="BC173" s="9">
        <f t="shared" ref="BC173:BC198" si="955">IF(OR(AP173="X",AQ173="X",AR173="X",AY173="X",AZ173="X"),-2,C173)</f>
        <v>-1</v>
      </c>
      <c r="BD173" s="8" t="str">
        <f t="shared" ref="BD173:BD198" si="956">IF(OR(AP173="X",AQ173="X",AR173="X",AY173="X",AZ173="X"),"Ja",D173)</f>
        <v>Nein</v>
      </c>
      <c r="BE173" s="8">
        <f t="shared" ref="BE173:BE198" si="957">IF(OR(AN173="X",AO173="X",AU173="X",AV173="X",AY173="X",AZ173="X"),-2,E173)</f>
        <v>-1</v>
      </c>
      <c r="BF173" s="8" t="str">
        <f t="shared" ref="BF173:BF198" si="958">IF(OR(AN173="X",AO173="X",AU173="X",AV173="X",AY173="X",AZ173="X"),"Ja",F173)</f>
        <v>Nein</v>
      </c>
      <c r="BG173" s="8">
        <f t="shared" si="921"/>
        <v>-2</v>
      </c>
      <c r="BH173" s="5" t="str">
        <f t="shared" si="922"/>
        <v>Ja</v>
      </c>
      <c r="BI173" s="8">
        <f t="shared" si="849"/>
        <v>-2</v>
      </c>
      <c r="BJ173" s="8" t="str">
        <f t="shared" si="850"/>
        <v>Ja</v>
      </c>
      <c r="BK173" s="8">
        <f t="shared" si="851"/>
        <v>10.4</v>
      </c>
      <c r="BL173" s="8" t="str">
        <f t="shared" si="852"/>
        <v>Nein</v>
      </c>
      <c r="BM173" s="8">
        <f t="shared" si="853"/>
        <v>75</v>
      </c>
      <c r="BN173" s="8" t="str">
        <f t="shared" si="854"/>
        <v>Nein</v>
      </c>
      <c r="BO173" s="8">
        <f t="shared" si="855"/>
        <v>534</v>
      </c>
      <c r="BP173" s="8" t="str">
        <f t="shared" si="856"/>
        <v>Nein</v>
      </c>
    </row>
    <row r="174" spans="1:68" x14ac:dyDescent="0.2">
      <c r="A174" s="8">
        <f t="shared" si="816"/>
        <v>160</v>
      </c>
      <c r="B174" s="8">
        <v>1</v>
      </c>
      <c r="C174" s="11">
        <v>0</v>
      </c>
      <c r="D174" s="8" t="s">
        <v>13</v>
      </c>
      <c r="E174" s="8">
        <v>0</v>
      </c>
      <c r="F174" s="8" t="s">
        <v>13</v>
      </c>
      <c r="G174" s="8">
        <v>-2</v>
      </c>
      <c r="H174" s="8" t="s">
        <v>14</v>
      </c>
      <c r="I174" s="8">
        <v>0</v>
      </c>
      <c r="J174" s="8" t="s">
        <v>13</v>
      </c>
      <c r="K174" s="8">
        <v>10.4</v>
      </c>
      <c r="L174" s="8" t="s">
        <v>13</v>
      </c>
      <c r="M174" s="8">
        <v>75</v>
      </c>
      <c r="N174" s="8" t="s">
        <v>13</v>
      </c>
      <c r="O174" s="8">
        <v>526</v>
      </c>
      <c r="P174" s="8" t="s">
        <v>13</v>
      </c>
      <c r="T174" s="1" t="str">
        <f t="shared" ref="T174:T182" si="959">IF(E174=0,"X","-")</f>
        <v>X</v>
      </c>
      <c r="U174" s="1" t="str">
        <f t="shared" ref="U174:U182" si="960">IF(C174&gt;$E$3,"X","-")</f>
        <v>-</v>
      </c>
      <c r="V174" s="1" t="str">
        <f t="shared" ref="V174:V182" si="961">IF(M174&gt;$E$9,"X","-")</f>
        <v>-</v>
      </c>
      <c r="W174" s="1" t="str">
        <f t="shared" ref="W174:W182" si="962">IF(AND(E174&gt;=50,E174&lt;=69),"X","-")</f>
        <v>-</v>
      </c>
      <c r="X174" s="1" t="str">
        <f t="shared" ref="X174:X182" si="963">IF(C174=0,"X","-")</f>
        <v>X</v>
      </c>
      <c r="Y174" s="1" t="str">
        <f t="shared" ref="Y174:Y182" si="964">IF(AND(M174&gt;=0,M174&lt;$E$8),"X","-")</f>
        <v>-</v>
      </c>
      <c r="Z174" s="1" t="str">
        <f t="shared" ref="Z174:Z182" si="965">IF(C174&gt;$E$4,"X","-")</f>
        <v>-</v>
      </c>
      <c r="AA174" s="1" t="str">
        <f t="shared" ref="AA174:AA182" si="966">IF(AND(G174&gt;=0,G174&lt;=$E$5),"X","-")</f>
        <v>-</v>
      </c>
      <c r="AB174" s="1" t="str">
        <f t="shared" ref="AB174:AB182" si="967">IF(AND(O174&gt;=0,O174&lt;=$E$10),"X","-")</f>
        <v>X</v>
      </c>
      <c r="AC174" s="1" t="str">
        <f t="shared" ref="AC174:AC182" si="968">IF(OR(AND(E174&gt;=40,E174&lt;=69),AND(E174&gt;=80,E174&lt;=84)),"X","-")</f>
        <v>-</v>
      </c>
      <c r="AD174" s="1" t="str">
        <f t="shared" ref="AD174:AD182" si="969">IF(AND(K174&gt;-1000,K174&lt;$E$6),"X","-")</f>
        <v>-</v>
      </c>
      <c r="AE174" s="1" t="str">
        <f t="shared" ref="AE174:AE182" si="970">IF(OR(AND(E174&gt;=70,E174&lt;=78),AND(E174&gt;=85,E174&lt;=87)),"X","-")</f>
        <v>-</v>
      </c>
      <c r="AF174" s="1" t="str">
        <f t="shared" ref="AF174:AF182" si="971">IF(K174&gt;$E$7,"X","-")</f>
        <v>X</v>
      </c>
      <c r="AG174" s="1" t="str">
        <f t="shared" ref="AG174:AG182" si="972">IF(G174&gt;0,"X","-")</f>
        <v>-</v>
      </c>
      <c r="AH174" s="1" t="str">
        <f t="shared" ref="AH174:AH182" si="973">IF(I174=0,"X","-")</f>
        <v>X</v>
      </c>
      <c r="AI174" s="1" t="str">
        <f t="shared" ref="AI174:AI182" si="974">IF(G174=0,"X","-")</f>
        <v>-</v>
      </c>
      <c r="AJ174" s="1" t="str">
        <f t="shared" ref="AJ174:AJ182" si="975">IF(I174&gt;0,"X","-")</f>
        <v>-</v>
      </c>
      <c r="AK174" s="1" t="str">
        <f t="shared" ref="AK174:AK182" si="976">IF(M174&lt;0,"X","-")</f>
        <v>-</v>
      </c>
      <c r="AL174" s="1" t="str">
        <f t="shared" ref="AL174:AL182" si="977">IF(AND(M174&gt;=$E$8,M174&lt;=$E$9),"X","-")</f>
        <v>X</v>
      </c>
      <c r="AN174" s="1" t="str">
        <f t="shared" ref="AN174:AN182" si="978">IF(AND(T174="X",U174="X",V174="X"),"X","-")</f>
        <v>-</v>
      </c>
      <c r="AO174" s="1" t="str">
        <f t="shared" ref="AO174:AO182" si="979">IF(AND(W174="X",X174="X",Y174="X"),"X","-")</f>
        <v>-</v>
      </c>
      <c r="AP174" s="1" t="str">
        <f t="shared" ref="AP174:AP182" si="980">IF(AND(T174="X",U174="X",Y174="X"),"X","-")</f>
        <v>-</v>
      </c>
      <c r="AQ174" s="1" t="str">
        <f t="shared" ref="AQ174:AQ182" si="981">IF(AND(W174="X",X174="X",V174="X"),"X","-")</f>
        <v>-</v>
      </c>
      <c r="AR174" s="1" t="str">
        <f t="shared" ref="AR174:AR182" si="982">IF(AND(Z174="X",AA174="X",Y174="X"),"X","-")</f>
        <v>-</v>
      </c>
      <c r="AS174" s="1" t="str">
        <f t="shared" ref="AS174:AS182" si="983">IF(AND(Z174="X",AA174="X",V174="X"),"X","-")</f>
        <v>-</v>
      </c>
      <c r="AT174" s="1" t="str">
        <f t="shared" ref="AT174:AT182" si="984">IF(AND(AB174="X",T174="X",Y174="X"),"X","-")</f>
        <v>-</v>
      </c>
      <c r="AU174" s="1" t="str">
        <f t="shared" ref="AU174:AU182" si="985">IF(AND(AC174="X",AD174="X"),"X","-")</f>
        <v>-</v>
      </c>
      <c r="AV174" s="1" t="str">
        <f t="shared" ref="AV174:AV182" si="986">IF(AND(AE174="X",AF174="X"),"X","-")</f>
        <v>-</v>
      </c>
      <c r="AW174" s="1" t="str">
        <f t="shared" ref="AW174:AW182" si="987">IF(AND(AG174="X",AH174="X"),"X","-")</f>
        <v>-</v>
      </c>
      <c r="AX174" s="1" t="str">
        <f t="shared" ref="AX174:AX182" si="988">IF(AND(AI174="X",AJ174="X"),"X","-")</f>
        <v>-</v>
      </c>
      <c r="AY174" s="1" t="str">
        <f t="shared" ref="AY174:AY182" si="989">IF(AND(T174="X",U174="X",OR(AK174="X",AL174="X")),"X","-")</f>
        <v>-</v>
      </c>
      <c r="AZ174" s="1" t="str">
        <f t="shared" ref="AZ174:AZ182" si="990">IF(AND(W174="X",X174="X",OR(AK174="X",AL174="X")),"X","-")</f>
        <v>-</v>
      </c>
      <c r="BB174" s="8">
        <v>1</v>
      </c>
      <c r="BC174" s="9">
        <f t="shared" si="955"/>
        <v>0</v>
      </c>
      <c r="BD174" s="8" t="str">
        <f t="shared" si="956"/>
        <v>Nein</v>
      </c>
      <c r="BE174" s="8">
        <f t="shared" si="957"/>
        <v>0</v>
      </c>
      <c r="BF174" s="8" t="str">
        <f t="shared" si="958"/>
        <v>Nein</v>
      </c>
      <c r="BG174" s="8">
        <f t="shared" si="921"/>
        <v>-2</v>
      </c>
      <c r="BH174" s="5" t="str">
        <f t="shared" si="922"/>
        <v>Ja</v>
      </c>
      <c r="BI174" s="8">
        <f t="shared" si="849"/>
        <v>0</v>
      </c>
      <c r="BJ174" s="8" t="str">
        <f t="shared" si="850"/>
        <v>Nein</v>
      </c>
      <c r="BK174" s="8">
        <f t="shared" si="851"/>
        <v>10.4</v>
      </c>
      <c r="BL174" s="8" t="str">
        <f t="shared" si="852"/>
        <v>Nein</v>
      </c>
      <c r="BM174" s="8">
        <f t="shared" si="853"/>
        <v>75</v>
      </c>
      <c r="BN174" s="8" t="str">
        <f t="shared" si="854"/>
        <v>Nein</v>
      </c>
      <c r="BO174" s="8">
        <f t="shared" si="855"/>
        <v>526</v>
      </c>
      <c r="BP174" s="8" t="str">
        <f t="shared" si="856"/>
        <v>Nein</v>
      </c>
    </row>
    <row r="175" spans="1:68" x14ac:dyDescent="0.2">
      <c r="A175" s="8">
        <f t="shared" si="816"/>
        <v>161</v>
      </c>
      <c r="B175" s="8">
        <v>1</v>
      </c>
      <c r="C175" s="11">
        <v>0.5</v>
      </c>
      <c r="D175" s="8" t="s">
        <v>13</v>
      </c>
      <c r="E175" s="8">
        <v>40</v>
      </c>
      <c r="F175" s="8" t="s">
        <v>13</v>
      </c>
      <c r="G175" s="8">
        <v>-3</v>
      </c>
      <c r="H175" s="8" t="s">
        <v>13</v>
      </c>
      <c r="I175" s="8">
        <v>64</v>
      </c>
      <c r="J175" s="8" t="s">
        <v>13</v>
      </c>
      <c r="K175" s="8">
        <v>10.199999999999999</v>
      </c>
      <c r="L175" s="8" t="s">
        <v>13</v>
      </c>
      <c r="M175" s="8">
        <v>73</v>
      </c>
      <c r="N175" s="8" t="s">
        <v>13</v>
      </c>
      <c r="O175" s="8">
        <v>528</v>
      </c>
      <c r="P175" s="8" t="s">
        <v>13</v>
      </c>
      <c r="T175" s="1" t="str">
        <f t="shared" si="959"/>
        <v>-</v>
      </c>
      <c r="U175" s="1" t="str">
        <f t="shared" si="960"/>
        <v>X</v>
      </c>
      <c r="V175" s="1" t="str">
        <f t="shared" si="961"/>
        <v>-</v>
      </c>
      <c r="W175" s="1" t="str">
        <f t="shared" si="962"/>
        <v>-</v>
      </c>
      <c r="X175" s="1" t="str">
        <f t="shared" si="963"/>
        <v>-</v>
      </c>
      <c r="Y175" s="1" t="str">
        <f t="shared" si="964"/>
        <v>-</v>
      </c>
      <c r="Z175" s="1" t="str">
        <f t="shared" si="965"/>
        <v>X</v>
      </c>
      <c r="AA175" s="1" t="str">
        <f t="shared" si="966"/>
        <v>-</v>
      </c>
      <c r="AB175" s="1" t="str">
        <f t="shared" si="967"/>
        <v>X</v>
      </c>
      <c r="AC175" s="1" t="str">
        <f t="shared" si="968"/>
        <v>X</v>
      </c>
      <c r="AD175" s="1" t="str">
        <f t="shared" si="969"/>
        <v>-</v>
      </c>
      <c r="AE175" s="1" t="str">
        <f t="shared" si="970"/>
        <v>-</v>
      </c>
      <c r="AF175" s="1" t="str">
        <f t="shared" si="971"/>
        <v>X</v>
      </c>
      <c r="AG175" s="1" t="str">
        <f t="shared" si="972"/>
        <v>-</v>
      </c>
      <c r="AH175" s="1" t="str">
        <f t="shared" si="973"/>
        <v>-</v>
      </c>
      <c r="AI175" s="1" t="str">
        <f t="shared" si="974"/>
        <v>-</v>
      </c>
      <c r="AJ175" s="1" t="str">
        <f t="shared" si="975"/>
        <v>X</v>
      </c>
      <c r="AK175" s="1" t="str">
        <f t="shared" si="976"/>
        <v>-</v>
      </c>
      <c r="AL175" s="1" t="str">
        <f t="shared" si="977"/>
        <v>X</v>
      </c>
      <c r="AN175" s="1" t="str">
        <f t="shared" si="978"/>
        <v>-</v>
      </c>
      <c r="AO175" s="1" t="str">
        <f t="shared" si="979"/>
        <v>-</v>
      </c>
      <c r="AP175" s="1" t="str">
        <f t="shared" si="980"/>
        <v>-</v>
      </c>
      <c r="AQ175" s="1" t="str">
        <f t="shared" si="981"/>
        <v>-</v>
      </c>
      <c r="AR175" s="1" t="str">
        <f t="shared" si="982"/>
        <v>-</v>
      </c>
      <c r="AS175" s="1" t="str">
        <f t="shared" si="983"/>
        <v>-</v>
      </c>
      <c r="AT175" s="1" t="str">
        <f t="shared" si="984"/>
        <v>-</v>
      </c>
      <c r="AU175" s="1" t="str">
        <f t="shared" si="985"/>
        <v>-</v>
      </c>
      <c r="AV175" s="1" t="str">
        <f t="shared" si="986"/>
        <v>-</v>
      </c>
      <c r="AW175" s="1" t="str">
        <f t="shared" si="987"/>
        <v>-</v>
      </c>
      <c r="AX175" s="1" t="str">
        <f t="shared" si="988"/>
        <v>-</v>
      </c>
      <c r="AY175" s="1" t="str">
        <f t="shared" si="989"/>
        <v>-</v>
      </c>
      <c r="AZ175" s="1" t="str">
        <f t="shared" si="990"/>
        <v>-</v>
      </c>
      <c r="BB175" s="8">
        <v>1</v>
      </c>
      <c r="BC175" s="9">
        <f t="shared" si="955"/>
        <v>0.5</v>
      </c>
      <c r="BD175" s="8" t="str">
        <f t="shared" si="956"/>
        <v>Nein</v>
      </c>
      <c r="BE175" s="8">
        <f t="shared" si="957"/>
        <v>40</v>
      </c>
      <c r="BF175" s="8" t="str">
        <f t="shared" si="958"/>
        <v>Nein</v>
      </c>
      <c r="BG175" s="8">
        <f t="shared" si="921"/>
        <v>-3</v>
      </c>
      <c r="BH175" s="5" t="str">
        <f t="shared" si="922"/>
        <v>Nein</v>
      </c>
      <c r="BI175" s="8">
        <f t="shared" si="849"/>
        <v>64</v>
      </c>
      <c r="BJ175" s="8" t="str">
        <f t="shared" si="850"/>
        <v>Nein</v>
      </c>
      <c r="BK175" s="8">
        <f t="shared" si="851"/>
        <v>10.199999999999999</v>
      </c>
      <c r="BL175" s="8" t="str">
        <f t="shared" si="852"/>
        <v>Nein</v>
      </c>
      <c r="BM175" s="8">
        <f t="shared" si="853"/>
        <v>73</v>
      </c>
      <c r="BN175" s="8" t="str">
        <f t="shared" si="854"/>
        <v>Nein</v>
      </c>
      <c r="BO175" s="8">
        <f t="shared" si="855"/>
        <v>528</v>
      </c>
      <c r="BP175" s="8" t="str">
        <f t="shared" si="856"/>
        <v>Nein</v>
      </c>
    </row>
    <row r="176" spans="1:68" x14ac:dyDescent="0.2">
      <c r="A176" s="8">
        <f t="shared" si="816"/>
        <v>162</v>
      </c>
      <c r="B176" s="8">
        <v>1</v>
      </c>
      <c r="C176" s="11">
        <v>0</v>
      </c>
      <c r="D176" s="8" t="s">
        <v>13</v>
      </c>
      <c r="E176" s="8">
        <v>0</v>
      </c>
      <c r="F176" s="8" t="s">
        <v>13</v>
      </c>
      <c r="G176" s="8">
        <v>-1</v>
      </c>
      <c r="H176" s="8" t="s">
        <v>13</v>
      </c>
      <c r="I176" s="8">
        <v>0</v>
      </c>
      <c r="J176" s="8" t="s">
        <v>13</v>
      </c>
      <c r="K176" s="8">
        <v>10.199999999999999</v>
      </c>
      <c r="L176" s="8" t="s">
        <v>13</v>
      </c>
      <c r="M176" s="8">
        <v>76</v>
      </c>
      <c r="N176" s="8" t="s">
        <v>13</v>
      </c>
      <c r="O176" s="8">
        <v>512</v>
      </c>
      <c r="P176" s="8" t="s">
        <v>13</v>
      </c>
      <c r="T176" s="1" t="str">
        <f t="shared" si="959"/>
        <v>X</v>
      </c>
      <c r="U176" s="1" t="str">
        <f t="shared" si="960"/>
        <v>-</v>
      </c>
      <c r="V176" s="1" t="str">
        <f t="shared" si="961"/>
        <v>-</v>
      </c>
      <c r="W176" s="1" t="str">
        <f t="shared" si="962"/>
        <v>-</v>
      </c>
      <c r="X176" s="1" t="str">
        <f t="shared" si="963"/>
        <v>X</v>
      </c>
      <c r="Y176" s="1" t="str">
        <f t="shared" si="964"/>
        <v>-</v>
      </c>
      <c r="Z176" s="1" t="str">
        <f t="shared" si="965"/>
        <v>-</v>
      </c>
      <c r="AA176" s="1" t="str">
        <f t="shared" si="966"/>
        <v>-</v>
      </c>
      <c r="AB176" s="1" t="str">
        <f t="shared" si="967"/>
        <v>X</v>
      </c>
      <c r="AC176" s="1" t="str">
        <f t="shared" si="968"/>
        <v>-</v>
      </c>
      <c r="AD176" s="1" t="str">
        <f t="shared" si="969"/>
        <v>-</v>
      </c>
      <c r="AE176" s="1" t="str">
        <f t="shared" si="970"/>
        <v>-</v>
      </c>
      <c r="AF176" s="1" t="str">
        <f t="shared" si="971"/>
        <v>X</v>
      </c>
      <c r="AG176" s="1" t="str">
        <f t="shared" si="972"/>
        <v>-</v>
      </c>
      <c r="AH176" s="1" t="str">
        <f t="shared" si="973"/>
        <v>X</v>
      </c>
      <c r="AI176" s="1" t="str">
        <f t="shared" si="974"/>
        <v>-</v>
      </c>
      <c r="AJ176" s="1" t="str">
        <f t="shared" si="975"/>
        <v>-</v>
      </c>
      <c r="AK176" s="1" t="str">
        <f t="shared" si="976"/>
        <v>-</v>
      </c>
      <c r="AL176" s="1" t="str">
        <f t="shared" si="977"/>
        <v>X</v>
      </c>
      <c r="AN176" s="1" t="str">
        <f t="shared" si="978"/>
        <v>-</v>
      </c>
      <c r="AO176" s="1" t="str">
        <f t="shared" si="979"/>
        <v>-</v>
      </c>
      <c r="AP176" s="1" t="str">
        <f t="shared" si="980"/>
        <v>-</v>
      </c>
      <c r="AQ176" s="1" t="str">
        <f t="shared" si="981"/>
        <v>-</v>
      </c>
      <c r="AR176" s="1" t="str">
        <f t="shared" si="982"/>
        <v>-</v>
      </c>
      <c r="AS176" s="1" t="str">
        <f t="shared" si="983"/>
        <v>-</v>
      </c>
      <c r="AT176" s="1" t="str">
        <f t="shared" si="984"/>
        <v>-</v>
      </c>
      <c r="AU176" s="1" t="str">
        <f t="shared" si="985"/>
        <v>-</v>
      </c>
      <c r="AV176" s="1" t="str">
        <f t="shared" si="986"/>
        <v>-</v>
      </c>
      <c r="AW176" s="1" t="str">
        <f t="shared" si="987"/>
        <v>-</v>
      </c>
      <c r="AX176" s="1" t="str">
        <f t="shared" si="988"/>
        <v>-</v>
      </c>
      <c r="AY176" s="1" t="str">
        <f t="shared" si="989"/>
        <v>-</v>
      </c>
      <c r="AZ176" s="1" t="str">
        <f t="shared" si="990"/>
        <v>-</v>
      </c>
      <c r="BB176" s="8">
        <v>1</v>
      </c>
      <c r="BC176" s="9">
        <f t="shared" si="955"/>
        <v>0</v>
      </c>
      <c r="BD176" s="8" t="str">
        <f t="shared" si="956"/>
        <v>Nein</v>
      </c>
      <c r="BE176" s="8">
        <f t="shared" si="957"/>
        <v>0</v>
      </c>
      <c r="BF176" s="8" t="str">
        <f t="shared" si="958"/>
        <v>Nein</v>
      </c>
      <c r="BG176" s="8">
        <f t="shared" si="921"/>
        <v>-1</v>
      </c>
      <c r="BH176" s="5" t="str">
        <f t="shared" si="922"/>
        <v>Nein</v>
      </c>
      <c r="BI176" s="8">
        <f t="shared" si="849"/>
        <v>0</v>
      </c>
      <c r="BJ176" s="8" t="str">
        <f t="shared" si="850"/>
        <v>Nein</v>
      </c>
      <c r="BK176" s="8">
        <f t="shared" si="851"/>
        <v>10.199999999999999</v>
      </c>
      <c r="BL176" s="8" t="str">
        <f t="shared" si="852"/>
        <v>Nein</v>
      </c>
      <c r="BM176" s="8">
        <f t="shared" si="853"/>
        <v>76</v>
      </c>
      <c r="BN176" s="8" t="str">
        <f t="shared" si="854"/>
        <v>Nein</v>
      </c>
      <c r="BO176" s="8">
        <f t="shared" si="855"/>
        <v>512</v>
      </c>
      <c r="BP176" s="8" t="str">
        <f t="shared" si="856"/>
        <v>Nein</v>
      </c>
    </row>
    <row r="177" spans="1:68" x14ac:dyDescent="0.2">
      <c r="A177" s="8">
        <f t="shared" si="816"/>
        <v>163</v>
      </c>
      <c r="B177" s="8">
        <v>1</v>
      </c>
      <c r="C177" s="11">
        <v>0.5</v>
      </c>
      <c r="D177" s="8" t="s">
        <v>13</v>
      </c>
      <c r="E177" s="8">
        <v>41</v>
      </c>
      <c r="F177" s="8" t="s">
        <v>13</v>
      </c>
      <c r="G177" s="8">
        <v>0.5</v>
      </c>
      <c r="H177" s="8" t="s">
        <v>13</v>
      </c>
      <c r="I177" s="8">
        <v>-2</v>
      </c>
      <c r="J177" s="8" t="s">
        <v>14</v>
      </c>
      <c r="K177" s="8">
        <v>10.6</v>
      </c>
      <c r="L177" s="8" t="s">
        <v>13</v>
      </c>
      <c r="M177" s="8">
        <v>76</v>
      </c>
      <c r="N177" s="8" t="s">
        <v>13</v>
      </c>
      <c r="O177" s="8">
        <v>524</v>
      </c>
      <c r="P177" s="8" t="s">
        <v>13</v>
      </c>
      <c r="T177" s="1" t="str">
        <f t="shared" si="959"/>
        <v>-</v>
      </c>
      <c r="U177" s="1" t="str">
        <f t="shared" si="960"/>
        <v>X</v>
      </c>
      <c r="V177" s="1" t="str">
        <f t="shared" si="961"/>
        <v>-</v>
      </c>
      <c r="W177" s="1" t="str">
        <f t="shared" si="962"/>
        <v>-</v>
      </c>
      <c r="X177" s="1" t="str">
        <f t="shared" si="963"/>
        <v>-</v>
      </c>
      <c r="Y177" s="1" t="str">
        <f t="shared" si="964"/>
        <v>-</v>
      </c>
      <c r="Z177" s="1" t="str">
        <f t="shared" si="965"/>
        <v>X</v>
      </c>
      <c r="AA177" s="1" t="str">
        <f t="shared" si="966"/>
        <v>-</v>
      </c>
      <c r="AB177" s="1" t="str">
        <f t="shared" si="967"/>
        <v>X</v>
      </c>
      <c r="AC177" s="1" t="str">
        <f t="shared" si="968"/>
        <v>X</v>
      </c>
      <c r="AD177" s="1" t="str">
        <f t="shared" si="969"/>
        <v>-</v>
      </c>
      <c r="AE177" s="1" t="str">
        <f t="shared" si="970"/>
        <v>-</v>
      </c>
      <c r="AF177" s="1" t="str">
        <f t="shared" si="971"/>
        <v>X</v>
      </c>
      <c r="AG177" s="1" t="str">
        <f t="shared" si="972"/>
        <v>X</v>
      </c>
      <c r="AH177" s="1" t="str">
        <f t="shared" si="973"/>
        <v>-</v>
      </c>
      <c r="AI177" s="1" t="str">
        <f t="shared" si="974"/>
        <v>-</v>
      </c>
      <c r="AJ177" s="1" t="str">
        <f t="shared" si="975"/>
        <v>-</v>
      </c>
      <c r="AK177" s="1" t="str">
        <f t="shared" si="976"/>
        <v>-</v>
      </c>
      <c r="AL177" s="1" t="str">
        <f t="shared" si="977"/>
        <v>X</v>
      </c>
      <c r="AN177" s="1" t="str">
        <f t="shared" si="978"/>
        <v>-</v>
      </c>
      <c r="AO177" s="1" t="str">
        <f t="shared" si="979"/>
        <v>-</v>
      </c>
      <c r="AP177" s="1" t="str">
        <f t="shared" si="980"/>
        <v>-</v>
      </c>
      <c r="AQ177" s="1" t="str">
        <f t="shared" si="981"/>
        <v>-</v>
      </c>
      <c r="AR177" s="1" t="str">
        <f t="shared" si="982"/>
        <v>-</v>
      </c>
      <c r="AS177" s="1" t="str">
        <f t="shared" si="983"/>
        <v>-</v>
      </c>
      <c r="AT177" s="1" t="str">
        <f t="shared" si="984"/>
        <v>-</v>
      </c>
      <c r="AU177" s="1" t="str">
        <f t="shared" si="985"/>
        <v>-</v>
      </c>
      <c r="AV177" s="1" t="str">
        <f t="shared" si="986"/>
        <v>-</v>
      </c>
      <c r="AW177" s="1" t="str">
        <f t="shared" si="987"/>
        <v>-</v>
      </c>
      <c r="AX177" s="1" t="str">
        <f t="shared" si="988"/>
        <v>-</v>
      </c>
      <c r="AY177" s="1" t="str">
        <f t="shared" si="989"/>
        <v>-</v>
      </c>
      <c r="AZ177" s="1" t="str">
        <f t="shared" si="990"/>
        <v>-</v>
      </c>
      <c r="BB177" s="8">
        <v>1</v>
      </c>
      <c r="BC177" s="9">
        <f t="shared" si="955"/>
        <v>0.5</v>
      </c>
      <c r="BD177" s="8" t="str">
        <f t="shared" si="956"/>
        <v>Nein</v>
      </c>
      <c r="BE177" s="8">
        <f t="shared" si="957"/>
        <v>41</v>
      </c>
      <c r="BF177" s="8" t="str">
        <f t="shared" si="958"/>
        <v>Nein</v>
      </c>
      <c r="BG177" s="8">
        <f t="shared" si="921"/>
        <v>0.5</v>
      </c>
      <c r="BH177" s="5" t="str">
        <f t="shared" si="922"/>
        <v>Nein</v>
      </c>
      <c r="BI177" s="8">
        <f t="shared" si="849"/>
        <v>-2</v>
      </c>
      <c r="BJ177" s="8" t="str">
        <f t="shared" si="850"/>
        <v>Ja</v>
      </c>
      <c r="BK177" s="8">
        <f t="shared" si="851"/>
        <v>10.6</v>
      </c>
      <c r="BL177" s="8" t="str">
        <f t="shared" si="852"/>
        <v>Nein</v>
      </c>
      <c r="BM177" s="8">
        <f t="shared" si="853"/>
        <v>76</v>
      </c>
      <c r="BN177" s="8" t="str">
        <f t="shared" si="854"/>
        <v>Nein</v>
      </c>
      <c r="BO177" s="8">
        <f t="shared" si="855"/>
        <v>524</v>
      </c>
      <c r="BP177" s="8" t="str">
        <f t="shared" si="856"/>
        <v>Nein</v>
      </c>
    </row>
    <row r="178" spans="1:68" x14ac:dyDescent="0.2">
      <c r="A178" s="8">
        <f t="shared" si="816"/>
        <v>164</v>
      </c>
      <c r="B178" s="8">
        <v>1</v>
      </c>
      <c r="C178" s="11">
        <v>0</v>
      </c>
      <c r="D178" s="8" t="s">
        <v>13</v>
      </c>
      <c r="E178" s="8">
        <v>0</v>
      </c>
      <c r="F178" s="8" t="s">
        <v>13</v>
      </c>
      <c r="G178" s="8">
        <v>0</v>
      </c>
      <c r="H178" s="8" t="s">
        <v>13</v>
      </c>
      <c r="I178" s="8">
        <v>-1</v>
      </c>
      <c r="J178" s="8" t="s">
        <v>13</v>
      </c>
      <c r="K178" s="8">
        <v>10.6</v>
      </c>
      <c r="L178" s="8" t="s">
        <v>13</v>
      </c>
      <c r="M178" s="8">
        <v>73</v>
      </c>
      <c r="N178" s="8" t="s">
        <v>13</v>
      </c>
      <c r="O178" s="8">
        <v>526</v>
      </c>
      <c r="P178" s="8" t="s">
        <v>13</v>
      </c>
      <c r="T178" s="1" t="str">
        <f t="shared" si="959"/>
        <v>X</v>
      </c>
      <c r="U178" s="1" t="str">
        <f t="shared" si="960"/>
        <v>-</v>
      </c>
      <c r="V178" s="1" t="str">
        <f t="shared" si="961"/>
        <v>-</v>
      </c>
      <c r="W178" s="1" t="str">
        <f t="shared" si="962"/>
        <v>-</v>
      </c>
      <c r="X178" s="1" t="str">
        <f t="shared" si="963"/>
        <v>X</v>
      </c>
      <c r="Y178" s="1" t="str">
        <f t="shared" si="964"/>
        <v>-</v>
      </c>
      <c r="Z178" s="1" t="str">
        <f t="shared" si="965"/>
        <v>-</v>
      </c>
      <c r="AA178" s="1" t="str">
        <f t="shared" si="966"/>
        <v>X</v>
      </c>
      <c r="AB178" s="1" t="str">
        <f t="shared" si="967"/>
        <v>X</v>
      </c>
      <c r="AC178" s="1" t="str">
        <f t="shared" si="968"/>
        <v>-</v>
      </c>
      <c r="AD178" s="1" t="str">
        <f t="shared" si="969"/>
        <v>-</v>
      </c>
      <c r="AE178" s="1" t="str">
        <f t="shared" si="970"/>
        <v>-</v>
      </c>
      <c r="AF178" s="1" t="str">
        <f t="shared" si="971"/>
        <v>X</v>
      </c>
      <c r="AG178" s="1" t="str">
        <f t="shared" si="972"/>
        <v>-</v>
      </c>
      <c r="AH178" s="1" t="str">
        <f t="shared" si="973"/>
        <v>-</v>
      </c>
      <c r="AI178" s="1" t="str">
        <f t="shared" si="974"/>
        <v>X</v>
      </c>
      <c r="AJ178" s="1" t="str">
        <f t="shared" si="975"/>
        <v>-</v>
      </c>
      <c r="AK178" s="1" t="str">
        <f t="shared" si="976"/>
        <v>-</v>
      </c>
      <c r="AL178" s="1" t="str">
        <f t="shared" si="977"/>
        <v>X</v>
      </c>
      <c r="AN178" s="1" t="str">
        <f t="shared" si="978"/>
        <v>-</v>
      </c>
      <c r="AO178" s="1" t="str">
        <f t="shared" si="979"/>
        <v>-</v>
      </c>
      <c r="AP178" s="1" t="str">
        <f t="shared" si="980"/>
        <v>-</v>
      </c>
      <c r="AQ178" s="1" t="str">
        <f t="shared" si="981"/>
        <v>-</v>
      </c>
      <c r="AR178" s="1" t="str">
        <f t="shared" si="982"/>
        <v>-</v>
      </c>
      <c r="AS178" s="1" t="str">
        <f t="shared" si="983"/>
        <v>-</v>
      </c>
      <c r="AT178" s="1" t="str">
        <f t="shared" si="984"/>
        <v>-</v>
      </c>
      <c r="AU178" s="1" t="str">
        <f t="shared" si="985"/>
        <v>-</v>
      </c>
      <c r="AV178" s="1" t="str">
        <f t="shared" si="986"/>
        <v>-</v>
      </c>
      <c r="AW178" s="1" t="str">
        <f t="shared" si="987"/>
        <v>-</v>
      </c>
      <c r="AX178" s="1" t="str">
        <f t="shared" si="988"/>
        <v>-</v>
      </c>
      <c r="AY178" s="1" t="str">
        <f t="shared" si="989"/>
        <v>-</v>
      </c>
      <c r="AZ178" s="1" t="str">
        <f t="shared" si="990"/>
        <v>-</v>
      </c>
      <c r="BB178" s="8">
        <v>1</v>
      </c>
      <c r="BC178" s="9">
        <f t="shared" si="955"/>
        <v>0</v>
      </c>
      <c r="BD178" s="8" t="str">
        <f t="shared" si="956"/>
        <v>Nein</v>
      </c>
      <c r="BE178" s="8">
        <f t="shared" si="957"/>
        <v>0</v>
      </c>
      <c r="BF178" s="8" t="str">
        <f t="shared" si="958"/>
        <v>Nein</v>
      </c>
      <c r="BG178" s="8">
        <f t="shared" si="921"/>
        <v>0</v>
      </c>
      <c r="BH178" s="5" t="str">
        <f t="shared" si="922"/>
        <v>Nein</v>
      </c>
      <c r="BI178" s="8">
        <f t="shared" si="849"/>
        <v>-1</v>
      </c>
      <c r="BJ178" s="8" t="str">
        <f t="shared" si="850"/>
        <v>Nein</v>
      </c>
      <c r="BK178" s="8">
        <f t="shared" si="851"/>
        <v>10.6</v>
      </c>
      <c r="BL178" s="8" t="str">
        <f t="shared" si="852"/>
        <v>Nein</v>
      </c>
      <c r="BM178" s="8">
        <f t="shared" si="853"/>
        <v>73</v>
      </c>
      <c r="BN178" s="8" t="str">
        <f t="shared" si="854"/>
        <v>Nein</v>
      </c>
      <c r="BO178" s="8">
        <f t="shared" si="855"/>
        <v>526</v>
      </c>
      <c r="BP178" s="8" t="str">
        <f t="shared" si="856"/>
        <v>Nein</v>
      </c>
    </row>
    <row r="179" spans="1:68" x14ac:dyDescent="0.2">
      <c r="A179" s="8">
        <f t="shared" si="816"/>
        <v>165</v>
      </c>
      <c r="B179" s="8">
        <v>1</v>
      </c>
      <c r="C179" s="11">
        <v>0.2</v>
      </c>
      <c r="D179" s="8" t="s">
        <v>13</v>
      </c>
      <c r="E179" s="8">
        <v>42</v>
      </c>
      <c r="F179" s="8" t="s">
        <v>13</v>
      </c>
      <c r="G179" s="8">
        <v>0.1</v>
      </c>
      <c r="H179" s="8" t="s">
        <v>13</v>
      </c>
      <c r="I179" s="8">
        <v>-3</v>
      </c>
      <c r="J179" s="8" t="s">
        <v>13</v>
      </c>
      <c r="K179" s="8">
        <v>10.5</v>
      </c>
      <c r="L179" s="8" t="s">
        <v>13</v>
      </c>
      <c r="M179" s="8">
        <v>76</v>
      </c>
      <c r="N179" s="8" t="s">
        <v>13</v>
      </c>
      <c r="O179" s="8">
        <v>526</v>
      </c>
      <c r="P179" s="8" t="s">
        <v>13</v>
      </c>
      <c r="T179" s="1" t="str">
        <f t="shared" si="959"/>
        <v>-</v>
      </c>
      <c r="U179" s="1" t="str">
        <f t="shared" si="960"/>
        <v>-</v>
      </c>
      <c r="V179" s="1" t="str">
        <f t="shared" si="961"/>
        <v>-</v>
      </c>
      <c r="W179" s="1" t="str">
        <f t="shared" si="962"/>
        <v>-</v>
      </c>
      <c r="X179" s="1" t="str">
        <f t="shared" si="963"/>
        <v>-</v>
      </c>
      <c r="Y179" s="1" t="str">
        <f t="shared" si="964"/>
        <v>-</v>
      </c>
      <c r="Z179" s="1" t="str">
        <f t="shared" si="965"/>
        <v>-</v>
      </c>
      <c r="AA179" s="1" t="str">
        <f t="shared" si="966"/>
        <v>-</v>
      </c>
      <c r="AB179" s="1" t="str">
        <f t="shared" si="967"/>
        <v>X</v>
      </c>
      <c r="AC179" s="1" t="str">
        <f t="shared" si="968"/>
        <v>X</v>
      </c>
      <c r="AD179" s="1" t="str">
        <f t="shared" si="969"/>
        <v>-</v>
      </c>
      <c r="AE179" s="1" t="str">
        <f t="shared" si="970"/>
        <v>-</v>
      </c>
      <c r="AF179" s="1" t="str">
        <f t="shared" si="971"/>
        <v>X</v>
      </c>
      <c r="AG179" s="1" t="str">
        <f t="shared" si="972"/>
        <v>X</v>
      </c>
      <c r="AH179" s="1" t="str">
        <f t="shared" si="973"/>
        <v>-</v>
      </c>
      <c r="AI179" s="1" t="str">
        <f t="shared" si="974"/>
        <v>-</v>
      </c>
      <c r="AJ179" s="1" t="str">
        <f t="shared" si="975"/>
        <v>-</v>
      </c>
      <c r="AK179" s="1" t="str">
        <f t="shared" si="976"/>
        <v>-</v>
      </c>
      <c r="AL179" s="1" t="str">
        <f t="shared" si="977"/>
        <v>X</v>
      </c>
      <c r="AN179" s="1" t="str">
        <f t="shared" si="978"/>
        <v>-</v>
      </c>
      <c r="AO179" s="1" t="str">
        <f t="shared" si="979"/>
        <v>-</v>
      </c>
      <c r="AP179" s="1" t="str">
        <f t="shared" si="980"/>
        <v>-</v>
      </c>
      <c r="AQ179" s="1" t="str">
        <f t="shared" si="981"/>
        <v>-</v>
      </c>
      <c r="AR179" s="1" t="str">
        <f t="shared" si="982"/>
        <v>-</v>
      </c>
      <c r="AS179" s="1" t="str">
        <f t="shared" si="983"/>
        <v>-</v>
      </c>
      <c r="AT179" s="1" t="str">
        <f t="shared" si="984"/>
        <v>-</v>
      </c>
      <c r="AU179" s="1" t="str">
        <f t="shared" si="985"/>
        <v>-</v>
      </c>
      <c r="AV179" s="1" t="str">
        <f t="shared" si="986"/>
        <v>-</v>
      </c>
      <c r="AW179" s="1" t="str">
        <f t="shared" si="987"/>
        <v>-</v>
      </c>
      <c r="AX179" s="1" t="str">
        <f t="shared" si="988"/>
        <v>-</v>
      </c>
      <c r="AY179" s="1" t="str">
        <f t="shared" si="989"/>
        <v>-</v>
      </c>
      <c r="AZ179" s="1" t="str">
        <f t="shared" si="990"/>
        <v>-</v>
      </c>
      <c r="BB179" s="8">
        <v>1</v>
      </c>
      <c r="BC179" s="9">
        <f t="shared" si="955"/>
        <v>0.2</v>
      </c>
      <c r="BD179" s="8" t="str">
        <f t="shared" si="956"/>
        <v>Nein</v>
      </c>
      <c r="BE179" s="8">
        <f t="shared" si="957"/>
        <v>42</v>
      </c>
      <c r="BF179" s="8" t="str">
        <f t="shared" si="958"/>
        <v>Nein</v>
      </c>
      <c r="BG179" s="8">
        <f t="shared" si="921"/>
        <v>0.1</v>
      </c>
      <c r="BH179" s="5" t="str">
        <f t="shared" si="922"/>
        <v>Nein</v>
      </c>
      <c r="BI179" s="8">
        <f t="shared" si="849"/>
        <v>-3</v>
      </c>
      <c r="BJ179" s="8" t="str">
        <f t="shared" si="850"/>
        <v>Nein</v>
      </c>
      <c r="BK179" s="8">
        <f t="shared" si="851"/>
        <v>10.5</v>
      </c>
      <c r="BL179" s="8" t="str">
        <f t="shared" si="852"/>
        <v>Nein</v>
      </c>
      <c r="BM179" s="8">
        <f t="shared" si="853"/>
        <v>76</v>
      </c>
      <c r="BN179" s="8" t="str">
        <f t="shared" si="854"/>
        <v>Nein</v>
      </c>
      <c r="BO179" s="8">
        <f t="shared" si="855"/>
        <v>526</v>
      </c>
      <c r="BP179" s="8" t="str">
        <f t="shared" si="856"/>
        <v>Nein</v>
      </c>
    </row>
    <row r="180" spans="1:68" x14ac:dyDescent="0.2">
      <c r="A180" s="8">
        <f t="shared" si="816"/>
        <v>166</v>
      </c>
      <c r="B180" s="8">
        <v>1</v>
      </c>
      <c r="C180" s="11">
        <v>0</v>
      </c>
      <c r="D180" s="8" t="s">
        <v>13</v>
      </c>
      <c r="E180" s="8">
        <v>0</v>
      </c>
      <c r="F180" s="8" t="s">
        <v>13</v>
      </c>
      <c r="G180" s="8">
        <v>-2</v>
      </c>
      <c r="H180" s="8" t="s">
        <v>14</v>
      </c>
      <c r="I180" s="8">
        <v>-3</v>
      </c>
      <c r="J180" s="8" t="s">
        <v>13</v>
      </c>
      <c r="K180" s="8">
        <v>10.6</v>
      </c>
      <c r="L180" s="8" t="s">
        <v>13</v>
      </c>
      <c r="M180" s="8">
        <v>74</v>
      </c>
      <c r="N180" s="8" t="s">
        <v>13</v>
      </c>
      <c r="O180" s="8">
        <v>526</v>
      </c>
      <c r="P180" s="8" t="s">
        <v>13</v>
      </c>
      <c r="T180" s="1" t="str">
        <f t="shared" si="959"/>
        <v>X</v>
      </c>
      <c r="U180" s="1" t="str">
        <f t="shared" si="960"/>
        <v>-</v>
      </c>
      <c r="V180" s="1" t="str">
        <f t="shared" si="961"/>
        <v>-</v>
      </c>
      <c r="W180" s="1" t="str">
        <f t="shared" si="962"/>
        <v>-</v>
      </c>
      <c r="X180" s="1" t="str">
        <f t="shared" si="963"/>
        <v>X</v>
      </c>
      <c r="Y180" s="1" t="str">
        <f t="shared" si="964"/>
        <v>-</v>
      </c>
      <c r="Z180" s="1" t="str">
        <f t="shared" si="965"/>
        <v>-</v>
      </c>
      <c r="AA180" s="1" t="str">
        <f t="shared" si="966"/>
        <v>-</v>
      </c>
      <c r="AB180" s="1" t="str">
        <f t="shared" si="967"/>
        <v>X</v>
      </c>
      <c r="AC180" s="1" t="str">
        <f t="shared" si="968"/>
        <v>-</v>
      </c>
      <c r="AD180" s="1" t="str">
        <f t="shared" si="969"/>
        <v>-</v>
      </c>
      <c r="AE180" s="1" t="str">
        <f t="shared" si="970"/>
        <v>-</v>
      </c>
      <c r="AF180" s="1" t="str">
        <f t="shared" si="971"/>
        <v>X</v>
      </c>
      <c r="AG180" s="1" t="str">
        <f t="shared" si="972"/>
        <v>-</v>
      </c>
      <c r="AH180" s="1" t="str">
        <f t="shared" si="973"/>
        <v>-</v>
      </c>
      <c r="AI180" s="1" t="str">
        <f t="shared" si="974"/>
        <v>-</v>
      </c>
      <c r="AJ180" s="1" t="str">
        <f t="shared" si="975"/>
        <v>-</v>
      </c>
      <c r="AK180" s="1" t="str">
        <f t="shared" si="976"/>
        <v>-</v>
      </c>
      <c r="AL180" s="1" t="str">
        <f t="shared" si="977"/>
        <v>X</v>
      </c>
      <c r="AN180" s="1" t="str">
        <f t="shared" si="978"/>
        <v>-</v>
      </c>
      <c r="AO180" s="1" t="str">
        <f t="shared" si="979"/>
        <v>-</v>
      </c>
      <c r="AP180" s="1" t="str">
        <f t="shared" si="980"/>
        <v>-</v>
      </c>
      <c r="AQ180" s="1" t="str">
        <f t="shared" si="981"/>
        <v>-</v>
      </c>
      <c r="AR180" s="1" t="str">
        <f t="shared" si="982"/>
        <v>-</v>
      </c>
      <c r="AS180" s="1" t="str">
        <f t="shared" si="983"/>
        <v>-</v>
      </c>
      <c r="AT180" s="1" t="str">
        <f t="shared" si="984"/>
        <v>-</v>
      </c>
      <c r="AU180" s="1" t="str">
        <f t="shared" si="985"/>
        <v>-</v>
      </c>
      <c r="AV180" s="1" t="str">
        <f t="shared" si="986"/>
        <v>-</v>
      </c>
      <c r="AW180" s="1" t="str">
        <f t="shared" si="987"/>
        <v>-</v>
      </c>
      <c r="AX180" s="1" t="str">
        <f t="shared" si="988"/>
        <v>-</v>
      </c>
      <c r="AY180" s="1" t="str">
        <f t="shared" si="989"/>
        <v>-</v>
      </c>
      <c r="AZ180" s="1" t="str">
        <f t="shared" si="990"/>
        <v>-</v>
      </c>
      <c r="BB180" s="8">
        <v>1</v>
      </c>
      <c r="BC180" s="9">
        <f t="shared" si="955"/>
        <v>0</v>
      </c>
      <c r="BD180" s="8" t="str">
        <f t="shared" si="956"/>
        <v>Nein</v>
      </c>
      <c r="BE180" s="8">
        <f t="shared" si="957"/>
        <v>0</v>
      </c>
      <c r="BF180" s="8" t="str">
        <f t="shared" si="958"/>
        <v>Nein</v>
      </c>
      <c r="BG180" s="8">
        <f t="shared" si="921"/>
        <v>-2</v>
      </c>
      <c r="BH180" s="5" t="str">
        <f t="shared" si="922"/>
        <v>Ja</v>
      </c>
      <c r="BI180" s="8">
        <f t="shared" si="849"/>
        <v>-3</v>
      </c>
      <c r="BJ180" s="8" t="str">
        <f t="shared" si="850"/>
        <v>Nein</v>
      </c>
      <c r="BK180" s="8">
        <f t="shared" si="851"/>
        <v>10.6</v>
      </c>
      <c r="BL180" s="8" t="str">
        <f t="shared" si="852"/>
        <v>Nein</v>
      </c>
      <c r="BM180" s="8">
        <f t="shared" si="853"/>
        <v>74</v>
      </c>
      <c r="BN180" s="8" t="str">
        <f t="shared" si="854"/>
        <v>Nein</v>
      </c>
      <c r="BO180" s="8">
        <f t="shared" si="855"/>
        <v>526</v>
      </c>
      <c r="BP180" s="8" t="str">
        <f t="shared" si="856"/>
        <v>Nein</v>
      </c>
    </row>
    <row r="181" spans="1:68" x14ac:dyDescent="0.2">
      <c r="A181" s="8">
        <f t="shared" si="816"/>
        <v>167</v>
      </c>
      <c r="B181" s="8">
        <v>1</v>
      </c>
      <c r="C181" s="11">
        <v>0.4</v>
      </c>
      <c r="D181" s="8" t="s">
        <v>13</v>
      </c>
      <c r="E181" s="8">
        <v>41</v>
      </c>
      <c r="F181" s="8" t="s">
        <v>13</v>
      </c>
      <c r="G181" s="8">
        <v>-1</v>
      </c>
      <c r="H181" s="8" t="s">
        <v>13</v>
      </c>
      <c r="I181" s="8">
        <v>-2</v>
      </c>
      <c r="J181" s="8" t="s">
        <v>14</v>
      </c>
      <c r="K181" s="8">
        <v>10.5</v>
      </c>
      <c r="L181" s="8" t="s">
        <v>13</v>
      </c>
      <c r="M181" s="8">
        <v>74</v>
      </c>
      <c r="N181" s="8" t="s">
        <v>13</v>
      </c>
      <c r="O181" s="8">
        <v>525</v>
      </c>
      <c r="P181" s="8" t="s">
        <v>13</v>
      </c>
      <c r="T181" s="1" t="str">
        <f t="shared" si="959"/>
        <v>-</v>
      </c>
      <c r="U181" s="1" t="str">
        <f t="shared" si="960"/>
        <v>X</v>
      </c>
      <c r="V181" s="1" t="str">
        <f t="shared" si="961"/>
        <v>-</v>
      </c>
      <c r="W181" s="1" t="str">
        <f t="shared" si="962"/>
        <v>-</v>
      </c>
      <c r="X181" s="1" t="str">
        <f t="shared" si="963"/>
        <v>-</v>
      </c>
      <c r="Y181" s="1" t="str">
        <f t="shared" si="964"/>
        <v>-</v>
      </c>
      <c r="Z181" s="1" t="str">
        <f t="shared" si="965"/>
        <v>-</v>
      </c>
      <c r="AA181" s="1" t="str">
        <f t="shared" si="966"/>
        <v>-</v>
      </c>
      <c r="AB181" s="1" t="str">
        <f t="shared" si="967"/>
        <v>X</v>
      </c>
      <c r="AC181" s="1" t="str">
        <f t="shared" si="968"/>
        <v>X</v>
      </c>
      <c r="AD181" s="1" t="str">
        <f t="shared" si="969"/>
        <v>-</v>
      </c>
      <c r="AE181" s="1" t="str">
        <f t="shared" si="970"/>
        <v>-</v>
      </c>
      <c r="AF181" s="1" t="str">
        <f t="shared" si="971"/>
        <v>X</v>
      </c>
      <c r="AG181" s="1" t="str">
        <f t="shared" si="972"/>
        <v>-</v>
      </c>
      <c r="AH181" s="1" t="str">
        <f t="shared" si="973"/>
        <v>-</v>
      </c>
      <c r="AI181" s="1" t="str">
        <f t="shared" si="974"/>
        <v>-</v>
      </c>
      <c r="AJ181" s="1" t="str">
        <f t="shared" si="975"/>
        <v>-</v>
      </c>
      <c r="AK181" s="1" t="str">
        <f t="shared" si="976"/>
        <v>-</v>
      </c>
      <c r="AL181" s="1" t="str">
        <f t="shared" si="977"/>
        <v>X</v>
      </c>
      <c r="AN181" s="1" t="str">
        <f t="shared" si="978"/>
        <v>-</v>
      </c>
      <c r="AO181" s="1" t="str">
        <f t="shared" si="979"/>
        <v>-</v>
      </c>
      <c r="AP181" s="1" t="str">
        <f t="shared" si="980"/>
        <v>-</v>
      </c>
      <c r="AQ181" s="1" t="str">
        <f t="shared" si="981"/>
        <v>-</v>
      </c>
      <c r="AR181" s="1" t="str">
        <f t="shared" si="982"/>
        <v>-</v>
      </c>
      <c r="AS181" s="1" t="str">
        <f t="shared" si="983"/>
        <v>-</v>
      </c>
      <c r="AT181" s="1" t="str">
        <f t="shared" si="984"/>
        <v>-</v>
      </c>
      <c r="AU181" s="1" t="str">
        <f t="shared" si="985"/>
        <v>-</v>
      </c>
      <c r="AV181" s="1" t="str">
        <f t="shared" si="986"/>
        <v>-</v>
      </c>
      <c r="AW181" s="1" t="str">
        <f t="shared" si="987"/>
        <v>-</v>
      </c>
      <c r="AX181" s="1" t="str">
        <f t="shared" si="988"/>
        <v>-</v>
      </c>
      <c r="AY181" s="1" t="str">
        <f t="shared" si="989"/>
        <v>-</v>
      </c>
      <c r="AZ181" s="1" t="str">
        <f t="shared" si="990"/>
        <v>-</v>
      </c>
      <c r="BB181" s="8">
        <v>1</v>
      </c>
      <c r="BC181" s="9">
        <f t="shared" si="955"/>
        <v>0.4</v>
      </c>
      <c r="BD181" s="8" t="str">
        <f t="shared" si="956"/>
        <v>Nein</v>
      </c>
      <c r="BE181" s="8">
        <f t="shared" si="957"/>
        <v>41</v>
      </c>
      <c r="BF181" s="8" t="str">
        <f t="shared" si="958"/>
        <v>Nein</v>
      </c>
      <c r="BG181" s="8">
        <f t="shared" si="921"/>
        <v>-1</v>
      </c>
      <c r="BH181" s="5" t="str">
        <f t="shared" si="922"/>
        <v>Nein</v>
      </c>
      <c r="BI181" s="8">
        <f t="shared" si="849"/>
        <v>-2</v>
      </c>
      <c r="BJ181" s="8" t="str">
        <f t="shared" si="850"/>
        <v>Ja</v>
      </c>
      <c r="BK181" s="8">
        <f t="shared" si="851"/>
        <v>10.5</v>
      </c>
      <c r="BL181" s="8" t="str">
        <f t="shared" si="852"/>
        <v>Nein</v>
      </c>
      <c r="BM181" s="8">
        <f t="shared" si="853"/>
        <v>74</v>
      </c>
      <c r="BN181" s="8" t="str">
        <f t="shared" si="854"/>
        <v>Nein</v>
      </c>
      <c r="BO181" s="8">
        <f t="shared" si="855"/>
        <v>525</v>
      </c>
      <c r="BP181" s="8" t="str">
        <f t="shared" si="856"/>
        <v>Nein</v>
      </c>
    </row>
    <row r="182" spans="1:68" x14ac:dyDescent="0.2">
      <c r="A182" s="8">
        <f t="shared" si="816"/>
        <v>168</v>
      </c>
      <c r="B182" s="8">
        <v>1</v>
      </c>
      <c r="C182" s="11">
        <v>0</v>
      </c>
      <c r="D182" s="8" t="s">
        <v>13</v>
      </c>
      <c r="E182" s="8">
        <v>0</v>
      </c>
      <c r="F182" s="8" t="s">
        <v>13</v>
      </c>
      <c r="G182" s="8">
        <v>-3</v>
      </c>
      <c r="H182" s="8" t="s">
        <v>13</v>
      </c>
      <c r="I182" s="8">
        <v>-1</v>
      </c>
      <c r="J182" s="8" t="s">
        <v>13</v>
      </c>
      <c r="K182" s="8">
        <v>10.4</v>
      </c>
      <c r="L182" s="8" t="s">
        <v>13</v>
      </c>
      <c r="M182" s="8">
        <v>73</v>
      </c>
      <c r="N182" s="8" t="s">
        <v>13</v>
      </c>
      <c r="O182" s="8">
        <v>525</v>
      </c>
      <c r="P182" s="8" t="s">
        <v>13</v>
      </c>
      <c r="T182" s="1" t="str">
        <f t="shared" si="959"/>
        <v>X</v>
      </c>
      <c r="U182" s="1" t="str">
        <f t="shared" si="960"/>
        <v>-</v>
      </c>
      <c r="V182" s="1" t="str">
        <f t="shared" si="961"/>
        <v>-</v>
      </c>
      <c r="W182" s="1" t="str">
        <f t="shared" si="962"/>
        <v>-</v>
      </c>
      <c r="X182" s="1" t="str">
        <f t="shared" si="963"/>
        <v>X</v>
      </c>
      <c r="Y182" s="1" t="str">
        <f t="shared" si="964"/>
        <v>-</v>
      </c>
      <c r="Z182" s="1" t="str">
        <f t="shared" si="965"/>
        <v>-</v>
      </c>
      <c r="AA182" s="1" t="str">
        <f t="shared" si="966"/>
        <v>-</v>
      </c>
      <c r="AB182" s="1" t="str">
        <f t="shared" si="967"/>
        <v>X</v>
      </c>
      <c r="AC182" s="1" t="str">
        <f t="shared" si="968"/>
        <v>-</v>
      </c>
      <c r="AD182" s="1" t="str">
        <f t="shared" si="969"/>
        <v>-</v>
      </c>
      <c r="AE182" s="1" t="str">
        <f t="shared" si="970"/>
        <v>-</v>
      </c>
      <c r="AF182" s="1" t="str">
        <f t="shared" si="971"/>
        <v>X</v>
      </c>
      <c r="AG182" s="1" t="str">
        <f t="shared" si="972"/>
        <v>-</v>
      </c>
      <c r="AH182" s="1" t="str">
        <f t="shared" si="973"/>
        <v>-</v>
      </c>
      <c r="AI182" s="1" t="str">
        <f t="shared" si="974"/>
        <v>-</v>
      </c>
      <c r="AJ182" s="1" t="str">
        <f t="shared" si="975"/>
        <v>-</v>
      </c>
      <c r="AK182" s="1" t="str">
        <f t="shared" si="976"/>
        <v>-</v>
      </c>
      <c r="AL182" s="1" t="str">
        <f t="shared" si="977"/>
        <v>X</v>
      </c>
      <c r="AN182" s="1" t="str">
        <f t="shared" si="978"/>
        <v>-</v>
      </c>
      <c r="AO182" s="1" t="str">
        <f t="shared" si="979"/>
        <v>-</v>
      </c>
      <c r="AP182" s="1" t="str">
        <f t="shared" si="980"/>
        <v>-</v>
      </c>
      <c r="AQ182" s="1" t="str">
        <f t="shared" si="981"/>
        <v>-</v>
      </c>
      <c r="AR182" s="1" t="str">
        <f t="shared" si="982"/>
        <v>-</v>
      </c>
      <c r="AS182" s="1" t="str">
        <f t="shared" si="983"/>
        <v>-</v>
      </c>
      <c r="AT182" s="1" t="str">
        <f t="shared" si="984"/>
        <v>-</v>
      </c>
      <c r="AU182" s="1" t="str">
        <f t="shared" si="985"/>
        <v>-</v>
      </c>
      <c r="AV182" s="1" t="str">
        <f t="shared" si="986"/>
        <v>-</v>
      </c>
      <c r="AW182" s="1" t="str">
        <f t="shared" si="987"/>
        <v>-</v>
      </c>
      <c r="AX182" s="1" t="str">
        <f t="shared" si="988"/>
        <v>-</v>
      </c>
      <c r="AY182" s="1" t="str">
        <f t="shared" si="989"/>
        <v>-</v>
      </c>
      <c r="AZ182" s="1" t="str">
        <f t="shared" si="990"/>
        <v>-</v>
      </c>
      <c r="BB182" s="8">
        <v>1</v>
      </c>
      <c r="BC182" s="9">
        <f t="shared" si="955"/>
        <v>0</v>
      </c>
      <c r="BD182" s="8" t="str">
        <f t="shared" si="956"/>
        <v>Nein</v>
      </c>
      <c r="BE182" s="8">
        <f t="shared" si="957"/>
        <v>0</v>
      </c>
      <c r="BF182" s="8" t="str">
        <f t="shared" si="958"/>
        <v>Nein</v>
      </c>
      <c r="BG182" s="8">
        <f t="shared" si="921"/>
        <v>-3</v>
      </c>
      <c r="BH182" s="5" t="str">
        <f t="shared" si="922"/>
        <v>Nein</v>
      </c>
      <c r="BI182" s="8">
        <f t="shared" si="849"/>
        <v>-1</v>
      </c>
      <c r="BJ182" s="8" t="str">
        <f t="shared" si="850"/>
        <v>Nein</v>
      </c>
      <c r="BK182" s="8">
        <f t="shared" si="851"/>
        <v>10.4</v>
      </c>
      <c r="BL182" s="8" t="str">
        <f t="shared" si="852"/>
        <v>Nein</v>
      </c>
      <c r="BM182" s="8">
        <f t="shared" si="853"/>
        <v>73</v>
      </c>
      <c r="BN182" s="8" t="str">
        <f t="shared" si="854"/>
        <v>Nein</v>
      </c>
      <c r="BO182" s="8">
        <f t="shared" si="855"/>
        <v>525</v>
      </c>
      <c r="BP182" s="8" t="str">
        <f t="shared" si="856"/>
        <v>Nein</v>
      </c>
    </row>
    <row r="183" spans="1:68" x14ac:dyDescent="0.2">
      <c r="A183" s="8">
        <f t="shared" si="816"/>
        <v>169</v>
      </c>
      <c r="B183" s="8">
        <v>1</v>
      </c>
      <c r="C183" s="11">
        <v>0</v>
      </c>
      <c r="D183" s="8" t="s">
        <v>13</v>
      </c>
      <c r="E183" s="8">
        <v>0</v>
      </c>
      <c r="F183" s="8" t="s">
        <v>13</v>
      </c>
      <c r="G183" s="8">
        <v>0</v>
      </c>
      <c r="H183" s="8" t="s">
        <v>13</v>
      </c>
      <c r="I183" s="8">
        <v>0</v>
      </c>
      <c r="J183" s="8" t="s">
        <v>13</v>
      </c>
      <c r="K183" s="8">
        <v>10.8</v>
      </c>
      <c r="L183" s="8" t="s">
        <v>13</v>
      </c>
      <c r="M183" s="8">
        <v>72</v>
      </c>
      <c r="N183" s="8" t="s">
        <v>13</v>
      </c>
      <c r="O183" s="8">
        <v>515</v>
      </c>
      <c r="P183" s="8" t="s">
        <v>13</v>
      </c>
      <c r="T183" s="1" t="str">
        <f t="shared" ref="T183:T188" si="991">IF(E183=0,"X","-")</f>
        <v>X</v>
      </c>
      <c r="U183" s="1" t="str">
        <f t="shared" ref="U183:U188" si="992">IF(C183&gt;$E$3,"X","-")</f>
        <v>-</v>
      </c>
      <c r="V183" s="1" t="str">
        <f t="shared" ref="V183:V188" si="993">IF(M183&gt;$E$9,"X","-")</f>
        <v>-</v>
      </c>
      <c r="W183" s="1" t="str">
        <f t="shared" ref="W183:W188" si="994">IF(AND(E183&gt;=50,E183&lt;=69),"X","-")</f>
        <v>-</v>
      </c>
      <c r="X183" s="1" t="str">
        <f t="shared" ref="X183:X188" si="995">IF(C183=0,"X","-")</f>
        <v>X</v>
      </c>
      <c r="Y183" s="1" t="str">
        <f t="shared" ref="Y183:Y188" si="996">IF(AND(M183&gt;=0,M183&lt;$E$8),"X","-")</f>
        <v>-</v>
      </c>
      <c r="Z183" s="1" t="str">
        <f t="shared" ref="Z183:Z188" si="997">IF(C183&gt;$E$4,"X","-")</f>
        <v>-</v>
      </c>
      <c r="AA183" s="1" t="str">
        <f t="shared" ref="AA183:AA188" si="998">IF(AND(G183&gt;=0,G183&lt;=$E$5),"X","-")</f>
        <v>X</v>
      </c>
      <c r="AB183" s="1" t="str">
        <f t="shared" ref="AB183:AB188" si="999">IF(AND(O183&gt;=0,O183&lt;=$E$10),"X","-")</f>
        <v>X</v>
      </c>
      <c r="AC183" s="1" t="str">
        <f t="shared" ref="AC183:AC188" si="1000">IF(OR(AND(E183&gt;=40,E183&lt;=69),AND(E183&gt;=80,E183&lt;=84)),"X","-")</f>
        <v>-</v>
      </c>
      <c r="AD183" s="1" t="str">
        <f t="shared" ref="AD183:AD188" si="1001">IF(AND(K183&gt;-1000,K183&lt;$E$6),"X","-")</f>
        <v>-</v>
      </c>
      <c r="AE183" s="1" t="str">
        <f t="shared" ref="AE183:AE188" si="1002">IF(OR(AND(E183&gt;=70,E183&lt;=78),AND(E183&gt;=85,E183&lt;=87)),"X","-")</f>
        <v>-</v>
      </c>
      <c r="AF183" s="1" t="str">
        <f t="shared" ref="AF183:AF188" si="1003">IF(K183&gt;$E$7,"X","-")</f>
        <v>X</v>
      </c>
      <c r="AG183" s="1" t="str">
        <f t="shared" ref="AG183:AG188" si="1004">IF(G183&gt;0,"X","-")</f>
        <v>-</v>
      </c>
      <c r="AH183" s="1" t="str">
        <f t="shared" ref="AH183:AH188" si="1005">IF(I183=0,"X","-")</f>
        <v>X</v>
      </c>
      <c r="AI183" s="1" t="str">
        <f t="shared" ref="AI183:AI188" si="1006">IF(G183=0,"X","-")</f>
        <v>X</v>
      </c>
      <c r="AJ183" s="1" t="str">
        <f t="shared" ref="AJ183:AJ188" si="1007">IF(I183&gt;0,"X","-")</f>
        <v>-</v>
      </c>
      <c r="AK183" s="1" t="str">
        <f t="shared" ref="AK183:AK188" si="1008">IF(M183&lt;0,"X","-")</f>
        <v>-</v>
      </c>
      <c r="AL183" s="1" t="str">
        <f t="shared" ref="AL183:AL188" si="1009">IF(AND(M183&gt;=$E$8,M183&lt;=$E$9),"X","-")</f>
        <v>X</v>
      </c>
      <c r="AN183" s="1" t="str">
        <f t="shared" ref="AN183:AN188" si="1010">IF(AND(T183="X",U183="X",V183="X"),"X","-")</f>
        <v>-</v>
      </c>
      <c r="AO183" s="1" t="str">
        <f t="shared" ref="AO183:AO188" si="1011">IF(AND(W183="X",X183="X",Y183="X"),"X","-")</f>
        <v>-</v>
      </c>
      <c r="AP183" s="1" t="str">
        <f t="shared" ref="AP183:AP188" si="1012">IF(AND(T183="X",U183="X",Y183="X"),"X","-")</f>
        <v>-</v>
      </c>
      <c r="AQ183" s="1" t="str">
        <f t="shared" ref="AQ183:AQ188" si="1013">IF(AND(W183="X",X183="X",V183="X"),"X","-")</f>
        <v>-</v>
      </c>
      <c r="AR183" s="1" t="str">
        <f t="shared" ref="AR183:AR188" si="1014">IF(AND(Z183="X",AA183="X",Y183="X"),"X","-")</f>
        <v>-</v>
      </c>
      <c r="AS183" s="1" t="str">
        <f t="shared" ref="AS183:AS188" si="1015">IF(AND(Z183="X",AA183="X",V183="X"),"X","-")</f>
        <v>-</v>
      </c>
      <c r="AT183" s="1" t="str">
        <f t="shared" ref="AT183:AT188" si="1016">IF(AND(AB183="X",T183="X",Y183="X"),"X","-")</f>
        <v>-</v>
      </c>
      <c r="AU183" s="1" t="str">
        <f t="shared" ref="AU183:AU188" si="1017">IF(AND(AC183="X",AD183="X"),"X","-")</f>
        <v>-</v>
      </c>
      <c r="AV183" s="1" t="str">
        <f t="shared" ref="AV183:AV188" si="1018">IF(AND(AE183="X",AF183="X"),"X","-")</f>
        <v>-</v>
      </c>
      <c r="AW183" s="1" t="str">
        <f t="shared" ref="AW183:AW188" si="1019">IF(AND(AG183="X",AH183="X"),"X","-")</f>
        <v>-</v>
      </c>
      <c r="AX183" s="1" t="str">
        <f t="shared" ref="AX183:AX188" si="1020">IF(AND(AI183="X",AJ183="X"),"X","-")</f>
        <v>-</v>
      </c>
      <c r="AY183" s="1" t="str">
        <f t="shared" ref="AY183:AY188" si="1021">IF(AND(T183="X",U183="X",OR(AK183="X",AL183="X")),"X","-")</f>
        <v>-</v>
      </c>
      <c r="AZ183" s="1" t="str">
        <f t="shared" ref="AZ183:AZ188" si="1022">IF(AND(W183="X",X183="X",OR(AK183="X",AL183="X")),"X","-")</f>
        <v>-</v>
      </c>
      <c r="BB183" s="8">
        <v>1</v>
      </c>
      <c r="BC183" s="9">
        <f t="shared" si="955"/>
        <v>0</v>
      </c>
      <c r="BD183" s="8" t="str">
        <f t="shared" si="956"/>
        <v>Nein</v>
      </c>
      <c r="BE183" s="8">
        <f t="shared" si="957"/>
        <v>0</v>
      </c>
      <c r="BF183" s="8" t="str">
        <f t="shared" si="958"/>
        <v>Nein</v>
      </c>
      <c r="BG183" s="8">
        <f t="shared" si="921"/>
        <v>0</v>
      </c>
      <c r="BH183" s="5" t="str">
        <f t="shared" si="922"/>
        <v>Nein</v>
      </c>
      <c r="BI183" s="8">
        <f t="shared" si="849"/>
        <v>0</v>
      </c>
      <c r="BJ183" s="8" t="str">
        <f t="shared" si="850"/>
        <v>Nein</v>
      </c>
      <c r="BK183" s="8">
        <f t="shared" si="851"/>
        <v>10.8</v>
      </c>
      <c r="BL183" s="8" t="str">
        <f t="shared" si="852"/>
        <v>Nein</v>
      </c>
      <c r="BM183" s="8">
        <f t="shared" si="853"/>
        <v>72</v>
      </c>
      <c r="BN183" s="8" t="str">
        <f t="shared" si="854"/>
        <v>Nein</v>
      </c>
      <c r="BO183" s="8">
        <f t="shared" si="855"/>
        <v>515</v>
      </c>
      <c r="BP183" s="8" t="str">
        <f t="shared" si="856"/>
        <v>Nein</v>
      </c>
    </row>
    <row r="184" spans="1:68" x14ac:dyDescent="0.2">
      <c r="A184" s="8">
        <f t="shared" si="816"/>
        <v>170</v>
      </c>
      <c r="B184" s="8">
        <v>1</v>
      </c>
      <c r="C184" s="11">
        <v>1.2</v>
      </c>
      <c r="D184" s="8" t="s">
        <v>13</v>
      </c>
      <c r="E184" s="8">
        <v>0</v>
      </c>
      <c r="F184" s="8" t="s">
        <v>13</v>
      </c>
      <c r="G184" s="8">
        <v>-1</v>
      </c>
      <c r="H184" s="8" t="s">
        <v>13</v>
      </c>
      <c r="I184" s="8">
        <v>-1</v>
      </c>
      <c r="J184" s="8" t="s">
        <v>13</v>
      </c>
      <c r="K184" s="8">
        <v>11.2</v>
      </c>
      <c r="L184" s="8" t="s">
        <v>13</v>
      </c>
      <c r="M184" s="8">
        <v>73</v>
      </c>
      <c r="N184" s="8" t="s">
        <v>13</v>
      </c>
      <c r="O184" s="8">
        <v>518</v>
      </c>
      <c r="P184" s="8" t="s">
        <v>13</v>
      </c>
      <c r="R184" s="8" t="s">
        <v>151</v>
      </c>
      <c r="T184" s="1" t="str">
        <f t="shared" si="991"/>
        <v>X</v>
      </c>
      <c r="U184" s="1" t="str">
        <f t="shared" si="992"/>
        <v>X</v>
      </c>
      <c r="V184" s="1" t="str">
        <f t="shared" si="993"/>
        <v>-</v>
      </c>
      <c r="W184" s="1" t="str">
        <f t="shared" si="994"/>
        <v>-</v>
      </c>
      <c r="X184" s="1" t="str">
        <f t="shared" si="995"/>
        <v>-</v>
      </c>
      <c r="Y184" s="1" t="str">
        <f t="shared" si="996"/>
        <v>-</v>
      </c>
      <c r="Z184" s="1" t="str">
        <f t="shared" si="997"/>
        <v>X</v>
      </c>
      <c r="AA184" s="1" t="str">
        <f t="shared" si="998"/>
        <v>-</v>
      </c>
      <c r="AB184" s="1" t="str">
        <f t="shared" si="999"/>
        <v>X</v>
      </c>
      <c r="AC184" s="1" t="str">
        <f t="shared" si="1000"/>
        <v>-</v>
      </c>
      <c r="AD184" s="1" t="str">
        <f t="shared" si="1001"/>
        <v>-</v>
      </c>
      <c r="AE184" s="1" t="str">
        <f t="shared" si="1002"/>
        <v>-</v>
      </c>
      <c r="AF184" s="1" t="str">
        <f t="shared" si="1003"/>
        <v>X</v>
      </c>
      <c r="AG184" s="1" t="str">
        <f t="shared" si="1004"/>
        <v>-</v>
      </c>
      <c r="AH184" s="1" t="str">
        <f t="shared" si="1005"/>
        <v>-</v>
      </c>
      <c r="AI184" s="1" t="str">
        <f t="shared" si="1006"/>
        <v>-</v>
      </c>
      <c r="AJ184" s="1" t="str">
        <f t="shared" si="1007"/>
        <v>-</v>
      </c>
      <c r="AK184" s="1" t="str">
        <f t="shared" si="1008"/>
        <v>-</v>
      </c>
      <c r="AL184" s="1" t="str">
        <f t="shared" si="1009"/>
        <v>X</v>
      </c>
      <c r="AN184" s="1" t="str">
        <f t="shared" si="1010"/>
        <v>-</v>
      </c>
      <c r="AO184" s="1" t="str">
        <f t="shared" si="1011"/>
        <v>-</v>
      </c>
      <c r="AP184" s="1" t="str">
        <f t="shared" si="1012"/>
        <v>-</v>
      </c>
      <c r="AQ184" s="1" t="str">
        <f t="shared" si="1013"/>
        <v>-</v>
      </c>
      <c r="AR184" s="1" t="str">
        <f t="shared" si="1014"/>
        <v>-</v>
      </c>
      <c r="AS184" s="1" t="str">
        <f t="shared" si="1015"/>
        <v>-</v>
      </c>
      <c r="AT184" s="1" t="str">
        <f t="shared" si="1016"/>
        <v>-</v>
      </c>
      <c r="AU184" s="1" t="str">
        <f t="shared" si="1017"/>
        <v>-</v>
      </c>
      <c r="AV184" s="1" t="str">
        <f t="shared" si="1018"/>
        <v>-</v>
      </c>
      <c r="AW184" s="1" t="str">
        <f t="shared" si="1019"/>
        <v>-</v>
      </c>
      <c r="AX184" s="1" t="str">
        <f t="shared" si="1020"/>
        <v>-</v>
      </c>
      <c r="AY184" s="1" t="str">
        <f t="shared" si="1021"/>
        <v>X</v>
      </c>
      <c r="AZ184" s="1" t="str">
        <f t="shared" si="1022"/>
        <v>-</v>
      </c>
      <c r="BB184" s="8">
        <v>1</v>
      </c>
      <c r="BC184" s="9">
        <f t="shared" si="955"/>
        <v>-2</v>
      </c>
      <c r="BD184" s="8" t="str">
        <f t="shared" si="956"/>
        <v>Ja</v>
      </c>
      <c r="BE184" s="8">
        <f t="shared" si="957"/>
        <v>-2</v>
      </c>
      <c r="BF184" s="8" t="str">
        <f t="shared" si="958"/>
        <v>Ja</v>
      </c>
      <c r="BG184" s="8">
        <f t="shared" si="921"/>
        <v>-1</v>
      </c>
      <c r="BH184" s="5" t="str">
        <f t="shared" si="922"/>
        <v>Nein</v>
      </c>
      <c r="BI184" s="8">
        <f t="shared" si="849"/>
        <v>-1</v>
      </c>
      <c r="BJ184" s="8" t="str">
        <f t="shared" si="850"/>
        <v>Nein</v>
      </c>
      <c r="BK184" s="8">
        <f t="shared" si="851"/>
        <v>11.2</v>
      </c>
      <c r="BL184" s="8" t="str">
        <f t="shared" si="852"/>
        <v>Nein</v>
      </c>
      <c r="BM184" s="8">
        <f t="shared" si="853"/>
        <v>73</v>
      </c>
      <c r="BN184" s="8" t="str">
        <f t="shared" si="854"/>
        <v>Nein</v>
      </c>
      <c r="BO184" s="8">
        <f t="shared" si="855"/>
        <v>518</v>
      </c>
      <c r="BP184" s="8" t="str">
        <f t="shared" si="856"/>
        <v>Nein</v>
      </c>
    </row>
    <row r="185" spans="1:68" x14ac:dyDescent="0.2">
      <c r="A185" s="8">
        <f t="shared" si="816"/>
        <v>171</v>
      </c>
      <c r="B185" s="8">
        <v>1</v>
      </c>
      <c r="C185" s="11">
        <v>1.4</v>
      </c>
      <c r="D185" s="8" t="s">
        <v>13</v>
      </c>
      <c r="E185" s="8">
        <v>0</v>
      </c>
      <c r="F185" s="8" t="s">
        <v>13</v>
      </c>
      <c r="G185" s="8">
        <v>-1</v>
      </c>
      <c r="H185" s="8" t="s">
        <v>13</v>
      </c>
      <c r="I185" s="8">
        <v>-1</v>
      </c>
      <c r="J185" s="8" t="s">
        <v>13</v>
      </c>
      <c r="K185" s="8">
        <v>11.6</v>
      </c>
      <c r="L185" s="8" t="s">
        <v>13</v>
      </c>
      <c r="M185" s="8">
        <v>-1</v>
      </c>
      <c r="N185" s="8" t="s">
        <v>13</v>
      </c>
      <c r="O185" s="8">
        <v>526</v>
      </c>
      <c r="P185" s="8" t="s">
        <v>13</v>
      </c>
      <c r="R185" s="8" t="s">
        <v>151</v>
      </c>
      <c r="T185" s="1" t="str">
        <f t="shared" si="991"/>
        <v>X</v>
      </c>
      <c r="U185" s="1" t="str">
        <f t="shared" si="992"/>
        <v>X</v>
      </c>
      <c r="V185" s="1" t="str">
        <f t="shared" si="993"/>
        <v>-</v>
      </c>
      <c r="W185" s="1" t="str">
        <f t="shared" si="994"/>
        <v>-</v>
      </c>
      <c r="X185" s="1" t="str">
        <f t="shared" si="995"/>
        <v>-</v>
      </c>
      <c r="Y185" s="1" t="str">
        <f t="shared" si="996"/>
        <v>-</v>
      </c>
      <c r="Z185" s="1" t="str">
        <f t="shared" si="997"/>
        <v>X</v>
      </c>
      <c r="AA185" s="1" t="str">
        <f t="shared" si="998"/>
        <v>-</v>
      </c>
      <c r="AB185" s="1" t="str">
        <f t="shared" si="999"/>
        <v>X</v>
      </c>
      <c r="AC185" s="1" t="str">
        <f t="shared" si="1000"/>
        <v>-</v>
      </c>
      <c r="AD185" s="1" t="str">
        <f t="shared" si="1001"/>
        <v>-</v>
      </c>
      <c r="AE185" s="1" t="str">
        <f t="shared" si="1002"/>
        <v>-</v>
      </c>
      <c r="AF185" s="1" t="str">
        <f t="shared" si="1003"/>
        <v>X</v>
      </c>
      <c r="AG185" s="1" t="str">
        <f t="shared" si="1004"/>
        <v>-</v>
      </c>
      <c r="AH185" s="1" t="str">
        <f t="shared" si="1005"/>
        <v>-</v>
      </c>
      <c r="AI185" s="1" t="str">
        <f t="shared" si="1006"/>
        <v>-</v>
      </c>
      <c r="AJ185" s="1" t="str">
        <f t="shared" si="1007"/>
        <v>-</v>
      </c>
      <c r="AK185" s="1" t="str">
        <f t="shared" si="1008"/>
        <v>X</v>
      </c>
      <c r="AL185" s="1" t="str">
        <f t="shared" si="1009"/>
        <v>-</v>
      </c>
      <c r="AN185" s="1" t="str">
        <f t="shared" si="1010"/>
        <v>-</v>
      </c>
      <c r="AO185" s="1" t="str">
        <f t="shared" si="1011"/>
        <v>-</v>
      </c>
      <c r="AP185" s="1" t="str">
        <f t="shared" si="1012"/>
        <v>-</v>
      </c>
      <c r="AQ185" s="1" t="str">
        <f t="shared" si="1013"/>
        <v>-</v>
      </c>
      <c r="AR185" s="1" t="str">
        <f t="shared" si="1014"/>
        <v>-</v>
      </c>
      <c r="AS185" s="1" t="str">
        <f t="shared" si="1015"/>
        <v>-</v>
      </c>
      <c r="AT185" s="1" t="str">
        <f t="shared" si="1016"/>
        <v>-</v>
      </c>
      <c r="AU185" s="1" t="str">
        <f t="shared" si="1017"/>
        <v>-</v>
      </c>
      <c r="AV185" s="1" t="str">
        <f t="shared" si="1018"/>
        <v>-</v>
      </c>
      <c r="AW185" s="1" t="str">
        <f t="shared" si="1019"/>
        <v>-</v>
      </c>
      <c r="AX185" s="1" t="str">
        <f t="shared" si="1020"/>
        <v>-</v>
      </c>
      <c r="AY185" s="1" t="str">
        <f t="shared" si="1021"/>
        <v>X</v>
      </c>
      <c r="AZ185" s="1" t="str">
        <f t="shared" si="1022"/>
        <v>-</v>
      </c>
      <c r="BB185" s="8">
        <v>1</v>
      </c>
      <c r="BC185" s="9">
        <f t="shared" si="955"/>
        <v>-2</v>
      </c>
      <c r="BD185" s="8" t="str">
        <f t="shared" si="956"/>
        <v>Ja</v>
      </c>
      <c r="BE185" s="8">
        <f t="shared" si="957"/>
        <v>-2</v>
      </c>
      <c r="BF185" s="8" t="str">
        <f t="shared" si="958"/>
        <v>Ja</v>
      </c>
      <c r="BG185" s="8">
        <f t="shared" si="921"/>
        <v>-1</v>
      </c>
      <c r="BH185" s="5" t="str">
        <f t="shared" si="922"/>
        <v>Nein</v>
      </c>
      <c r="BI185" s="8">
        <f t="shared" si="849"/>
        <v>-1</v>
      </c>
      <c r="BJ185" s="8" t="str">
        <f t="shared" si="850"/>
        <v>Nein</v>
      </c>
      <c r="BK185" s="8">
        <f t="shared" si="851"/>
        <v>11.6</v>
      </c>
      <c r="BL185" s="8" t="str">
        <f t="shared" si="852"/>
        <v>Nein</v>
      </c>
      <c r="BM185" s="8">
        <f t="shared" si="853"/>
        <v>-1</v>
      </c>
      <c r="BN185" s="8" t="str">
        <f t="shared" si="854"/>
        <v>Nein</v>
      </c>
      <c r="BO185" s="8">
        <f t="shared" si="855"/>
        <v>526</v>
      </c>
      <c r="BP185" s="8" t="str">
        <f t="shared" si="856"/>
        <v>Nein</v>
      </c>
    </row>
    <row r="186" spans="1:68" x14ac:dyDescent="0.2">
      <c r="A186" s="8">
        <f t="shared" si="816"/>
        <v>172</v>
      </c>
      <c r="B186" s="8">
        <v>1</v>
      </c>
      <c r="C186" s="11">
        <v>0.8</v>
      </c>
      <c r="D186" s="8" t="s">
        <v>13</v>
      </c>
      <c r="E186" s="8">
        <v>50</v>
      </c>
      <c r="F186" s="8" t="s">
        <v>13</v>
      </c>
      <c r="G186" s="8">
        <v>0.3</v>
      </c>
      <c r="H186" s="8" t="s">
        <v>13</v>
      </c>
      <c r="I186" s="8">
        <v>1</v>
      </c>
      <c r="J186" s="8" t="s">
        <v>13</v>
      </c>
      <c r="K186" s="8">
        <v>11.8</v>
      </c>
      <c r="L186" s="8" t="s">
        <v>13</v>
      </c>
      <c r="M186" s="8">
        <v>73</v>
      </c>
      <c r="N186" s="8" t="s">
        <v>13</v>
      </c>
      <c r="O186" s="8">
        <v>518</v>
      </c>
      <c r="P186" s="8" t="s">
        <v>13</v>
      </c>
      <c r="T186" s="1" t="str">
        <f t="shared" si="991"/>
        <v>-</v>
      </c>
      <c r="U186" s="1" t="str">
        <f t="shared" si="992"/>
        <v>X</v>
      </c>
      <c r="V186" s="1" t="str">
        <f t="shared" si="993"/>
        <v>-</v>
      </c>
      <c r="W186" s="1" t="str">
        <f t="shared" si="994"/>
        <v>X</v>
      </c>
      <c r="X186" s="1" t="str">
        <f t="shared" si="995"/>
        <v>-</v>
      </c>
      <c r="Y186" s="1" t="str">
        <f t="shared" si="996"/>
        <v>-</v>
      </c>
      <c r="Z186" s="1" t="str">
        <f t="shared" si="997"/>
        <v>X</v>
      </c>
      <c r="AA186" s="1" t="str">
        <f t="shared" si="998"/>
        <v>-</v>
      </c>
      <c r="AB186" s="1" t="str">
        <f t="shared" si="999"/>
        <v>X</v>
      </c>
      <c r="AC186" s="1" t="str">
        <f t="shared" si="1000"/>
        <v>X</v>
      </c>
      <c r="AD186" s="1" t="str">
        <f t="shared" si="1001"/>
        <v>-</v>
      </c>
      <c r="AE186" s="1" t="str">
        <f t="shared" si="1002"/>
        <v>-</v>
      </c>
      <c r="AF186" s="1" t="str">
        <f t="shared" si="1003"/>
        <v>X</v>
      </c>
      <c r="AG186" s="1" t="str">
        <f t="shared" si="1004"/>
        <v>X</v>
      </c>
      <c r="AH186" s="1" t="str">
        <f t="shared" si="1005"/>
        <v>-</v>
      </c>
      <c r="AI186" s="1" t="str">
        <f t="shared" si="1006"/>
        <v>-</v>
      </c>
      <c r="AJ186" s="1" t="str">
        <f t="shared" si="1007"/>
        <v>X</v>
      </c>
      <c r="AK186" s="1" t="str">
        <f t="shared" si="1008"/>
        <v>-</v>
      </c>
      <c r="AL186" s="1" t="str">
        <f t="shared" si="1009"/>
        <v>X</v>
      </c>
      <c r="AN186" s="1" t="str">
        <f t="shared" si="1010"/>
        <v>-</v>
      </c>
      <c r="AO186" s="1" t="str">
        <f t="shared" si="1011"/>
        <v>-</v>
      </c>
      <c r="AP186" s="1" t="str">
        <f t="shared" si="1012"/>
        <v>-</v>
      </c>
      <c r="AQ186" s="1" t="str">
        <f t="shared" si="1013"/>
        <v>-</v>
      </c>
      <c r="AR186" s="1" t="str">
        <f t="shared" si="1014"/>
        <v>-</v>
      </c>
      <c r="AS186" s="1" t="str">
        <f t="shared" si="1015"/>
        <v>-</v>
      </c>
      <c r="AT186" s="1" t="str">
        <f t="shared" si="1016"/>
        <v>-</v>
      </c>
      <c r="AU186" s="1" t="str">
        <f t="shared" si="1017"/>
        <v>-</v>
      </c>
      <c r="AV186" s="1" t="str">
        <f t="shared" si="1018"/>
        <v>-</v>
      </c>
      <c r="AW186" s="1" t="str">
        <f t="shared" si="1019"/>
        <v>-</v>
      </c>
      <c r="AX186" s="1" t="str">
        <f t="shared" si="1020"/>
        <v>-</v>
      </c>
      <c r="AY186" s="1" t="str">
        <f t="shared" si="1021"/>
        <v>-</v>
      </c>
      <c r="AZ186" s="1" t="str">
        <f t="shared" si="1022"/>
        <v>-</v>
      </c>
      <c r="BB186" s="8">
        <v>1</v>
      </c>
      <c r="BC186" s="9">
        <f t="shared" si="955"/>
        <v>0.8</v>
      </c>
      <c r="BD186" s="8" t="str">
        <f t="shared" si="956"/>
        <v>Nein</v>
      </c>
      <c r="BE186" s="8">
        <f t="shared" si="957"/>
        <v>50</v>
      </c>
      <c r="BF186" s="8" t="str">
        <f t="shared" si="958"/>
        <v>Nein</v>
      </c>
      <c r="BG186" s="8">
        <f t="shared" si="921"/>
        <v>0.3</v>
      </c>
      <c r="BH186" s="5" t="str">
        <f t="shared" si="922"/>
        <v>Nein</v>
      </c>
      <c r="BI186" s="8">
        <f t="shared" si="849"/>
        <v>1</v>
      </c>
      <c r="BJ186" s="8" t="str">
        <f t="shared" si="850"/>
        <v>Nein</v>
      </c>
      <c r="BK186" s="8">
        <f t="shared" si="851"/>
        <v>11.8</v>
      </c>
      <c r="BL186" s="8" t="str">
        <f t="shared" si="852"/>
        <v>Nein</v>
      </c>
      <c r="BM186" s="8">
        <f t="shared" si="853"/>
        <v>73</v>
      </c>
      <c r="BN186" s="8" t="str">
        <f t="shared" si="854"/>
        <v>Nein</v>
      </c>
      <c r="BO186" s="8">
        <f t="shared" si="855"/>
        <v>518</v>
      </c>
      <c r="BP186" s="8" t="str">
        <f t="shared" si="856"/>
        <v>Nein</v>
      </c>
    </row>
    <row r="187" spans="1:68" x14ac:dyDescent="0.2">
      <c r="A187" s="8">
        <f t="shared" si="816"/>
        <v>173</v>
      </c>
      <c r="B187" s="8">
        <v>1</v>
      </c>
      <c r="C187" s="11">
        <v>0</v>
      </c>
      <c r="D187" s="8" t="s">
        <v>13</v>
      </c>
      <c r="E187" s="8">
        <v>50</v>
      </c>
      <c r="F187" s="8" t="s">
        <v>13</v>
      </c>
      <c r="G187" s="8">
        <v>-1</v>
      </c>
      <c r="H187" s="8" t="s">
        <v>13</v>
      </c>
      <c r="I187" s="8">
        <v>-1</v>
      </c>
      <c r="J187" s="8" t="s">
        <v>13</v>
      </c>
      <c r="K187" s="8">
        <v>12.3</v>
      </c>
      <c r="L187" s="8" t="s">
        <v>13</v>
      </c>
      <c r="M187" s="8">
        <v>72</v>
      </c>
      <c r="N187" s="8" t="s">
        <v>13</v>
      </c>
      <c r="O187" s="8">
        <v>518</v>
      </c>
      <c r="P187" s="8" t="s">
        <v>13</v>
      </c>
      <c r="R187" s="8" t="s">
        <v>152</v>
      </c>
      <c r="T187" s="1" t="str">
        <f t="shared" si="991"/>
        <v>-</v>
      </c>
      <c r="U187" s="1" t="str">
        <f t="shared" si="992"/>
        <v>-</v>
      </c>
      <c r="V187" s="1" t="str">
        <f t="shared" si="993"/>
        <v>-</v>
      </c>
      <c r="W187" s="1" t="str">
        <f t="shared" si="994"/>
        <v>X</v>
      </c>
      <c r="X187" s="1" t="str">
        <f t="shared" si="995"/>
        <v>X</v>
      </c>
      <c r="Y187" s="1" t="str">
        <f t="shared" si="996"/>
        <v>-</v>
      </c>
      <c r="Z187" s="1" t="str">
        <f t="shared" si="997"/>
        <v>-</v>
      </c>
      <c r="AA187" s="1" t="str">
        <f t="shared" si="998"/>
        <v>-</v>
      </c>
      <c r="AB187" s="1" t="str">
        <f t="shared" si="999"/>
        <v>X</v>
      </c>
      <c r="AC187" s="1" t="str">
        <f t="shared" si="1000"/>
        <v>X</v>
      </c>
      <c r="AD187" s="1" t="str">
        <f t="shared" si="1001"/>
        <v>-</v>
      </c>
      <c r="AE187" s="1" t="str">
        <f t="shared" si="1002"/>
        <v>-</v>
      </c>
      <c r="AF187" s="1" t="str">
        <f t="shared" si="1003"/>
        <v>X</v>
      </c>
      <c r="AG187" s="1" t="str">
        <f t="shared" si="1004"/>
        <v>-</v>
      </c>
      <c r="AH187" s="1" t="str">
        <f t="shared" si="1005"/>
        <v>-</v>
      </c>
      <c r="AI187" s="1" t="str">
        <f t="shared" si="1006"/>
        <v>-</v>
      </c>
      <c r="AJ187" s="1" t="str">
        <f t="shared" si="1007"/>
        <v>-</v>
      </c>
      <c r="AK187" s="1" t="str">
        <f t="shared" si="1008"/>
        <v>-</v>
      </c>
      <c r="AL187" s="1" t="str">
        <f t="shared" si="1009"/>
        <v>X</v>
      </c>
      <c r="AN187" s="1" t="str">
        <f t="shared" si="1010"/>
        <v>-</v>
      </c>
      <c r="AO187" s="1" t="str">
        <f t="shared" si="1011"/>
        <v>-</v>
      </c>
      <c r="AP187" s="1" t="str">
        <f t="shared" si="1012"/>
        <v>-</v>
      </c>
      <c r="AQ187" s="1" t="str">
        <f t="shared" si="1013"/>
        <v>-</v>
      </c>
      <c r="AR187" s="1" t="str">
        <f t="shared" si="1014"/>
        <v>-</v>
      </c>
      <c r="AS187" s="1" t="str">
        <f t="shared" si="1015"/>
        <v>-</v>
      </c>
      <c r="AT187" s="1" t="str">
        <f t="shared" si="1016"/>
        <v>-</v>
      </c>
      <c r="AU187" s="1" t="str">
        <f t="shared" si="1017"/>
        <v>-</v>
      </c>
      <c r="AV187" s="1" t="str">
        <f t="shared" si="1018"/>
        <v>-</v>
      </c>
      <c r="AW187" s="1" t="str">
        <f t="shared" si="1019"/>
        <v>-</v>
      </c>
      <c r="AX187" s="1" t="str">
        <f t="shared" si="1020"/>
        <v>-</v>
      </c>
      <c r="AY187" s="1" t="str">
        <f t="shared" si="1021"/>
        <v>-</v>
      </c>
      <c r="AZ187" s="1" t="str">
        <f t="shared" si="1022"/>
        <v>X</v>
      </c>
      <c r="BB187" s="8">
        <v>1</v>
      </c>
      <c r="BC187" s="9">
        <f t="shared" si="955"/>
        <v>-2</v>
      </c>
      <c r="BD187" s="8" t="str">
        <f t="shared" si="956"/>
        <v>Ja</v>
      </c>
      <c r="BE187" s="8">
        <f t="shared" si="957"/>
        <v>-2</v>
      </c>
      <c r="BF187" s="8" t="str">
        <f t="shared" si="958"/>
        <v>Ja</v>
      </c>
      <c r="BG187" s="8">
        <f t="shared" si="921"/>
        <v>-1</v>
      </c>
      <c r="BH187" s="5" t="str">
        <f t="shared" si="922"/>
        <v>Nein</v>
      </c>
      <c r="BI187" s="8">
        <f t="shared" si="849"/>
        <v>-1</v>
      </c>
      <c r="BJ187" s="8" t="str">
        <f t="shared" si="850"/>
        <v>Nein</v>
      </c>
      <c r="BK187" s="8">
        <f t="shared" si="851"/>
        <v>12.3</v>
      </c>
      <c r="BL187" s="8" t="str">
        <f t="shared" si="852"/>
        <v>Nein</v>
      </c>
      <c r="BM187" s="8">
        <f t="shared" si="853"/>
        <v>72</v>
      </c>
      <c r="BN187" s="8" t="str">
        <f t="shared" si="854"/>
        <v>Nein</v>
      </c>
      <c r="BO187" s="8">
        <f t="shared" si="855"/>
        <v>518</v>
      </c>
      <c r="BP187" s="8" t="str">
        <f t="shared" si="856"/>
        <v>Nein</v>
      </c>
    </row>
    <row r="188" spans="1:68" x14ac:dyDescent="0.2">
      <c r="A188" s="8">
        <f t="shared" si="816"/>
        <v>174</v>
      </c>
      <c r="B188" s="8">
        <v>1</v>
      </c>
      <c r="C188" s="11">
        <v>0</v>
      </c>
      <c r="D188" s="8" t="s">
        <v>13</v>
      </c>
      <c r="E188" s="8">
        <v>69</v>
      </c>
      <c r="F188" s="8" t="s">
        <v>13</v>
      </c>
      <c r="G188" s="8">
        <v>-1</v>
      </c>
      <c r="H188" s="8" t="s">
        <v>13</v>
      </c>
      <c r="I188" s="8">
        <v>-1</v>
      </c>
      <c r="J188" s="8" t="s">
        <v>13</v>
      </c>
      <c r="K188" s="8">
        <v>12.5</v>
      </c>
      <c r="L188" s="8" t="s">
        <v>13</v>
      </c>
      <c r="M188" s="8">
        <v>-1</v>
      </c>
      <c r="N188" s="8" t="s">
        <v>13</v>
      </c>
      <c r="O188" s="8">
        <v>514</v>
      </c>
      <c r="P188" s="8" t="s">
        <v>13</v>
      </c>
      <c r="R188" s="8" t="s">
        <v>152</v>
      </c>
      <c r="T188" s="1" t="str">
        <f t="shared" si="991"/>
        <v>-</v>
      </c>
      <c r="U188" s="1" t="str">
        <f t="shared" si="992"/>
        <v>-</v>
      </c>
      <c r="V188" s="1" t="str">
        <f t="shared" si="993"/>
        <v>-</v>
      </c>
      <c r="W188" s="1" t="str">
        <f t="shared" si="994"/>
        <v>X</v>
      </c>
      <c r="X188" s="1" t="str">
        <f t="shared" si="995"/>
        <v>X</v>
      </c>
      <c r="Y188" s="1" t="str">
        <f t="shared" si="996"/>
        <v>-</v>
      </c>
      <c r="Z188" s="1" t="str">
        <f t="shared" si="997"/>
        <v>-</v>
      </c>
      <c r="AA188" s="1" t="str">
        <f t="shared" si="998"/>
        <v>-</v>
      </c>
      <c r="AB188" s="1" t="str">
        <f t="shared" si="999"/>
        <v>X</v>
      </c>
      <c r="AC188" s="1" t="str">
        <f t="shared" si="1000"/>
        <v>X</v>
      </c>
      <c r="AD188" s="1" t="str">
        <f t="shared" si="1001"/>
        <v>-</v>
      </c>
      <c r="AE188" s="1" t="str">
        <f t="shared" si="1002"/>
        <v>-</v>
      </c>
      <c r="AF188" s="1" t="str">
        <f t="shared" si="1003"/>
        <v>X</v>
      </c>
      <c r="AG188" s="1" t="str">
        <f t="shared" si="1004"/>
        <v>-</v>
      </c>
      <c r="AH188" s="1" t="str">
        <f t="shared" si="1005"/>
        <v>-</v>
      </c>
      <c r="AI188" s="1" t="str">
        <f t="shared" si="1006"/>
        <v>-</v>
      </c>
      <c r="AJ188" s="1" t="str">
        <f t="shared" si="1007"/>
        <v>-</v>
      </c>
      <c r="AK188" s="1" t="str">
        <f t="shared" si="1008"/>
        <v>X</v>
      </c>
      <c r="AL188" s="1" t="str">
        <f t="shared" si="1009"/>
        <v>-</v>
      </c>
      <c r="AN188" s="1" t="str">
        <f t="shared" si="1010"/>
        <v>-</v>
      </c>
      <c r="AO188" s="1" t="str">
        <f t="shared" si="1011"/>
        <v>-</v>
      </c>
      <c r="AP188" s="1" t="str">
        <f t="shared" si="1012"/>
        <v>-</v>
      </c>
      <c r="AQ188" s="1" t="str">
        <f t="shared" si="1013"/>
        <v>-</v>
      </c>
      <c r="AR188" s="1" t="str">
        <f t="shared" si="1014"/>
        <v>-</v>
      </c>
      <c r="AS188" s="1" t="str">
        <f t="shared" si="1015"/>
        <v>-</v>
      </c>
      <c r="AT188" s="1" t="str">
        <f t="shared" si="1016"/>
        <v>-</v>
      </c>
      <c r="AU188" s="1" t="str">
        <f t="shared" si="1017"/>
        <v>-</v>
      </c>
      <c r="AV188" s="1" t="str">
        <f t="shared" si="1018"/>
        <v>-</v>
      </c>
      <c r="AW188" s="1" t="str">
        <f t="shared" si="1019"/>
        <v>-</v>
      </c>
      <c r="AX188" s="1" t="str">
        <f t="shared" si="1020"/>
        <v>-</v>
      </c>
      <c r="AY188" s="1" t="str">
        <f t="shared" si="1021"/>
        <v>-</v>
      </c>
      <c r="AZ188" s="1" t="str">
        <f t="shared" si="1022"/>
        <v>X</v>
      </c>
      <c r="BB188" s="8">
        <v>1</v>
      </c>
      <c r="BC188" s="9">
        <f t="shared" si="955"/>
        <v>-2</v>
      </c>
      <c r="BD188" s="8" t="str">
        <f t="shared" si="956"/>
        <v>Ja</v>
      </c>
      <c r="BE188" s="8">
        <f t="shared" si="957"/>
        <v>-2</v>
      </c>
      <c r="BF188" s="8" t="str">
        <f t="shared" si="958"/>
        <v>Ja</v>
      </c>
      <c r="BG188" s="8">
        <f t="shared" si="921"/>
        <v>-1</v>
      </c>
      <c r="BH188" s="5" t="str">
        <f t="shared" si="922"/>
        <v>Nein</v>
      </c>
      <c r="BI188" s="8">
        <f t="shared" si="849"/>
        <v>-1</v>
      </c>
      <c r="BJ188" s="8" t="str">
        <f t="shared" si="850"/>
        <v>Nein</v>
      </c>
      <c r="BK188" s="8">
        <f t="shared" si="851"/>
        <v>12.5</v>
      </c>
      <c r="BL188" s="8" t="str">
        <f t="shared" si="852"/>
        <v>Nein</v>
      </c>
      <c r="BM188" s="8">
        <f t="shared" si="853"/>
        <v>-1</v>
      </c>
      <c r="BN188" s="8" t="str">
        <f t="shared" si="854"/>
        <v>Nein</v>
      </c>
      <c r="BO188" s="8">
        <f t="shared" si="855"/>
        <v>514</v>
      </c>
      <c r="BP188" s="8" t="str">
        <f t="shared" si="856"/>
        <v>Nein</v>
      </c>
    </row>
    <row r="189" spans="1:68" x14ac:dyDescent="0.2">
      <c r="A189" s="8">
        <f t="shared" si="816"/>
        <v>175</v>
      </c>
      <c r="B189" s="8">
        <v>1</v>
      </c>
      <c r="C189" s="11">
        <v>0.2</v>
      </c>
      <c r="D189" s="8" t="s">
        <v>13</v>
      </c>
      <c r="E189" s="8">
        <v>51</v>
      </c>
      <c r="F189" s="8" t="s">
        <v>13</v>
      </c>
      <c r="G189" s="8">
        <v>0.3</v>
      </c>
      <c r="H189" s="8" t="s">
        <v>13</v>
      </c>
      <c r="I189" s="8">
        <v>32</v>
      </c>
      <c r="J189" s="8" t="s">
        <v>13</v>
      </c>
      <c r="K189" s="8">
        <v>12.2</v>
      </c>
      <c r="L189" s="8" t="s">
        <v>13</v>
      </c>
      <c r="M189" s="8">
        <v>72</v>
      </c>
      <c r="N189" s="8" t="s">
        <v>13</v>
      </c>
      <c r="O189" s="8">
        <v>513</v>
      </c>
      <c r="P189" s="8" t="s">
        <v>13</v>
      </c>
      <c r="T189" s="1" t="str">
        <f t="shared" ref="T189" si="1023">IF(E189=0,"X","-")</f>
        <v>-</v>
      </c>
      <c r="U189" s="1" t="str">
        <f t="shared" ref="U189" si="1024">IF(C189&gt;$E$3,"X","-")</f>
        <v>-</v>
      </c>
      <c r="V189" s="1" t="str">
        <f t="shared" ref="V189" si="1025">IF(M189&gt;$E$9,"X","-")</f>
        <v>-</v>
      </c>
      <c r="W189" s="1" t="str">
        <f t="shared" ref="W189" si="1026">IF(AND(E189&gt;=50,E189&lt;=69),"X","-")</f>
        <v>X</v>
      </c>
      <c r="X189" s="1" t="str">
        <f t="shared" ref="X189" si="1027">IF(C189=0,"X","-")</f>
        <v>-</v>
      </c>
      <c r="Y189" s="1" t="str">
        <f t="shared" ref="Y189" si="1028">IF(AND(M189&gt;=0,M189&lt;$E$8),"X","-")</f>
        <v>-</v>
      </c>
      <c r="Z189" s="1" t="str">
        <f t="shared" ref="Z189" si="1029">IF(C189&gt;$E$4,"X","-")</f>
        <v>-</v>
      </c>
      <c r="AA189" s="1" t="str">
        <f t="shared" ref="AA189" si="1030">IF(AND(G189&gt;=0,G189&lt;=$E$5),"X","-")</f>
        <v>-</v>
      </c>
      <c r="AB189" s="1" t="str">
        <f t="shared" ref="AB189" si="1031">IF(AND(O189&gt;=0,O189&lt;=$E$10),"X","-")</f>
        <v>X</v>
      </c>
      <c r="AC189" s="1" t="str">
        <f t="shared" ref="AC189" si="1032">IF(OR(AND(E189&gt;=40,E189&lt;=69),AND(E189&gt;=80,E189&lt;=84)),"X","-")</f>
        <v>X</v>
      </c>
      <c r="AD189" s="1" t="str">
        <f t="shared" ref="AD189" si="1033">IF(AND(K189&gt;-1000,K189&lt;$E$6),"X","-")</f>
        <v>-</v>
      </c>
      <c r="AE189" s="1" t="str">
        <f t="shared" ref="AE189" si="1034">IF(OR(AND(E189&gt;=70,E189&lt;=78),AND(E189&gt;=85,E189&lt;=87)),"X","-")</f>
        <v>-</v>
      </c>
      <c r="AF189" s="1" t="str">
        <f t="shared" ref="AF189" si="1035">IF(K189&gt;$E$7,"X","-")</f>
        <v>X</v>
      </c>
      <c r="AG189" s="1" t="str">
        <f t="shared" ref="AG189" si="1036">IF(G189&gt;0,"X","-")</f>
        <v>X</v>
      </c>
      <c r="AH189" s="1" t="str">
        <f t="shared" ref="AH189" si="1037">IF(I189=0,"X","-")</f>
        <v>-</v>
      </c>
      <c r="AI189" s="1" t="str">
        <f t="shared" ref="AI189" si="1038">IF(G189=0,"X","-")</f>
        <v>-</v>
      </c>
      <c r="AJ189" s="1" t="str">
        <f t="shared" ref="AJ189" si="1039">IF(I189&gt;0,"X","-")</f>
        <v>X</v>
      </c>
      <c r="AK189" s="1" t="str">
        <f t="shared" ref="AK189" si="1040">IF(M189&lt;0,"X","-")</f>
        <v>-</v>
      </c>
      <c r="AL189" s="1" t="str">
        <f t="shared" ref="AL189" si="1041">IF(AND(M189&gt;=$E$8,M189&lt;=$E$9),"X","-")</f>
        <v>X</v>
      </c>
      <c r="AN189" s="1" t="str">
        <f t="shared" ref="AN189" si="1042">IF(AND(T189="X",U189="X",V189="X"),"X","-")</f>
        <v>-</v>
      </c>
      <c r="AO189" s="1" t="str">
        <f t="shared" ref="AO189" si="1043">IF(AND(W189="X",X189="X",Y189="X"),"X","-")</f>
        <v>-</v>
      </c>
      <c r="AP189" s="1" t="str">
        <f t="shared" ref="AP189" si="1044">IF(AND(T189="X",U189="X",Y189="X"),"X","-")</f>
        <v>-</v>
      </c>
      <c r="AQ189" s="1" t="str">
        <f t="shared" ref="AQ189" si="1045">IF(AND(W189="X",X189="X",V189="X"),"X","-")</f>
        <v>-</v>
      </c>
      <c r="AR189" s="1" t="str">
        <f t="shared" ref="AR189" si="1046">IF(AND(Z189="X",AA189="X",Y189="X"),"X","-")</f>
        <v>-</v>
      </c>
      <c r="AS189" s="1" t="str">
        <f t="shared" ref="AS189" si="1047">IF(AND(Z189="X",AA189="X",V189="X"),"X","-")</f>
        <v>-</v>
      </c>
      <c r="AT189" s="1" t="str">
        <f t="shared" ref="AT189" si="1048">IF(AND(AB189="X",T189="X",Y189="X"),"X","-")</f>
        <v>-</v>
      </c>
      <c r="AU189" s="1" t="str">
        <f t="shared" ref="AU189" si="1049">IF(AND(AC189="X",AD189="X"),"X","-")</f>
        <v>-</v>
      </c>
      <c r="AV189" s="1" t="str">
        <f t="shared" ref="AV189" si="1050">IF(AND(AE189="X",AF189="X"),"X","-")</f>
        <v>-</v>
      </c>
      <c r="AW189" s="1" t="str">
        <f t="shared" ref="AW189" si="1051">IF(AND(AG189="X",AH189="X"),"X","-")</f>
        <v>-</v>
      </c>
      <c r="AX189" s="1" t="str">
        <f t="shared" ref="AX189" si="1052">IF(AND(AI189="X",AJ189="X"),"X","-")</f>
        <v>-</v>
      </c>
      <c r="AY189" s="1" t="str">
        <f t="shared" ref="AY189" si="1053">IF(AND(T189="X",U189="X",OR(AK189="X",AL189="X")),"X","-")</f>
        <v>-</v>
      </c>
      <c r="AZ189" s="1" t="str">
        <f t="shared" ref="AZ189" si="1054">IF(AND(W189="X",X189="X",OR(AK189="X",AL189="X")),"X","-")</f>
        <v>-</v>
      </c>
      <c r="BB189" s="8">
        <v>1</v>
      </c>
      <c r="BC189" s="9">
        <f t="shared" si="955"/>
        <v>0.2</v>
      </c>
      <c r="BD189" s="8" t="str">
        <f t="shared" si="956"/>
        <v>Nein</v>
      </c>
      <c r="BE189" s="8">
        <f t="shared" si="957"/>
        <v>51</v>
      </c>
      <c r="BF189" s="8" t="str">
        <f t="shared" si="958"/>
        <v>Nein</v>
      </c>
      <c r="BG189" s="8">
        <f t="shared" si="921"/>
        <v>0.3</v>
      </c>
      <c r="BH189" s="5" t="str">
        <f t="shared" si="922"/>
        <v>Nein</v>
      </c>
      <c r="BI189" s="8">
        <f t="shared" si="849"/>
        <v>32</v>
      </c>
      <c r="BJ189" s="8" t="str">
        <f t="shared" si="850"/>
        <v>Nein</v>
      </c>
      <c r="BK189" s="8">
        <f t="shared" si="851"/>
        <v>12.2</v>
      </c>
      <c r="BL189" s="8" t="str">
        <f t="shared" si="852"/>
        <v>Nein</v>
      </c>
      <c r="BM189" s="8">
        <f t="shared" si="853"/>
        <v>72</v>
      </c>
      <c r="BN189" s="8" t="str">
        <f t="shared" si="854"/>
        <v>Nein</v>
      </c>
      <c r="BO189" s="8">
        <f t="shared" si="855"/>
        <v>513</v>
      </c>
      <c r="BP189" s="8" t="str">
        <f t="shared" si="856"/>
        <v>Nein</v>
      </c>
    </row>
    <row r="190" spans="1:68" x14ac:dyDescent="0.2">
      <c r="A190" s="8">
        <f t="shared" si="816"/>
        <v>176</v>
      </c>
      <c r="B190" s="8">
        <v>1</v>
      </c>
      <c r="C190" s="11">
        <v>-2</v>
      </c>
      <c r="D190" s="8" t="s">
        <v>14</v>
      </c>
      <c r="E190" s="8">
        <v>0</v>
      </c>
      <c r="F190" s="8" t="s">
        <v>13</v>
      </c>
      <c r="G190" s="8">
        <v>0</v>
      </c>
      <c r="H190" s="8" t="s">
        <v>13</v>
      </c>
      <c r="I190" s="8">
        <v>0</v>
      </c>
      <c r="J190" s="8" t="s">
        <v>13</v>
      </c>
      <c r="K190" s="8">
        <v>12.4</v>
      </c>
      <c r="L190" s="8" t="s">
        <v>13</v>
      </c>
      <c r="M190" s="8">
        <v>71</v>
      </c>
      <c r="N190" s="8" t="s">
        <v>13</v>
      </c>
      <c r="O190" s="8">
        <v>513</v>
      </c>
      <c r="P190" s="8" t="s">
        <v>13</v>
      </c>
      <c r="T190" s="1" t="str">
        <f t="shared" ref="T190:T198" si="1055">IF(E190=0,"X","-")</f>
        <v>X</v>
      </c>
      <c r="U190" s="1" t="str">
        <f t="shared" ref="U190:U198" si="1056">IF(C190&gt;$E$3,"X","-")</f>
        <v>-</v>
      </c>
      <c r="V190" s="1" t="str">
        <f t="shared" ref="V190:V198" si="1057">IF(M190&gt;$E$9,"X","-")</f>
        <v>-</v>
      </c>
      <c r="W190" s="1" t="str">
        <f t="shared" ref="W190:W198" si="1058">IF(AND(E190&gt;=50,E190&lt;=69),"X","-")</f>
        <v>-</v>
      </c>
      <c r="X190" s="1" t="str">
        <f t="shared" ref="X190:X198" si="1059">IF(C190=0,"X","-")</f>
        <v>-</v>
      </c>
      <c r="Y190" s="1" t="str">
        <f t="shared" ref="Y190:Y198" si="1060">IF(AND(M190&gt;=0,M190&lt;$E$8),"X","-")</f>
        <v>-</v>
      </c>
      <c r="Z190" s="1" t="str">
        <f t="shared" ref="Z190:Z198" si="1061">IF(C190&gt;$E$4,"X","-")</f>
        <v>-</v>
      </c>
      <c r="AA190" s="1" t="str">
        <f t="shared" ref="AA190:AA198" si="1062">IF(AND(G190&gt;=0,G190&lt;=$E$5),"X","-")</f>
        <v>X</v>
      </c>
      <c r="AB190" s="1" t="str">
        <f t="shared" ref="AB190:AB198" si="1063">IF(AND(O190&gt;=0,O190&lt;=$E$10),"X","-")</f>
        <v>X</v>
      </c>
      <c r="AC190" s="1" t="str">
        <f t="shared" ref="AC190:AC198" si="1064">IF(OR(AND(E190&gt;=40,E190&lt;=69),AND(E190&gt;=80,E190&lt;=84)),"X","-")</f>
        <v>-</v>
      </c>
      <c r="AD190" s="1" t="str">
        <f t="shared" ref="AD190:AD198" si="1065">IF(AND(K190&gt;-1000,K190&lt;$E$6),"X","-")</f>
        <v>-</v>
      </c>
      <c r="AE190" s="1" t="str">
        <f t="shared" ref="AE190:AE198" si="1066">IF(OR(AND(E190&gt;=70,E190&lt;=78),AND(E190&gt;=85,E190&lt;=87)),"X","-")</f>
        <v>-</v>
      </c>
      <c r="AF190" s="1" t="str">
        <f t="shared" ref="AF190:AF198" si="1067">IF(K190&gt;$E$7,"X","-")</f>
        <v>X</v>
      </c>
      <c r="AG190" s="1" t="str">
        <f t="shared" ref="AG190:AG198" si="1068">IF(G190&gt;0,"X","-")</f>
        <v>-</v>
      </c>
      <c r="AH190" s="1" t="str">
        <f t="shared" ref="AH190:AH198" si="1069">IF(I190=0,"X","-")</f>
        <v>X</v>
      </c>
      <c r="AI190" s="1" t="str">
        <f t="shared" ref="AI190:AI198" si="1070">IF(G190=0,"X","-")</f>
        <v>X</v>
      </c>
      <c r="AJ190" s="1" t="str">
        <f t="shared" ref="AJ190:AJ198" si="1071">IF(I190&gt;0,"X","-")</f>
        <v>-</v>
      </c>
      <c r="AK190" s="1" t="str">
        <f t="shared" ref="AK190:AK198" si="1072">IF(M190&lt;0,"X","-")</f>
        <v>-</v>
      </c>
      <c r="AL190" s="1" t="str">
        <f t="shared" ref="AL190:AL198" si="1073">IF(AND(M190&gt;=$E$8,M190&lt;=$E$9),"X","-")</f>
        <v>X</v>
      </c>
      <c r="AN190" s="1" t="str">
        <f t="shared" ref="AN190:AN198" si="1074">IF(AND(T190="X",U190="X",V190="X"),"X","-")</f>
        <v>-</v>
      </c>
      <c r="AO190" s="1" t="str">
        <f t="shared" ref="AO190:AO198" si="1075">IF(AND(W190="X",X190="X",Y190="X"),"X","-")</f>
        <v>-</v>
      </c>
      <c r="AP190" s="1" t="str">
        <f t="shared" ref="AP190:AP198" si="1076">IF(AND(T190="X",U190="X",Y190="X"),"X","-")</f>
        <v>-</v>
      </c>
      <c r="AQ190" s="1" t="str">
        <f t="shared" ref="AQ190:AQ198" si="1077">IF(AND(W190="X",X190="X",V190="X"),"X","-")</f>
        <v>-</v>
      </c>
      <c r="AR190" s="1" t="str">
        <f t="shared" ref="AR190:AR198" si="1078">IF(AND(Z190="X",AA190="X",Y190="X"),"X","-")</f>
        <v>-</v>
      </c>
      <c r="AS190" s="1" t="str">
        <f t="shared" ref="AS190:AS198" si="1079">IF(AND(Z190="X",AA190="X",V190="X"),"X","-")</f>
        <v>-</v>
      </c>
      <c r="AT190" s="1" t="str">
        <f t="shared" ref="AT190:AT198" si="1080">IF(AND(AB190="X",T190="X",Y190="X"),"X","-")</f>
        <v>-</v>
      </c>
      <c r="AU190" s="1" t="str">
        <f t="shared" ref="AU190:AU198" si="1081">IF(AND(AC190="X",AD190="X"),"X","-")</f>
        <v>-</v>
      </c>
      <c r="AV190" s="1" t="str">
        <f t="shared" ref="AV190:AV198" si="1082">IF(AND(AE190="X",AF190="X"),"X","-")</f>
        <v>-</v>
      </c>
      <c r="AW190" s="1" t="str">
        <f t="shared" ref="AW190:AW198" si="1083">IF(AND(AG190="X",AH190="X"),"X","-")</f>
        <v>-</v>
      </c>
      <c r="AX190" s="1" t="str">
        <f t="shared" ref="AX190:AX198" si="1084">IF(AND(AI190="X",AJ190="X"),"X","-")</f>
        <v>-</v>
      </c>
      <c r="AY190" s="1" t="str">
        <f t="shared" ref="AY190:AY198" si="1085">IF(AND(T190="X",U190="X",OR(AK190="X",AL190="X")),"X","-")</f>
        <v>-</v>
      </c>
      <c r="AZ190" s="1" t="str">
        <f t="shared" ref="AZ190:AZ198" si="1086">IF(AND(W190="X",X190="X",OR(AK190="X",AL190="X")),"X","-")</f>
        <v>-</v>
      </c>
      <c r="BB190" s="8">
        <v>1</v>
      </c>
      <c r="BC190" s="9">
        <f t="shared" si="955"/>
        <v>-2</v>
      </c>
      <c r="BD190" s="8" t="str">
        <f t="shared" si="956"/>
        <v>Ja</v>
      </c>
      <c r="BE190" s="8">
        <f t="shared" si="957"/>
        <v>0</v>
      </c>
      <c r="BF190" s="8" t="str">
        <f t="shared" si="958"/>
        <v>Nein</v>
      </c>
      <c r="BG190" s="8">
        <f t="shared" si="921"/>
        <v>0</v>
      </c>
      <c r="BH190" s="5" t="str">
        <f t="shared" si="922"/>
        <v>Nein</v>
      </c>
      <c r="BI190" s="8">
        <f t="shared" si="849"/>
        <v>0</v>
      </c>
      <c r="BJ190" s="8" t="str">
        <f t="shared" si="850"/>
        <v>Nein</v>
      </c>
      <c r="BK190" s="8">
        <f t="shared" si="851"/>
        <v>12.4</v>
      </c>
      <c r="BL190" s="8" t="str">
        <f t="shared" si="852"/>
        <v>Nein</v>
      </c>
      <c r="BM190" s="8">
        <f t="shared" si="853"/>
        <v>71</v>
      </c>
      <c r="BN190" s="8" t="str">
        <f t="shared" si="854"/>
        <v>Nein</v>
      </c>
      <c r="BO190" s="8">
        <f t="shared" si="855"/>
        <v>513</v>
      </c>
      <c r="BP190" s="8" t="str">
        <f t="shared" si="856"/>
        <v>Nein</v>
      </c>
    </row>
    <row r="191" spans="1:68" x14ac:dyDescent="0.2">
      <c r="A191" s="8">
        <f t="shared" si="816"/>
        <v>177</v>
      </c>
      <c r="B191" s="8">
        <v>1</v>
      </c>
      <c r="C191" s="11">
        <v>-3</v>
      </c>
      <c r="D191" s="8" t="s">
        <v>13</v>
      </c>
      <c r="E191" s="8">
        <v>53</v>
      </c>
      <c r="F191" s="8" t="s">
        <v>13</v>
      </c>
      <c r="G191" s="8">
        <v>0.3</v>
      </c>
      <c r="H191" s="8" t="s">
        <v>13</v>
      </c>
      <c r="I191" s="8">
        <v>1</v>
      </c>
      <c r="J191" s="8" t="s">
        <v>13</v>
      </c>
      <c r="K191" s="8">
        <v>12.6</v>
      </c>
      <c r="L191" s="8" t="s">
        <v>13</v>
      </c>
      <c r="M191" s="8">
        <v>-1</v>
      </c>
      <c r="N191" s="8" t="s">
        <v>13</v>
      </c>
      <c r="O191" s="8">
        <v>512</v>
      </c>
      <c r="P191" s="8" t="s">
        <v>13</v>
      </c>
      <c r="T191" s="1" t="str">
        <f t="shared" si="1055"/>
        <v>-</v>
      </c>
      <c r="U191" s="1" t="str">
        <f t="shared" si="1056"/>
        <v>-</v>
      </c>
      <c r="V191" s="1" t="str">
        <f t="shared" si="1057"/>
        <v>-</v>
      </c>
      <c r="W191" s="1" t="str">
        <f t="shared" si="1058"/>
        <v>X</v>
      </c>
      <c r="X191" s="1" t="str">
        <f t="shared" si="1059"/>
        <v>-</v>
      </c>
      <c r="Y191" s="1" t="str">
        <f t="shared" si="1060"/>
        <v>-</v>
      </c>
      <c r="Z191" s="1" t="str">
        <f t="shared" si="1061"/>
        <v>-</v>
      </c>
      <c r="AA191" s="1" t="str">
        <f t="shared" si="1062"/>
        <v>-</v>
      </c>
      <c r="AB191" s="1" t="str">
        <f t="shared" si="1063"/>
        <v>X</v>
      </c>
      <c r="AC191" s="1" t="str">
        <f t="shared" si="1064"/>
        <v>X</v>
      </c>
      <c r="AD191" s="1" t="str">
        <f t="shared" si="1065"/>
        <v>-</v>
      </c>
      <c r="AE191" s="1" t="str">
        <f t="shared" si="1066"/>
        <v>-</v>
      </c>
      <c r="AF191" s="1" t="str">
        <f t="shared" si="1067"/>
        <v>X</v>
      </c>
      <c r="AG191" s="1" t="str">
        <f t="shared" si="1068"/>
        <v>X</v>
      </c>
      <c r="AH191" s="1" t="str">
        <f t="shared" si="1069"/>
        <v>-</v>
      </c>
      <c r="AI191" s="1" t="str">
        <f t="shared" si="1070"/>
        <v>-</v>
      </c>
      <c r="AJ191" s="1" t="str">
        <f t="shared" si="1071"/>
        <v>X</v>
      </c>
      <c r="AK191" s="1" t="str">
        <f t="shared" si="1072"/>
        <v>X</v>
      </c>
      <c r="AL191" s="1" t="str">
        <f t="shared" si="1073"/>
        <v>-</v>
      </c>
      <c r="AN191" s="1" t="str">
        <f t="shared" si="1074"/>
        <v>-</v>
      </c>
      <c r="AO191" s="1" t="str">
        <f t="shared" si="1075"/>
        <v>-</v>
      </c>
      <c r="AP191" s="1" t="str">
        <f t="shared" si="1076"/>
        <v>-</v>
      </c>
      <c r="AQ191" s="1" t="str">
        <f t="shared" si="1077"/>
        <v>-</v>
      </c>
      <c r="AR191" s="1" t="str">
        <f t="shared" si="1078"/>
        <v>-</v>
      </c>
      <c r="AS191" s="1" t="str">
        <f t="shared" si="1079"/>
        <v>-</v>
      </c>
      <c r="AT191" s="1" t="str">
        <f t="shared" si="1080"/>
        <v>-</v>
      </c>
      <c r="AU191" s="1" t="str">
        <f t="shared" si="1081"/>
        <v>-</v>
      </c>
      <c r="AV191" s="1" t="str">
        <f t="shared" si="1082"/>
        <v>-</v>
      </c>
      <c r="AW191" s="1" t="str">
        <f t="shared" si="1083"/>
        <v>-</v>
      </c>
      <c r="AX191" s="1" t="str">
        <f t="shared" si="1084"/>
        <v>-</v>
      </c>
      <c r="AY191" s="1" t="str">
        <f t="shared" si="1085"/>
        <v>-</v>
      </c>
      <c r="AZ191" s="1" t="str">
        <f t="shared" si="1086"/>
        <v>-</v>
      </c>
      <c r="BB191" s="8">
        <v>1</v>
      </c>
      <c r="BC191" s="9">
        <f t="shared" si="955"/>
        <v>-3</v>
      </c>
      <c r="BD191" s="8" t="str">
        <f t="shared" si="956"/>
        <v>Nein</v>
      </c>
      <c r="BE191" s="8">
        <f t="shared" si="957"/>
        <v>53</v>
      </c>
      <c r="BF191" s="8" t="str">
        <f t="shared" si="958"/>
        <v>Nein</v>
      </c>
      <c r="BG191" s="8">
        <f t="shared" si="921"/>
        <v>0.3</v>
      </c>
      <c r="BH191" s="5" t="str">
        <f t="shared" si="922"/>
        <v>Nein</v>
      </c>
      <c r="BI191" s="8">
        <f t="shared" si="849"/>
        <v>1</v>
      </c>
      <c r="BJ191" s="8" t="str">
        <f t="shared" si="850"/>
        <v>Nein</v>
      </c>
      <c r="BK191" s="8">
        <f t="shared" si="851"/>
        <v>12.6</v>
      </c>
      <c r="BL191" s="8" t="str">
        <f t="shared" si="852"/>
        <v>Nein</v>
      </c>
      <c r="BM191" s="8">
        <f t="shared" si="853"/>
        <v>-1</v>
      </c>
      <c r="BN191" s="8" t="str">
        <f t="shared" si="854"/>
        <v>Nein</v>
      </c>
      <c r="BO191" s="8">
        <f t="shared" si="855"/>
        <v>512</v>
      </c>
      <c r="BP191" s="8" t="str">
        <f t="shared" si="856"/>
        <v>Nein</v>
      </c>
    </row>
    <row r="192" spans="1:68" x14ac:dyDescent="0.2">
      <c r="A192" s="8">
        <f t="shared" si="816"/>
        <v>178</v>
      </c>
      <c r="B192" s="8">
        <v>1</v>
      </c>
      <c r="C192" s="11">
        <v>-1</v>
      </c>
      <c r="D192" s="8" t="s">
        <v>13</v>
      </c>
      <c r="E192" s="8">
        <v>0</v>
      </c>
      <c r="F192" s="8" t="s">
        <v>13</v>
      </c>
      <c r="G192" s="8">
        <v>0</v>
      </c>
      <c r="H192" s="8" t="s">
        <v>13</v>
      </c>
      <c r="I192" s="8">
        <v>0</v>
      </c>
      <c r="J192" s="8" t="s">
        <v>13</v>
      </c>
      <c r="K192" s="8">
        <v>12.2</v>
      </c>
      <c r="L192" s="8" t="s">
        <v>13</v>
      </c>
      <c r="M192" s="8">
        <v>74</v>
      </c>
      <c r="N192" s="8" t="s">
        <v>13</v>
      </c>
      <c r="O192" s="8">
        <v>518</v>
      </c>
      <c r="P192" s="8" t="s">
        <v>13</v>
      </c>
      <c r="T192" s="1" t="str">
        <f t="shared" si="1055"/>
        <v>X</v>
      </c>
      <c r="U192" s="1" t="str">
        <f t="shared" si="1056"/>
        <v>-</v>
      </c>
      <c r="V192" s="1" t="str">
        <f t="shared" si="1057"/>
        <v>-</v>
      </c>
      <c r="W192" s="1" t="str">
        <f t="shared" si="1058"/>
        <v>-</v>
      </c>
      <c r="X192" s="1" t="str">
        <f t="shared" si="1059"/>
        <v>-</v>
      </c>
      <c r="Y192" s="1" t="str">
        <f t="shared" si="1060"/>
        <v>-</v>
      </c>
      <c r="Z192" s="1" t="str">
        <f t="shared" si="1061"/>
        <v>-</v>
      </c>
      <c r="AA192" s="1" t="str">
        <f t="shared" si="1062"/>
        <v>X</v>
      </c>
      <c r="AB192" s="1" t="str">
        <f t="shared" si="1063"/>
        <v>X</v>
      </c>
      <c r="AC192" s="1" t="str">
        <f t="shared" si="1064"/>
        <v>-</v>
      </c>
      <c r="AD192" s="1" t="str">
        <f t="shared" si="1065"/>
        <v>-</v>
      </c>
      <c r="AE192" s="1" t="str">
        <f t="shared" si="1066"/>
        <v>-</v>
      </c>
      <c r="AF192" s="1" t="str">
        <f t="shared" si="1067"/>
        <v>X</v>
      </c>
      <c r="AG192" s="1" t="str">
        <f t="shared" si="1068"/>
        <v>-</v>
      </c>
      <c r="AH192" s="1" t="str">
        <f t="shared" si="1069"/>
        <v>X</v>
      </c>
      <c r="AI192" s="1" t="str">
        <f t="shared" si="1070"/>
        <v>X</v>
      </c>
      <c r="AJ192" s="1" t="str">
        <f t="shared" si="1071"/>
        <v>-</v>
      </c>
      <c r="AK192" s="1" t="str">
        <f t="shared" si="1072"/>
        <v>-</v>
      </c>
      <c r="AL192" s="1" t="str">
        <f t="shared" si="1073"/>
        <v>X</v>
      </c>
      <c r="AN192" s="1" t="str">
        <f t="shared" si="1074"/>
        <v>-</v>
      </c>
      <c r="AO192" s="1" t="str">
        <f t="shared" si="1075"/>
        <v>-</v>
      </c>
      <c r="AP192" s="1" t="str">
        <f t="shared" si="1076"/>
        <v>-</v>
      </c>
      <c r="AQ192" s="1" t="str">
        <f t="shared" si="1077"/>
        <v>-</v>
      </c>
      <c r="AR192" s="1" t="str">
        <f t="shared" si="1078"/>
        <v>-</v>
      </c>
      <c r="AS192" s="1" t="str">
        <f t="shared" si="1079"/>
        <v>-</v>
      </c>
      <c r="AT192" s="1" t="str">
        <f t="shared" si="1080"/>
        <v>-</v>
      </c>
      <c r="AU192" s="1" t="str">
        <f t="shared" si="1081"/>
        <v>-</v>
      </c>
      <c r="AV192" s="1" t="str">
        <f t="shared" si="1082"/>
        <v>-</v>
      </c>
      <c r="AW192" s="1" t="str">
        <f t="shared" si="1083"/>
        <v>-</v>
      </c>
      <c r="AX192" s="1" t="str">
        <f t="shared" si="1084"/>
        <v>-</v>
      </c>
      <c r="AY192" s="1" t="str">
        <f t="shared" si="1085"/>
        <v>-</v>
      </c>
      <c r="AZ192" s="1" t="str">
        <f t="shared" si="1086"/>
        <v>-</v>
      </c>
      <c r="BB192" s="8">
        <v>1</v>
      </c>
      <c r="BC192" s="9">
        <f t="shared" si="955"/>
        <v>-1</v>
      </c>
      <c r="BD192" s="8" t="str">
        <f t="shared" si="956"/>
        <v>Nein</v>
      </c>
      <c r="BE192" s="8">
        <f t="shared" si="957"/>
        <v>0</v>
      </c>
      <c r="BF192" s="8" t="str">
        <f t="shared" si="958"/>
        <v>Nein</v>
      </c>
      <c r="BG192" s="8">
        <f t="shared" si="921"/>
        <v>0</v>
      </c>
      <c r="BH192" s="5" t="str">
        <f t="shared" si="922"/>
        <v>Nein</v>
      </c>
      <c r="BI192" s="8">
        <f t="shared" si="849"/>
        <v>0</v>
      </c>
      <c r="BJ192" s="8" t="str">
        <f t="shared" si="850"/>
        <v>Nein</v>
      </c>
      <c r="BK192" s="8">
        <f t="shared" si="851"/>
        <v>12.2</v>
      </c>
      <c r="BL192" s="8" t="str">
        <f t="shared" si="852"/>
        <v>Nein</v>
      </c>
      <c r="BM192" s="8">
        <f t="shared" si="853"/>
        <v>74</v>
      </c>
      <c r="BN192" s="8" t="str">
        <f t="shared" si="854"/>
        <v>Nein</v>
      </c>
      <c r="BO192" s="8">
        <f t="shared" si="855"/>
        <v>518</v>
      </c>
      <c r="BP192" s="8" t="str">
        <f t="shared" si="856"/>
        <v>Nein</v>
      </c>
    </row>
    <row r="193" spans="1:68" x14ac:dyDescent="0.2">
      <c r="A193" s="8">
        <f t="shared" si="816"/>
        <v>179</v>
      </c>
      <c r="B193" s="8">
        <v>1</v>
      </c>
      <c r="C193" s="11">
        <v>0.3</v>
      </c>
      <c r="D193" s="8" t="s">
        <v>13</v>
      </c>
      <c r="E193" s="8">
        <v>-1</v>
      </c>
      <c r="F193" s="8" t="s">
        <v>13</v>
      </c>
      <c r="G193" s="8">
        <v>0.3</v>
      </c>
      <c r="H193" s="8" t="s">
        <v>13</v>
      </c>
      <c r="I193" s="8">
        <v>32</v>
      </c>
      <c r="J193" s="8" t="s">
        <v>13</v>
      </c>
      <c r="K193" s="8">
        <v>12.2</v>
      </c>
      <c r="L193" s="8" t="s">
        <v>13</v>
      </c>
      <c r="M193" s="8">
        <v>-1</v>
      </c>
      <c r="N193" s="8" t="s">
        <v>13</v>
      </c>
      <c r="O193" s="8">
        <v>518</v>
      </c>
      <c r="P193" s="8" t="s">
        <v>13</v>
      </c>
      <c r="T193" s="1" t="str">
        <f t="shared" si="1055"/>
        <v>-</v>
      </c>
      <c r="U193" s="1" t="str">
        <f t="shared" si="1056"/>
        <v>X</v>
      </c>
      <c r="V193" s="1" t="str">
        <f t="shared" si="1057"/>
        <v>-</v>
      </c>
      <c r="W193" s="1" t="str">
        <f t="shared" si="1058"/>
        <v>-</v>
      </c>
      <c r="X193" s="1" t="str">
        <f t="shared" si="1059"/>
        <v>-</v>
      </c>
      <c r="Y193" s="1" t="str">
        <f t="shared" si="1060"/>
        <v>-</v>
      </c>
      <c r="Z193" s="1" t="str">
        <f t="shared" si="1061"/>
        <v>-</v>
      </c>
      <c r="AA193" s="1" t="str">
        <f t="shared" si="1062"/>
        <v>-</v>
      </c>
      <c r="AB193" s="1" t="str">
        <f t="shared" si="1063"/>
        <v>X</v>
      </c>
      <c r="AC193" s="1" t="str">
        <f t="shared" si="1064"/>
        <v>-</v>
      </c>
      <c r="AD193" s="1" t="str">
        <f t="shared" si="1065"/>
        <v>-</v>
      </c>
      <c r="AE193" s="1" t="str">
        <f t="shared" si="1066"/>
        <v>-</v>
      </c>
      <c r="AF193" s="1" t="str">
        <f t="shared" si="1067"/>
        <v>X</v>
      </c>
      <c r="AG193" s="1" t="str">
        <f t="shared" si="1068"/>
        <v>X</v>
      </c>
      <c r="AH193" s="1" t="str">
        <f t="shared" si="1069"/>
        <v>-</v>
      </c>
      <c r="AI193" s="1" t="str">
        <f t="shared" si="1070"/>
        <v>-</v>
      </c>
      <c r="AJ193" s="1" t="str">
        <f t="shared" si="1071"/>
        <v>X</v>
      </c>
      <c r="AK193" s="1" t="str">
        <f t="shared" si="1072"/>
        <v>X</v>
      </c>
      <c r="AL193" s="1" t="str">
        <f t="shared" si="1073"/>
        <v>-</v>
      </c>
      <c r="AN193" s="1" t="str">
        <f t="shared" si="1074"/>
        <v>-</v>
      </c>
      <c r="AO193" s="1" t="str">
        <f t="shared" si="1075"/>
        <v>-</v>
      </c>
      <c r="AP193" s="1" t="str">
        <f t="shared" si="1076"/>
        <v>-</v>
      </c>
      <c r="AQ193" s="1" t="str">
        <f t="shared" si="1077"/>
        <v>-</v>
      </c>
      <c r="AR193" s="1" t="str">
        <f t="shared" si="1078"/>
        <v>-</v>
      </c>
      <c r="AS193" s="1" t="str">
        <f t="shared" si="1079"/>
        <v>-</v>
      </c>
      <c r="AT193" s="1" t="str">
        <f t="shared" si="1080"/>
        <v>-</v>
      </c>
      <c r="AU193" s="1" t="str">
        <f t="shared" si="1081"/>
        <v>-</v>
      </c>
      <c r="AV193" s="1" t="str">
        <f t="shared" si="1082"/>
        <v>-</v>
      </c>
      <c r="AW193" s="1" t="str">
        <f t="shared" si="1083"/>
        <v>-</v>
      </c>
      <c r="AX193" s="1" t="str">
        <f t="shared" si="1084"/>
        <v>-</v>
      </c>
      <c r="AY193" s="1" t="str">
        <f t="shared" si="1085"/>
        <v>-</v>
      </c>
      <c r="AZ193" s="1" t="str">
        <f t="shared" si="1086"/>
        <v>-</v>
      </c>
      <c r="BB193" s="8">
        <v>1</v>
      </c>
      <c r="BC193" s="9">
        <f t="shared" si="955"/>
        <v>0.3</v>
      </c>
      <c r="BD193" s="8" t="str">
        <f t="shared" si="956"/>
        <v>Nein</v>
      </c>
      <c r="BE193" s="8">
        <f t="shared" si="957"/>
        <v>-1</v>
      </c>
      <c r="BF193" s="8" t="str">
        <f t="shared" si="958"/>
        <v>Nein</v>
      </c>
      <c r="BG193" s="8">
        <f t="shared" si="921"/>
        <v>0.3</v>
      </c>
      <c r="BH193" s="5" t="str">
        <f t="shared" si="922"/>
        <v>Nein</v>
      </c>
      <c r="BI193" s="8">
        <f t="shared" si="849"/>
        <v>32</v>
      </c>
      <c r="BJ193" s="8" t="str">
        <f t="shared" si="850"/>
        <v>Nein</v>
      </c>
      <c r="BK193" s="8">
        <f t="shared" si="851"/>
        <v>12.2</v>
      </c>
      <c r="BL193" s="8" t="str">
        <f t="shared" si="852"/>
        <v>Nein</v>
      </c>
      <c r="BM193" s="8">
        <f t="shared" si="853"/>
        <v>-1</v>
      </c>
      <c r="BN193" s="8" t="str">
        <f t="shared" si="854"/>
        <v>Nein</v>
      </c>
      <c r="BO193" s="8">
        <f t="shared" si="855"/>
        <v>518</v>
      </c>
      <c r="BP193" s="8" t="str">
        <f t="shared" si="856"/>
        <v>Nein</v>
      </c>
    </row>
    <row r="194" spans="1:68" x14ac:dyDescent="0.2">
      <c r="A194" s="8">
        <f t="shared" si="816"/>
        <v>180</v>
      </c>
      <c r="B194" s="8">
        <v>1</v>
      </c>
      <c r="C194" s="11">
        <v>0</v>
      </c>
      <c r="D194" s="8" t="s">
        <v>13</v>
      </c>
      <c r="E194" s="8">
        <v>-3</v>
      </c>
      <c r="F194" s="8" t="s">
        <v>13</v>
      </c>
      <c r="G194" s="8">
        <v>0</v>
      </c>
      <c r="H194" s="8" t="s">
        <v>13</v>
      </c>
      <c r="I194" s="8">
        <v>0</v>
      </c>
      <c r="J194" s="8" t="s">
        <v>13</v>
      </c>
      <c r="K194" s="8">
        <v>12</v>
      </c>
      <c r="L194" s="8" t="s">
        <v>13</v>
      </c>
      <c r="M194" s="8">
        <v>74</v>
      </c>
      <c r="N194" s="8" t="s">
        <v>13</v>
      </c>
      <c r="O194" s="8">
        <v>517</v>
      </c>
      <c r="P194" s="8" t="s">
        <v>13</v>
      </c>
      <c r="T194" s="1" t="str">
        <f t="shared" si="1055"/>
        <v>-</v>
      </c>
      <c r="U194" s="1" t="str">
        <f t="shared" si="1056"/>
        <v>-</v>
      </c>
      <c r="V194" s="1" t="str">
        <f t="shared" si="1057"/>
        <v>-</v>
      </c>
      <c r="W194" s="1" t="str">
        <f t="shared" si="1058"/>
        <v>-</v>
      </c>
      <c r="X194" s="1" t="str">
        <f t="shared" si="1059"/>
        <v>X</v>
      </c>
      <c r="Y194" s="1" t="str">
        <f t="shared" si="1060"/>
        <v>-</v>
      </c>
      <c r="Z194" s="1" t="str">
        <f t="shared" si="1061"/>
        <v>-</v>
      </c>
      <c r="AA194" s="1" t="str">
        <f t="shared" si="1062"/>
        <v>X</v>
      </c>
      <c r="AB194" s="1" t="str">
        <f t="shared" si="1063"/>
        <v>X</v>
      </c>
      <c r="AC194" s="1" t="str">
        <f t="shared" si="1064"/>
        <v>-</v>
      </c>
      <c r="AD194" s="1" t="str">
        <f t="shared" si="1065"/>
        <v>-</v>
      </c>
      <c r="AE194" s="1" t="str">
        <f t="shared" si="1066"/>
        <v>-</v>
      </c>
      <c r="AF194" s="1" t="str">
        <f t="shared" si="1067"/>
        <v>X</v>
      </c>
      <c r="AG194" s="1" t="str">
        <f t="shared" si="1068"/>
        <v>-</v>
      </c>
      <c r="AH194" s="1" t="str">
        <f t="shared" si="1069"/>
        <v>X</v>
      </c>
      <c r="AI194" s="1" t="str">
        <f t="shared" si="1070"/>
        <v>X</v>
      </c>
      <c r="AJ194" s="1" t="str">
        <f t="shared" si="1071"/>
        <v>-</v>
      </c>
      <c r="AK194" s="1" t="str">
        <f t="shared" si="1072"/>
        <v>-</v>
      </c>
      <c r="AL194" s="1" t="str">
        <f t="shared" si="1073"/>
        <v>X</v>
      </c>
      <c r="AN194" s="1" t="str">
        <f t="shared" si="1074"/>
        <v>-</v>
      </c>
      <c r="AO194" s="1" t="str">
        <f t="shared" si="1075"/>
        <v>-</v>
      </c>
      <c r="AP194" s="1" t="str">
        <f t="shared" si="1076"/>
        <v>-</v>
      </c>
      <c r="AQ194" s="1" t="str">
        <f t="shared" si="1077"/>
        <v>-</v>
      </c>
      <c r="AR194" s="1" t="str">
        <f t="shared" si="1078"/>
        <v>-</v>
      </c>
      <c r="AS194" s="1" t="str">
        <f t="shared" si="1079"/>
        <v>-</v>
      </c>
      <c r="AT194" s="1" t="str">
        <f t="shared" si="1080"/>
        <v>-</v>
      </c>
      <c r="AU194" s="1" t="str">
        <f t="shared" si="1081"/>
        <v>-</v>
      </c>
      <c r="AV194" s="1" t="str">
        <f t="shared" si="1082"/>
        <v>-</v>
      </c>
      <c r="AW194" s="1" t="str">
        <f t="shared" si="1083"/>
        <v>-</v>
      </c>
      <c r="AX194" s="1" t="str">
        <f t="shared" si="1084"/>
        <v>-</v>
      </c>
      <c r="AY194" s="1" t="str">
        <f t="shared" si="1085"/>
        <v>-</v>
      </c>
      <c r="AZ194" s="1" t="str">
        <f t="shared" si="1086"/>
        <v>-</v>
      </c>
      <c r="BB194" s="8">
        <v>1</v>
      </c>
      <c r="BC194" s="9">
        <f t="shared" si="955"/>
        <v>0</v>
      </c>
      <c r="BD194" s="8" t="str">
        <f t="shared" si="956"/>
        <v>Nein</v>
      </c>
      <c r="BE194" s="8">
        <f t="shared" si="957"/>
        <v>-3</v>
      </c>
      <c r="BF194" s="8" t="str">
        <f t="shared" si="958"/>
        <v>Nein</v>
      </c>
      <c r="BG194" s="8">
        <f t="shared" si="921"/>
        <v>0</v>
      </c>
      <c r="BH194" s="5" t="str">
        <f t="shared" si="922"/>
        <v>Nein</v>
      </c>
      <c r="BI194" s="8">
        <f t="shared" si="849"/>
        <v>0</v>
      </c>
      <c r="BJ194" s="8" t="str">
        <f t="shared" si="850"/>
        <v>Nein</v>
      </c>
      <c r="BK194" s="8">
        <f t="shared" si="851"/>
        <v>12</v>
      </c>
      <c r="BL194" s="8" t="str">
        <f t="shared" si="852"/>
        <v>Nein</v>
      </c>
      <c r="BM194" s="8">
        <f t="shared" si="853"/>
        <v>74</v>
      </c>
      <c r="BN194" s="8" t="str">
        <f t="shared" si="854"/>
        <v>Nein</v>
      </c>
      <c r="BO194" s="8">
        <f t="shared" si="855"/>
        <v>517</v>
      </c>
      <c r="BP194" s="8" t="str">
        <f t="shared" si="856"/>
        <v>Nein</v>
      </c>
    </row>
    <row r="195" spans="1:68" x14ac:dyDescent="0.2">
      <c r="A195" s="8">
        <f t="shared" si="816"/>
        <v>181</v>
      </c>
      <c r="B195" s="8">
        <v>1</v>
      </c>
      <c r="C195" s="11">
        <v>0.1</v>
      </c>
      <c r="D195" s="8" t="s">
        <v>13</v>
      </c>
      <c r="E195" s="8">
        <v>-2</v>
      </c>
      <c r="F195" s="8" t="s">
        <v>14</v>
      </c>
      <c r="G195" s="8">
        <v>0.3</v>
      </c>
      <c r="H195" s="8" t="s">
        <v>13</v>
      </c>
      <c r="I195" s="8">
        <v>1</v>
      </c>
      <c r="J195" s="8" t="s">
        <v>13</v>
      </c>
      <c r="K195" s="8">
        <v>12.6</v>
      </c>
      <c r="L195" s="8" t="s">
        <v>13</v>
      </c>
      <c r="M195" s="8">
        <v>74</v>
      </c>
      <c r="N195" s="8" t="s">
        <v>13</v>
      </c>
      <c r="O195" s="8">
        <v>518</v>
      </c>
      <c r="P195" s="8" t="s">
        <v>13</v>
      </c>
      <c r="T195" s="1" t="str">
        <f t="shared" si="1055"/>
        <v>-</v>
      </c>
      <c r="U195" s="1" t="str">
        <f t="shared" si="1056"/>
        <v>-</v>
      </c>
      <c r="V195" s="1" t="str">
        <f t="shared" si="1057"/>
        <v>-</v>
      </c>
      <c r="W195" s="1" t="str">
        <f t="shared" si="1058"/>
        <v>-</v>
      </c>
      <c r="X195" s="1" t="str">
        <f t="shared" si="1059"/>
        <v>-</v>
      </c>
      <c r="Y195" s="1" t="str">
        <f t="shared" si="1060"/>
        <v>-</v>
      </c>
      <c r="Z195" s="1" t="str">
        <f t="shared" si="1061"/>
        <v>-</v>
      </c>
      <c r="AA195" s="1" t="str">
        <f t="shared" si="1062"/>
        <v>-</v>
      </c>
      <c r="AB195" s="1" t="str">
        <f t="shared" si="1063"/>
        <v>X</v>
      </c>
      <c r="AC195" s="1" t="str">
        <f t="shared" si="1064"/>
        <v>-</v>
      </c>
      <c r="AD195" s="1" t="str">
        <f t="shared" si="1065"/>
        <v>-</v>
      </c>
      <c r="AE195" s="1" t="str">
        <f t="shared" si="1066"/>
        <v>-</v>
      </c>
      <c r="AF195" s="1" t="str">
        <f t="shared" si="1067"/>
        <v>X</v>
      </c>
      <c r="AG195" s="1" t="str">
        <f t="shared" si="1068"/>
        <v>X</v>
      </c>
      <c r="AH195" s="1" t="str">
        <f t="shared" si="1069"/>
        <v>-</v>
      </c>
      <c r="AI195" s="1" t="str">
        <f t="shared" si="1070"/>
        <v>-</v>
      </c>
      <c r="AJ195" s="1" t="str">
        <f t="shared" si="1071"/>
        <v>X</v>
      </c>
      <c r="AK195" s="1" t="str">
        <f t="shared" si="1072"/>
        <v>-</v>
      </c>
      <c r="AL195" s="1" t="str">
        <f t="shared" si="1073"/>
        <v>X</v>
      </c>
      <c r="AN195" s="1" t="str">
        <f t="shared" si="1074"/>
        <v>-</v>
      </c>
      <c r="AO195" s="1" t="str">
        <f t="shared" si="1075"/>
        <v>-</v>
      </c>
      <c r="AP195" s="1" t="str">
        <f t="shared" si="1076"/>
        <v>-</v>
      </c>
      <c r="AQ195" s="1" t="str">
        <f t="shared" si="1077"/>
        <v>-</v>
      </c>
      <c r="AR195" s="1" t="str">
        <f t="shared" si="1078"/>
        <v>-</v>
      </c>
      <c r="AS195" s="1" t="str">
        <f t="shared" si="1079"/>
        <v>-</v>
      </c>
      <c r="AT195" s="1" t="str">
        <f t="shared" si="1080"/>
        <v>-</v>
      </c>
      <c r="AU195" s="1" t="str">
        <f t="shared" si="1081"/>
        <v>-</v>
      </c>
      <c r="AV195" s="1" t="str">
        <f t="shared" si="1082"/>
        <v>-</v>
      </c>
      <c r="AW195" s="1" t="str">
        <f t="shared" si="1083"/>
        <v>-</v>
      </c>
      <c r="AX195" s="1" t="str">
        <f t="shared" si="1084"/>
        <v>-</v>
      </c>
      <c r="AY195" s="1" t="str">
        <f t="shared" si="1085"/>
        <v>-</v>
      </c>
      <c r="AZ195" s="1" t="str">
        <f t="shared" si="1086"/>
        <v>-</v>
      </c>
      <c r="BB195" s="8">
        <v>1</v>
      </c>
      <c r="BC195" s="9">
        <f t="shared" si="955"/>
        <v>0.1</v>
      </c>
      <c r="BD195" s="8" t="str">
        <f t="shared" si="956"/>
        <v>Nein</v>
      </c>
      <c r="BE195" s="8">
        <f t="shared" si="957"/>
        <v>-2</v>
      </c>
      <c r="BF195" s="8" t="str">
        <f t="shared" si="958"/>
        <v>Ja</v>
      </c>
      <c r="BG195" s="8">
        <f t="shared" si="921"/>
        <v>0.3</v>
      </c>
      <c r="BH195" s="5" t="str">
        <f t="shared" si="922"/>
        <v>Nein</v>
      </c>
      <c r="BI195" s="8">
        <f t="shared" si="849"/>
        <v>1</v>
      </c>
      <c r="BJ195" s="8" t="str">
        <f t="shared" si="850"/>
        <v>Nein</v>
      </c>
      <c r="BK195" s="8">
        <f t="shared" si="851"/>
        <v>12.6</v>
      </c>
      <c r="BL195" s="8" t="str">
        <f t="shared" si="852"/>
        <v>Nein</v>
      </c>
      <c r="BM195" s="8">
        <f t="shared" si="853"/>
        <v>74</v>
      </c>
      <c r="BN195" s="8" t="str">
        <f t="shared" si="854"/>
        <v>Nein</v>
      </c>
      <c r="BO195" s="8">
        <f t="shared" si="855"/>
        <v>518</v>
      </c>
      <c r="BP195" s="8" t="str">
        <f t="shared" si="856"/>
        <v>Nein</v>
      </c>
    </row>
    <row r="196" spans="1:68" x14ac:dyDescent="0.2">
      <c r="A196" s="8">
        <f t="shared" si="816"/>
        <v>182</v>
      </c>
      <c r="B196" s="8">
        <v>1</v>
      </c>
      <c r="C196" s="11">
        <v>-2</v>
      </c>
      <c r="D196" s="8" t="s">
        <v>14</v>
      </c>
      <c r="E196" s="8">
        <v>-1</v>
      </c>
      <c r="F196" s="8" t="s">
        <v>13</v>
      </c>
      <c r="G196" s="8">
        <v>0</v>
      </c>
      <c r="H196" s="8" t="s">
        <v>13</v>
      </c>
      <c r="I196" s="8">
        <v>0</v>
      </c>
      <c r="J196" s="8" t="s">
        <v>13</v>
      </c>
      <c r="K196" s="8">
        <v>12.4</v>
      </c>
      <c r="L196" s="8" t="s">
        <v>13</v>
      </c>
      <c r="M196" s="8">
        <v>-1</v>
      </c>
      <c r="N196" s="8" t="s">
        <v>13</v>
      </c>
      <c r="O196" s="8">
        <v>517</v>
      </c>
      <c r="P196" s="8" t="s">
        <v>13</v>
      </c>
      <c r="T196" s="1" t="str">
        <f t="shared" si="1055"/>
        <v>-</v>
      </c>
      <c r="U196" s="1" t="str">
        <f t="shared" si="1056"/>
        <v>-</v>
      </c>
      <c r="V196" s="1" t="str">
        <f t="shared" si="1057"/>
        <v>-</v>
      </c>
      <c r="W196" s="1" t="str">
        <f t="shared" si="1058"/>
        <v>-</v>
      </c>
      <c r="X196" s="1" t="str">
        <f t="shared" si="1059"/>
        <v>-</v>
      </c>
      <c r="Y196" s="1" t="str">
        <f t="shared" si="1060"/>
        <v>-</v>
      </c>
      <c r="Z196" s="1" t="str">
        <f t="shared" si="1061"/>
        <v>-</v>
      </c>
      <c r="AA196" s="1" t="str">
        <f t="shared" si="1062"/>
        <v>X</v>
      </c>
      <c r="AB196" s="1" t="str">
        <f t="shared" si="1063"/>
        <v>X</v>
      </c>
      <c r="AC196" s="1" t="str">
        <f t="shared" si="1064"/>
        <v>-</v>
      </c>
      <c r="AD196" s="1" t="str">
        <f t="shared" si="1065"/>
        <v>-</v>
      </c>
      <c r="AE196" s="1" t="str">
        <f t="shared" si="1066"/>
        <v>-</v>
      </c>
      <c r="AF196" s="1" t="str">
        <f t="shared" si="1067"/>
        <v>X</v>
      </c>
      <c r="AG196" s="1" t="str">
        <f t="shared" si="1068"/>
        <v>-</v>
      </c>
      <c r="AH196" s="1" t="str">
        <f t="shared" si="1069"/>
        <v>X</v>
      </c>
      <c r="AI196" s="1" t="str">
        <f t="shared" si="1070"/>
        <v>X</v>
      </c>
      <c r="AJ196" s="1" t="str">
        <f t="shared" si="1071"/>
        <v>-</v>
      </c>
      <c r="AK196" s="1" t="str">
        <f t="shared" si="1072"/>
        <v>X</v>
      </c>
      <c r="AL196" s="1" t="str">
        <f t="shared" si="1073"/>
        <v>-</v>
      </c>
      <c r="AN196" s="1" t="str">
        <f t="shared" si="1074"/>
        <v>-</v>
      </c>
      <c r="AO196" s="1" t="str">
        <f t="shared" si="1075"/>
        <v>-</v>
      </c>
      <c r="AP196" s="1" t="str">
        <f t="shared" si="1076"/>
        <v>-</v>
      </c>
      <c r="AQ196" s="1" t="str">
        <f t="shared" si="1077"/>
        <v>-</v>
      </c>
      <c r="AR196" s="1" t="str">
        <f t="shared" si="1078"/>
        <v>-</v>
      </c>
      <c r="AS196" s="1" t="str">
        <f t="shared" si="1079"/>
        <v>-</v>
      </c>
      <c r="AT196" s="1" t="str">
        <f t="shared" si="1080"/>
        <v>-</v>
      </c>
      <c r="AU196" s="1" t="str">
        <f t="shared" si="1081"/>
        <v>-</v>
      </c>
      <c r="AV196" s="1" t="str">
        <f t="shared" si="1082"/>
        <v>-</v>
      </c>
      <c r="AW196" s="1" t="str">
        <f t="shared" si="1083"/>
        <v>-</v>
      </c>
      <c r="AX196" s="1" t="str">
        <f t="shared" si="1084"/>
        <v>-</v>
      </c>
      <c r="AY196" s="1" t="str">
        <f t="shared" si="1085"/>
        <v>-</v>
      </c>
      <c r="AZ196" s="1" t="str">
        <f t="shared" si="1086"/>
        <v>-</v>
      </c>
      <c r="BB196" s="8">
        <v>1</v>
      </c>
      <c r="BC196" s="9">
        <f t="shared" si="955"/>
        <v>-2</v>
      </c>
      <c r="BD196" s="8" t="str">
        <f t="shared" si="956"/>
        <v>Ja</v>
      </c>
      <c r="BE196" s="8">
        <f t="shared" si="957"/>
        <v>-1</v>
      </c>
      <c r="BF196" s="8" t="str">
        <f t="shared" si="958"/>
        <v>Nein</v>
      </c>
      <c r="BG196" s="8">
        <f t="shared" si="921"/>
        <v>0</v>
      </c>
      <c r="BH196" s="5" t="str">
        <f t="shared" si="922"/>
        <v>Nein</v>
      </c>
      <c r="BI196" s="8">
        <f t="shared" si="849"/>
        <v>0</v>
      </c>
      <c r="BJ196" s="8" t="str">
        <f t="shared" si="850"/>
        <v>Nein</v>
      </c>
      <c r="BK196" s="8">
        <f t="shared" si="851"/>
        <v>12.4</v>
      </c>
      <c r="BL196" s="8" t="str">
        <f t="shared" si="852"/>
        <v>Nein</v>
      </c>
      <c r="BM196" s="8">
        <f t="shared" si="853"/>
        <v>-1</v>
      </c>
      <c r="BN196" s="8" t="str">
        <f t="shared" si="854"/>
        <v>Nein</v>
      </c>
      <c r="BO196" s="8">
        <f t="shared" si="855"/>
        <v>517</v>
      </c>
      <c r="BP196" s="8" t="str">
        <f t="shared" si="856"/>
        <v>Nein</v>
      </c>
    </row>
    <row r="197" spans="1:68" x14ac:dyDescent="0.2">
      <c r="A197" s="8">
        <f t="shared" si="816"/>
        <v>183</v>
      </c>
      <c r="B197" s="8">
        <v>1</v>
      </c>
      <c r="C197" s="11">
        <v>-1</v>
      </c>
      <c r="D197" s="8" t="s">
        <v>13</v>
      </c>
      <c r="E197" s="8">
        <v>-2</v>
      </c>
      <c r="F197" s="8" t="s">
        <v>14</v>
      </c>
      <c r="G197" s="8">
        <v>0.3</v>
      </c>
      <c r="H197" s="8" t="s">
        <v>13</v>
      </c>
      <c r="I197" s="8">
        <v>32</v>
      </c>
      <c r="J197" s="8" t="s">
        <v>13</v>
      </c>
      <c r="K197" s="8">
        <v>12.4</v>
      </c>
      <c r="L197" s="8" t="s">
        <v>13</v>
      </c>
      <c r="M197" s="8">
        <v>-3</v>
      </c>
      <c r="N197" s="8" t="s">
        <v>13</v>
      </c>
      <c r="O197" s="8">
        <v>515</v>
      </c>
      <c r="P197" s="8" t="s">
        <v>13</v>
      </c>
      <c r="T197" s="1" t="str">
        <f t="shared" si="1055"/>
        <v>-</v>
      </c>
      <c r="U197" s="1" t="str">
        <f t="shared" si="1056"/>
        <v>-</v>
      </c>
      <c r="V197" s="1" t="str">
        <f t="shared" si="1057"/>
        <v>-</v>
      </c>
      <c r="W197" s="1" t="str">
        <f t="shared" si="1058"/>
        <v>-</v>
      </c>
      <c r="X197" s="1" t="str">
        <f t="shared" si="1059"/>
        <v>-</v>
      </c>
      <c r="Y197" s="1" t="str">
        <f t="shared" si="1060"/>
        <v>-</v>
      </c>
      <c r="Z197" s="1" t="str">
        <f t="shared" si="1061"/>
        <v>-</v>
      </c>
      <c r="AA197" s="1" t="str">
        <f t="shared" si="1062"/>
        <v>-</v>
      </c>
      <c r="AB197" s="1" t="str">
        <f t="shared" si="1063"/>
        <v>X</v>
      </c>
      <c r="AC197" s="1" t="str">
        <f t="shared" si="1064"/>
        <v>-</v>
      </c>
      <c r="AD197" s="1" t="str">
        <f t="shared" si="1065"/>
        <v>-</v>
      </c>
      <c r="AE197" s="1" t="str">
        <f t="shared" si="1066"/>
        <v>-</v>
      </c>
      <c r="AF197" s="1" t="str">
        <f t="shared" si="1067"/>
        <v>X</v>
      </c>
      <c r="AG197" s="1" t="str">
        <f t="shared" si="1068"/>
        <v>X</v>
      </c>
      <c r="AH197" s="1" t="str">
        <f t="shared" si="1069"/>
        <v>-</v>
      </c>
      <c r="AI197" s="1" t="str">
        <f t="shared" si="1070"/>
        <v>-</v>
      </c>
      <c r="AJ197" s="1" t="str">
        <f t="shared" si="1071"/>
        <v>X</v>
      </c>
      <c r="AK197" s="1" t="str">
        <f t="shared" si="1072"/>
        <v>X</v>
      </c>
      <c r="AL197" s="1" t="str">
        <f t="shared" si="1073"/>
        <v>-</v>
      </c>
      <c r="AN197" s="1" t="str">
        <f t="shared" si="1074"/>
        <v>-</v>
      </c>
      <c r="AO197" s="1" t="str">
        <f t="shared" si="1075"/>
        <v>-</v>
      </c>
      <c r="AP197" s="1" t="str">
        <f t="shared" si="1076"/>
        <v>-</v>
      </c>
      <c r="AQ197" s="1" t="str">
        <f t="shared" si="1077"/>
        <v>-</v>
      </c>
      <c r="AR197" s="1" t="str">
        <f t="shared" si="1078"/>
        <v>-</v>
      </c>
      <c r="AS197" s="1" t="str">
        <f t="shared" si="1079"/>
        <v>-</v>
      </c>
      <c r="AT197" s="1" t="str">
        <f t="shared" si="1080"/>
        <v>-</v>
      </c>
      <c r="AU197" s="1" t="str">
        <f t="shared" si="1081"/>
        <v>-</v>
      </c>
      <c r="AV197" s="1" t="str">
        <f t="shared" si="1082"/>
        <v>-</v>
      </c>
      <c r="AW197" s="1" t="str">
        <f t="shared" si="1083"/>
        <v>-</v>
      </c>
      <c r="AX197" s="1" t="str">
        <f t="shared" si="1084"/>
        <v>-</v>
      </c>
      <c r="AY197" s="1" t="str">
        <f t="shared" si="1085"/>
        <v>-</v>
      </c>
      <c r="AZ197" s="1" t="str">
        <f t="shared" si="1086"/>
        <v>-</v>
      </c>
      <c r="BB197" s="8">
        <v>1</v>
      </c>
      <c r="BC197" s="9">
        <f t="shared" si="955"/>
        <v>-1</v>
      </c>
      <c r="BD197" s="8" t="str">
        <f t="shared" si="956"/>
        <v>Nein</v>
      </c>
      <c r="BE197" s="8">
        <f t="shared" si="957"/>
        <v>-2</v>
      </c>
      <c r="BF197" s="8" t="str">
        <f t="shared" si="958"/>
        <v>Ja</v>
      </c>
      <c r="BG197" s="8">
        <f t="shared" si="921"/>
        <v>0.3</v>
      </c>
      <c r="BH197" s="5" t="str">
        <f t="shared" si="922"/>
        <v>Nein</v>
      </c>
      <c r="BI197" s="8">
        <f t="shared" si="849"/>
        <v>32</v>
      </c>
      <c r="BJ197" s="8" t="str">
        <f t="shared" si="850"/>
        <v>Nein</v>
      </c>
      <c r="BK197" s="8">
        <f t="shared" si="851"/>
        <v>12.4</v>
      </c>
      <c r="BL197" s="8" t="str">
        <f t="shared" si="852"/>
        <v>Nein</v>
      </c>
      <c r="BM197" s="8">
        <f t="shared" si="853"/>
        <v>-3</v>
      </c>
      <c r="BN197" s="8" t="str">
        <f t="shared" si="854"/>
        <v>Nein</v>
      </c>
      <c r="BO197" s="8">
        <f t="shared" si="855"/>
        <v>515</v>
      </c>
      <c r="BP197" s="8" t="str">
        <f t="shared" si="856"/>
        <v>Nein</v>
      </c>
    </row>
    <row r="198" spans="1:68" x14ac:dyDescent="0.2">
      <c r="A198" s="8">
        <f t="shared" si="816"/>
        <v>184</v>
      </c>
      <c r="B198" s="8">
        <v>1</v>
      </c>
      <c r="C198" s="11">
        <v>-3</v>
      </c>
      <c r="D198" s="8" t="s">
        <v>13</v>
      </c>
      <c r="E198" s="8">
        <v>-3</v>
      </c>
      <c r="F198" s="8" t="s">
        <v>13</v>
      </c>
      <c r="G198" s="8">
        <v>0</v>
      </c>
      <c r="H198" s="8" t="s">
        <v>13</v>
      </c>
      <c r="I198" s="8">
        <v>0</v>
      </c>
      <c r="J198" s="8" t="s">
        <v>13</v>
      </c>
      <c r="K198" s="8">
        <v>12.2</v>
      </c>
      <c r="L198" s="8" t="s">
        <v>13</v>
      </c>
      <c r="M198" s="8">
        <v>-2</v>
      </c>
      <c r="N198" s="8" t="s">
        <v>14</v>
      </c>
      <c r="O198" s="8">
        <v>512</v>
      </c>
      <c r="P198" s="8" t="s">
        <v>13</v>
      </c>
      <c r="T198" s="1" t="str">
        <f t="shared" si="1055"/>
        <v>-</v>
      </c>
      <c r="U198" s="1" t="str">
        <f t="shared" si="1056"/>
        <v>-</v>
      </c>
      <c r="V198" s="1" t="str">
        <f t="shared" si="1057"/>
        <v>-</v>
      </c>
      <c r="W198" s="1" t="str">
        <f t="shared" si="1058"/>
        <v>-</v>
      </c>
      <c r="X198" s="1" t="str">
        <f t="shared" si="1059"/>
        <v>-</v>
      </c>
      <c r="Y198" s="1" t="str">
        <f t="shared" si="1060"/>
        <v>-</v>
      </c>
      <c r="Z198" s="1" t="str">
        <f t="shared" si="1061"/>
        <v>-</v>
      </c>
      <c r="AA198" s="1" t="str">
        <f t="shared" si="1062"/>
        <v>X</v>
      </c>
      <c r="AB198" s="1" t="str">
        <f t="shared" si="1063"/>
        <v>X</v>
      </c>
      <c r="AC198" s="1" t="str">
        <f t="shared" si="1064"/>
        <v>-</v>
      </c>
      <c r="AD198" s="1" t="str">
        <f t="shared" si="1065"/>
        <v>-</v>
      </c>
      <c r="AE198" s="1" t="str">
        <f t="shared" si="1066"/>
        <v>-</v>
      </c>
      <c r="AF198" s="1" t="str">
        <f t="shared" si="1067"/>
        <v>X</v>
      </c>
      <c r="AG198" s="1" t="str">
        <f t="shared" si="1068"/>
        <v>-</v>
      </c>
      <c r="AH198" s="1" t="str">
        <f t="shared" si="1069"/>
        <v>X</v>
      </c>
      <c r="AI198" s="1" t="str">
        <f t="shared" si="1070"/>
        <v>X</v>
      </c>
      <c r="AJ198" s="1" t="str">
        <f t="shared" si="1071"/>
        <v>-</v>
      </c>
      <c r="AK198" s="1" t="str">
        <f t="shared" si="1072"/>
        <v>X</v>
      </c>
      <c r="AL198" s="1" t="str">
        <f t="shared" si="1073"/>
        <v>-</v>
      </c>
      <c r="AN198" s="1" t="str">
        <f t="shared" si="1074"/>
        <v>-</v>
      </c>
      <c r="AO198" s="1" t="str">
        <f t="shared" si="1075"/>
        <v>-</v>
      </c>
      <c r="AP198" s="1" t="str">
        <f t="shared" si="1076"/>
        <v>-</v>
      </c>
      <c r="AQ198" s="1" t="str">
        <f t="shared" si="1077"/>
        <v>-</v>
      </c>
      <c r="AR198" s="1" t="str">
        <f t="shared" si="1078"/>
        <v>-</v>
      </c>
      <c r="AS198" s="1" t="str">
        <f t="shared" si="1079"/>
        <v>-</v>
      </c>
      <c r="AT198" s="1" t="str">
        <f t="shared" si="1080"/>
        <v>-</v>
      </c>
      <c r="AU198" s="1" t="str">
        <f t="shared" si="1081"/>
        <v>-</v>
      </c>
      <c r="AV198" s="1" t="str">
        <f t="shared" si="1082"/>
        <v>-</v>
      </c>
      <c r="AW198" s="1" t="str">
        <f t="shared" si="1083"/>
        <v>-</v>
      </c>
      <c r="AX198" s="1" t="str">
        <f t="shared" si="1084"/>
        <v>-</v>
      </c>
      <c r="AY198" s="1" t="str">
        <f t="shared" si="1085"/>
        <v>-</v>
      </c>
      <c r="AZ198" s="1" t="str">
        <f t="shared" si="1086"/>
        <v>-</v>
      </c>
      <c r="BB198" s="8">
        <v>1</v>
      </c>
      <c r="BC198" s="9">
        <f t="shared" si="955"/>
        <v>-3</v>
      </c>
      <c r="BD198" s="8" t="str">
        <f t="shared" si="956"/>
        <v>Nein</v>
      </c>
      <c r="BE198" s="8">
        <f t="shared" si="957"/>
        <v>-3</v>
      </c>
      <c r="BF198" s="8" t="str">
        <f t="shared" si="958"/>
        <v>Nein</v>
      </c>
      <c r="BG198" s="8">
        <f t="shared" si="921"/>
        <v>0</v>
      </c>
      <c r="BH198" s="5" t="str">
        <f t="shared" si="922"/>
        <v>Nein</v>
      </c>
      <c r="BI198" s="8">
        <f t="shared" si="849"/>
        <v>0</v>
      </c>
      <c r="BJ198" s="8" t="str">
        <f t="shared" si="850"/>
        <v>Nein</v>
      </c>
      <c r="BK198" s="8">
        <f t="shared" si="851"/>
        <v>12.2</v>
      </c>
      <c r="BL198" s="8" t="str">
        <f t="shared" si="852"/>
        <v>Nein</v>
      </c>
      <c r="BM198" s="8">
        <f t="shared" si="853"/>
        <v>-2</v>
      </c>
      <c r="BN198" s="8" t="str">
        <f t="shared" si="854"/>
        <v>Ja</v>
      </c>
      <c r="BO198" s="8">
        <f t="shared" si="855"/>
        <v>512</v>
      </c>
      <c r="BP198" s="8" t="str">
        <f t="shared" si="856"/>
        <v>Nein</v>
      </c>
    </row>
  </sheetData>
  <mergeCells count="19">
    <mergeCell ref="AK6:AK14"/>
    <mergeCell ref="AD6:AD14"/>
    <mergeCell ref="AE6:AE14"/>
    <mergeCell ref="AL6:AL14"/>
    <mergeCell ref="U6:U14"/>
    <mergeCell ref="AH6:AH14"/>
    <mergeCell ref="AI6:AI14"/>
    <mergeCell ref="AJ6:AJ14"/>
    <mergeCell ref="T6:T14"/>
    <mergeCell ref="AB6:AB14"/>
    <mergeCell ref="AC6:AC14"/>
    <mergeCell ref="AG6:AG14"/>
    <mergeCell ref="Z6:Z14"/>
    <mergeCell ref="Y6:Y14"/>
    <mergeCell ref="X6:X14"/>
    <mergeCell ref="W6:W14"/>
    <mergeCell ref="V6:V14"/>
    <mergeCell ref="AA6:AA14"/>
    <mergeCell ref="AF6:AF14"/>
  </mergeCells>
  <conditionalFormatting sqref="D1:D1048576 F1:F1048576 H1:H1048576 J1:J1048576 L1:L1048576 N1:N1048576 P1:P1048576 BH1:BH1048576 BJ1:BJ1048576 BL1:BL1048576 BN1:BN1048576 BP1:BP1048576 BD1:BD1048576 BF1:BF1048576">
    <cfRule type="cellIs" dxfId="354" priority="7" operator="equal">
      <formula>"Ja"</formula>
    </cfRule>
  </conditionalFormatting>
  <conditionalFormatting sqref="C1:C1048576 E1:E1048576 G1:G1048576 I1:I1048576 O1:O1048576 M1:M1048576 BG1:BG1048576 BI1:BI1048576 BM1:BM1048576 BO1:BO1048576 BC1:BC1048576 BE1:BE1048576">
    <cfRule type="cellIs" dxfId="353" priority="1" operator="equal">
      <formula>-3</formula>
    </cfRule>
    <cfRule type="cellIs" dxfId="352" priority="2" operator="equal">
      <formula>-2</formula>
    </cfRule>
    <cfRule type="cellIs" dxfId="351" priority="3" operator="equal">
      <formula>-1</formula>
    </cfRule>
  </conditionalFormatting>
  <conditionalFormatting sqref="K1:K1048576 BK1:BK1048576">
    <cfRule type="cellIs" dxfId="350" priority="4" operator="equal">
      <formula>-1003</formula>
    </cfRule>
    <cfRule type="cellIs" dxfId="349" priority="5" operator="equal">
      <formula>-1002</formula>
    </cfRule>
    <cfRule type="cellIs" dxfId="348" priority="6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51"/>
  <sheetViews>
    <sheetView zoomScaleNormal="10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/>
    </sheetView>
  </sheetViews>
  <sheetFormatPr baseColWidth="10" defaultRowHeight="12.75" x14ac:dyDescent="0.2"/>
  <cols>
    <col min="1" max="1" width="7.7109375" style="8" customWidth="1"/>
    <col min="2" max="2" width="13.7109375" style="8" customWidth="1"/>
    <col min="3" max="3" width="6.7109375" style="10" customWidth="1"/>
    <col min="4" max="6" width="7.7109375" style="8" customWidth="1"/>
    <col min="7" max="7" width="5.7109375" style="8" customWidth="1"/>
    <col min="8" max="11" width="7.7109375" style="8" customWidth="1"/>
    <col min="12" max="12" width="5.7109375" style="8" customWidth="1"/>
    <col min="13" max="13" width="16.5703125" style="8" bestFit="1" customWidth="1"/>
    <col min="14" max="16384" width="11.42578125" style="8"/>
  </cols>
  <sheetData>
    <row r="1" spans="1:13" x14ac:dyDescent="0.2">
      <c r="B1" s="8" t="s">
        <v>153</v>
      </c>
      <c r="D1" s="4"/>
    </row>
    <row r="2" spans="1:13" ht="12.75" customHeight="1" x14ac:dyDescent="0.2">
      <c r="B2" s="8" t="s">
        <v>2</v>
      </c>
    </row>
    <row r="3" spans="1:13" x14ac:dyDescent="0.2">
      <c r="B3" s="8" t="s">
        <v>154</v>
      </c>
      <c r="D3" s="10">
        <v>1</v>
      </c>
      <c r="E3" s="8" t="s">
        <v>155</v>
      </c>
    </row>
    <row r="4" spans="1:13" x14ac:dyDescent="0.2">
      <c r="B4" s="8" t="s">
        <v>156</v>
      </c>
      <c r="D4" s="10">
        <v>10</v>
      </c>
      <c r="E4" s="9" t="s">
        <v>122</v>
      </c>
    </row>
    <row r="5" spans="1:13" x14ac:dyDescent="0.2">
      <c r="B5" s="8" t="s">
        <v>157</v>
      </c>
      <c r="D5" s="10">
        <v>1</v>
      </c>
      <c r="E5" s="9" t="s">
        <v>38</v>
      </c>
    </row>
    <row r="6" spans="1:13" x14ac:dyDescent="0.2">
      <c r="A6" s="8" t="s">
        <v>1</v>
      </c>
      <c r="B6" s="3" t="s">
        <v>5</v>
      </c>
    </row>
    <row r="7" spans="1:13" ht="12.75" customHeight="1" x14ac:dyDescent="0.2">
      <c r="D7" s="8" t="s">
        <v>158</v>
      </c>
      <c r="E7" s="8" t="s">
        <v>159</v>
      </c>
      <c r="F7" s="8" t="s">
        <v>160</v>
      </c>
    </row>
    <row r="8" spans="1:13" x14ac:dyDescent="0.2">
      <c r="B8" s="17" t="s">
        <v>7</v>
      </c>
      <c r="C8" s="8" t="s">
        <v>6</v>
      </c>
      <c r="D8" s="8" t="s">
        <v>8</v>
      </c>
      <c r="E8" s="8" t="s">
        <v>8</v>
      </c>
      <c r="F8" s="8" t="s">
        <v>8</v>
      </c>
      <c r="H8" s="8" t="s">
        <v>162</v>
      </c>
      <c r="M8" s="8" t="s">
        <v>26</v>
      </c>
    </row>
    <row r="9" spans="1:13" ht="12.75" customHeight="1" x14ac:dyDescent="0.2">
      <c r="C9" s="10" t="s">
        <v>4</v>
      </c>
      <c r="D9" s="8" t="s">
        <v>38</v>
      </c>
      <c r="E9" s="8" t="s">
        <v>38</v>
      </c>
      <c r="F9" s="8" t="s">
        <v>38</v>
      </c>
      <c r="H9" s="8" t="s">
        <v>161</v>
      </c>
      <c r="K9" s="8" t="s">
        <v>163</v>
      </c>
    </row>
    <row r="10" spans="1:13" x14ac:dyDescent="0.2">
      <c r="A10" s="8">
        <v>1</v>
      </c>
      <c r="B10" s="18">
        <v>42022</v>
      </c>
      <c r="C10" s="8">
        <v>1</v>
      </c>
      <c r="D10" s="8">
        <v>1</v>
      </c>
      <c r="E10" s="8">
        <v>1.4</v>
      </c>
      <c r="F10" s="8">
        <v>1.7</v>
      </c>
    </row>
    <row r="11" spans="1:13" x14ac:dyDescent="0.2">
      <c r="A11" s="8">
        <f t="shared" ref="A11:A74" si="0">A10+1</f>
        <v>2</v>
      </c>
      <c r="B11" s="18">
        <v>42022.000694444447</v>
      </c>
      <c r="C11" s="8">
        <v>1</v>
      </c>
      <c r="D11" s="8">
        <v>1.1000000000000001</v>
      </c>
      <c r="E11" s="8">
        <v>1.4000000000000001</v>
      </c>
      <c r="F11" s="8">
        <v>1.7</v>
      </c>
    </row>
    <row r="12" spans="1:13" x14ac:dyDescent="0.2">
      <c r="A12" s="8">
        <f t="shared" si="0"/>
        <v>3</v>
      </c>
      <c r="B12" s="18">
        <v>42022.001388888886</v>
      </c>
      <c r="C12" s="8">
        <v>1</v>
      </c>
      <c r="D12" s="8">
        <v>1.1000000000000001</v>
      </c>
      <c r="E12" s="8">
        <v>1.4000000000000001</v>
      </c>
      <c r="F12" s="8">
        <v>1.7</v>
      </c>
    </row>
    <row r="13" spans="1:13" x14ac:dyDescent="0.2">
      <c r="A13" s="8">
        <f t="shared" si="0"/>
        <v>4</v>
      </c>
      <c r="B13" s="18">
        <v>42022.002083333333</v>
      </c>
      <c r="C13" s="8">
        <v>1</v>
      </c>
      <c r="D13" s="8">
        <v>1.1000000000000001</v>
      </c>
      <c r="E13" s="8">
        <v>1.4000000000000001</v>
      </c>
      <c r="F13" s="8">
        <v>1.7</v>
      </c>
    </row>
    <row r="14" spans="1:13" x14ac:dyDescent="0.2">
      <c r="A14" s="8">
        <f t="shared" si="0"/>
        <v>5</v>
      </c>
      <c r="B14" s="18">
        <v>42022.00277777778</v>
      </c>
      <c r="C14" s="8">
        <v>1</v>
      </c>
      <c r="D14" s="8">
        <v>1.1000000000000001</v>
      </c>
      <c r="E14" s="8">
        <v>1.4000000000000001</v>
      </c>
      <c r="F14" s="8">
        <v>1.7</v>
      </c>
    </row>
    <row r="15" spans="1:13" x14ac:dyDescent="0.2">
      <c r="A15" s="8">
        <f t="shared" si="0"/>
        <v>6</v>
      </c>
      <c r="B15" s="18">
        <v>42022.003472222219</v>
      </c>
      <c r="C15" s="8">
        <v>1</v>
      </c>
      <c r="D15" s="8">
        <v>1.2</v>
      </c>
      <c r="E15" s="8">
        <v>1.5</v>
      </c>
      <c r="F15" s="8">
        <v>1.7</v>
      </c>
    </row>
    <row r="16" spans="1:13" x14ac:dyDescent="0.2">
      <c r="A16" s="8">
        <f t="shared" si="0"/>
        <v>7</v>
      </c>
      <c r="B16" s="18">
        <v>42022.004166666666</v>
      </c>
      <c r="C16" s="8">
        <v>1</v>
      </c>
      <c r="D16" s="8">
        <v>1.2</v>
      </c>
      <c r="E16" s="8">
        <v>1.5</v>
      </c>
      <c r="F16" s="8">
        <v>1.7</v>
      </c>
    </row>
    <row r="17" spans="1:6" x14ac:dyDescent="0.2">
      <c r="A17" s="8">
        <f t="shared" si="0"/>
        <v>8</v>
      </c>
      <c r="B17" s="18">
        <v>42022.004861111112</v>
      </c>
      <c r="C17" s="8">
        <v>1</v>
      </c>
      <c r="D17" s="8">
        <v>1.2</v>
      </c>
      <c r="E17" s="8">
        <v>1.5</v>
      </c>
      <c r="F17" s="8">
        <v>1.7</v>
      </c>
    </row>
    <row r="18" spans="1:6" x14ac:dyDescent="0.2">
      <c r="A18" s="8">
        <f t="shared" si="0"/>
        <v>9</v>
      </c>
      <c r="B18" s="18">
        <v>42022.005555555559</v>
      </c>
      <c r="C18" s="8">
        <v>1</v>
      </c>
      <c r="D18" s="8">
        <v>1.2</v>
      </c>
      <c r="E18" s="8">
        <v>1.5</v>
      </c>
      <c r="F18" s="8">
        <v>1.7</v>
      </c>
    </row>
    <row r="19" spans="1:6" x14ac:dyDescent="0.2">
      <c r="A19" s="8">
        <f t="shared" si="0"/>
        <v>10</v>
      </c>
      <c r="B19" s="18">
        <v>42022.006249999999</v>
      </c>
      <c r="C19" s="8">
        <v>1</v>
      </c>
      <c r="D19" s="8">
        <v>1.1000000000000001</v>
      </c>
      <c r="E19" s="8">
        <v>1.4000000000000001</v>
      </c>
      <c r="F19" s="8">
        <v>1.7</v>
      </c>
    </row>
    <row r="20" spans="1:6" x14ac:dyDescent="0.2">
      <c r="A20" s="8">
        <f t="shared" si="0"/>
        <v>11</v>
      </c>
      <c r="B20" s="18">
        <v>42022.006944444445</v>
      </c>
      <c r="C20" s="8">
        <v>1</v>
      </c>
      <c r="D20" s="8">
        <v>1.1000000000000001</v>
      </c>
      <c r="E20" s="8">
        <v>1.4000000000000001</v>
      </c>
      <c r="F20" s="8">
        <v>1.7</v>
      </c>
    </row>
    <row r="21" spans="1:6" x14ac:dyDescent="0.2">
      <c r="A21" s="8">
        <f t="shared" si="0"/>
        <v>12</v>
      </c>
      <c r="B21" s="18">
        <v>42022.007638888892</v>
      </c>
      <c r="C21" s="8">
        <v>1</v>
      </c>
      <c r="D21" s="8">
        <v>1.1000000000000001</v>
      </c>
      <c r="E21" s="8">
        <v>1.4000000000000001</v>
      </c>
      <c r="F21" s="8">
        <v>1.7</v>
      </c>
    </row>
    <row r="22" spans="1:6" x14ac:dyDescent="0.2">
      <c r="A22" s="8">
        <f t="shared" si="0"/>
        <v>13</v>
      </c>
      <c r="B22" s="18">
        <v>42022.008333333331</v>
      </c>
      <c r="C22" s="8">
        <v>1</v>
      </c>
      <c r="D22" s="8">
        <v>1.2</v>
      </c>
      <c r="E22" s="8">
        <v>1.5</v>
      </c>
      <c r="F22" s="8">
        <v>1.7</v>
      </c>
    </row>
    <row r="23" spans="1:6" x14ac:dyDescent="0.2">
      <c r="A23" s="8">
        <f t="shared" si="0"/>
        <v>14</v>
      </c>
      <c r="B23" s="18">
        <v>42022.009027777778</v>
      </c>
      <c r="C23" s="8">
        <v>1</v>
      </c>
      <c r="D23" s="8">
        <v>1.2</v>
      </c>
      <c r="E23" s="8">
        <v>1.5</v>
      </c>
      <c r="F23" s="8">
        <v>1.7</v>
      </c>
    </row>
    <row r="24" spans="1:6" x14ac:dyDescent="0.2">
      <c r="A24" s="8">
        <f t="shared" si="0"/>
        <v>15</v>
      </c>
      <c r="B24" s="18">
        <v>42022.009722222225</v>
      </c>
      <c r="C24" s="8">
        <v>1</v>
      </c>
      <c r="D24" s="8">
        <v>1.2</v>
      </c>
      <c r="E24" s="8">
        <v>1.5</v>
      </c>
      <c r="F24" s="8">
        <v>1.7</v>
      </c>
    </row>
    <row r="25" spans="1:6" x14ac:dyDescent="0.2">
      <c r="A25" s="8">
        <f t="shared" si="0"/>
        <v>16</v>
      </c>
      <c r="B25" s="18">
        <v>42022.010416666664</v>
      </c>
      <c r="C25" s="8">
        <v>1</v>
      </c>
      <c r="D25" s="8">
        <v>1.1000000000000001</v>
      </c>
      <c r="E25" s="8">
        <v>1.4000000000000001</v>
      </c>
      <c r="F25" s="8">
        <v>1.7</v>
      </c>
    </row>
    <row r="26" spans="1:6" x14ac:dyDescent="0.2">
      <c r="A26" s="8">
        <f t="shared" si="0"/>
        <v>17</v>
      </c>
      <c r="B26" s="18">
        <v>42022.011111111111</v>
      </c>
      <c r="C26" s="8">
        <v>1</v>
      </c>
      <c r="D26" s="8">
        <v>1.1000000000000001</v>
      </c>
      <c r="E26" s="8">
        <v>1.4000000000000001</v>
      </c>
      <c r="F26" s="8">
        <v>1.7</v>
      </c>
    </row>
    <row r="27" spans="1:6" x14ac:dyDescent="0.2">
      <c r="A27" s="8">
        <f t="shared" si="0"/>
        <v>18</v>
      </c>
      <c r="B27" s="18">
        <v>42022.011805555558</v>
      </c>
      <c r="C27" s="8">
        <v>1</v>
      </c>
      <c r="D27" s="8">
        <v>1.2</v>
      </c>
      <c r="E27" s="8">
        <v>1.5</v>
      </c>
      <c r="F27" s="8">
        <v>1.8</v>
      </c>
    </row>
    <row r="28" spans="1:6" x14ac:dyDescent="0.2">
      <c r="A28" s="8">
        <f t="shared" si="0"/>
        <v>19</v>
      </c>
      <c r="B28" s="18">
        <v>42022.012499999997</v>
      </c>
      <c r="C28" s="8">
        <v>1</v>
      </c>
      <c r="D28" s="8">
        <v>1.2</v>
      </c>
      <c r="E28" s="8">
        <v>1.5</v>
      </c>
      <c r="F28" s="8">
        <v>1.8</v>
      </c>
    </row>
    <row r="29" spans="1:6" x14ac:dyDescent="0.2">
      <c r="A29" s="8">
        <f t="shared" si="0"/>
        <v>20</v>
      </c>
      <c r="B29" s="18">
        <v>42022.013194444444</v>
      </c>
      <c r="C29" s="8">
        <v>1</v>
      </c>
      <c r="D29" s="8">
        <v>1.2</v>
      </c>
      <c r="E29" s="8">
        <v>1.5</v>
      </c>
      <c r="F29" s="8">
        <v>1.8</v>
      </c>
    </row>
    <row r="30" spans="1:6" x14ac:dyDescent="0.2">
      <c r="A30" s="8">
        <f t="shared" si="0"/>
        <v>21</v>
      </c>
      <c r="B30" s="18">
        <v>42022.013888888891</v>
      </c>
      <c r="C30" s="8">
        <v>1</v>
      </c>
      <c r="D30" s="8">
        <v>1.2</v>
      </c>
      <c r="E30" s="8">
        <v>1.5</v>
      </c>
      <c r="F30" s="8">
        <v>1.8</v>
      </c>
    </row>
    <row r="31" spans="1:6" x14ac:dyDescent="0.2">
      <c r="A31" s="8">
        <f t="shared" si="0"/>
        <v>22</v>
      </c>
      <c r="B31" s="18">
        <v>42022.01458333333</v>
      </c>
      <c r="C31" s="8">
        <v>1</v>
      </c>
      <c r="D31" s="8">
        <v>1.2</v>
      </c>
      <c r="E31" s="8">
        <v>1.5</v>
      </c>
      <c r="F31" s="8">
        <v>1.7</v>
      </c>
    </row>
    <row r="32" spans="1:6" x14ac:dyDescent="0.2">
      <c r="A32" s="8">
        <f t="shared" si="0"/>
        <v>23</v>
      </c>
      <c r="B32" s="18">
        <v>42022.015277777777</v>
      </c>
      <c r="C32" s="8">
        <v>1</v>
      </c>
      <c r="D32" s="8">
        <v>1.1000000000000001</v>
      </c>
      <c r="E32" s="8">
        <v>1.4000000000000001</v>
      </c>
      <c r="F32" s="8">
        <v>1.7</v>
      </c>
    </row>
    <row r="33" spans="1:6" x14ac:dyDescent="0.2">
      <c r="A33" s="8">
        <f t="shared" si="0"/>
        <v>24</v>
      </c>
      <c r="B33" s="18">
        <v>42022.015972222223</v>
      </c>
      <c r="C33" s="8">
        <v>1</v>
      </c>
      <c r="D33" s="8">
        <v>1.1000000000000001</v>
      </c>
      <c r="E33" s="8">
        <v>1.4000000000000001</v>
      </c>
      <c r="F33" s="8">
        <v>1.7</v>
      </c>
    </row>
    <row r="34" spans="1:6" x14ac:dyDescent="0.2">
      <c r="A34" s="8">
        <f t="shared" si="0"/>
        <v>25</v>
      </c>
      <c r="B34" s="18">
        <v>42022.01666666667</v>
      </c>
      <c r="C34" s="8">
        <v>1</v>
      </c>
      <c r="D34" s="8">
        <v>1.2</v>
      </c>
      <c r="E34" s="8">
        <v>1.5</v>
      </c>
      <c r="F34" s="8">
        <v>1.7</v>
      </c>
    </row>
    <row r="35" spans="1:6" x14ac:dyDescent="0.2">
      <c r="A35" s="8">
        <f t="shared" si="0"/>
        <v>26</v>
      </c>
      <c r="B35" s="18">
        <v>42022.017361111109</v>
      </c>
      <c r="C35" s="8">
        <v>1</v>
      </c>
      <c r="D35" s="8">
        <v>1.2</v>
      </c>
      <c r="E35" s="8">
        <v>1.5</v>
      </c>
      <c r="F35" s="8">
        <v>1.7</v>
      </c>
    </row>
    <row r="36" spans="1:6" x14ac:dyDescent="0.2">
      <c r="A36" s="8">
        <f t="shared" si="0"/>
        <v>27</v>
      </c>
      <c r="B36" s="18">
        <v>42022.018055555556</v>
      </c>
      <c r="C36" s="8">
        <v>1</v>
      </c>
      <c r="D36" s="8">
        <v>1.1000000000000001</v>
      </c>
      <c r="E36" s="8">
        <v>1.4000000000000001</v>
      </c>
      <c r="F36" s="8">
        <v>1.7</v>
      </c>
    </row>
    <row r="37" spans="1:6" x14ac:dyDescent="0.2">
      <c r="A37" s="8">
        <f t="shared" si="0"/>
        <v>28</v>
      </c>
      <c r="B37" s="18">
        <v>42022.018750000003</v>
      </c>
      <c r="C37" s="8">
        <v>1</v>
      </c>
      <c r="D37" s="8">
        <v>1.1000000000000001</v>
      </c>
      <c r="E37" s="8">
        <v>1.4000000000000001</v>
      </c>
      <c r="F37" s="8">
        <v>1.7</v>
      </c>
    </row>
    <row r="38" spans="1:6" x14ac:dyDescent="0.2">
      <c r="A38" s="8">
        <f t="shared" si="0"/>
        <v>29</v>
      </c>
      <c r="B38" s="18">
        <v>42022.019444444442</v>
      </c>
      <c r="C38" s="8">
        <v>1</v>
      </c>
      <c r="D38" s="8">
        <v>1.2</v>
      </c>
      <c r="E38" s="8">
        <v>1.5</v>
      </c>
      <c r="F38" s="8">
        <v>1.7</v>
      </c>
    </row>
    <row r="39" spans="1:6" x14ac:dyDescent="0.2">
      <c r="A39" s="8">
        <f t="shared" si="0"/>
        <v>30</v>
      </c>
      <c r="B39" s="18">
        <v>42022.020138888889</v>
      </c>
      <c r="C39" s="8">
        <v>1</v>
      </c>
      <c r="D39" s="8">
        <v>1.2</v>
      </c>
      <c r="E39" s="8">
        <v>1.5</v>
      </c>
      <c r="F39" s="8">
        <v>1.7</v>
      </c>
    </row>
    <row r="40" spans="1:6" x14ac:dyDescent="0.2">
      <c r="A40" s="8">
        <f t="shared" si="0"/>
        <v>31</v>
      </c>
      <c r="B40" s="18">
        <v>42022.020833333336</v>
      </c>
      <c r="C40" s="8">
        <v>1</v>
      </c>
      <c r="D40" s="8">
        <v>1.2</v>
      </c>
      <c r="E40" s="8">
        <v>1.5</v>
      </c>
      <c r="F40" s="8">
        <v>1.7</v>
      </c>
    </row>
    <row r="41" spans="1:6" x14ac:dyDescent="0.2">
      <c r="A41" s="8">
        <f t="shared" si="0"/>
        <v>32</v>
      </c>
      <c r="B41" s="18">
        <v>42022.021527777775</v>
      </c>
      <c r="C41" s="8">
        <v>1</v>
      </c>
      <c r="D41" s="8">
        <v>1.2</v>
      </c>
      <c r="E41" s="8">
        <v>1.5</v>
      </c>
      <c r="F41" s="8">
        <v>1.7</v>
      </c>
    </row>
    <row r="42" spans="1:6" x14ac:dyDescent="0.2">
      <c r="A42" s="8">
        <f t="shared" si="0"/>
        <v>33</v>
      </c>
      <c r="B42" s="18">
        <v>42022.022222222222</v>
      </c>
      <c r="C42" s="8">
        <v>1</v>
      </c>
      <c r="D42" s="8">
        <v>1.2</v>
      </c>
      <c r="E42" s="8">
        <v>1.5</v>
      </c>
      <c r="F42" s="8">
        <v>1.7</v>
      </c>
    </row>
    <row r="43" spans="1:6" x14ac:dyDescent="0.2">
      <c r="A43" s="8">
        <f t="shared" si="0"/>
        <v>34</v>
      </c>
      <c r="B43" s="18">
        <v>42022.022916666669</v>
      </c>
      <c r="C43" s="8">
        <v>1</v>
      </c>
      <c r="D43" s="8">
        <v>1.3</v>
      </c>
      <c r="E43" s="8">
        <v>1.5</v>
      </c>
      <c r="F43" s="8">
        <v>1.7</v>
      </c>
    </row>
    <row r="44" spans="1:6" x14ac:dyDescent="0.2">
      <c r="A44" s="8">
        <f t="shared" si="0"/>
        <v>35</v>
      </c>
      <c r="B44" s="18">
        <v>42022.023611111108</v>
      </c>
      <c r="C44" s="8">
        <v>1</v>
      </c>
      <c r="D44" s="8">
        <v>1.2</v>
      </c>
      <c r="E44" s="8">
        <v>1.5</v>
      </c>
      <c r="F44" s="8">
        <v>1.7</v>
      </c>
    </row>
    <row r="45" spans="1:6" x14ac:dyDescent="0.2">
      <c r="A45" s="8">
        <f t="shared" si="0"/>
        <v>36</v>
      </c>
      <c r="B45" s="18">
        <v>42022.024305555555</v>
      </c>
      <c r="C45" s="8">
        <v>1</v>
      </c>
      <c r="D45" s="8">
        <v>1.2</v>
      </c>
      <c r="E45" s="8">
        <v>1.5</v>
      </c>
      <c r="F45" s="8">
        <v>1.7</v>
      </c>
    </row>
    <row r="46" spans="1:6" x14ac:dyDescent="0.2">
      <c r="A46" s="8">
        <f t="shared" si="0"/>
        <v>37</v>
      </c>
      <c r="B46" s="18">
        <v>42022.025000000001</v>
      </c>
      <c r="C46" s="8">
        <v>1</v>
      </c>
      <c r="D46" s="8">
        <v>1.2</v>
      </c>
      <c r="E46" s="8">
        <v>1.5</v>
      </c>
      <c r="F46" s="8">
        <v>1.7</v>
      </c>
    </row>
    <row r="47" spans="1:6" x14ac:dyDescent="0.2">
      <c r="A47" s="8">
        <f t="shared" si="0"/>
        <v>38</v>
      </c>
      <c r="B47" s="18">
        <v>42022.025694444441</v>
      </c>
      <c r="C47" s="8">
        <v>1</v>
      </c>
      <c r="D47" s="8">
        <v>1.2</v>
      </c>
      <c r="E47" s="8">
        <v>1.4</v>
      </c>
      <c r="F47" s="8">
        <v>1.6</v>
      </c>
    </row>
    <row r="48" spans="1:6" x14ac:dyDescent="0.2">
      <c r="A48" s="8">
        <f t="shared" si="0"/>
        <v>39</v>
      </c>
      <c r="B48" s="18">
        <v>42022.026388888888</v>
      </c>
      <c r="C48" s="8">
        <v>1</v>
      </c>
      <c r="D48" s="8">
        <v>1.2</v>
      </c>
      <c r="E48" s="8">
        <v>1.5</v>
      </c>
      <c r="F48" s="8">
        <v>1.7</v>
      </c>
    </row>
    <row r="49" spans="1:6" x14ac:dyDescent="0.2">
      <c r="A49" s="8">
        <f t="shared" si="0"/>
        <v>40</v>
      </c>
      <c r="B49" s="18">
        <v>42022.027083333334</v>
      </c>
      <c r="C49" s="8">
        <v>1</v>
      </c>
      <c r="D49" s="8">
        <v>1.2</v>
      </c>
      <c r="E49" s="8">
        <v>1.5</v>
      </c>
      <c r="F49" s="8">
        <v>1.7</v>
      </c>
    </row>
    <row r="50" spans="1:6" x14ac:dyDescent="0.2">
      <c r="A50" s="8">
        <f t="shared" si="0"/>
        <v>41</v>
      </c>
      <c r="B50" s="18">
        <v>42022.027777777781</v>
      </c>
      <c r="C50" s="8">
        <v>1</v>
      </c>
      <c r="D50" s="8">
        <v>1.1000000000000001</v>
      </c>
      <c r="E50" s="8">
        <v>1.4000000000000001</v>
      </c>
      <c r="F50" s="8">
        <v>1.6</v>
      </c>
    </row>
    <row r="51" spans="1:6" x14ac:dyDescent="0.2">
      <c r="A51" s="8">
        <f t="shared" si="0"/>
        <v>42</v>
      </c>
      <c r="B51" s="18">
        <v>42022.02847222222</v>
      </c>
      <c r="C51" s="8">
        <v>1</v>
      </c>
      <c r="D51" s="8">
        <v>1.1000000000000001</v>
      </c>
      <c r="E51" s="8">
        <v>1.4000000000000001</v>
      </c>
      <c r="F51" s="8">
        <v>1.6</v>
      </c>
    </row>
    <row r="52" spans="1:6" x14ac:dyDescent="0.2">
      <c r="A52" s="8">
        <f t="shared" si="0"/>
        <v>43</v>
      </c>
      <c r="B52" s="18">
        <v>42022.029166666667</v>
      </c>
      <c r="C52" s="8">
        <v>1</v>
      </c>
      <c r="D52" s="8">
        <v>1.1000000000000001</v>
      </c>
      <c r="E52" s="8">
        <v>1.4000000000000001</v>
      </c>
      <c r="F52" s="8">
        <v>1.6</v>
      </c>
    </row>
    <row r="53" spans="1:6" x14ac:dyDescent="0.2">
      <c r="A53" s="8">
        <f t="shared" si="0"/>
        <v>44</v>
      </c>
      <c r="B53" s="18">
        <v>42022.029861111114</v>
      </c>
      <c r="C53" s="8">
        <v>1</v>
      </c>
      <c r="D53" s="8">
        <v>1</v>
      </c>
      <c r="E53" s="8">
        <v>1.3</v>
      </c>
      <c r="F53" s="8">
        <v>1.6</v>
      </c>
    </row>
    <row r="54" spans="1:6" x14ac:dyDescent="0.2">
      <c r="A54" s="8">
        <f t="shared" si="0"/>
        <v>45</v>
      </c>
      <c r="B54" s="18">
        <v>42022.030555555553</v>
      </c>
      <c r="C54" s="8">
        <v>1</v>
      </c>
      <c r="D54" s="8">
        <v>1</v>
      </c>
      <c r="E54" s="8">
        <v>1.3</v>
      </c>
      <c r="F54" s="8">
        <v>1.6</v>
      </c>
    </row>
    <row r="55" spans="1:6" x14ac:dyDescent="0.2">
      <c r="A55" s="8">
        <f t="shared" si="0"/>
        <v>46</v>
      </c>
      <c r="B55" s="18">
        <v>42022.03125</v>
      </c>
      <c r="C55" s="8">
        <v>1</v>
      </c>
      <c r="D55" s="8">
        <v>1</v>
      </c>
      <c r="E55" s="8">
        <v>1.3</v>
      </c>
      <c r="F55" s="8">
        <v>1.6</v>
      </c>
    </row>
    <row r="56" spans="1:6" x14ac:dyDescent="0.2">
      <c r="A56" s="8">
        <f t="shared" si="0"/>
        <v>47</v>
      </c>
      <c r="B56" s="18">
        <v>42022.031944444447</v>
      </c>
      <c r="C56" s="8">
        <v>1</v>
      </c>
      <c r="D56" s="8">
        <v>0.9</v>
      </c>
      <c r="E56" s="8">
        <v>1.3</v>
      </c>
      <c r="F56" s="8">
        <v>1.6</v>
      </c>
    </row>
    <row r="57" spans="1:6" x14ac:dyDescent="0.2">
      <c r="A57" s="8">
        <f t="shared" si="0"/>
        <v>48</v>
      </c>
      <c r="B57" s="18">
        <v>42022.032638888886</v>
      </c>
      <c r="C57" s="8">
        <v>1</v>
      </c>
      <c r="D57" s="8">
        <v>0.9</v>
      </c>
      <c r="E57" s="8">
        <v>1.2</v>
      </c>
      <c r="F57" s="8">
        <v>1.5</v>
      </c>
    </row>
    <row r="58" spans="1:6" x14ac:dyDescent="0.2">
      <c r="A58" s="8">
        <f t="shared" si="0"/>
        <v>49</v>
      </c>
      <c r="B58" s="18">
        <v>42022.033333333333</v>
      </c>
      <c r="C58" s="8">
        <v>1</v>
      </c>
      <c r="D58" s="8">
        <v>0.9</v>
      </c>
      <c r="E58" s="8">
        <v>1.2</v>
      </c>
      <c r="F58" s="8">
        <v>1.5</v>
      </c>
    </row>
    <row r="59" spans="1:6" x14ac:dyDescent="0.2">
      <c r="A59" s="8">
        <f t="shared" si="0"/>
        <v>50</v>
      </c>
      <c r="B59" s="18">
        <v>42022.03402777778</v>
      </c>
      <c r="C59" s="8">
        <v>1</v>
      </c>
      <c r="D59" s="8">
        <v>0.9</v>
      </c>
      <c r="E59" s="8">
        <v>1.2</v>
      </c>
      <c r="F59" s="8">
        <v>1.5</v>
      </c>
    </row>
    <row r="60" spans="1:6" x14ac:dyDescent="0.2">
      <c r="A60" s="8">
        <f t="shared" si="0"/>
        <v>51</v>
      </c>
      <c r="B60" s="18">
        <v>42022.034722222219</v>
      </c>
      <c r="C60" s="8">
        <v>1</v>
      </c>
      <c r="D60" s="8">
        <v>0.9</v>
      </c>
      <c r="E60" s="8">
        <v>1.2</v>
      </c>
      <c r="F60" s="8">
        <v>1.5</v>
      </c>
    </row>
    <row r="61" spans="1:6" x14ac:dyDescent="0.2">
      <c r="A61" s="8">
        <f t="shared" si="0"/>
        <v>52</v>
      </c>
      <c r="B61" s="18">
        <v>42022.035416666666</v>
      </c>
      <c r="C61" s="8">
        <v>1</v>
      </c>
      <c r="D61" s="8">
        <v>0.9</v>
      </c>
      <c r="E61" s="8">
        <v>1.2</v>
      </c>
      <c r="F61" s="8">
        <v>1.5</v>
      </c>
    </row>
    <row r="62" spans="1:6" x14ac:dyDescent="0.2">
      <c r="A62" s="8">
        <f t="shared" si="0"/>
        <v>53</v>
      </c>
      <c r="B62" s="18">
        <v>42022.036111111112</v>
      </c>
      <c r="C62" s="8">
        <v>1</v>
      </c>
      <c r="D62" s="8">
        <v>0.9</v>
      </c>
      <c r="E62" s="8">
        <v>1.2</v>
      </c>
      <c r="F62" s="8">
        <v>1.5</v>
      </c>
    </row>
    <row r="63" spans="1:6" x14ac:dyDescent="0.2">
      <c r="A63" s="8">
        <f t="shared" si="0"/>
        <v>54</v>
      </c>
      <c r="B63" s="18">
        <v>42022.036805555559</v>
      </c>
      <c r="C63" s="8">
        <v>1</v>
      </c>
      <c r="D63" s="8">
        <v>0.8</v>
      </c>
      <c r="E63" s="8">
        <v>1.3</v>
      </c>
      <c r="F63" s="8">
        <v>1.5</v>
      </c>
    </row>
    <row r="64" spans="1:6" x14ac:dyDescent="0.2">
      <c r="A64" s="8">
        <f t="shared" si="0"/>
        <v>55</v>
      </c>
      <c r="B64" s="18">
        <v>42022.037499999999</v>
      </c>
      <c r="C64" s="8">
        <v>1</v>
      </c>
      <c r="D64" s="8">
        <v>0.8</v>
      </c>
      <c r="E64" s="8">
        <v>1.3</v>
      </c>
      <c r="F64" s="8">
        <v>1.5</v>
      </c>
    </row>
    <row r="65" spans="1:11" x14ac:dyDescent="0.2">
      <c r="A65" s="8">
        <f t="shared" si="0"/>
        <v>56</v>
      </c>
      <c r="B65" s="18">
        <v>42022.038194444445</v>
      </c>
      <c r="C65" s="8">
        <v>1</v>
      </c>
      <c r="D65" s="8">
        <v>0.7</v>
      </c>
      <c r="E65" s="8">
        <v>1.1000000000000001</v>
      </c>
      <c r="F65" s="8">
        <v>1.4</v>
      </c>
    </row>
    <row r="66" spans="1:11" x14ac:dyDescent="0.2">
      <c r="A66" s="8">
        <f t="shared" si="0"/>
        <v>57</v>
      </c>
      <c r="B66" s="18">
        <v>42022.038888888892</v>
      </c>
      <c r="C66" s="8">
        <v>1</v>
      </c>
      <c r="D66" s="8">
        <v>0.7</v>
      </c>
      <c r="E66" s="8">
        <v>1.1000000000000001</v>
      </c>
      <c r="F66" s="8">
        <v>1.4</v>
      </c>
    </row>
    <row r="67" spans="1:11" x14ac:dyDescent="0.2">
      <c r="A67" s="8">
        <f t="shared" si="0"/>
        <v>58</v>
      </c>
      <c r="B67" s="18">
        <v>42022.039583333331</v>
      </c>
      <c r="C67" s="8">
        <v>1</v>
      </c>
      <c r="D67" s="8">
        <v>0.7</v>
      </c>
      <c r="E67" s="8">
        <v>1.1000000000000001</v>
      </c>
      <c r="F67" s="8">
        <v>1.4</v>
      </c>
    </row>
    <row r="68" spans="1:11" x14ac:dyDescent="0.2">
      <c r="A68" s="8">
        <f t="shared" si="0"/>
        <v>59</v>
      </c>
      <c r="B68" s="18">
        <v>42022.040277777778</v>
      </c>
      <c r="C68" s="8">
        <v>1</v>
      </c>
      <c r="D68" s="8">
        <v>0.7</v>
      </c>
      <c r="E68" s="8">
        <v>1.1000000000000001</v>
      </c>
      <c r="F68" s="8">
        <v>1.4</v>
      </c>
      <c r="H68" s="8">
        <f>COUNTIF(D10:D69,"&gt;-1000")</f>
        <v>60</v>
      </c>
      <c r="I68" s="8">
        <f t="shared" ref="I68" si="1">COUNTIF(E10:E69,"&gt;-1000")</f>
        <v>60</v>
      </c>
      <c r="J68" s="8">
        <f t="shared" ref="J68" si="2">COUNTIF(F10:F69,"&gt;-1000")</f>
        <v>60</v>
      </c>
    </row>
    <row r="69" spans="1:11" x14ac:dyDescent="0.2">
      <c r="A69" s="8">
        <f t="shared" si="0"/>
        <v>60</v>
      </c>
      <c r="B69" s="18">
        <v>42022.040972222225</v>
      </c>
      <c r="C69" s="8">
        <v>1</v>
      </c>
      <c r="D69" s="8">
        <v>0.5</v>
      </c>
      <c r="E69" s="8">
        <v>1</v>
      </c>
      <c r="F69" s="8">
        <v>1.4</v>
      </c>
      <c r="H69" s="8">
        <f>IF(H68&gt;=(60-$D$4),ROUND(SUMIF(D10:D69,"&gt;-1000")/H68,4),"----")</f>
        <v>1.0683</v>
      </c>
      <c r="I69" s="8">
        <f>IF(I68&gt;=(60-$D$4),ROUND(SUMIF(E10:E69,"&gt;-1000")/I68,4),"----")</f>
        <v>1.385</v>
      </c>
      <c r="J69" s="8">
        <f>IF(J68&gt;=(60-$D$4),ROUND(SUMIF(F10:F69,"&gt;-1000")/J68,4),"----")</f>
        <v>1.6416999999999999</v>
      </c>
      <c r="K69" s="8">
        <f>IF(AND(ISNUMBER(H69),ISNUMBER(I69),ISNUMBER(J69)),ABS(I69-(H69+J69)/2),"----")</f>
        <v>3.0000000000000027E-2</v>
      </c>
    </row>
    <row r="70" spans="1:11" x14ac:dyDescent="0.2">
      <c r="A70" s="8">
        <f t="shared" si="0"/>
        <v>61</v>
      </c>
      <c r="B70" s="18">
        <v>42022.041666666664</v>
      </c>
      <c r="C70" s="8">
        <v>1</v>
      </c>
      <c r="D70" s="8">
        <v>0.5</v>
      </c>
      <c r="E70" s="8">
        <v>1</v>
      </c>
      <c r="F70" s="8">
        <v>1.4</v>
      </c>
    </row>
    <row r="71" spans="1:11" x14ac:dyDescent="0.2">
      <c r="A71" s="8">
        <f t="shared" si="0"/>
        <v>62</v>
      </c>
      <c r="B71" s="18">
        <v>42022.042361111111</v>
      </c>
      <c r="C71" s="8">
        <v>1</v>
      </c>
      <c r="D71" s="8">
        <v>0.4</v>
      </c>
      <c r="E71" s="8">
        <v>1.1000000000000001</v>
      </c>
      <c r="F71" s="8">
        <v>1.4</v>
      </c>
    </row>
    <row r="72" spans="1:11" x14ac:dyDescent="0.2">
      <c r="A72" s="8">
        <f t="shared" si="0"/>
        <v>63</v>
      </c>
      <c r="B72" s="18">
        <v>42022.043055555558</v>
      </c>
      <c r="C72" s="8">
        <v>1</v>
      </c>
      <c r="D72" s="8">
        <v>0.4</v>
      </c>
      <c r="E72" s="8">
        <v>1.1000000000000001</v>
      </c>
      <c r="F72" s="8">
        <v>1.4</v>
      </c>
    </row>
    <row r="73" spans="1:11" x14ac:dyDescent="0.2">
      <c r="A73" s="8">
        <f t="shared" si="0"/>
        <v>64</v>
      </c>
      <c r="B73" s="18">
        <v>42022.043749999997</v>
      </c>
      <c r="C73" s="8">
        <v>1</v>
      </c>
      <c r="D73" s="8">
        <v>0.3</v>
      </c>
      <c r="E73" s="8">
        <v>1.1000000000000001</v>
      </c>
      <c r="F73" s="8">
        <v>1.4</v>
      </c>
    </row>
    <row r="74" spans="1:11" x14ac:dyDescent="0.2">
      <c r="A74" s="8">
        <f t="shared" si="0"/>
        <v>65</v>
      </c>
      <c r="B74" s="18">
        <v>42022.044444444444</v>
      </c>
      <c r="C74" s="8">
        <v>1</v>
      </c>
      <c r="D74" s="8">
        <v>0.3</v>
      </c>
      <c r="E74" s="8">
        <v>1.1000000000000001</v>
      </c>
      <c r="F74" s="8">
        <v>1.4</v>
      </c>
    </row>
    <row r="75" spans="1:11" x14ac:dyDescent="0.2">
      <c r="A75" s="8">
        <f t="shared" ref="A75:A138" si="3">A74+1</f>
        <v>66</v>
      </c>
      <c r="B75" s="18">
        <v>42022.045138888891</v>
      </c>
      <c r="C75" s="8">
        <v>1</v>
      </c>
      <c r="D75" s="8">
        <v>0.3</v>
      </c>
      <c r="E75" s="8">
        <v>1.1000000000000001</v>
      </c>
      <c r="F75" s="8">
        <v>1.3</v>
      </c>
    </row>
    <row r="76" spans="1:11" x14ac:dyDescent="0.2">
      <c r="A76" s="8">
        <f t="shared" si="3"/>
        <v>67</v>
      </c>
      <c r="B76" s="18">
        <v>42022.04583333333</v>
      </c>
      <c r="C76" s="8">
        <v>1</v>
      </c>
      <c r="D76" s="8">
        <v>0.4</v>
      </c>
      <c r="E76" s="8">
        <v>1.3</v>
      </c>
      <c r="F76" s="8">
        <v>1.3</v>
      </c>
    </row>
    <row r="77" spans="1:11" x14ac:dyDescent="0.2">
      <c r="A77" s="8">
        <f t="shared" si="3"/>
        <v>68</v>
      </c>
      <c r="B77" s="18">
        <v>42022.046527777777</v>
      </c>
      <c r="C77" s="8">
        <v>1</v>
      </c>
      <c r="D77" s="8">
        <v>0.4</v>
      </c>
      <c r="E77" s="8">
        <v>1.3</v>
      </c>
      <c r="F77" s="8">
        <v>1.3</v>
      </c>
    </row>
    <row r="78" spans="1:11" x14ac:dyDescent="0.2">
      <c r="A78" s="8">
        <f t="shared" si="3"/>
        <v>69</v>
      </c>
      <c r="B78" s="18">
        <v>42022.047222222223</v>
      </c>
      <c r="C78" s="8">
        <v>1</v>
      </c>
      <c r="D78" s="8">
        <v>0.4</v>
      </c>
      <c r="E78" s="8">
        <v>1.3</v>
      </c>
      <c r="F78" s="8">
        <v>1.3</v>
      </c>
    </row>
    <row r="79" spans="1:11" x14ac:dyDescent="0.2">
      <c r="A79" s="8">
        <f t="shared" si="3"/>
        <v>70</v>
      </c>
      <c r="B79" s="18">
        <v>42022.04791666667</v>
      </c>
      <c r="C79" s="8">
        <v>1</v>
      </c>
      <c r="D79" s="8">
        <v>0.4</v>
      </c>
      <c r="E79" s="8">
        <v>1.3</v>
      </c>
      <c r="F79" s="8">
        <v>1.3</v>
      </c>
    </row>
    <row r="80" spans="1:11" x14ac:dyDescent="0.2">
      <c r="A80" s="8">
        <f t="shared" si="3"/>
        <v>71</v>
      </c>
      <c r="B80" s="18">
        <v>42022.048611111109</v>
      </c>
      <c r="C80" s="8">
        <v>1</v>
      </c>
      <c r="D80" s="8">
        <v>0.5</v>
      </c>
      <c r="E80" s="8">
        <v>1.3</v>
      </c>
      <c r="F80" s="8">
        <v>1.3</v>
      </c>
    </row>
    <row r="81" spans="1:6" x14ac:dyDescent="0.2">
      <c r="A81" s="8">
        <f t="shared" si="3"/>
        <v>72</v>
      </c>
      <c r="B81" s="18">
        <v>42022.049305555556</v>
      </c>
      <c r="C81" s="8">
        <v>1</v>
      </c>
      <c r="D81" s="8">
        <v>0.5</v>
      </c>
      <c r="E81" s="8">
        <v>1.3</v>
      </c>
      <c r="F81" s="8">
        <v>1.3</v>
      </c>
    </row>
    <row r="82" spans="1:6" x14ac:dyDescent="0.2">
      <c r="A82" s="8">
        <f t="shared" si="3"/>
        <v>73</v>
      </c>
      <c r="B82" s="18">
        <v>42022.05</v>
      </c>
      <c r="C82" s="8">
        <v>1</v>
      </c>
      <c r="D82" s="8">
        <v>0.5</v>
      </c>
      <c r="E82" s="8">
        <v>1.5</v>
      </c>
      <c r="F82" s="8">
        <v>1.3</v>
      </c>
    </row>
    <row r="83" spans="1:6" x14ac:dyDescent="0.2">
      <c r="A83" s="8">
        <f t="shared" si="3"/>
        <v>74</v>
      </c>
      <c r="B83" s="18">
        <v>42022.050694444442</v>
      </c>
      <c r="C83" s="8">
        <v>1</v>
      </c>
      <c r="D83" s="8">
        <v>0.5</v>
      </c>
      <c r="E83" s="8">
        <v>1.5</v>
      </c>
      <c r="F83" s="8">
        <v>1.3</v>
      </c>
    </row>
    <row r="84" spans="1:6" x14ac:dyDescent="0.2">
      <c r="A84" s="8">
        <f t="shared" si="3"/>
        <v>75</v>
      </c>
      <c r="B84" s="18">
        <v>42022.051388888889</v>
      </c>
      <c r="C84" s="8">
        <v>1</v>
      </c>
      <c r="D84" s="8">
        <v>0.6</v>
      </c>
      <c r="E84" s="8">
        <v>1.5</v>
      </c>
      <c r="F84" s="8">
        <v>1.3</v>
      </c>
    </row>
    <row r="85" spans="1:6" x14ac:dyDescent="0.2">
      <c r="A85" s="8">
        <f t="shared" si="3"/>
        <v>76</v>
      </c>
      <c r="B85" s="18">
        <v>42022.052083333336</v>
      </c>
      <c r="C85" s="8">
        <v>1</v>
      </c>
      <c r="D85" s="8">
        <v>0.6</v>
      </c>
      <c r="E85" s="8">
        <v>1.5</v>
      </c>
      <c r="F85" s="8">
        <v>1.3</v>
      </c>
    </row>
    <row r="86" spans="1:6" x14ac:dyDescent="0.2">
      <c r="A86" s="8">
        <f t="shared" si="3"/>
        <v>77</v>
      </c>
      <c r="B86" s="18">
        <v>42022.052777777775</v>
      </c>
      <c r="C86" s="8">
        <v>1</v>
      </c>
      <c r="D86" s="8">
        <v>0.6</v>
      </c>
      <c r="E86" s="8">
        <v>1.5</v>
      </c>
      <c r="F86" s="8">
        <v>1.3</v>
      </c>
    </row>
    <row r="87" spans="1:6" x14ac:dyDescent="0.2">
      <c r="A87" s="8">
        <f t="shared" si="3"/>
        <v>78</v>
      </c>
      <c r="B87" s="18">
        <v>42022.053472222222</v>
      </c>
      <c r="C87" s="8">
        <v>1</v>
      </c>
      <c r="D87" s="8">
        <v>0.7</v>
      </c>
      <c r="E87" s="8">
        <v>1.5</v>
      </c>
      <c r="F87" s="8">
        <v>1.3</v>
      </c>
    </row>
    <row r="88" spans="1:6" x14ac:dyDescent="0.2">
      <c r="A88" s="8">
        <f t="shared" si="3"/>
        <v>79</v>
      </c>
      <c r="B88" s="18">
        <v>42022.054166666669</v>
      </c>
      <c r="C88" s="8">
        <v>1</v>
      </c>
      <c r="D88" s="8">
        <v>0.7</v>
      </c>
      <c r="E88" s="8">
        <v>1.8</v>
      </c>
      <c r="F88" s="8">
        <v>1.3</v>
      </c>
    </row>
    <row r="89" spans="1:6" x14ac:dyDescent="0.2">
      <c r="A89" s="8">
        <f t="shared" si="3"/>
        <v>80</v>
      </c>
      <c r="B89" s="18">
        <v>42022.054861111108</v>
      </c>
      <c r="C89" s="8">
        <v>1</v>
      </c>
      <c r="D89" s="8">
        <v>0.7</v>
      </c>
      <c r="E89" s="8">
        <v>1.8</v>
      </c>
      <c r="F89" s="8">
        <v>1.2</v>
      </c>
    </row>
    <row r="90" spans="1:6" x14ac:dyDescent="0.2">
      <c r="A90" s="8">
        <f t="shared" si="3"/>
        <v>81</v>
      </c>
      <c r="B90" s="18">
        <v>42022.055555555555</v>
      </c>
      <c r="C90" s="8">
        <v>1</v>
      </c>
      <c r="D90" s="8">
        <v>0.7</v>
      </c>
      <c r="E90" s="8">
        <v>1.8</v>
      </c>
      <c r="F90" s="8">
        <v>1.2</v>
      </c>
    </row>
    <row r="91" spans="1:6" x14ac:dyDescent="0.2">
      <c r="A91" s="8">
        <f t="shared" si="3"/>
        <v>82</v>
      </c>
      <c r="B91" s="18">
        <v>42022.056250000001</v>
      </c>
      <c r="C91" s="8">
        <v>1</v>
      </c>
      <c r="D91" s="8">
        <v>0.6</v>
      </c>
      <c r="E91" s="8">
        <v>1.8</v>
      </c>
      <c r="F91" s="8">
        <v>1.2</v>
      </c>
    </row>
    <row r="92" spans="1:6" x14ac:dyDescent="0.2">
      <c r="A92" s="8">
        <f t="shared" si="3"/>
        <v>83</v>
      </c>
      <c r="B92" s="18">
        <v>42022.056944444441</v>
      </c>
      <c r="C92" s="8">
        <v>1</v>
      </c>
      <c r="D92" s="8">
        <v>0.6</v>
      </c>
      <c r="E92" s="8">
        <v>1.8</v>
      </c>
      <c r="F92" s="8">
        <v>1.2</v>
      </c>
    </row>
    <row r="93" spans="1:6" x14ac:dyDescent="0.2">
      <c r="A93" s="8">
        <f t="shared" si="3"/>
        <v>84</v>
      </c>
      <c r="B93" s="18">
        <v>42022.057638888888</v>
      </c>
      <c r="C93" s="8">
        <v>1</v>
      </c>
      <c r="D93" s="8">
        <v>0.6</v>
      </c>
      <c r="E93" s="8">
        <v>1.8</v>
      </c>
      <c r="F93" s="8">
        <v>1.2</v>
      </c>
    </row>
    <row r="94" spans="1:6" x14ac:dyDescent="0.2">
      <c r="A94" s="8">
        <f t="shared" si="3"/>
        <v>85</v>
      </c>
      <c r="B94" s="18">
        <v>42022.058333333334</v>
      </c>
      <c r="C94" s="8">
        <v>1</v>
      </c>
      <c r="D94" s="8">
        <v>0.6</v>
      </c>
      <c r="E94" s="8">
        <v>1.8</v>
      </c>
      <c r="F94" s="8">
        <v>1.1000000000000001</v>
      </c>
    </row>
    <row r="95" spans="1:6" x14ac:dyDescent="0.2">
      <c r="A95" s="8">
        <f t="shared" si="3"/>
        <v>86</v>
      </c>
      <c r="B95" s="18">
        <v>42022.059027777781</v>
      </c>
      <c r="C95" s="8">
        <v>1</v>
      </c>
      <c r="D95" s="8">
        <v>0.6</v>
      </c>
      <c r="E95" s="8">
        <v>1.8</v>
      </c>
      <c r="F95" s="8">
        <v>1.1000000000000001</v>
      </c>
    </row>
    <row r="96" spans="1:6" x14ac:dyDescent="0.2">
      <c r="A96" s="8">
        <f t="shared" si="3"/>
        <v>87</v>
      </c>
      <c r="B96" s="18">
        <v>42022.05972222222</v>
      </c>
      <c r="C96" s="8">
        <v>1</v>
      </c>
      <c r="D96" s="8">
        <v>0.6</v>
      </c>
      <c r="E96" s="8">
        <v>2</v>
      </c>
      <c r="F96" s="8">
        <v>1.1000000000000001</v>
      </c>
    </row>
    <row r="97" spans="1:6" x14ac:dyDescent="0.2">
      <c r="A97" s="8">
        <f t="shared" si="3"/>
        <v>88</v>
      </c>
      <c r="B97" s="18">
        <v>42022.060416666667</v>
      </c>
      <c r="C97" s="8">
        <v>1</v>
      </c>
      <c r="D97" s="8">
        <v>0.6</v>
      </c>
      <c r="E97" s="8">
        <v>2</v>
      </c>
      <c r="F97" s="8">
        <v>1</v>
      </c>
    </row>
    <row r="98" spans="1:6" x14ac:dyDescent="0.2">
      <c r="A98" s="8">
        <f t="shared" si="3"/>
        <v>89</v>
      </c>
      <c r="B98" s="18">
        <v>42022.061111111114</v>
      </c>
      <c r="C98" s="8">
        <v>1</v>
      </c>
      <c r="D98" s="8">
        <v>0.7</v>
      </c>
      <c r="E98" s="8">
        <v>2</v>
      </c>
      <c r="F98" s="8">
        <v>1</v>
      </c>
    </row>
    <row r="99" spans="1:6" x14ac:dyDescent="0.2">
      <c r="A99" s="8">
        <f t="shared" si="3"/>
        <v>90</v>
      </c>
      <c r="B99" s="18">
        <v>42022.061805555553</v>
      </c>
      <c r="C99" s="8">
        <v>1</v>
      </c>
      <c r="D99" s="8">
        <v>0.7</v>
      </c>
      <c r="E99" s="8">
        <v>2</v>
      </c>
      <c r="F99" s="8">
        <v>1</v>
      </c>
    </row>
    <row r="100" spans="1:6" x14ac:dyDescent="0.2">
      <c r="A100" s="8">
        <f t="shared" si="3"/>
        <v>91</v>
      </c>
      <c r="B100" s="18">
        <v>42022.0625</v>
      </c>
      <c r="C100" s="8">
        <v>1</v>
      </c>
      <c r="D100" s="8">
        <v>0.7</v>
      </c>
      <c r="E100" s="8">
        <v>2</v>
      </c>
      <c r="F100" s="8">
        <v>1</v>
      </c>
    </row>
    <row r="101" spans="1:6" x14ac:dyDescent="0.2">
      <c r="A101" s="8">
        <f t="shared" si="3"/>
        <v>92</v>
      </c>
      <c r="B101" s="18">
        <v>42022.063194444447</v>
      </c>
      <c r="C101" s="8">
        <v>1</v>
      </c>
      <c r="D101" s="8">
        <v>0.7</v>
      </c>
      <c r="E101" s="8">
        <v>2</v>
      </c>
      <c r="F101" s="8">
        <v>1</v>
      </c>
    </row>
    <row r="102" spans="1:6" x14ac:dyDescent="0.2">
      <c r="A102" s="8">
        <f t="shared" si="3"/>
        <v>93</v>
      </c>
      <c r="B102" s="18">
        <v>42022.063888888886</v>
      </c>
      <c r="C102" s="8">
        <v>1</v>
      </c>
      <c r="D102" s="8">
        <v>0.7</v>
      </c>
      <c r="E102" s="8">
        <v>2</v>
      </c>
      <c r="F102" s="8">
        <v>0.9</v>
      </c>
    </row>
    <row r="103" spans="1:6" x14ac:dyDescent="0.2">
      <c r="A103" s="8">
        <f t="shared" si="3"/>
        <v>94</v>
      </c>
      <c r="B103" s="18">
        <v>42022.064583333333</v>
      </c>
      <c r="C103" s="8">
        <v>1</v>
      </c>
      <c r="D103" s="8">
        <v>0.7</v>
      </c>
      <c r="E103" s="8">
        <v>2</v>
      </c>
      <c r="F103" s="8">
        <v>0.9</v>
      </c>
    </row>
    <row r="104" spans="1:6" x14ac:dyDescent="0.2">
      <c r="A104" s="8">
        <f t="shared" si="3"/>
        <v>95</v>
      </c>
      <c r="B104" s="18">
        <v>42022.06527777778</v>
      </c>
      <c r="C104" s="8">
        <v>1</v>
      </c>
      <c r="D104" s="8">
        <v>0.7</v>
      </c>
      <c r="E104" s="8">
        <v>2.2000000000000002</v>
      </c>
      <c r="F104" s="8">
        <v>0.9</v>
      </c>
    </row>
    <row r="105" spans="1:6" x14ac:dyDescent="0.2">
      <c r="A105" s="8">
        <f t="shared" si="3"/>
        <v>96</v>
      </c>
      <c r="B105" s="18">
        <v>42022.065972222219</v>
      </c>
      <c r="C105" s="8">
        <v>1</v>
      </c>
      <c r="D105" s="8">
        <v>0.7</v>
      </c>
      <c r="E105" s="8">
        <v>2.2000000000000002</v>
      </c>
      <c r="F105" s="8">
        <v>0.9</v>
      </c>
    </row>
    <row r="106" spans="1:6" x14ac:dyDescent="0.2">
      <c r="A106" s="8">
        <f t="shared" si="3"/>
        <v>97</v>
      </c>
      <c r="B106" s="18">
        <v>42022.066666666666</v>
      </c>
      <c r="C106" s="8">
        <v>1</v>
      </c>
      <c r="D106" s="8">
        <v>0.7</v>
      </c>
      <c r="E106" s="8">
        <v>2.2000000000000002</v>
      </c>
      <c r="F106" s="8">
        <v>0.9</v>
      </c>
    </row>
    <row r="107" spans="1:6" x14ac:dyDescent="0.2">
      <c r="A107" s="8">
        <f t="shared" si="3"/>
        <v>98</v>
      </c>
      <c r="B107" s="18">
        <v>42022.067361111112</v>
      </c>
      <c r="C107" s="8">
        <v>1</v>
      </c>
      <c r="D107" s="8">
        <v>0.7</v>
      </c>
      <c r="E107" s="8">
        <v>2.2000000000000002</v>
      </c>
      <c r="F107" s="8">
        <v>0.8</v>
      </c>
    </row>
    <row r="108" spans="1:6" x14ac:dyDescent="0.2">
      <c r="A108" s="8">
        <f t="shared" si="3"/>
        <v>99</v>
      </c>
      <c r="B108" s="18">
        <v>42022.068055555559</v>
      </c>
      <c r="C108" s="8">
        <v>1</v>
      </c>
      <c r="D108" s="8">
        <v>0.6</v>
      </c>
      <c r="E108" s="8">
        <v>2.2000000000000002</v>
      </c>
      <c r="F108" s="8">
        <v>0.8</v>
      </c>
    </row>
    <row r="109" spans="1:6" x14ac:dyDescent="0.2">
      <c r="A109" s="8">
        <f t="shared" si="3"/>
        <v>100</v>
      </c>
      <c r="B109" s="18">
        <v>42022.068749999999</v>
      </c>
      <c r="C109" s="8">
        <v>1</v>
      </c>
      <c r="D109" s="8">
        <v>0.6</v>
      </c>
      <c r="E109" s="8">
        <v>2.2000000000000002</v>
      </c>
      <c r="F109" s="8">
        <v>0.8</v>
      </c>
    </row>
    <row r="110" spans="1:6" x14ac:dyDescent="0.2">
      <c r="A110" s="8">
        <f t="shared" si="3"/>
        <v>101</v>
      </c>
      <c r="B110" s="18">
        <v>42022.069444444445</v>
      </c>
      <c r="C110" s="8">
        <v>1</v>
      </c>
      <c r="D110" s="8">
        <v>0.6</v>
      </c>
      <c r="E110" s="8">
        <v>2.2000000000000002</v>
      </c>
      <c r="F110" s="8">
        <v>0.8</v>
      </c>
    </row>
    <row r="111" spans="1:6" x14ac:dyDescent="0.2">
      <c r="A111" s="8">
        <f t="shared" si="3"/>
        <v>102</v>
      </c>
      <c r="B111" s="18">
        <v>42022.070138888892</v>
      </c>
      <c r="C111" s="8">
        <v>1</v>
      </c>
      <c r="D111" s="8">
        <v>0.6</v>
      </c>
      <c r="E111" s="8">
        <v>2.2000000000000002</v>
      </c>
      <c r="F111" s="8">
        <v>0.8</v>
      </c>
    </row>
    <row r="112" spans="1:6" x14ac:dyDescent="0.2">
      <c r="A112" s="8">
        <f t="shared" si="3"/>
        <v>103</v>
      </c>
      <c r="B112" s="18">
        <v>42022.070833333331</v>
      </c>
      <c r="C112" s="8">
        <v>1</v>
      </c>
      <c r="D112" s="8">
        <v>0.6</v>
      </c>
      <c r="E112" s="8">
        <v>2.2000000000000002</v>
      </c>
      <c r="F112" s="8">
        <v>0.8</v>
      </c>
    </row>
    <row r="113" spans="1:10" x14ac:dyDescent="0.2">
      <c r="A113" s="8">
        <f t="shared" si="3"/>
        <v>104</v>
      </c>
      <c r="B113" s="18">
        <v>42022.071527777778</v>
      </c>
      <c r="C113" s="8">
        <v>1</v>
      </c>
      <c r="D113" s="8">
        <v>0.5</v>
      </c>
      <c r="E113" s="8">
        <v>2.2000000000000002</v>
      </c>
      <c r="F113" s="8">
        <v>0.8</v>
      </c>
    </row>
    <row r="114" spans="1:10" x14ac:dyDescent="0.2">
      <c r="A114" s="8">
        <f t="shared" si="3"/>
        <v>105</v>
      </c>
      <c r="B114" s="18">
        <v>42022.072222222225</v>
      </c>
      <c r="C114" s="8">
        <v>1</v>
      </c>
      <c r="D114" s="8">
        <v>0.6</v>
      </c>
      <c r="E114" s="8">
        <v>2.2000000000000002</v>
      </c>
      <c r="F114" s="8">
        <v>0.7</v>
      </c>
    </row>
    <row r="115" spans="1:10" x14ac:dyDescent="0.2">
      <c r="A115" s="8">
        <f t="shared" si="3"/>
        <v>106</v>
      </c>
      <c r="B115" s="18">
        <v>42022.072916666664</v>
      </c>
      <c r="C115" s="8">
        <v>1</v>
      </c>
      <c r="D115" s="8">
        <v>0.6</v>
      </c>
      <c r="E115" s="8">
        <v>2.4</v>
      </c>
      <c r="F115" s="8">
        <v>0.7</v>
      </c>
    </row>
    <row r="116" spans="1:10" x14ac:dyDescent="0.2">
      <c r="A116" s="8">
        <f t="shared" si="3"/>
        <v>107</v>
      </c>
      <c r="B116" s="18">
        <v>42022.073611111111</v>
      </c>
      <c r="C116" s="8">
        <v>1</v>
      </c>
      <c r="D116" s="8">
        <v>0.6</v>
      </c>
      <c r="E116" s="8">
        <v>2.4</v>
      </c>
      <c r="F116" s="8">
        <v>0.7</v>
      </c>
    </row>
    <row r="117" spans="1:10" x14ac:dyDescent="0.2">
      <c r="A117" s="8">
        <f t="shared" si="3"/>
        <v>108</v>
      </c>
      <c r="B117" s="18">
        <v>42022.074305555558</v>
      </c>
      <c r="C117" s="8">
        <v>1</v>
      </c>
      <c r="D117" s="8">
        <v>0.6</v>
      </c>
      <c r="E117" s="8">
        <v>2.4</v>
      </c>
      <c r="F117" s="8">
        <v>0.7</v>
      </c>
    </row>
    <row r="118" spans="1:10" x14ac:dyDescent="0.2">
      <c r="A118" s="8">
        <f t="shared" si="3"/>
        <v>109</v>
      </c>
      <c r="B118" s="18">
        <v>42022.074999999997</v>
      </c>
      <c r="C118" s="8">
        <v>1</v>
      </c>
      <c r="D118" s="8">
        <v>0.6</v>
      </c>
      <c r="E118" s="8">
        <v>2.4</v>
      </c>
      <c r="F118" s="8">
        <v>0.7</v>
      </c>
    </row>
    <row r="119" spans="1:10" x14ac:dyDescent="0.2">
      <c r="A119" s="8">
        <f t="shared" si="3"/>
        <v>110</v>
      </c>
      <c r="B119" s="18">
        <v>42022.075694444444</v>
      </c>
      <c r="C119" s="8">
        <v>1</v>
      </c>
      <c r="D119" s="8">
        <v>0.6</v>
      </c>
      <c r="E119" s="8">
        <v>2.4</v>
      </c>
      <c r="F119" s="8">
        <v>0.7</v>
      </c>
    </row>
    <row r="120" spans="1:10" x14ac:dyDescent="0.2">
      <c r="A120" s="8">
        <f t="shared" si="3"/>
        <v>111</v>
      </c>
      <c r="B120" s="18">
        <v>42022.076388888891</v>
      </c>
      <c r="C120" s="8">
        <v>1</v>
      </c>
      <c r="D120" s="8">
        <v>0.6</v>
      </c>
      <c r="E120" s="8">
        <v>2.4</v>
      </c>
      <c r="F120" s="8">
        <v>0.7</v>
      </c>
    </row>
    <row r="121" spans="1:10" x14ac:dyDescent="0.2">
      <c r="A121" s="8">
        <f t="shared" si="3"/>
        <v>112</v>
      </c>
      <c r="B121" s="18">
        <v>42022.07708333333</v>
      </c>
      <c r="C121" s="8">
        <v>1</v>
      </c>
      <c r="D121" s="8">
        <v>0.6</v>
      </c>
      <c r="E121" s="8">
        <v>2.4</v>
      </c>
      <c r="F121" s="8">
        <v>0.7</v>
      </c>
    </row>
    <row r="122" spans="1:10" x14ac:dyDescent="0.2">
      <c r="A122" s="8">
        <f t="shared" si="3"/>
        <v>113</v>
      </c>
      <c r="B122" s="18">
        <v>42022.077777777777</v>
      </c>
      <c r="C122" s="8">
        <v>1</v>
      </c>
      <c r="D122" s="8">
        <v>0.6</v>
      </c>
      <c r="E122" s="8">
        <v>2.4</v>
      </c>
      <c r="F122" s="8">
        <v>0.7</v>
      </c>
    </row>
    <row r="123" spans="1:10" x14ac:dyDescent="0.2">
      <c r="A123" s="8">
        <f t="shared" si="3"/>
        <v>114</v>
      </c>
      <c r="B123" s="18">
        <v>42022.078472222223</v>
      </c>
      <c r="C123" s="8">
        <v>1</v>
      </c>
      <c r="D123" s="8">
        <v>0.6</v>
      </c>
      <c r="E123" s="8">
        <v>2.6</v>
      </c>
      <c r="F123" s="8">
        <v>0.7</v>
      </c>
    </row>
    <row r="124" spans="1:10" x14ac:dyDescent="0.2">
      <c r="A124" s="8">
        <f t="shared" si="3"/>
        <v>115</v>
      </c>
      <c r="B124" s="18">
        <v>42022.07916666667</v>
      </c>
      <c r="C124" s="8">
        <v>1</v>
      </c>
      <c r="D124" s="8">
        <v>0.6</v>
      </c>
      <c r="E124" s="8">
        <v>2.6</v>
      </c>
      <c r="F124" s="8">
        <v>0.7</v>
      </c>
    </row>
    <row r="125" spans="1:10" x14ac:dyDescent="0.2">
      <c r="A125" s="8">
        <f t="shared" si="3"/>
        <v>116</v>
      </c>
      <c r="B125" s="18">
        <v>42022.079861111109</v>
      </c>
      <c r="C125" s="8">
        <v>1</v>
      </c>
      <c r="D125" s="8">
        <v>0.6</v>
      </c>
      <c r="E125" s="8">
        <v>2.6</v>
      </c>
      <c r="F125" s="8">
        <v>0.7</v>
      </c>
    </row>
    <row r="126" spans="1:10" x14ac:dyDescent="0.2">
      <c r="A126" s="8">
        <f t="shared" si="3"/>
        <v>117</v>
      </c>
      <c r="B126" s="18">
        <v>42022.080555555556</v>
      </c>
      <c r="C126" s="8">
        <v>1</v>
      </c>
      <c r="D126" s="8">
        <v>0.6</v>
      </c>
      <c r="E126" s="8">
        <v>2.6</v>
      </c>
      <c r="F126" s="8">
        <v>0.7</v>
      </c>
    </row>
    <row r="127" spans="1:10" x14ac:dyDescent="0.2">
      <c r="A127" s="8">
        <f t="shared" si="3"/>
        <v>118</v>
      </c>
      <c r="B127" s="18">
        <v>42022.081250000003</v>
      </c>
      <c r="C127" s="8">
        <v>1</v>
      </c>
      <c r="D127" s="8">
        <v>0.6</v>
      </c>
      <c r="E127" s="8">
        <v>2.6</v>
      </c>
      <c r="F127" s="8">
        <v>0.7</v>
      </c>
    </row>
    <row r="128" spans="1:10" x14ac:dyDescent="0.2">
      <c r="A128" s="8">
        <f t="shared" si="3"/>
        <v>119</v>
      </c>
      <c r="B128" s="18">
        <v>42022.081944444442</v>
      </c>
      <c r="C128" s="8">
        <v>1</v>
      </c>
      <c r="D128" s="8">
        <v>0.5</v>
      </c>
      <c r="E128" s="8">
        <v>2.6</v>
      </c>
      <c r="F128" s="8">
        <v>0.7</v>
      </c>
      <c r="H128" s="8">
        <f>COUNTIF(D70:D129,"&gt;-1000")</f>
        <v>60</v>
      </c>
      <c r="I128" s="8">
        <f t="shared" ref="I128" si="4">COUNTIF(E70:E129,"&gt;-1000")</f>
        <v>60</v>
      </c>
      <c r="J128" s="8">
        <f t="shared" ref="J128" si="5">COUNTIF(F70:F129,"&gt;-1000")</f>
        <v>60</v>
      </c>
    </row>
    <row r="129" spans="1:13" x14ac:dyDescent="0.2">
      <c r="A129" s="8">
        <f t="shared" si="3"/>
        <v>120</v>
      </c>
      <c r="B129" s="18">
        <v>42022.082638888889</v>
      </c>
      <c r="C129" s="8">
        <v>1</v>
      </c>
      <c r="D129" s="8">
        <v>0.5</v>
      </c>
      <c r="E129" s="8">
        <v>2.2999999999999998</v>
      </c>
      <c r="F129" s="8">
        <v>0.7</v>
      </c>
      <c r="H129" s="8">
        <f>IF(H128&gt;=(60-$D$4),ROUND(SUMIF(D70:D129,"&gt;-1000")/H128,4),"----")</f>
        <v>0.57499999999999996</v>
      </c>
      <c r="I129" s="8">
        <f>IF(I128&gt;=(60-$D$4),ROUND(SUMIF(E70:E129,"&gt;-1000")/I128,4),"----")</f>
        <v>1.9167000000000001</v>
      </c>
      <c r="J129" s="8">
        <f>IF(J128&gt;=(60-$D$4),ROUND(SUMIF(F70:F129,"&gt;-1000")/J128,4),"----")</f>
        <v>1.0133000000000001</v>
      </c>
      <c r="K129" s="8">
        <f>IF(AND(ISNUMBER(H129),ISNUMBER(I129),ISNUMBER(J129)),ABS(I129-(H129+J129)/2),"----")</f>
        <v>1.1225499999999999</v>
      </c>
      <c r="M129" s="8" t="s">
        <v>167</v>
      </c>
    </row>
    <row r="130" spans="1:13" x14ac:dyDescent="0.2">
      <c r="A130" s="8">
        <f t="shared" si="3"/>
        <v>121</v>
      </c>
      <c r="B130" s="18">
        <v>42022.083333333336</v>
      </c>
      <c r="C130" s="8">
        <v>1</v>
      </c>
      <c r="D130" s="8">
        <v>0.5</v>
      </c>
      <c r="E130" s="8">
        <v>2.2999999999999998</v>
      </c>
      <c r="F130" s="8">
        <v>0.7</v>
      </c>
    </row>
    <row r="131" spans="1:13" x14ac:dyDescent="0.2">
      <c r="A131" s="8">
        <f t="shared" si="3"/>
        <v>122</v>
      </c>
      <c r="B131" s="18">
        <v>42022.084027777775</v>
      </c>
      <c r="C131" s="8">
        <v>1</v>
      </c>
      <c r="D131" s="8">
        <v>0.4</v>
      </c>
      <c r="E131" s="8">
        <v>2.2999999999999998</v>
      </c>
      <c r="F131" s="8">
        <v>0.7</v>
      </c>
    </row>
    <row r="132" spans="1:13" x14ac:dyDescent="0.2">
      <c r="A132" s="8">
        <f t="shared" si="3"/>
        <v>123</v>
      </c>
      <c r="B132" s="18">
        <v>42022.084722222222</v>
      </c>
      <c r="C132" s="8">
        <v>1</v>
      </c>
      <c r="D132" s="8">
        <v>0.4</v>
      </c>
      <c r="E132" s="8">
        <v>2.2999999999999998</v>
      </c>
      <c r="F132" s="8">
        <v>0.7</v>
      </c>
    </row>
    <row r="133" spans="1:13" x14ac:dyDescent="0.2">
      <c r="A133" s="8">
        <f t="shared" si="3"/>
        <v>124</v>
      </c>
      <c r="B133" s="18">
        <v>42022.085416666669</v>
      </c>
      <c r="C133" s="8">
        <v>1</v>
      </c>
      <c r="D133" s="8">
        <v>0.4</v>
      </c>
      <c r="E133" s="8">
        <v>-1003</v>
      </c>
      <c r="F133" s="8">
        <v>0.7</v>
      </c>
    </row>
    <row r="134" spans="1:13" x14ac:dyDescent="0.2">
      <c r="A134" s="8">
        <f t="shared" si="3"/>
        <v>125</v>
      </c>
      <c r="B134" s="18">
        <v>42022.086111111108</v>
      </c>
      <c r="C134" s="8">
        <v>1</v>
      </c>
      <c r="D134" s="8">
        <v>0.3</v>
      </c>
      <c r="E134" s="8">
        <v>1.8</v>
      </c>
      <c r="F134" s="8">
        <v>0.7</v>
      </c>
    </row>
    <row r="135" spans="1:13" x14ac:dyDescent="0.2">
      <c r="A135" s="8">
        <f t="shared" si="3"/>
        <v>126</v>
      </c>
      <c r="B135" s="18">
        <v>42022.086805555555</v>
      </c>
      <c r="C135" s="8">
        <v>1</v>
      </c>
      <c r="D135" s="8">
        <v>0.3</v>
      </c>
      <c r="E135" s="8">
        <v>1.8</v>
      </c>
      <c r="F135" s="8">
        <v>-1002</v>
      </c>
    </row>
    <row r="136" spans="1:13" x14ac:dyDescent="0.2">
      <c r="A136" s="8">
        <f t="shared" si="3"/>
        <v>127</v>
      </c>
      <c r="B136" s="18">
        <v>42022.087500000001</v>
      </c>
      <c r="C136" s="8">
        <v>1</v>
      </c>
      <c r="D136" s="8">
        <v>0.3</v>
      </c>
      <c r="E136" s="8">
        <v>1.8</v>
      </c>
      <c r="F136" s="8">
        <v>0.6</v>
      </c>
    </row>
    <row r="137" spans="1:13" x14ac:dyDescent="0.2">
      <c r="A137" s="8">
        <f t="shared" si="3"/>
        <v>128</v>
      </c>
      <c r="B137" s="18">
        <v>42022.088194444441</v>
      </c>
      <c r="C137" s="8">
        <v>1</v>
      </c>
      <c r="D137" s="8">
        <v>0.3</v>
      </c>
      <c r="E137" s="8">
        <v>1.8</v>
      </c>
      <c r="F137" s="8">
        <v>0.6</v>
      </c>
    </row>
    <row r="138" spans="1:13" x14ac:dyDescent="0.2">
      <c r="A138" s="8">
        <f t="shared" si="3"/>
        <v>129</v>
      </c>
      <c r="B138" s="18">
        <v>42022.088888888888</v>
      </c>
      <c r="C138" s="8">
        <v>1</v>
      </c>
      <c r="D138" s="8">
        <v>0.3</v>
      </c>
      <c r="E138" s="8">
        <v>1.8</v>
      </c>
      <c r="F138" s="8">
        <v>0.6</v>
      </c>
    </row>
    <row r="139" spans="1:13" x14ac:dyDescent="0.2">
      <c r="A139" s="8">
        <f t="shared" ref="A139:A202" si="6">A138+1</f>
        <v>130</v>
      </c>
      <c r="B139" s="18">
        <v>42022.089583333334</v>
      </c>
      <c r="C139" s="8">
        <v>1</v>
      </c>
      <c r="D139" s="8">
        <v>0.3</v>
      </c>
      <c r="E139" s="8">
        <v>1.8</v>
      </c>
      <c r="F139" s="8">
        <v>0.6</v>
      </c>
    </row>
    <row r="140" spans="1:13" x14ac:dyDescent="0.2">
      <c r="A140" s="8">
        <f t="shared" si="6"/>
        <v>131</v>
      </c>
      <c r="B140" s="18">
        <v>42022.090277777781</v>
      </c>
      <c r="C140" s="8">
        <v>1</v>
      </c>
      <c r="D140" s="8">
        <v>-1001</v>
      </c>
      <c r="E140" s="8">
        <v>1.8</v>
      </c>
      <c r="F140" s="8">
        <v>0.6</v>
      </c>
    </row>
    <row r="141" spans="1:13" x14ac:dyDescent="0.2">
      <c r="A141" s="8">
        <f t="shared" si="6"/>
        <v>132</v>
      </c>
      <c r="B141" s="18">
        <v>42022.09097222222</v>
      </c>
      <c r="C141" s="8">
        <v>1</v>
      </c>
      <c r="D141" s="8">
        <v>0.3</v>
      </c>
      <c r="E141" s="8">
        <v>1.5</v>
      </c>
      <c r="F141" s="8">
        <v>0.5</v>
      </c>
    </row>
    <row r="142" spans="1:13" x14ac:dyDescent="0.2">
      <c r="A142" s="8">
        <f t="shared" si="6"/>
        <v>133</v>
      </c>
      <c r="B142" s="18">
        <v>42022.091666666667</v>
      </c>
      <c r="C142" s="8">
        <v>1</v>
      </c>
      <c r="D142" s="8">
        <v>0.3</v>
      </c>
      <c r="F142" s="8">
        <v>0.5</v>
      </c>
    </row>
    <row r="143" spans="1:13" x14ac:dyDescent="0.2">
      <c r="A143" s="8">
        <f t="shared" si="6"/>
        <v>134</v>
      </c>
      <c r="B143" s="18">
        <v>42022.092361111114</v>
      </c>
      <c r="C143" s="8">
        <v>1</v>
      </c>
      <c r="D143" s="8">
        <v>0.3</v>
      </c>
      <c r="E143" s="8">
        <v>1.5</v>
      </c>
      <c r="F143" s="8">
        <v>0.5</v>
      </c>
    </row>
    <row r="144" spans="1:13" x14ac:dyDescent="0.2">
      <c r="A144" s="8">
        <f t="shared" si="6"/>
        <v>135</v>
      </c>
      <c r="B144" s="18">
        <v>42022.093055555553</v>
      </c>
      <c r="C144" s="8">
        <v>1</v>
      </c>
      <c r="D144" s="8">
        <v>0.3</v>
      </c>
      <c r="E144" s="8">
        <v>1.5</v>
      </c>
      <c r="F144" s="8">
        <v>0.5</v>
      </c>
    </row>
    <row r="145" spans="1:6" x14ac:dyDescent="0.2">
      <c r="A145" s="8">
        <f t="shared" si="6"/>
        <v>136</v>
      </c>
      <c r="B145" s="18">
        <v>42022.09375</v>
      </c>
      <c r="C145" s="8">
        <v>1</v>
      </c>
      <c r="D145" s="8">
        <v>0.4</v>
      </c>
      <c r="E145" s="8">
        <v>1.5</v>
      </c>
      <c r="F145" s="8">
        <v>0.4</v>
      </c>
    </row>
    <row r="146" spans="1:6" x14ac:dyDescent="0.2">
      <c r="A146" s="8">
        <f t="shared" si="6"/>
        <v>137</v>
      </c>
      <c r="B146" s="18">
        <v>42022.094444444447</v>
      </c>
      <c r="C146" s="8">
        <v>1</v>
      </c>
      <c r="D146" s="8">
        <v>0.4</v>
      </c>
      <c r="E146" s="8">
        <v>1.5</v>
      </c>
      <c r="F146" s="8">
        <v>0.4</v>
      </c>
    </row>
    <row r="147" spans="1:6" x14ac:dyDescent="0.2">
      <c r="A147" s="8">
        <f t="shared" si="6"/>
        <v>138</v>
      </c>
      <c r="B147" s="18">
        <v>42022.095138888886</v>
      </c>
      <c r="C147" s="8">
        <v>1</v>
      </c>
      <c r="D147" s="8">
        <v>0.4</v>
      </c>
      <c r="E147" s="8">
        <v>1.5</v>
      </c>
      <c r="F147" s="8">
        <v>0.4</v>
      </c>
    </row>
    <row r="148" spans="1:6" x14ac:dyDescent="0.2">
      <c r="A148" s="8">
        <f t="shared" si="6"/>
        <v>139</v>
      </c>
      <c r="B148" s="18">
        <v>42022.095833333333</v>
      </c>
      <c r="C148" s="8">
        <v>1</v>
      </c>
      <c r="D148" s="8">
        <v>0.4</v>
      </c>
      <c r="E148" s="8">
        <v>1.5</v>
      </c>
      <c r="F148" s="8">
        <v>0.4</v>
      </c>
    </row>
    <row r="149" spans="1:6" x14ac:dyDescent="0.2">
      <c r="A149" s="8">
        <f t="shared" si="6"/>
        <v>140</v>
      </c>
      <c r="B149" s="18">
        <v>42022.09652777778</v>
      </c>
      <c r="C149" s="8">
        <v>1</v>
      </c>
      <c r="D149" s="8">
        <v>0.4</v>
      </c>
      <c r="E149" s="8">
        <v>1.5</v>
      </c>
      <c r="F149" s="8">
        <v>0.4</v>
      </c>
    </row>
    <row r="150" spans="1:6" x14ac:dyDescent="0.2">
      <c r="A150" s="8">
        <f t="shared" si="6"/>
        <v>141</v>
      </c>
      <c r="B150" s="18">
        <v>42022.097222222219</v>
      </c>
      <c r="C150" s="8">
        <v>1</v>
      </c>
      <c r="D150" s="8">
        <v>0.4</v>
      </c>
      <c r="E150" s="8">
        <v>1.1000000000000001</v>
      </c>
      <c r="F150" s="8">
        <v>0.3</v>
      </c>
    </row>
    <row r="151" spans="1:6" x14ac:dyDescent="0.2">
      <c r="A151" s="8">
        <f t="shared" si="6"/>
        <v>142</v>
      </c>
      <c r="B151" s="18">
        <v>42022.097916666666</v>
      </c>
      <c r="C151" s="8">
        <v>1</v>
      </c>
      <c r="D151" s="8">
        <v>-1002</v>
      </c>
      <c r="E151" s="8">
        <v>-1001</v>
      </c>
      <c r="F151" s="8">
        <v>0.3</v>
      </c>
    </row>
    <row r="152" spans="1:6" x14ac:dyDescent="0.2">
      <c r="A152" s="8">
        <f t="shared" si="6"/>
        <v>143</v>
      </c>
      <c r="B152" s="18">
        <v>42022.098611111112</v>
      </c>
      <c r="C152" s="8">
        <v>1</v>
      </c>
      <c r="D152" s="8">
        <v>0.5</v>
      </c>
      <c r="E152" s="8">
        <v>1.2</v>
      </c>
      <c r="F152" s="8">
        <v>0.3</v>
      </c>
    </row>
    <row r="153" spans="1:6" x14ac:dyDescent="0.2">
      <c r="A153" s="8">
        <f t="shared" si="6"/>
        <v>144</v>
      </c>
      <c r="B153" s="18">
        <v>42022.099305555559</v>
      </c>
      <c r="C153" s="8">
        <v>1</v>
      </c>
      <c r="D153" s="8">
        <v>0.5</v>
      </c>
      <c r="E153" s="8">
        <v>1.2</v>
      </c>
      <c r="F153" s="8">
        <v>0.3</v>
      </c>
    </row>
    <row r="154" spans="1:6" x14ac:dyDescent="0.2">
      <c r="A154" s="8">
        <f t="shared" si="6"/>
        <v>145</v>
      </c>
      <c r="B154" s="18">
        <v>42022.1</v>
      </c>
      <c r="C154" s="8">
        <v>1</v>
      </c>
      <c r="D154" s="8">
        <v>0.5</v>
      </c>
      <c r="E154" s="8">
        <v>1.2</v>
      </c>
      <c r="F154" s="8">
        <v>0.3</v>
      </c>
    </row>
    <row r="155" spans="1:6" x14ac:dyDescent="0.2">
      <c r="A155" s="8">
        <f t="shared" si="6"/>
        <v>146</v>
      </c>
      <c r="B155" s="18">
        <v>42022.100694444445</v>
      </c>
      <c r="C155" s="8">
        <v>1</v>
      </c>
      <c r="D155" s="8">
        <v>0.5</v>
      </c>
      <c r="E155" s="8">
        <v>1.2</v>
      </c>
      <c r="F155" s="8">
        <v>0.3</v>
      </c>
    </row>
    <row r="156" spans="1:6" x14ac:dyDescent="0.2">
      <c r="A156" s="8">
        <f t="shared" si="6"/>
        <v>147</v>
      </c>
      <c r="B156" s="18">
        <v>42022.101388888892</v>
      </c>
      <c r="C156" s="8">
        <v>1</v>
      </c>
      <c r="D156" s="8">
        <v>0.5</v>
      </c>
      <c r="E156" s="8">
        <v>1.2</v>
      </c>
      <c r="F156" s="8">
        <v>0.3</v>
      </c>
    </row>
    <row r="157" spans="1:6" x14ac:dyDescent="0.2">
      <c r="A157" s="8">
        <f t="shared" si="6"/>
        <v>148</v>
      </c>
      <c r="B157" s="18">
        <v>42022.102083333331</v>
      </c>
      <c r="C157" s="8">
        <v>1</v>
      </c>
      <c r="D157" s="8">
        <v>0.4</v>
      </c>
      <c r="E157" s="8">
        <v>1</v>
      </c>
      <c r="F157" s="8">
        <v>-1002</v>
      </c>
    </row>
    <row r="158" spans="1:6" x14ac:dyDescent="0.2">
      <c r="A158" s="8">
        <f t="shared" si="6"/>
        <v>149</v>
      </c>
      <c r="B158" s="18">
        <v>42022.102777777778</v>
      </c>
      <c r="C158" s="8">
        <v>1</v>
      </c>
      <c r="D158" s="8">
        <v>0.4</v>
      </c>
      <c r="E158" s="8">
        <v>1</v>
      </c>
      <c r="F158" s="8">
        <v>0.2</v>
      </c>
    </row>
    <row r="159" spans="1:6" x14ac:dyDescent="0.2">
      <c r="A159" s="8">
        <f t="shared" si="6"/>
        <v>150</v>
      </c>
      <c r="B159" s="18">
        <v>42022.103472222225</v>
      </c>
      <c r="C159" s="8">
        <v>1</v>
      </c>
      <c r="D159" s="8">
        <v>0.4</v>
      </c>
      <c r="E159" s="8">
        <v>1</v>
      </c>
      <c r="F159" s="8">
        <v>0.2</v>
      </c>
    </row>
    <row r="160" spans="1:6" x14ac:dyDescent="0.2">
      <c r="A160" s="8">
        <f t="shared" si="6"/>
        <v>151</v>
      </c>
      <c r="B160" s="18">
        <v>42022.104166666664</v>
      </c>
      <c r="C160" s="8">
        <v>1</v>
      </c>
      <c r="D160" s="8">
        <v>0.4</v>
      </c>
      <c r="E160" s="8">
        <v>1</v>
      </c>
      <c r="F160" s="8">
        <v>0.2</v>
      </c>
    </row>
    <row r="161" spans="1:6" x14ac:dyDescent="0.2">
      <c r="A161" s="8">
        <f t="shared" si="6"/>
        <v>152</v>
      </c>
      <c r="B161" s="18">
        <v>42022.104861111111</v>
      </c>
      <c r="C161" s="8">
        <v>1</v>
      </c>
      <c r="E161" s="8">
        <v>1</v>
      </c>
      <c r="F161" s="8">
        <v>0.2</v>
      </c>
    </row>
    <row r="162" spans="1:6" x14ac:dyDescent="0.2">
      <c r="A162" s="8">
        <f t="shared" si="6"/>
        <v>153</v>
      </c>
      <c r="B162" s="18">
        <v>42022.105555555558</v>
      </c>
      <c r="C162" s="8">
        <v>1</v>
      </c>
      <c r="D162" s="8">
        <v>0.4</v>
      </c>
      <c r="E162" s="8">
        <v>1</v>
      </c>
      <c r="F162" s="8">
        <v>0.2</v>
      </c>
    </row>
    <row r="163" spans="1:6" x14ac:dyDescent="0.2">
      <c r="A163" s="8">
        <f t="shared" si="6"/>
        <v>154</v>
      </c>
      <c r="B163" s="18">
        <v>42022.106249999997</v>
      </c>
      <c r="C163" s="8">
        <v>1</v>
      </c>
      <c r="D163" s="8">
        <v>0.4</v>
      </c>
      <c r="E163" s="8">
        <v>1</v>
      </c>
      <c r="F163" s="8">
        <v>0.2</v>
      </c>
    </row>
    <row r="164" spans="1:6" x14ac:dyDescent="0.2">
      <c r="A164" s="8">
        <f t="shared" si="6"/>
        <v>155</v>
      </c>
      <c r="B164" s="18">
        <v>42022.106944444444</v>
      </c>
      <c r="C164" s="8">
        <v>1</v>
      </c>
      <c r="D164" s="8">
        <v>-1003</v>
      </c>
      <c r="E164" s="8">
        <v>1</v>
      </c>
    </row>
    <row r="165" spans="1:6" x14ac:dyDescent="0.2">
      <c r="A165" s="8">
        <f t="shared" si="6"/>
        <v>156</v>
      </c>
      <c r="B165" s="18">
        <v>42022.107638888891</v>
      </c>
      <c r="C165" s="8">
        <v>1</v>
      </c>
      <c r="D165" s="8">
        <v>0.4</v>
      </c>
      <c r="E165" s="8">
        <v>1</v>
      </c>
      <c r="F165" s="8">
        <v>0.2</v>
      </c>
    </row>
    <row r="166" spans="1:6" x14ac:dyDescent="0.2">
      <c r="A166" s="8">
        <f t="shared" si="6"/>
        <v>157</v>
      </c>
      <c r="B166" s="18">
        <v>42022.10833333333</v>
      </c>
      <c r="C166" s="8">
        <v>1</v>
      </c>
      <c r="D166" s="8">
        <v>0.4</v>
      </c>
      <c r="E166" s="8">
        <v>1</v>
      </c>
      <c r="F166" s="8">
        <v>0.2</v>
      </c>
    </row>
    <row r="167" spans="1:6" x14ac:dyDescent="0.2">
      <c r="A167" s="8">
        <f t="shared" si="6"/>
        <v>158</v>
      </c>
      <c r="B167" s="18">
        <v>42022.109027777777</v>
      </c>
      <c r="C167" s="8">
        <v>1</v>
      </c>
      <c r="D167" s="8">
        <v>0.4</v>
      </c>
      <c r="E167" s="8">
        <v>1</v>
      </c>
      <c r="F167" s="8">
        <v>0.2</v>
      </c>
    </row>
    <row r="168" spans="1:6" x14ac:dyDescent="0.2">
      <c r="A168" s="8">
        <f t="shared" si="6"/>
        <v>159</v>
      </c>
      <c r="B168" s="18">
        <v>42022.109722222223</v>
      </c>
      <c r="C168" s="8">
        <v>1</v>
      </c>
      <c r="D168" s="8">
        <v>0.4</v>
      </c>
      <c r="E168" s="8">
        <v>1</v>
      </c>
      <c r="F168" s="8">
        <v>0.2</v>
      </c>
    </row>
    <row r="169" spans="1:6" x14ac:dyDescent="0.2">
      <c r="A169" s="8">
        <f t="shared" si="6"/>
        <v>160</v>
      </c>
      <c r="B169" s="18">
        <v>42022.11041666667</v>
      </c>
      <c r="C169" s="8">
        <v>1</v>
      </c>
      <c r="D169" s="8">
        <v>0.4</v>
      </c>
      <c r="E169" s="8">
        <v>1</v>
      </c>
      <c r="F169" s="8">
        <v>0.2</v>
      </c>
    </row>
    <row r="170" spans="1:6" x14ac:dyDescent="0.2">
      <c r="A170" s="8">
        <f t="shared" si="6"/>
        <v>161</v>
      </c>
      <c r="B170" s="18">
        <v>42022.111111111109</v>
      </c>
      <c r="C170" s="8">
        <v>1</v>
      </c>
      <c r="D170" s="8">
        <v>0.4</v>
      </c>
      <c r="E170" s="8">
        <v>1</v>
      </c>
      <c r="F170" s="8">
        <v>0.2</v>
      </c>
    </row>
    <row r="171" spans="1:6" x14ac:dyDescent="0.2">
      <c r="A171" s="8">
        <f t="shared" si="6"/>
        <v>162</v>
      </c>
      <c r="B171" s="18">
        <v>42022.111805555556</v>
      </c>
      <c r="C171" s="8">
        <v>1</v>
      </c>
      <c r="D171" s="8">
        <v>0.3</v>
      </c>
      <c r="E171" s="8">
        <v>0.4</v>
      </c>
      <c r="F171" s="8">
        <v>0.2</v>
      </c>
    </row>
    <row r="172" spans="1:6" x14ac:dyDescent="0.2">
      <c r="A172" s="8">
        <f t="shared" si="6"/>
        <v>163</v>
      </c>
      <c r="B172" s="18">
        <v>42022.112500000003</v>
      </c>
      <c r="C172" s="8">
        <v>1</v>
      </c>
      <c r="D172" s="8">
        <v>0.3</v>
      </c>
      <c r="E172" s="8">
        <v>0.4</v>
      </c>
      <c r="F172" s="8">
        <v>0.2</v>
      </c>
    </row>
    <row r="173" spans="1:6" x14ac:dyDescent="0.2">
      <c r="A173" s="8">
        <f t="shared" si="6"/>
        <v>164</v>
      </c>
      <c r="B173" s="18">
        <v>42022.113194444442</v>
      </c>
      <c r="C173" s="8">
        <v>1</v>
      </c>
      <c r="D173" s="8">
        <v>0.3</v>
      </c>
      <c r="E173" s="8">
        <v>0.4</v>
      </c>
      <c r="F173" s="8">
        <v>0.2</v>
      </c>
    </row>
    <row r="174" spans="1:6" x14ac:dyDescent="0.2">
      <c r="A174" s="8">
        <f t="shared" si="6"/>
        <v>165</v>
      </c>
      <c r="B174" s="18">
        <v>42022.113888888889</v>
      </c>
      <c r="C174" s="8">
        <v>1</v>
      </c>
      <c r="E174" s="8">
        <v>0.4</v>
      </c>
      <c r="F174" s="8">
        <v>0.2</v>
      </c>
    </row>
    <row r="175" spans="1:6" x14ac:dyDescent="0.2">
      <c r="A175" s="8">
        <f t="shared" si="6"/>
        <v>166</v>
      </c>
      <c r="B175" s="18">
        <v>42022.114583333336</v>
      </c>
      <c r="C175" s="8">
        <v>1</v>
      </c>
      <c r="D175" s="8">
        <v>0.2</v>
      </c>
      <c r="E175" s="8">
        <v>0.4</v>
      </c>
      <c r="F175" s="8">
        <v>0.2</v>
      </c>
    </row>
    <row r="176" spans="1:6" x14ac:dyDescent="0.2">
      <c r="A176" s="8">
        <f t="shared" si="6"/>
        <v>167</v>
      </c>
      <c r="B176" s="18">
        <v>42022.115277777775</v>
      </c>
      <c r="C176" s="8">
        <v>1</v>
      </c>
      <c r="D176" s="8">
        <v>0.2</v>
      </c>
      <c r="E176" s="8">
        <v>0.7</v>
      </c>
      <c r="F176" s="8">
        <v>0.3</v>
      </c>
    </row>
    <row r="177" spans="1:11" x14ac:dyDescent="0.2">
      <c r="A177" s="8">
        <f t="shared" si="6"/>
        <v>168</v>
      </c>
      <c r="B177" s="18">
        <v>42022.115972222222</v>
      </c>
      <c r="C177" s="8">
        <v>1</v>
      </c>
      <c r="D177" s="8">
        <v>0.2</v>
      </c>
      <c r="E177" s="8">
        <v>0.7</v>
      </c>
      <c r="F177" s="8">
        <v>0.3</v>
      </c>
    </row>
    <row r="178" spans="1:11" x14ac:dyDescent="0.2">
      <c r="A178" s="8">
        <f t="shared" si="6"/>
        <v>169</v>
      </c>
      <c r="B178" s="18">
        <v>42022.116666666669</v>
      </c>
      <c r="C178" s="8">
        <v>1</v>
      </c>
      <c r="D178" s="8">
        <v>0.3</v>
      </c>
      <c r="E178" s="8">
        <v>0.7</v>
      </c>
      <c r="F178" s="8">
        <v>-1002</v>
      </c>
    </row>
    <row r="179" spans="1:11" x14ac:dyDescent="0.2">
      <c r="A179" s="8">
        <f t="shared" si="6"/>
        <v>170</v>
      </c>
      <c r="B179" s="18">
        <v>42022.117361111108</v>
      </c>
      <c r="C179" s="8">
        <v>1</v>
      </c>
      <c r="D179" s="8">
        <v>0.2</v>
      </c>
      <c r="E179" s="8">
        <v>0.7</v>
      </c>
      <c r="F179" s="8">
        <v>0.3</v>
      </c>
    </row>
    <row r="180" spans="1:11" x14ac:dyDescent="0.2">
      <c r="A180" s="8">
        <f t="shared" si="6"/>
        <v>171</v>
      </c>
      <c r="B180" s="18">
        <v>42022.118055555555</v>
      </c>
      <c r="C180" s="8">
        <v>1</v>
      </c>
      <c r="D180" s="8">
        <v>0.2</v>
      </c>
      <c r="E180" s="8">
        <v>0.7</v>
      </c>
      <c r="F180" s="8">
        <v>0.3</v>
      </c>
    </row>
    <row r="181" spans="1:11" x14ac:dyDescent="0.2">
      <c r="A181" s="8">
        <f t="shared" si="6"/>
        <v>172</v>
      </c>
      <c r="B181" s="18">
        <v>42022.118750000001</v>
      </c>
      <c r="C181" s="8">
        <v>1</v>
      </c>
      <c r="D181" s="8">
        <v>0.1</v>
      </c>
      <c r="E181" s="8">
        <v>0.3</v>
      </c>
      <c r="F181" s="8">
        <v>0.3</v>
      </c>
    </row>
    <row r="182" spans="1:11" x14ac:dyDescent="0.2">
      <c r="A182" s="8">
        <f t="shared" si="6"/>
        <v>173</v>
      </c>
      <c r="B182" s="18">
        <v>42022.119444444441</v>
      </c>
      <c r="C182" s="8">
        <v>1</v>
      </c>
      <c r="D182" s="8">
        <v>0</v>
      </c>
      <c r="E182" s="8">
        <v>0.3</v>
      </c>
      <c r="F182" s="8">
        <v>0.3</v>
      </c>
    </row>
    <row r="183" spans="1:11" x14ac:dyDescent="0.2">
      <c r="A183" s="8">
        <f t="shared" si="6"/>
        <v>174</v>
      </c>
      <c r="B183" s="18">
        <v>42022.120138888888</v>
      </c>
      <c r="C183" s="8">
        <v>1</v>
      </c>
      <c r="D183" s="8">
        <v>-0.1</v>
      </c>
      <c r="E183" s="8">
        <v>0.1</v>
      </c>
      <c r="F183" s="8">
        <v>0.3</v>
      </c>
    </row>
    <row r="184" spans="1:11" x14ac:dyDescent="0.2">
      <c r="A184" s="8">
        <f t="shared" si="6"/>
        <v>175</v>
      </c>
      <c r="B184" s="18">
        <v>42022.120833333334</v>
      </c>
      <c r="C184" s="8">
        <v>1</v>
      </c>
      <c r="D184" s="8">
        <v>-0.2</v>
      </c>
      <c r="E184" s="8">
        <v>9.9999999999999978E-2</v>
      </c>
      <c r="F184" s="8">
        <v>0.3</v>
      </c>
    </row>
    <row r="185" spans="1:11" x14ac:dyDescent="0.2">
      <c r="A185" s="8">
        <f t="shared" si="6"/>
        <v>176</v>
      </c>
      <c r="B185" s="18">
        <v>42022.121527777781</v>
      </c>
      <c r="C185" s="8">
        <v>1</v>
      </c>
      <c r="D185" s="8">
        <v>-0.2</v>
      </c>
      <c r="E185" s="8">
        <v>9.9999999999999978E-2</v>
      </c>
      <c r="F185" s="8">
        <v>0.3</v>
      </c>
    </row>
    <row r="186" spans="1:11" x14ac:dyDescent="0.2">
      <c r="A186" s="8">
        <f t="shared" si="6"/>
        <v>177</v>
      </c>
      <c r="B186" s="18">
        <v>42022.12222222222</v>
      </c>
      <c r="C186" s="8">
        <v>1</v>
      </c>
      <c r="D186" s="8">
        <v>-0.3</v>
      </c>
      <c r="E186" s="8">
        <v>0</v>
      </c>
      <c r="F186" s="8">
        <v>0.2</v>
      </c>
    </row>
    <row r="187" spans="1:11" x14ac:dyDescent="0.2">
      <c r="A187" s="8">
        <f t="shared" si="6"/>
        <v>178</v>
      </c>
      <c r="B187" s="18">
        <v>42022.122916666667</v>
      </c>
      <c r="C187" s="8">
        <v>1</v>
      </c>
      <c r="D187" s="8">
        <v>-0.4</v>
      </c>
      <c r="E187" s="8">
        <v>-0.10000000000000003</v>
      </c>
      <c r="F187" s="8">
        <v>0.2</v>
      </c>
    </row>
    <row r="188" spans="1:11" x14ac:dyDescent="0.2">
      <c r="A188" s="8">
        <f t="shared" si="6"/>
        <v>179</v>
      </c>
      <c r="B188" s="18">
        <v>42022.123611111114</v>
      </c>
      <c r="C188" s="8">
        <v>1</v>
      </c>
      <c r="D188" s="8">
        <v>-0.4</v>
      </c>
      <c r="E188" s="8">
        <v>-0.10000000000000003</v>
      </c>
      <c r="F188" s="8">
        <v>0.2</v>
      </c>
      <c r="H188" s="8">
        <f>COUNTIF(D130:D189,"&gt;-1000")</f>
        <v>55</v>
      </c>
      <c r="I188" s="8">
        <f t="shared" ref="I188" si="7">COUNTIF(E130:E189,"&gt;-1000")</f>
        <v>57</v>
      </c>
      <c r="J188" s="8">
        <f t="shared" ref="J188" si="8">COUNTIF(F130:F189,"&gt;-1000")</f>
        <v>56</v>
      </c>
    </row>
    <row r="189" spans="1:11" x14ac:dyDescent="0.2">
      <c r="A189" s="8">
        <f t="shared" si="6"/>
        <v>180</v>
      </c>
      <c r="B189" s="18">
        <v>42022.124305555553</v>
      </c>
      <c r="C189" s="8">
        <v>1</v>
      </c>
      <c r="D189" s="8">
        <v>-0.5</v>
      </c>
      <c r="E189" s="8">
        <v>-9.9999999999999978E-2</v>
      </c>
      <c r="F189" s="8">
        <v>0.2</v>
      </c>
      <c r="H189" s="8">
        <f>IF(H188&gt;=(60-$D$4),ROUND(SUMIF(D130:D189,"&gt;-1000")/H188,4),"----")</f>
        <v>0.26550000000000001</v>
      </c>
      <c r="I189" s="8">
        <f>IF(I188&gt;=(60-$D$4),ROUND(SUMIF(E130:E189,"&gt;-1000")/I188,4),"----")</f>
        <v>1.0298</v>
      </c>
      <c r="J189" s="8">
        <f>IF(J188&gt;=(60-$D$4),ROUND(SUMIF(F130:F189,"&gt;-1000")/J188,4),"----")</f>
        <v>0.34820000000000001</v>
      </c>
      <c r="K189" s="8">
        <f>IF(AND(ISNUMBER(H189),ISNUMBER(I189),ISNUMBER(J189)),ABS(I189-(H189+J189)/2),"----")</f>
        <v>0.72294999999999998</v>
      </c>
    </row>
    <row r="190" spans="1:11" x14ac:dyDescent="0.2">
      <c r="A190" s="8">
        <f t="shared" si="6"/>
        <v>181</v>
      </c>
      <c r="B190" s="18">
        <v>42022.125</v>
      </c>
      <c r="C190" s="8">
        <v>1</v>
      </c>
      <c r="D190" s="8">
        <v>-0.5</v>
      </c>
      <c r="E190" s="8">
        <v>-9.9999999999999978E-2</v>
      </c>
      <c r="F190" s="8">
        <v>0.2</v>
      </c>
    </row>
    <row r="191" spans="1:11" x14ac:dyDescent="0.2">
      <c r="A191" s="8">
        <f t="shared" si="6"/>
        <v>182</v>
      </c>
      <c r="B191" s="18">
        <v>42022.125694444447</v>
      </c>
      <c r="C191" s="8">
        <v>1</v>
      </c>
      <c r="D191" s="8">
        <v>-0.6</v>
      </c>
      <c r="E191" s="8">
        <v>-0.19999999999999996</v>
      </c>
      <c r="F191" s="8">
        <v>0.2</v>
      </c>
    </row>
    <row r="192" spans="1:11" x14ac:dyDescent="0.2">
      <c r="A192" s="8">
        <f t="shared" si="6"/>
        <v>183</v>
      </c>
      <c r="B192" s="18">
        <v>42022.126388888886</v>
      </c>
      <c r="C192" s="8">
        <v>1</v>
      </c>
      <c r="D192" s="8">
        <v>-0.7</v>
      </c>
      <c r="E192" s="8">
        <v>-1003</v>
      </c>
      <c r="F192" s="8">
        <v>0.2</v>
      </c>
    </row>
    <row r="193" spans="1:6" x14ac:dyDescent="0.2">
      <c r="A193" s="8">
        <f t="shared" si="6"/>
        <v>184</v>
      </c>
      <c r="B193" s="18">
        <v>42022.127083333333</v>
      </c>
      <c r="C193" s="8">
        <v>1</v>
      </c>
      <c r="D193" s="8">
        <v>-0.8</v>
      </c>
      <c r="E193" s="8">
        <v>-0.30000000000000004</v>
      </c>
      <c r="F193" s="8">
        <v>0.1</v>
      </c>
    </row>
    <row r="194" spans="1:6" x14ac:dyDescent="0.2">
      <c r="A194" s="8">
        <f t="shared" si="6"/>
        <v>185</v>
      </c>
      <c r="B194" s="18">
        <v>42022.12777777778</v>
      </c>
      <c r="C194" s="8">
        <v>1</v>
      </c>
      <c r="D194" s="8">
        <v>-0.8</v>
      </c>
      <c r="E194" s="8">
        <v>-0.30000000000000004</v>
      </c>
      <c r="F194" s="8">
        <v>0.1</v>
      </c>
    </row>
    <row r="195" spans="1:6" x14ac:dyDescent="0.2">
      <c r="A195" s="8">
        <f t="shared" si="6"/>
        <v>186</v>
      </c>
      <c r="B195" s="18">
        <v>42022.128472222219</v>
      </c>
      <c r="C195" s="8">
        <v>1</v>
      </c>
      <c r="D195" s="8">
        <v>-0.8</v>
      </c>
      <c r="E195" s="8">
        <v>-0.30000000000000004</v>
      </c>
      <c r="F195" s="8">
        <v>0.1</v>
      </c>
    </row>
    <row r="196" spans="1:6" x14ac:dyDescent="0.2">
      <c r="A196" s="8">
        <f t="shared" si="6"/>
        <v>187</v>
      </c>
      <c r="B196" s="18">
        <v>42022.129166666666</v>
      </c>
      <c r="C196" s="8">
        <v>1</v>
      </c>
      <c r="D196" s="8">
        <v>-0.8</v>
      </c>
      <c r="E196" s="8">
        <v>-0.30000000000000004</v>
      </c>
      <c r="F196" s="8">
        <v>0.1</v>
      </c>
    </row>
    <row r="197" spans="1:6" x14ac:dyDescent="0.2">
      <c r="A197" s="8">
        <f t="shared" si="6"/>
        <v>188</v>
      </c>
      <c r="B197" s="18">
        <v>42022.129861111112</v>
      </c>
      <c r="C197" s="8">
        <v>1</v>
      </c>
      <c r="D197" s="8">
        <v>-0.8</v>
      </c>
      <c r="E197" s="8">
        <v>-0.30000000000000004</v>
      </c>
      <c r="F197" s="8">
        <v>0.1</v>
      </c>
    </row>
    <row r="198" spans="1:6" x14ac:dyDescent="0.2">
      <c r="A198" s="8">
        <f t="shared" si="6"/>
        <v>189</v>
      </c>
      <c r="B198" s="18">
        <v>42022.130555555559</v>
      </c>
      <c r="C198" s="8">
        <v>1</v>
      </c>
      <c r="D198" s="8">
        <v>-0.6</v>
      </c>
      <c r="E198" s="8">
        <v>-0.3</v>
      </c>
      <c r="F198" s="8">
        <v>0</v>
      </c>
    </row>
    <row r="199" spans="1:6" x14ac:dyDescent="0.2">
      <c r="A199" s="8">
        <f t="shared" si="6"/>
        <v>190</v>
      </c>
      <c r="B199" s="18">
        <v>42022.131249999999</v>
      </c>
      <c r="C199" s="8">
        <v>1</v>
      </c>
      <c r="D199" s="8">
        <v>-0.6</v>
      </c>
      <c r="F199" s="8">
        <v>0</v>
      </c>
    </row>
    <row r="200" spans="1:6" x14ac:dyDescent="0.2">
      <c r="A200" s="8">
        <f t="shared" si="6"/>
        <v>191</v>
      </c>
      <c r="B200" s="18">
        <v>42022.131944444445</v>
      </c>
      <c r="C200" s="8">
        <v>1</v>
      </c>
      <c r="D200" s="8">
        <v>-0.6</v>
      </c>
      <c r="E200" s="8">
        <v>-0.3</v>
      </c>
      <c r="F200" s="8">
        <v>-0.1</v>
      </c>
    </row>
    <row r="201" spans="1:6" x14ac:dyDescent="0.2">
      <c r="A201" s="8">
        <f t="shared" si="6"/>
        <v>192</v>
      </c>
      <c r="B201" s="18">
        <v>42022.132638888892</v>
      </c>
      <c r="C201" s="8">
        <v>1</v>
      </c>
      <c r="D201" s="8">
        <v>-0.5</v>
      </c>
      <c r="E201" s="8">
        <v>-0.3</v>
      </c>
      <c r="F201" s="8">
        <v>-0.1</v>
      </c>
    </row>
    <row r="202" spans="1:6" x14ac:dyDescent="0.2">
      <c r="A202" s="8">
        <f t="shared" si="6"/>
        <v>193</v>
      </c>
      <c r="B202" s="18">
        <v>42022.133333333331</v>
      </c>
      <c r="C202" s="8">
        <v>1</v>
      </c>
      <c r="D202" s="8">
        <v>-0.5</v>
      </c>
      <c r="E202" s="8">
        <v>-0.3</v>
      </c>
      <c r="F202" s="8">
        <v>-0.1</v>
      </c>
    </row>
    <row r="203" spans="1:6" x14ac:dyDescent="0.2">
      <c r="A203" s="8">
        <f t="shared" ref="A203:A266" si="9">A202+1</f>
        <v>194</v>
      </c>
      <c r="B203" s="18">
        <v>42022.134027777778</v>
      </c>
      <c r="C203" s="8">
        <v>1</v>
      </c>
      <c r="D203" s="8">
        <v>-0.6</v>
      </c>
      <c r="E203" s="8">
        <v>-0.39999999999999997</v>
      </c>
      <c r="F203" s="8">
        <v>-0.2</v>
      </c>
    </row>
    <row r="204" spans="1:6" x14ac:dyDescent="0.2">
      <c r="A204" s="8">
        <f t="shared" si="9"/>
        <v>195</v>
      </c>
      <c r="B204" s="18">
        <v>42022.134722222225</v>
      </c>
      <c r="C204" s="8">
        <v>1</v>
      </c>
      <c r="D204" s="8">
        <v>-0.6</v>
      </c>
      <c r="E204" s="8">
        <v>-0.39999999999999997</v>
      </c>
      <c r="F204" s="8">
        <v>-0.2</v>
      </c>
    </row>
    <row r="205" spans="1:6" x14ac:dyDescent="0.2">
      <c r="A205" s="8">
        <f t="shared" si="9"/>
        <v>196</v>
      </c>
      <c r="B205" s="18">
        <v>42022.135416666664</v>
      </c>
      <c r="C205" s="8">
        <v>1</v>
      </c>
      <c r="D205" s="8">
        <v>-0.6</v>
      </c>
      <c r="E205" s="8">
        <v>-1003</v>
      </c>
      <c r="F205" s="8">
        <v>-0.2</v>
      </c>
    </row>
    <row r="206" spans="1:6" x14ac:dyDescent="0.2">
      <c r="A206" s="8">
        <f t="shared" si="9"/>
        <v>197</v>
      </c>
      <c r="B206" s="18">
        <v>42022.136111111111</v>
      </c>
      <c r="C206" s="8">
        <v>1</v>
      </c>
      <c r="D206" s="8">
        <v>-0.4</v>
      </c>
      <c r="E206" s="8">
        <v>-1003</v>
      </c>
      <c r="F206" s="8">
        <v>-0.3</v>
      </c>
    </row>
    <row r="207" spans="1:6" x14ac:dyDescent="0.2">
      <c r="A207" s="8">
        <f t="shared" si="9"/>
        <v>198</v>
      </c>
      <c r="B207" s="18">
        <v>42022.136805555558</v>
      </c>
      <c r="C207" s="8">
        <v>1</v>
      </c>
      <c r="D207" s="8">
        <v>-0.3</v>
      </c>
      <c r="E207" s="8">
        <v>-1003</v>
      </c>
      <c r="F207" s="8">
        <v>-0.3</v>
      </c>
    </row>
    <row r="208" spans="1:6" x14ac:dyDescent="0.2">
      <c r="A208" s="8">
        <f t="shared" si="9"/>
        <v>199</v>
      </c>
      <c r="B208" s="18">
        <v>42022.137499999997</v>
      </c>
      <c r="C208" s="8">
        <v>1</v>
      </c>
      <c r="D208" s="8">
        <v>-0.2</v>
      </c>
      <c r="E208" s="8">
        <v>-1003</v>
      </c>
      <c r="F208" s="8">
        <v>-0.3</v>
      </c>
    </row>
    <row r="209" spans="1:6" x14ac:dyDescent="0.2">
      <c r="A209" s="8">
        <f t="shared" si="9"/>
        <v>200</v>
      </c>
      <c r="B209" s="18">
        <v>42022.138194444444</v>
      </c>
      <c r="C209" s="8">
        <v>1</v>
      </c>
      <c r="D209" s="8">
        <v>-0.1</v>
      </c>
      <c r="E209" s="8">
        <v>-0.30000000000000004</v>
      </c>
      <c r="F209" s="8">
        <v>-0.4</v>
      </c>
    </row>
    <row r="210" spans="1:6" x14ac:dyDescent="0.2">
      <c r="A210" s="8">
        <f t="shared" si="9"/>
        <v>201</v>
      </c>
      <c r="B210" s="18">
        <v>42022.138888888891</v>
      </c>
      <c r="C210" s="8">
        <v>1</v>
      </c>
      <c r="D210" s="8">
        <v>-0.2</v>
      </c>
      <c r="E210" s="8">
        <v>-0.30000000000000004</v>
      </c>
      <c r="F210" s="8">
        <v>-0.4</v>
      </c>
    </row>
    <row r="211" spans="1:6" x14ac:dyDescent="0.2">
      <c r="A211" s="8">
        <f t="shared" si="9"/>
        <v>202</v>
      </c>
      <c r="B211" s="18">
        <v>42022.13958333333</v>
      </c>
      <c r="C211" s="8">
        <v>1</v>
      </c>
      <c r="D211" s="8">
        <v>-0.1</v>
      </c>
      <c r="E211" s="8">
        <v>-0.30000000000000004</v>
      </c>
      <c r="F211" s="8">
        <v>-0.4</v>
      </c>
    </row>
    <row r="212" spans="1:6" x14ac:dyDescent="0.2">
      <c r="A212" s="8">
        <f t="shared" si="9"/>
        <v>203</v>
      </c>
      <c r="B212" s="18">
        <v>42022.140277777777</v>
      </c>
      <c r="C212" s="8">
        <v>1</v>
      </c>
      <c r="D212" s="8">
        <v>-0.1</v>
      </c>
      <c r="E212" s="8">
        <v>-0.30000000000000004</v>
      </c>
      <c r="F212" s="8">
        <v>-0.4</v>
      </c>
    </row>
    <row r="213" spans="1:6" x14ac:dyDescent="0.2">
      <c r="A213" s="8">
        <f t="shared" si="9"/>
        <v>204</v>
      </c>
      <c r="B213" s="18">
        <v>42022.140972222223</v>
      </c>
      <c r="C213" s="8">
        <v>1</v>
      </c>
      <c r="D213" s="8">
        <v>-0.1</v>
      </c>
      <c r="F213" s="8">
        <v>-0.4</v>
      </c>
    </row>
    <row r="214" spans="1:6" x14ac:dyDescent="0.2">
      <c r="A214" s="8">
        <f t="shared" si="9"/>
        <v>205</v>
      </c>
      <c r="B214" s="18">
        <v>42022.14166666667</v>
      </c>
      <c r="C214" s="8">
        <v>1</v>
      </c>
      <c r="D214" s="8">
        <v>-0.1</v>
      </c>
      <c r="E214" s="8">
        <v>-0.30000000000000004</v>
      </c>
      <c r="F214" s="8">
        <v>-0.5</v>
      </c>
    </row>
    <row r="215" spans="1:6" x14ac:dyDescent="0.2">
      <c r="A215" s="8">
        <f t="shared" si="9"/>
        <v>206</v>
      </c>
      <c r="B215" s="18">
        <v>42022.142361111109</v>
      </c>
      <c r="C215" s="8">
        <v>1</v>
      </c>
      <c r="D215" s="8">
        <v>-0.2</v>
      </c>
      <c r="E215" s="8">
        <v>-0.4</v>
      </c>
      <c r="F215" s="8">
        <v>-0.5</v>
      </c>
    </row>
    <row r="216" spans="1:6" x14ac:dyDescent="0.2">
      <c r="A216" s="8">
        <f t="shared" si="9"/>
        <v>207</v>
      </c>
      <c r="B216" s="18">
        <v>42022.143055555556</v>
      </c>
      <c r="C216" s="8">
        <v>1</v>
      </c>
      <c r="D216" s="8">
        <v>-0.2</v>
      </c>
      <c r="E216" s="8">
        <v>-0.4</v>
      </c>
      <c r="F216" s="8">
        <v>-0.5</v>
      </c>
    </row>
    <row r="217" spans="1:6" x14ac:dyDescent="0.2">
      <c r="A217" s="8">
        <f t="shared" si="9"/>
        <v>208</v>
      </c>
      <c r="B217" s="18">
        <v>42022.143750000003</v>
      </c>
      <c r="C217" s="8">
        <v>1</v>
      </c>
      <c r="D217" s="8">
        <v>-0.2</v>
      </c>
      <c r="E217" s="8">
        <v>-0.4</v>
      </c>
      <c r="F217" s="8">
        <v>-0.5</v>
      </c>
    </row>
    <row r="218" spans="1:6" x14ac:dyDescent="0.2">
      <c r="A218" s="8">
        <f t="shared" si="9"/>
        <v>209</v>
      </c>
      <c r="B218" s="18">
        <v>42022.144444444442</v>
      </c>
      <c r="C218" s="8">
        <v>1</v>
      </c>
      <c r="D218" s="8">
        <v>-0.2</v>
      </c>
      <c r="E218" s="8">
        <v>-0.4</v>
      </c>
      <c r="F218" s="8">
        <v>-0.5</v>
      </c>
    </row>
    <row r="219" spans="1:6" x14ac:dyDescent="0.2">
      <c r="A219" s="8">
        <f t="shared" si="9"/>
        <v>210</v>
      </c>
      <c r="B219" s="18">
        <v>42022.145138888889</v>
      </c>
      <c r="C219" s="8">
        <v>1</v>
      </c>
      <c r="D219" s="8">
        <v>-0.3</v>
      </c>
      <c r="E219" s="8">
        <v>-0.4</v>
      </c>
      <c r="F219" s="8">
        <v>-0.5</v>
      </c>
    </row>
    <row r="220" spans="1:6" x14ac:dyDescent="0.2">
      <c r="A220" s="8">
        <f t="shared" si="9"/>
        <v>211</v>
      </c>
      <c r="B220" s="18">
        <v>42022.145833333336</v>
      </c>
      <c r="C220" s="8">
        <v>1</v>
      </c>
      <c r="D220" s="8">
        <v>-0.3</v>
      </c>
      <c r="E220" s="8">
        <v>-0.4</v>
      </c>
      <c r="F220" s="8">
        <v>-0.5</v>
      </c>
    </row>
    <row r="221" spans="1:6" x14ac:dyDescent="0.2">
      <c r="A221" s="8">
        <f t="shared" si="9"/>
        <v>212</v>
      </c>
      <c r="B221" s="18">
        <v>42022.146527777775</v>
      </c>
      <c r="C221" s="8">
        <v>1</v>
      </c>
      <c r="D221" s="8">
        <v>-0.3</v>
      </c>
      <c r="E221" s="8">
        <v>-0.4</v>
      </c>
      <c r="F221" s="8">
        <v>-0.5</v>
      </c>
    </row>
    <row r="222" spans="1:6" x14ac:dyDescent="0.2">
      <c r="A222" s="8">
        <f t="shared" si="9"/>
        <v>213</v>
      </c>
      <c r="B222" s="18">
        <v>42022.147222222222</v>
      </c>
      <c r="C222" s="8">
        <v>1</v>
      </c>
      <c r="D222" s="8">
        <v>-0.2</v>
      </c>
      <c r="E222" s="8">
        <v>-0.4</v>
      </c>
      <c r="F222" s="8">
        <v>-0.5</v>
      </c>
    </row>
    <row r="223" spans="1:6" x14ac:dyDescent="0.2">
      <c r="A223" s="8">
        <f t="shared" si="9"/>
        <v>214</v>
      </c>
      <c r="B223" s="18">
        <v>42022.147916666669</v>
      </c>
      <c r="C223" s="8">
        <v>1</v>
      </c>
      <c r="D223" s="8">
        <v>-0.2</v>
      </c>
      <c r="E223" s="8">
        <v>-0.4</v>
      </c>
      <c r="F223" s="8">
        <v>-0.5</v>
      </c>
    </row>
    <row r="224" spans="1:6" x14ac:dyDescent="0.2">
      <c r="A224" s="8">
        <f t="shared" si="9"/>
        <v>215</v>
      </c>
      <c r="B224" s="18">
        <v>42022.148611111108</v>
      </c>
      <c r="C224" s="8">
        <v>1</v>
      </c>
      <c r="D224" s="8">
        <v>-0.3</v>
      </c>
      <c r="E224" s="8">
        <v>-0.4</v>
      </c>
      <c r="F224" s="8">
        <v>-0.4</v>
      </c>
    </row>
    <row r="225" spans="1:6" x14ac:dyDescent="0.2">
      <c r="A225" s="8">
        <f t="shared" si="9"/>
        <v>216</v>
      </c>
      <c r="B225" s="18">
        <v>42022.149305555555</v>
      </c>
      <c r="C225" s="8">
        <v>1</v>
      </c>
      <c r="D225" s="8">
        <v>-0.2</v>
      </c>
      <c r="E225" s="8">
        <v>-1003</v>
      </c>
      <c r="F225" s="8">
        <v>-0.4</v>
      </c>
    </row>
    <row r="226" spans="1:6" x14ac:dyDescent="0.2">
      <c r="A226" s="8">
        <f t="shared" si="9"/>
        <v>217</v>
      </c>
      <c r="B226" s="18">
        <v>42022.15</v>
      </c>
      <c r="C226" s="8">
        <v>1</v>
      </c>
      <c r="D226" s="8">
        <v>-0.2</v>
      </c>
      <c r="E226" s="8">
        <v>-0.30000000000000004</v>
      </c>
      <c r="F226" s="8">
        <v>-0.4</v>
      </c>
    </row>
    <row r="227" spans="1:6" x14ac:dyDescent="0.2">
      <c r="A227" s="8">
        <f t="shared" si="9"/>
        <v>218</v>
      </c>
      <c r="B227" s="18">
        <v>42022.150694444441</v>
      </c>
      <c r="C227" s="8">
        <v>1</v>
      </c>
      <c r="D227" s="8">
        <v>-0.2</v>
      </c>
      <c r="E227" s="8">
        <v>-0.30000000000000004</v>
      </c>
      <c r="F227" s="8">
        <v>-0.4</v>
      </c>
    </row>
    <row r="228" spans="1:6" x14ac:dyDescent="0.2">
      <c r="A228" s="8">
        <f t="shared" si="9"/>
        <v>219</v>
      </c>
      <c r="B228" s="18">
        <v>42022.151388888888</v>
      </c>
      <c r="C228" s="8">
        <v>1</v>
      </c>
      <c r="D228" s="8">
        <v>-0.2</v>
      </c>
      <c r="E228" s="8">
        <v>-1003</v>
      </c>
      <c r="F228" s="8">
        <v>-0.4</v>
      </c>
    </row>
    <row r="229" spans="1:6" x14ac:dyDescent="0.2">
      <c r="A229" s="8">
        <f t="shared" si="9"/>
        <v>220</v>
      </c>
      <c r="B229" s="18">
        <v>42022.152083333334</v>
      </c>
      <c r="C229" s="8">
        <v>1</v>
      </c>
      <c r="D229" s="8">
        <v>-0.2</v>
      </c>
      <c r="E229" s="8">
        <v>-1003</v>
      </c>
      <c r="F229" s="8">
        <v>-0.4</v>
      </c>
    </row>
    <row r="230" spans="1:6" x14ac:dyDescent="0.2">
      <c r="A230" s="8">
        <f t="shared" si="9"/>
        <v>221</v>
      </c>
      <c r="B230" s="18">
        <v>42022.152777777781</v>
      </c>
      <c r="C230" s="8">
        <v>1</v>
      </c>
      <c r="D230" s="8">
        <v>-0.3</v>
      </c>
      <c r="E230" s="8">
        <v>-0.4</v>
      </c>
      <c r="F230" s="8">
        <v>-0.4</v>
      </c>
    </row>
    <row r="231" spans="1:6" x14ac:dyDescent="0.2">
      <c r="A231" s="8">
        <f t="shared" si="9"/>
        <v>222</v>
      </c>
      <c r="B231" s="18">
        <v>42022.15347222222</v>
      </c>
      <c r="C231" s="8">
        <v>1</v>
      </c>
      <c r="D231" s="8">
        <v>-0.3</v>
      </c>
      <c r="E231" s="8">
        <v>-0.4</v>
      </c>
      <c r="F231" s="8">
        <v>-0.4</v>
      </c>
    </row>
    <row r="232" spans="1:6" x14ac:dyDescent="0.2">
      <c r="A232" s="8">
        <f t="shared" si="9"/>
        <v>223</v>
      </c>
      <c r="B232" s="18">
        <v>42022.154166666667</v>
      </c>
      <c r="C232" s="8">
        <v>1</v>
      </c>
      <c r="D232" s="8">
        <v>-0.3</v>
      </c>
      <c r="E232" s="8">
        <v>-0.4</v>
      </c>
      <c r="F232" s="8">
        <v>-0.5</v>
      </c>
    </row>
    <row r="233" spans="1:6" x14ac:dyDescent="0.2">
      <c r="A233" s="8">
        <f t="shared" si="9"/>
        <v>224</v>
      </c>
      <c r="B233" s="18">
        <v>42022.154861111114</v>
      </c>
      <c r="C233" s="8">
        <v>1</v>
      </c>
      <c r="D233" s="8">
        <v>-0.3</v>
      </c>
      <c r="E233" s="8">
        <v>-0.4</v>
      </c>
      <c r="F233" s="8">
        <v>-0.5</v>
      </c>
    </row>
    <row r="234" spans="1:6" x14ac:dyDescent="0.2">
      <c r="A234" s="8">
        <f t="shared" si="9"/>
        <v>225</v>
      </c>
      <c r="B234" s="18">
        <v>42022.155555555553</v>
      </c>
      <c r="C234" s="8">
        <v>1</v>
      </c>
      <c r="D234" s="8">
        <v>-0.3</v>
      </c>
      <c r="E234" s="8">
        <v>-0.4</v>
      </c>
      <c r="F234" s="8">
        <v>-0.5</v>
      </c>
    </row>
    <row r="235" spans="1:6" x14ac:dyDescent="0.2">
      <c r="A235" s="8">
        <f t="shared" si="9"/>
        <v>226</v>
      </c>
      <c r="B235" s="18">
        <v>42022.15625</v>
      </c>
      <c r="C235" s="8">
        <v>1</v>
      </c>
      <c r="D235" s="8">
        <v>-0.2</v>
      </c>
      <c r="E235" s="8">
        <v>-0.4</v>
      </c>
      <c r="F235" s="8">
        <v>-0.5</v>
      </c>
    </row>
    <row r="236" spans="1:6" x14ac:dyDescent="0.2">
      <c r="A236" s="8">
        <f t="shared" si="9"/>
        <v>227</v>
      </c>
      <c r="B236" s="18">
        <v>42022.156944444447</v>
      </c>
      <c r="C236" s="8">
        <v>1</v>
      </c>
      <c r="D236" s="8">
        <v>-0.2</v>
      </c>
      <c r="F236" s="8">
        <v>-0.5</v>
      </c>
    </row>
    <row r="237" spans="1:6" x14ac:dyDescent="0.2">
      <c r="A237" s="8">
        <f t="shared" si="9"/>
        <v>228</v>
      </c>
      <c r="B237" s="18">
        <v>42022.157638888886</v>
      </c>
      <c r="C237" s="8">
        <v>1</v>
      </c>
      <c r="D237" s="8">
        <v>-0.3</v>
      </c>
      <c r="E237" s="8">
        <v>-0.4</v>
      </c>
      <c r="F237" s="8">
        <v>-0.5</v>
      </c>
    </row>
    <row r="238" spans="1:6" x14ac:dyDescent="0.2">
      <c r="A238" s="8">
        <f t="shared" si="9"/>
        <v>229</v>
      </c>
      <c r="B238" s="18">
        <v>42022.158333333333</v>
      </c>
      <c r="C238" s="8">
        <v>1</v>
      </c>
      <c r="D238" s="8">
        <v>-0.4</v>
      </c>
      <c r="E238" s="8">
        <v>-0.5</v>
      </c>
      <c r="F238" s="8">
        <v>-0.6</v>
      </c>
    </row>
    <row r="239" spans="1:6" x14ac:dyDescent="0.2">
      <c r="A239" s="8">
        <f t="shared" si="9"/>
        <v>230</v>
      </c>
      <c r="B239" s="18">
        <v>42022.15902777778</v>
      </c>
      <c r="C239" s="8">
        <v>1</v>
      </c>
      <c r="D239" s="8">
        <v>-0.4</v>
      </c>
      <c r="E239" s="8">
        <v>-0.5</v>
      </c>
      <c r="F239" s="8">
        <v>-0.6</v>
      </c>
    </row>
    <row r="240" spans="1:6" x14ac:dyDescent="0.2">
      <c r="A240" s="8">
        <f t="shared" si="9"/>
        <v>231</v>
      </c>
      <c r="B240" s="18">
        <v>42022.159722222219</v>
      </c>
      <c r="C240" s="8">
        <v>1</v>
      </c>
      <c r="D240" s="8">
        <v>-0.4</v>
      </c>
      <c r="E240" s="8">
        <v>-0.60000000000000009</v>
      </c>
      <c r="F240" s="8">
        <v>-0.7</v>
      </c>
    </row>
    <row r="241" spans="1:13" x14ac:dyDescent="0.2">
      <c r="A241" s="8">
        <f t="shared" si="9"/>
        <v>232</v>
      </c>
      <c r="B241" s="18">
        <v>42022.160416666666</v>
      </c>
      <c r="C241" s="8">
        <v>1</v>
      </c>
      <c r="D241" s="8">
        <v>-0.5</v>
      </c>
      <c r="E241" s="8">
        <v>-0.6</v>
      </c>
      <c r="F241" s="8">
        <v>-0.7</v>
      </c>
    </row>
    <row r="242" spans="1:13" x14ac:dyDescent="0.2">
      <c r="A242" s="8">
        <f t="shared" si="9"/>
        <v>233</v>
      </c>
      <c r="B242" s="18">
        <v>42022.161111111112</v>
      </c>
      <c r="C242" s="8">
        <v>1</v>
      </c>
      <c r="D242" s="8">
        <v>-0.5</v>
      </c>
      <c r="E242" s="8">
        <v>-0.6</v>
      </c>
      <c r="F242" s="8">
        <v>-0.7</v>
      </c>
    </row>
    <row r="243" spans="1:13" x14ac:dyDescent="0.2">
      <c r="A243" s="8">
        <f t="shared" si="9"/>
        <v>234</v>
      </c>
      <c r="B243" s="18">
        <v>42022.161805555559</v>
      </c>
      <c r="C243" s="8">
        <v>1</v>
      </c>
      <c r="D243" s="8">
        <v>-0.6</v>
      </c>
      <c r="E243" s="8">
        <v>-0.7</v>
      </c>
      <c r="F243" s="8">
        <v>-0.7</v>
      </c>
    </row>
    <row r="244" spans="1:13" x14ac:dyDescent="0.2">
      <c r="A244" s="8">
        <f t="shared" si="9"/>
        <v>235</v>
      </c>
      <c r="B244" s="18">
        <v>42022.162499999999</v>
      </c>
      <c r="C244" s="8">
        <v>1</v>
      </c>
      <c r="D244" s="8">
        <v>-0.8</v>
      </c>
      <c r="E244" s="8">
        <v>-0.8</v>
      </c>
      <c r="F244" s="8">
        <v>-0.8</v>
      </c>
    </row>
    <row r="245" spans="1:13" x14ac:dyDescent="0.2">
      <c r="A245" s="8">
        <f t="shared" si="9"/>
        <v>236</v>
      </c>
      <c r="B245" s="18">
        <v>42022.163194444445</v>
      </c>
      <c r="C245" s="8">
        <v>1</v>
      </c>
      <c r="D245" s="8">
        <v>-0.8</v>
      </c>
      <c r="E245" s="8">
        <v>-0.8</v>
      </c>
      <c r="F245" s="8">
        <v>-0.8</v>
      </c>
    </row>
    <row r="246" spans="1:13" x14ac:dyDescent="0.2">
      <c r="A246" s="8">
        <f t="shared" si="9"/>
        <v>237</v>
      </c>
      <c r="B246" s="18">
        <v>42022.163888888892</v>
      </c>
      <c r="C246" s="8">
        <v>1</v>
      </c>
      <c r="D246" s="8">
        <v>-0.9</v>
      </c>
      <c r="E246" s="8">
        <v>-0.8</v>
      </c>
      <c r="F246" s="8">
        <v>-0.8</v>
      </c>
    </row>
    <row r="247" spans="1:13" x14ac:dyDescent="0.2">
      <c r="A247" s="8">
        <f t="shared" si="9"/>
        <v>238</v>
      </c>
      <c r="B247" s="18">
        <v>42022.164583333331</v>
      </c>
      <c r="C247" s="8">
        <v>1</v>
      </c>
      <c r="D247" s="8">
        <v>-0.9</v>
      </c>
      <c r="E247" s="8">
        <v>-0.8</v>
      </c>
      <c r="F247" s="8">
        <v>-0.8</v>
      </c>
    </row>
    <row r="248" spans="1:13" x14ac:dyDescent="0.2">
      <c r="A248" s="8">
        <f t="shared" si="9"/>
        <v>239</v>
      </c>
      <c r="B248" s="18">
        <v>42022.165277777778</v>
      </c>
      <c r="C248" s="8">
        <v>1</v>
      </c>
      <c r="D248" s="8">
        <v>-0.9</v>
      </c>
      <c r="E248" s="8">
        <v>-0.8</v>
      </c>
      <c r="F248" s="8">
        <v>-0.8</v>
      </c>
      <c r="H248" s="8">
        <f>COUNTIF(D190:D249,"&gt;-1000")</f>
        <v>60</v>
      </c>
      <c r="I248" s="8">
        <f t="shared" ref="I248:J248" si="10">COUNTIF(E190:E249,"&gt;-1000")</f>
        <v>49</v>
      </c>
      <c r="J248" s="8">
        <f t="shared" si="10"/>
        <v>60</v>
      </c>
    </row>
    <row r="249" spans="1:13" x14ac:dyDescent="0.2">
      <c r="A249" s="8">
        <f t="shared" si="9"/>
        <v>240</v>
      </c>
      <c r="B249" s="18">
        <v>42022.165972222225</v>
      </c>
      <c r="C249" s="8">
        <v>1</v>
      </c>
      <c r="D249" s="8">
        <v>-0.9</v>
      </c>
      <c r="E249" s="8">
        <v>-0.8</v>
      </c>
      <c r="F249" s="8">
        <v>-0.8</v>
      </c>
      <c r="H249" s="8">
        <f>IF(H248&gt;=(60-$D$4),ROUND(SUMIF(D190:D249,"&gt;-1000")/H248,4),"----")</f>
        <v>-0.42670000000000002</v>
      </c>
      <c r="I249" s="8" t="str">
        <f>IF(I248&gt;=(60-$D$4),ROUND(SUMIF(E190:E249,"&gt;-1000")/I248,4),"----")</f>
        <v>----</v>
      </c>
      <c r="J249" s="8">
        <f>IF(J248&gt;=(60-$D$4),ROUND(SUMIF(F190:F249,"&gt;-1000")/J248,4),"----")</f>
        <v>-0.37830000000000003</v>
      </c>
      <c r="K249" s="8" t="str">
        <f>IF(AND(ISNUMBER(H249),ISNUMBER(I249),ISNUMBER(J249)),ABS(I249-(H249+J249)/2),"----")</f>
        <v>----</v>
      </c>
      <c r="M249" s="8" t="s">
        <v>166</v>
      </c>
    </row>
    <row r="250" spans="1:13" x14ac:dyDescent="0.2">
      <c r="A250" s="8">
        <f t="shared" si="9"/>
        <v>241</v>
      </c>
      <c r="B250" s="18">
        <v>42022.166666666664</v>
      </c>
      <c r="C250" s="8">
        <v>1</v>
      </c>
      <c r="D250" s="8">
        <v>-1</v>
      </c>
      <c r="E250" s="8">
        <v>-0.9</v>
      </c>
      <c r="F250" s="8">
        <v>-0.8</v>
      </c>
    </row>
    <row r="251" spans="1:13" x14ac:dyDescent="0.2">
      <c r="A251" s="8">
        <f t="shared" si="9"/>
        <v>242</v>
      </c>
      <c r="B251" s="18">
        <v>42022.167361111111</v>
      </c>
      <c r="C251" s="8">
        <v>1</v>
      </c>
      <c r="D251" s="8">
        <v>-0.9</v>
      </c>
      <c r="E251" s="8">
        <v>-0.8</v>
      </c>
      <c r="F251" s="8">
        <v>-0.8</v>
      </c>
    </row>
    <row r="252" spans="1:13" x14ac:dyDescent="0.2">
      <c r="A252" s="8">
        <f t="shared" si="9"/>
        <v>243</v>
      </c>
      <c r="B252" s="18">
        <v>42022.168055555558</v>
      </c>
      <c r="C252" s="8">
        <v>1</v>
      </c>
      <c r="D252" s="8">
        <v>-1</v>
      </c>
      <c r="E252" s="8">
        <v>-0.9</v>
      </c>
      <c r="F252" s="8">
        <v>-0.8</v>
      </c>
    </row>
    <row r="253" spans="1:13" x14ac:dyDescent="0.2">
      <c r="A253" s="8">
        <f t="shared" si="9"/>
        <v>244</v>
      </c>
      <c r="B253" s="18">
        <v>42022.168749999997</v>
      </c>
      <c r="C253" s="8">
        <v>1</v>
      </c>
      <c r="D253" s="8">
        <v>-1</v>
      </c>
      <c r="E253" s="8">
        <v>-0.9</v>
      </c>
      <c r="F253" s="8">
        <v>-0.8</v>
      </c>
    </row>
    <row r="254" spans="1:13" x14ac:dyDescent="0.2">
      <c r="A254" s="8">
        <f t="shared" si="9"/>
        <v>245</v>
      </c>
      <c r="B254" s="18">
        <v>42022.169444444444</v>
      </c>
      <c r="C254" s="8">
        <v>1</v>
      </c>
      <c r="D254" s="8">
        <v>-1</v>
      </c>
      <c r="E254" s="8">
        <v>-0.9</v>
      </c>
      <c r="F254" s="8">
        <v>-0.8</v>
      </c>
    </row>
    <row r="255" spans="1:13" x14ac:dyDescent="0.2">
      <c r="A255" s="8">
        <f t="shared" si="9"/>
        <v>246</v>
      </c>
      <c r="B255" s="18">
        <v>42022.170138888891</v>
      </c>
      <c r="C255" s="8">
        <v>1</v>
      </c>
      <c r="D255" s="8">
        <v>-1</v>
      </c>
      <c r="E255" s="8">
        <v>-0.9</v>
      </c>
      <c r="F255" s="8">
        <v>-0.8</v>
      </c>
    </row>
    <row r="256" spans="1:13" x14ac:dyDescent="0.2">
      <c r="A256" s="8">
        <f t="shared" si="9"/>
        <v>247</v>
      </c>
      <c r="B256" s="18">
        <v>42022.17083333333</v>
      </c>
      <c r="C256" s="8">
        <v>1</v>
      </c>
      <c r="D256" s="8">
        <v>-1</v>
      </c>
      <c r="E256" s="8">
        <v>-0.9</v>
      </c>
      <c r="F256" s="8">
        <v>-0.8</v>
      </c>
    </row>
    <row r="257" spans="1:6" x14ac:dyDescent="0.2">
      <c r="A257" s="8">
        <f t="shared" si="9"/>
        <v>248</v>
      </c>
      <c r="B257" s="18">
        <v>42022.171527777777</v>
      </c>
      <c r="C257" s="8">
        <v>1</v>
      </c>
      <c r="D257" s="8">
        <v>-1.1000000000000001</v>
      </c>
      <c r="E257" s="8">
        <v>-0.90000000000000013</v>
      </c>
      <c r="F257" s="8">
        <v>-0.7</v>
      </c>
    </row>
    <row r="258" spans="1:6" x14ac:dyDescent="0.2">
      <c r="A258" s="8">
        <f t="shared" si="9"/>
        <v>249</v>
      </c>
      <c r="B258" s="18">
        <v>42022.172222222223</v>
      </c>
      <c r="C258" s="8">
        <v>1</v>
      </c>
      <c r="D258" s="8">
        <v>-1.1000000000000001</v>
      </c>
      <c r="E258" s="8">
        <v>-0.90000000000000013</v>
      </c>
      <c r="F258" s="8">
        <v>-0.7</v>
      </c>
    </row>
    <row r="259" spans="1:6" x14ac:dyDescent="0.2">
      <c r="A259" s="8">
        <f t="shared" si="9"/>
        <v>250</v>
      </c>
      <c r="B259" s="18">
        <v>42022.17291666667</v>
      </c>
      <c r="C259" s="8">
        <v>1</v>
      </c>
      <c r="D259" s="8">
        <v>-1.1000000000000001</v>
      </c>
      <c r="E259" s="8">
        <v>-0.8</v>
      </c>
      <c r="F259" s="8">
        <v>-0.6</v>
      </c>
    </row>
    <row r="260" spans="1:6" x14ac:dyDescent="0.2">
      <c r="A260" s="8">
        <f t="shared" si="9"/>
        <v>251</v>
      </c>
      <c r="B260" s="18">
        <v>42022.173611111109</v>
      </c>
      <c r="C260" s="8">
        <v>1</v>
      </c>
      <c r="D260" s="8">
        <v>-1</v>
      </c>
      <c r="E260" s="8">
        <v>-0.8</v>
      </c>
      <c r="F260" s="8">
        <v>-0.6</v>
      </c>
    </row>
    <row r="261" spans="1:6" x14ac:dyDescent="0.2">
      <c r="A261" s="8">
        <f t="shared" si="9"/>
        <v>252</v>
      </c>
      <c r="B261" s="18">
        <v>42022.174305555556</v>
      </c>
      <c r="C261" s="8">
        <v>1</v>
      </c>
      <c r="D261" s="8">
        <v>-1.1000000000000001</v>
      </c>
      <c r="E261" s="8">
        <v>-0.8</v>
      </c>
      <c r="F261" s="8">
        <v>-0.6</v>
      </c>
    </row>
    <row r="262" spans="1:6" x14ac:dyDescent="0.2">
      <c r="A262" s="8">
        <f t="shared" si="9"/>
        <v>253</v>
      </c>
      <c r="B262" s="18">
        <v>42022.175000000003</v>
      </c>
      <c r="C262" s="8">
        <v>1</v>
      </c>
      <c r="D262" s="8">
        <v>-1</v>
      </c>
      <c r="E262" s="8">
        <v>-0.7</v>
      </c>
      <c r="F262" s="8">
        <v>-0.5</v>
      </c>
    </row>
    <row r="263" spans="1:6" x14ac:dyDescent="0.2">
      <c r="A263" s="8">
        <f t="shared" si="9"/>
        <v>254</v>
      </c>
      <c r="B263" s="18">
        <v>42022.175694444442</v>
      </c>
      <c r="C263" s="8">
        <v>1</v>
      </c>
      <c r="D263" s="8">
        <v>-1.1000000000000001</v>
      </c>
      <c r="E263" s="8">
        <v>-0.8</v>
      </c>
      <c r="F263" s="8">
        <v>-0.5</v>
      </c>
    </row>
    <row r="264" spans="1:6" x14ac:dyDescent="0.2">
      <c r="A264" s="8">
        <f t="shared" si="9"/>
        <v>255</v>
      </c>
      <c r="B264" s="18">
        <v>42022.176388888889</v>
      </c>
      <c r="C264" s="8">
        <v>1</v>
      </c>
      <c r="D264" s="8">
        <v>-1</v>
      </c>
      <c r="E264" s="8">
        <v>-0.7</v>
      </c>
      <c r="F264" s="8">
        <v>-0.5</v>
      </c>
    </row>
    <row r="265" spans="1:6" x14ac:dyDescent="0.2">
      <c r="A265" s="8">
        <f t="shared" si="9"/>
        <v>256</v>
      </c>
      <c r="B265" s="18">
        <v>42022.177083333336</v>
      </c>
      <c r="C265" s="8">
        <v>1</v>
      </c>
      <c r="D265" s="8">
        <v>-1</v>
      </c>
      <c r="E265" s="8">
        <v>-0.7</v>
      </c>
      <c r="F265" s="8">
        <v>-0.5</v>
      </c>
    </row>
    <row r="266" spans="1:6" x14ac:dyDescent="0.2">
      <c r="A266" s="8">
        <f t="shared" si="9"/>
        <v>257</v>
      </c>
      <c r="B266" s="18">
        <v>42022.177777777775</v>
      </c>
      <c r="C266" s="8">
        <v>1</v>
      </c>
      <c r="D266" s="8">
        <v>-1</v>
      </c>
      <c r="E266" s="8">
        <v>-0.7</v>
      </c>
      <c r="F266" s="8">
        <v>-0.5</v>
      </c>
    </row>
    <row r="267" spans="1:6" x14ac:dyDescent="0.2">
      <c r="A267" s="8">
        <f t="shared" ref="A267:A330" si="11">A266+1</f>
        <v>258</v>
      </c>
      <c r="B267" s="18">
        <v>42022.178472222222</v>
      </c>
      <c r="C267" s="8">
        <v>1</v>
      </c>
      <c r="D267" s="8">
        <v>-1</v>
      </c>
      <c r="E267" s="8">
        <v>-0.7</v>
      </c>
      <c r="F267" s="8">
        <v>-0.5</v>
      </c>
    </row>
    <row r="268" spans="1:6" x14ac:dyDescent="0.2">
      <c r="A268" s="8">
        <f t="shared" si="11"/>
        <v>259</v>
      </c>
      <c r="B268" s="18">
        <v>42022.179166608796</v>
      </c>
      <c r="C268" s="8">
        <v>1</v>
      </c>
      <c r="D268" s="8">
        <v>-1</v>
      </c>
      <c r="E268" s="8">
        <v>-0.8</v>
      </c>
      <c r="F268" s="8">
        <v>-0.5</v>
      </c>
    </row>
    <row r="269" spans="1:6" x14ac:dyDescent="0.2">
      <c r="A269" s="8">
        <f t="shared" si="11"/>
        <v>260</v>
      </c>
      <c r="B269" s="18">
        <v>42022.179861053242</v>
      </c>
      <c r="C269" s="8">
        <v>1</v>
      </c>
      <c r="D269" s="8">
        <v>-1</v>
      </c>
      <c r="E269" s="8">
        <v>-0.7</v>
      </c>
      <c r="F269" s="8">
        <v>-0.5</v>
      </c>
    </row>
    <row r="270" spans="1:6" x14ac:dyDescent="0.2">
      <c r="A270" s="8">
        <f t="shared" si="11"/>
        <v>261</v>
      </c>
      <c r="B270" s="18">
        <v>42022.180555555555</v>
      </c>
      <c r="C270" s="8">
        <v>1</v>
      </c>
      <c r="D270" s="8">
        <v>-1</v>
      </c>
      <c r="E270" s="8">
        <v>-0.7</v>
      </c>
      <c r="F270" s="8">
        <v>-0.5</v>
      </c>
    </row>
    <row r="271" spans="1:6" x14ac:dyDescent="0.2">
      <c r="A271" s="8">
        <f t="shared" si="11"/>
        <v>262</v>
      </c>
      <c r="B271" s="18">
        <v>42022.181249942128</v>
      </c>
      <c r="C271" s="8">
        <v>1</v>
      </c>
      <c r="D271" s="8">
        <v>-1</v>
      </c>
      <c r="E271" s="8">
        <v>-0.7</v>
      </c>
      <c r="F271" s="8">
        <v>-0.5</v>
      </c>
    </row>
    <row r="272" spans="1:6" x14ac:dyDescent="0.2">
      <c r="A272" s="8">
        <f t="shared" si="11"/>
        <v>263</v>
      </c>
      <c r="B272" s="18">
        <v>42022.181944386575</v>
      </c>
      <c r="C272" s="8">
        <v>1</v>
      </c>
      <c r="D272" s="8">
        <v>-1</v>
      </c>
      <c r="E272" s="8">
        <v>-0.7</v>
      </c>
      <c r="F272" s="8">
        <v>-0.5</v>
      </c>
    </row>
    <row r="273" spans="1:6" x14ac:dyDescent="0.2">
      <c r="A273" s="8">
        <f t="shared" si="11"/>
        <v>264</v>
      </c>
      <c r="B273" s="18">
        <v>42022.182638831022</v>
      </c>
      <c r="C273" s="8">
        <v>1</v>
      </c>
      <c r="D273" s="8">
        <v>-1</v>
      </c>
      <c r="E273" s="8">
        <v>-0.7</v>
      </c>
      <c r="F273" s="8">
        <v>-0.5</v>
      </c>
    </row>
    <row r="274" spans="1:6" x14ac:dyDescent="0.2">
      <c r="A274" s="8">
        <f t="shared" si="11"/>
        <v>265</v>
      </c>
      <c r="B274" s="18">
        <v>42022.183333275461</v>
      </c>
      <c r="C274" s="8">
        <v>1</v>
      </c>
      <c r="D274" s="8">
        <v>-1</v>
      </c>
      <c r="E274" s="8">
        <v>-0.7</v>
      </c>
      <c r="F274" s="8">
        <v>-0.5</v>
      </c>
    </row>
    <row r="275" spans="1:6" x14ac:dyDescent="0.2">
      <c r="A275" s="8">
        <f t="shared" si="11"/>
        <v>266</v>
      </c>
      <c r="B275" s="18">
        <v>42022.184027719908</v>
      </c>
      <c r="C275" s="8">
        <v>1</v>
      </c>
      <c r="D275" s="8">
        <v>-1</v>
      </c>
      <c r="E275" s="8">
        <v>-0.8</v>
      </c>
      <c r="F275" s="8">
        <v>-0.4</v>
      </c>
    </row>
    <row r="276" spans="1:6" x14ac:dyDescent="0.2">
      <c r="A276" s="8">
        <f t="shared" si="11"/>
        <v>267</v>
      </c>
      <c r="B276" s="18">
        <v>42022.184722164355</v>
      </c>
      <c r="C276" s="8">
        <v>1</v>
      </c>
      <c r="D276" s="8">
        <v>-1</v>
      </c>
      <c r="E276" s="8">
        <v>-0.7</v>
      </c>
      <c r="F276" s="8">
        <v>-0.4</v>
      </c>
    </row>
    <row r="277" spans="1:6" x14ac:dyDescent="0.2">
      <c r="A277" s="8">
        <f t="shared" si="11"/>
        <v>268</v>
      </c>
      <c r="B277" s="18">
        <v>42022.185416666667</v>
      </c>
      <c r="C277" s="8">
        <v>1</v>
      </c>
      <c r="D277" s="8">
        <v>-1.1000000000000001</v>
      </c>
      <c r="E277" s="8">
        <v>-0.70000000000000007</v>
      </c>
      <c r="F277" s="8">
        <v>-0.4</v>
      </c>
    </row>
    <row r="278" spans="1:6" x14ac:dyDescent="0.2">
      <c r="A278" s="8">
        <f t="shared" si="11"/>
        <v>269</v>
      </c>
      <c r="B278" s="18">
        <v>42022.186111111114</v>
      </c>
      <c r="C278" s="8">
        <v>1</v>
      </c>
      <c r="D278" s="8">
        <v>-1</v>
      </c>
      <c r="E278" s="8">
        <v>-0.7</v>
      </c>
      <c r="F278" s="8">
        <v>-0.4</v>
      </c>
    </row>
    <row r="279" spans="1:6" x14ac:dyDescent="0.2">
      <c r="A279" s="8">
        <f t="shared" si="11"/>
        <v>270</v>
      </c>
      <c r="B279" s="18">
        <v>42022.186805555553</v>
      </c>
      <c r="C279" s="8">
        <v>1</v>
      </c>
      <c r="D279" s="8">
        <v>-1</v>
      </c>
      <c r="E279" s="8">
        <v>-0.7</v>
      </c>
      <c r="F279" s="8">
        <v>-0.4</v>
      </c>
    </row>
    <row r="280" spans="1:6" x14ac:dyDescent="0.2">
      <c r="A280" s="8">
        <f t="shared" si="11"/>
        <v>271</v>
      </c>
      <c r="B280" s="18">
        <v>42022.1875</v>
      </c>
      <c r="C280" s="8">
        <v>1</v>
      </c>
      <c r="D280" s="8">
        <v>-1</v>
      </c>
      <c r="E280" s="8">
        <v>-0.7</v>
      </c>
      <c r="F280" s="8">
        <v>-0.4</v>
      </c>
    </row>
    <row r="281" spans="1:6" x14ac:dyDescent="0.2">
      <c r="A281" s="8">
        <f t="shared" si="11"/>
        <v>272</v>
      </c>
      <c r="B281" s="18">
        <v>42022.188194444447</v>
      </c>
      <c r="C281" s="8">
        <v>1</v>
      </c>
      <c r="D281" s="8">
        <v>-1</v>
      </c>
      <c r="E281" s="8">
        <v>-0.7</v>
      </c>
      <c r="F281" s="8">
        <v>-0.4</v>
      </c>
    </row>
    <row r="282" spans="1:6" x14ac:dyDescent="0.2">
      <c r="A282" s="8">
        <f t="shared" si="11"/>
        <v>273</v>
      </c>
      <c r="B282" s="18">
        <v>42022.188888888886</v>
      </c>
      <c r="C282" s="8">
        <v>1</v>
      </c>
      <c r="D282" s="8">
        <v>-1</v>
      </c>
      <c r="E282" s="8">
        <v>-0.7</v>
      </c>
      <c r="F282" s="8">
        <v>-0.4</v>
      </c>
    </row>
    <row r="283" spans="1:6" x14ac:dyDescent="0.2">
      <c r="A283" s="8">
        <f t="shared" si="11"/>
        <v>274</v>
      </c>
      <c r="B283" s="18">
        <v>42022.189583333333</v>
      </c>
      <c r="C283" s="8">
        <v>1</v>
      </c>
      <c r="D283" s="8">
        <v>-1</v>
      </c>
      <c r="E283" s="8">
        <v>-0.7</v>
      </c>
      <c r="F283" s="8">
        <v>-0.4</v>
      </c>
    </row>
    <row r="284" spans="1:6" x14ac:dyDescent="0.2">
      <c r="A284" s="8">
        <f t="shared" si="11"/>
        <v>275</v>
      </c>
      <c r="B284" s="18">
        <v>42022.19027777778</v>
      </c>
      <c r="C284" s="8">
        <v>1</v>
      </c>
      <c r="D284" s="8">
        <v>-1.1000000000000001</v>
      </c>
      <c r="E284" s="8">
        <v>-0.70000000000000007</v>
      </c>
      <c r="F284" s="8">
        <v>-0.4</v>
      </c>
    </row>
    <row r="285" spans="1:6" x14ac:dyDescent="0.2">
      <c r="A285" s="8">
        <f t="shared" si="11"/>
        <v>276</v>
      </c>
      <c r="B285" s="18">
        <v>42022.190972222219</v>
      </c>
      <c r="C285" s="8">
        <v>1</v>
      </c>
      <c r="D285" s="8">
        <v>-1.1000000000000001</v>
      </c>
      <c r="E285" s="8">
        <v>-0.8</v>
      </c>
      <c r="F285" s="8">
        <v>-0.5</v>
      </c>
    </row>
    <row r="286" spans="1:6" x14ac:dyDescent="0.2">
      <c r="A286" s="8">
        <f t="shared" si="11"/>
        <v>277</v>
      </c>
      <c r="B286" s="18">
        <v>42022.191666666666</v>
      </c>
      <c r="C286" s="8">
        <v>1</v>
      </c>
      <c r="D286" s="8">
        <v>-1.2</v>
      </c>
      <c r="E286" s="8">
        <v>-0.79999999999999993</v>
      </c>
      <c r="F286" s="8">
        <v>-0.5</v>
      </c>
    </row>
    <row r="287" spans="1:6" x14ac:dyDescent="0.2">
      <c r="A287" s="8">
        <f t="shared" si="11"/>
        <v>278</v>
      </c>
      <c r="B287" s="18">
        <v>42022.192361111112</v>
      </c>
      <c r="C287" s="8">
        <v>1</v>
      </c>
      <c r="D287" s="8">
        <v>-1.2</v>
      </c>
      <c r="E287" s="8">
        <v>-0.79999999999999993</v>
      </c>
      <c r="F287" s="8">
        <v>-0.5</v>
      </c>
    </row>
    <row r="288" spans="1:6" x14ac:dyDescent="0.2">
      <c r="A288" s="8">
        <f t="shared" si="11"/>
        <v>279</v>
      </c>
      <c r="B288" s="18">
        <v>42022.193055555559</v>
      </c>
      <c r="C288" s="8">
        <v>1</v>
      </c>
      <c r="D288" s="8">
        <v>-1.4</v>
      </c>
      <c r="E288" s="8">
        <v>-0.89999999999999991</v>
      </c>
      <c r="F288" s="8">
        <v>-0.5</v>
      </c>
    </row>
    <row r="289" spans="1:6" x14ac:dyDescent="0.2">
      <c r="A289" s="8">
        <f t="shared" si="11"/>
        <v>280</v>
      </c>
      <c r="B289" s="18">
        <v>42022.193749999999</v>
      </c>
      <c r="C289" s="8">
        <v>1</v>
      </c>
      <c r="D289" s="8">
        <v>-1.4</v>
      </c>
      <c r="E289" s="8">
        <v>-0.89999999999999991</v>
      </c>
      <c r="F289" s="8">
        <v>-0.5</v>
      </c>
    </row>
    <row r="290" spans="1:6" x14ac:dyDescent="0.2">
      <c r="A290" s="8">
        <f t="shared" si="11"/>
        <v>281</v>
      </c>
      <c r="B290" s="18">
        <v>42022.194444444445</v>
      </c>
      <c r="C290" s="8">
        <v>1</v>
      </c>
      <c r="D290" s="8">
        <v>-1.5</v>
      </c>
      <c r="E290" s="8">
        <v>-1</v>
      </c>
      <c r="F290" s="8">
        <v>-0.5</v>
      </c>
    </row>
    <row r="291" spans="1:6" x14ac:dyDescent="0.2">
      <c r="A291" s="8">
        <f t="shared" si="11"/>
        <v>282</v>
      </c>
      <c r="B291" s="18">
        <v>42022.195138888892</v>
      </c>
      <c r="C291" s="8">
        <v>1</v>
      </c>
      <c r="D291" s="8">
        <v>-1.5</v>
      </c>
      <c r="E291" s="8">
        <v>-1</v>
      </c>
      <c r="F291" s="8">
        <v>-0.6</v>
      </c>
    </row>
    <row r="292" spans="1:6" x14ac:dyDescent="0.2">
      <c r="A292" s="8">
        <f t="shared" si="11"/>
        <v>283</v>
      </c>
      <c r="B292" s="18">
        <v>42022.195833333331</v>
      </c>
      <c r="C292" s="8">
        <v>1</v>
      </c>
      <c r="D292" s="8">
        <v>-1.4</v>
      </c>
      <c r="E292" s="8">
        <v>-0.99999999999999989</v>
      </c>
      <c r="F292" s="8">
        <v>-0.6</v>
      </c>
    </row>
    <row r="293" spans="1:6" x14ac:dyDescent="0.2">
      <c r="A293" s="8">
        <f t="shared" si="11"/>
        <v>284</v>
      </c>
      <c r="B293" s="18">
        <v>42022.196527777778</v>
      </c>
      <c r="C293" s="8">
        <v>1</v>
      </c>
      <c r="D293" s="8">
        <v>-1.4</v>
      </c>
      <c r="E293" s="8">
        <v>-0.99999999999999989</v>
      </c>
      <c r="F293" s="8">
        <v>-0.6</v>
      </c>
    </row>
    <row r="294" spans="1:6" x14ac:dyDescent="0.2">
      <c r="A294" s="8">
        <f t="shared" si="11"/>
        <v>285</v>
      </c>
      <c r="B294" s="18">
        <v>42022.197222222225</v>
      </c>
      <c r="C294" s="8">
        <v>1</v>
      </c>
      <c r="D294" s="8">
        <v>-1.2</v>
      </c>
      <c r="E294" s="8">
        <v>-0.89999999999999991</v>
      </c>
      <c r="F294" s="8">
        <v>-0.6</v>
      </c>
    </row>
    <row r="295" spans="1:6" x14ac:dyDescent="0.2">
      <c r="A295" s="8">
        <f t="shared" si="11"/>
        <v>286</v>
      </c>
      <c r="B295" s="18">
        <v>42022.197916666664</v>
      </c>
      <c r="C295" s="8">
        <v>1</v>
      </c>
      <c r="D295" s="8">
        <v>-1.2</v>
      </c>
      <c r="E295" s="8">
        <v>-0.89999999999999991</v>
      </c>
      <c r="F295" s="8">
        <v>-0.6</v>
      </c>
    </row>
    <row r="296" spans="1:6" x14ac:dyDescent="0.2">
      <c r="A296" s="8">
        <f t="shared" si="11"/>
        <v>287</v>
      </c>
      <c r="B296" s="18">
        <v>42022.198611111111</v>
      </c>
      <c r="C296" s="8">
        <v>1</v>
      </c>
      <c r="D296" s="8">
        <v>-1.2</v>
      </c>
      <c r="E296" s="8">
        <v>-0.89999999999999991</v>
      </c>
      <c r="F296" s="8">
        <v>-0.6</v>
      </c>
    </row>
    <row r="297" spans="1:6" x14ac:dyDescent="0.2">
      <c r="A297" s="8">
        <f t="shared" si="11"/>
        <v>288</v>
      </c>
      <c r="B297" s="18">
        <v>42022.199305555558</v>
      </c>
      <c r="C297" s="8">
        <v>1</v>
      </c>
      <c r="D297" s="8">
        <v>-1.2</v>
      </c>
      <c r="E297" s="8">
        <v>-0.89999999999999991</v>
      </c>
      <c r="F297" s="8">
        <v>-0.6</v>
      </c>
    </row>
    <row r="298" spans="1:6" x14ac:dyDescent="0.2">
      <c r="A298" s="8">
        <f t="shared" si="11"/>
        <v>289</v>
      </c>
      <c r="B298" s="18">
        <v>42022.2</v>
      </c>
      <c r="C298" s="8">
        <v>1</v>
      </c>
      <c r="D298" s="8">
        <v>-1.1000000000000001</v>
      </c>
      <c r="E298" s="8">
        <v>-0.8</v>
      </c>
      <c r="F298" s="8">
        <v>-0.6</v>
      </c>
    </row>
    <row r="299" spans="1:6" x14ac:dyDescent="0.2">
      <c r="A299" s="8">
        <f t="shared" si="11"/>
        <v>290</v>
      </c>
      <c r="B299" s="18">
        <v>42022.200694444444</v>
      </c>
      <c r="C299" s="8">
        <v>1</v>
      </c>
      <c r="D299" s="8">
        <v>-1.1000000000000001</v>
      </c>
      <c r="E299" s="8">
        <v>-0.8</v>
      </c>
      <c r="F299" s="8">
        <v>-0.6</v>
      </c>
    </row>
    <row r="300" spans="1:6" x14ac:dyDescent="0.2">
      <c r="A300" s="8">
        <f t="shared" si="11"/>
        <v>291</v>
      </c>
      <c r="B300" s="18">
        <v>42022.201388888891</v>
      </c>
      <c r="C300" s="8">
        <v>1</v>
      </c>
      <c r="D300" s="8">
        <v>-1</v>
      </c>
      <c r="E300" s="8">
        <v>-0.8</v>
      </c>
      <c r="F300" s="8">
        <v>-0.6</v>
      </c>
    </row>
    <row r="301" spans="1:6" x14ac:dyDescent="0.2">
      <c r="A301" s="8">
        <f t="shared" si="11"/>
        <v>292</v>
      </c>
      <c r="B301" s="18">
        <v>42022.20208333333</v>
      </c>
      <c r="C301" s="8">
        <v>1</v>
      </c>
      <c r="D301" s="8">
        <v>-1</v>
      </c>
      <c r="E301" s="8">
        <v>-0.9</v>
      </c>
      <c r="F301" s="8">
        <v>-0.6</v>
      </c>
    </row>
    <row r="302" spans="1:6" x14ac:dyDescent="0.2">
      <c r="A302" s="8">
        <f t="shared" si="11"/>
        <v>293</v>
      </c>
      <c r="B302" s="18">
        <v>42022.202777777777</v>
      </c>
      <c r="C302" s="8">
        <v>1</v>
      </c>
      <c r="D302" s="8">
        <v>-1</v>
      </c>
      <c r="E302" s="8">
        <v>-0.8</v>
      </c>
      <c r="F302" s="8">
        <v>-0.6</v>
      </c>
    </row>
    <row r="303" spans="1:6" x14ac:dyDescent="0.2">
      <c r="A303" s="8">
        <f t="shared" si="11"/>
        <v>294</v>
      </c>
      <c r="B303" s="18">
        <v>42022.203472222223</v>
      </c>
      <c r="C303" s="8">
        <v>1</v>
      </c>
      <c r="D303" s="8">
        <v>-1</v>
      </c>
      <c r="E303" s="8">
        <v>-0.8</v>
      </c>
      <c r="F303" s="8">
        <v>-0.6</v>
      </c>
    </row>
    <row r="304" spans="1:6" x14ac:dyDescent="0.2">
      <c r="A304" s="8">
        <f t="shared" si="11"/>
        <v>295</v>
      </c>
      <c r="B304" s="18">
        <v>42022.20416666667</v>
      </c>
      <c r="C304" s="8">
        <v>1</v>
      </c>
      <c r="D304" s="8">
        <v>-1</v>
      </c>
      <c r="E304" s="8">
        <v>-0.8</v>
      </c>
      <c r="F304" s="8">
        <v>-0.6</v>
      </c>
    </row>
    <row r="305" spans="1:11" x14ac:dyDescent="0.2">
      <c r="A305" s="8">
        <f t="shared" si="11"/>
        <v>296</v>
      </c>
      <c r="B305" s="18">
        <v>42022.204861111109</v>
      </c>
      <c r="C305" s="8">
        <v>1</v>
      </c>
      <c r="D305" s="8">
        <v>-1</v>
      </c>
      <c r="E305" s="8">
        <v>-0.8</v>
      </c>
      <c r="F305" s="8">
        <v>-0.6</v>
      </c>
    </row>
    <row r="306" spans="1:11" x14ac:dyDescent="0.2">
      <c r="A306" s="8">
        <f t="shared" si="11"/>
        <v>297</v>
      </c>
      <c r="B306" s="18">
        <v>42022.205555555556</v>
      </c>
      <c r="C306" s="8">
        <v>1</v>
      </c>
      <c r="D306" s="8">
        <v>-1</v>
      </c>
      <c r="E306" s="8">
        <v>-0.8</v>
      </c>
      <c r="F306" s="8">
        <v>-0.6</v>
      </c>
    </row>
    <row r="307" spans="1:11" x14ac:dyDescent="0.2">
      <c r="A307" s="8">
        <f t="shared" si="11"/>
        <v>298</v>
      </c>
      <c r="B307" s="18">
        <v>42022.206250000003</v>
      </c>
      <c r="C307" s="8">
        <v>1</v>
      </c>
      <c r="D307" s="8">
        <v>-1.1000000000000001</v>
      </c>
      <c r="E307" s="8">
        <v>-0.8</v>
      </c>
      <c r="F307" s="8">
        <v>-0.6</v>
      </c>
    </row>
    <row r="308" spans="1:11" x14ac:dyDescent="0.2">
      <c r="A308" s="8">
        <f t="shared" si="11"/>
        <v>299</v>
      </c>
      <c r="B308" s="18">
        <v>42022.206944444442</v>
      </c>
      <c r="C308" s="8">
        <v>1</v>
      </c>
      <c r="D308" s="8">
        <v>-1.1000000000000001</v>
      </c>
      <c r="E308" s="8">
        <v>-0.8</v>
      </c>
      <c r="F308" s="8">
        <v>-0.6</v>
      </c>
      <c r="H308" s="8">
        <f>COUNTIF(D250:D309,"&gt;-1000")</f>
        <v>60</v>
      </c>
      <c r="I308" s="8">
        <f t="shared" ref="I308" si="12">COUNTIF(E250:E309,"&gt;-1000")</f>
        <v>60</v>
      </c>
      <c r="J308" s="8">
        <f t="shared" ref="J308" si="13">COUNTIF(F250:F309,"&gt;-1000")</f>
        <v>60</v>
      </c>
    </row>
    <row r="309" spans="1:11" x14ac:dyDescent="0.2">
      <c r="A309" s="8">
        <f t="shared" si="11"/>
        <v>300</v>
      </c>
      <c r="B309" s="18">
        <v>42022.207638888889</v>
      </c>
      <c r="C309" s="8">
        <v>1</v>
      </c>
      <c r="D309" s="8">
        <v>-1.1000000000000001</v>
      </c>
      <c r="E309" s="8">
        <v>-0.8</v>
      </c>
      <c r="F309" s="8">
        <v>-0.6</v>
      </c>
      <c r="H309" s="8">
        <f>IF(H308&gt;=(60-$D$4),ROUND(SUMIF(D250:D309,"&gt;-1000")/H308,4),"----")</f>
        <v>-1.0832999999999999</v>
      </c>
      <c r="I309" s="8">
        <f>IF(I308&gt;=(60-$D$4),ROUND(SUMIF(E250:E309,"&gt;-1000")/I308,4),"----")</f>
        <v>-0.80500000000000005</v>
      </c>
      <c r="J309" s="8">
        <f>IF(J308&gt;=(60-$D$4),ROUND(SUMIF(F250:F309,"&gt;-1000")/J308,4),"----")</f>
        <v>-0.56169999999999998</v>
      </c>
      <c r="K309" s="8">
        <f>IF(AND(ISNUMBER(H309),ISNUMBER(I309),ISNUMBER(J309)),ABS(I309-(H309+J309)/2),"----")</f>
        <v>1.749999999999996E-2</v>
      </c>
    </row>
    <row r="310" spans="1:11" x14ac:dyDescent="0.2">
      <c r="A310" s="8">
        <f t="shared" si="11"/>
        <v>301</v>
      </c>
      <c r="B310" s="18">
        <v>42022.208333333336</v>
      </c>
      <c r="C310" s="8">
        <v>1</v>
      </c>
      <c r="D310" s="8">
        <v>-1.1000000000000001</v>
      </c>
      <c r="E310" s="8">
        <v>-0.8</v>
      </c>
      <c r="F310" s="8">
        <v>-0.6</v>
      </c>
    </row>
    <row r="311" spans="1:11" x14ac:dyDescent="0.2">
      <c r="A311" s="8">
        <f t="shared" si="11"/>
        <v>302</v>
      </c>
      <c r="B311" s="18">
        <v>42022.209027777775</v>
      </c>
      <c r="C311" s="8">
        <v>1</v>
      </c>
      <c r="D311" s="8">
        <v>-1.2</v>
      </c>
      <c r="E311" s="8">
        <v>-0.89999999999999991</v>
      </c>
      <c r="F311" s="8">
        <v>-0.6</v>
      </c>
    </row>
    <row r="312" spans="1:11" x14ac:dyDescent="0.2">
      <c r="A312" s="8">
        <f t="shared" si="11"/>
        <v>303</v>
      </c>
      <c r="B312" s="18">
        <v>42022.209722222222</v>
      </c>
      <c r="C312" s="8">
        <v>1</v>
      </c>
      <c r="D312" s="8">
        <v>-1.2</v>
      </c>
      <c r="E312" s="8">
        <v>-0.89999999999999991</v>
      </c>
      <c r="F312" s="8">
        <v>-0.7</v>
      </c>
    </row>
    <row r="313" spans="1:11" x14ac:dyDescent="0.2">
      <c r="A313" s="8">
        <f t="shared" si="11"/>
        <v>304</v>
      </c>
      <c r="B313" s="18">
        <v>42022.210416666669</v>
      </c>
      <c r="C313" s="8">
        <v>1</v>
      </c>
      <c r="D313" s="8">
        <v>-1.2</v>
      </c>
      <c r="E313" s="8">
        <v>-0.89999999999999991</v>
      </c>
      <c r="F313" s="8">
        <v>-0.7</v>
      </c>
    </row>
    <row r="314" spans="1:11" x14ac:dyDescent="0.2">
      <c r="A314" s="8">
        <f t="shared" si="11"/>
        <v>305</v>
      </c>
      <c r="B314" s="18">
        <v>42022.211111111108</v>
      </c>
      <c r="C314" s="8">
        <v>1</v>
      </c>
      <c r="D314" s="8">
        <v>-1.2</v>
      </c>
      <c r="E314" s="8">
        <v>-0.89999999999999991</v>
      </c>
      <c r="F314" s="8">
        <v>-0.7</v>
      </c>
    </row>
    <row r="315" spans="1:11" x14ac:dyDescent="0.2">
      <c r="A315" s="8">
        <f t="shared" si="11"/>
        <v>306</v>
      </c>
      <c r="B315" s="18">
        <v>42022.211805555555</v>
      </c>
      <c r="C315" s="8">
        <v>1</v>
      </c>
      <c r="D315" s="8">
        <v>-1.3</v>
      </c>
      <c r="E315" s="8">
        <v>-1</v>
      </c>
      <c r="F315" s="8">
        <v>-0.7</v>
      </c>
    </row>
    <row r="316" spans="1:11" x14ac:dyDescent="0.2">
      <c r="A316" s="8">
        <f t="shared" si="11"/>
        <v>307</v>
      </c>
      <c r="B316" s="18">
        <v>42022.212500000001</v>
      </c>
      <c r="C316" s="8">
        <v>1</v>
      </c>
      <c r="D316" s="8">
        <v>-1.4</v>
      </c>
      <c r="E316" s="8">
        <v>-0.99999999999999989</v>
      </c>
      <c r="F316" s="8">
        <v>-0.7</v>
      </c>
    </row>
    <row r="317" spans="1:11" x14ac:dyDescent="0.2">
      <c r="A317" s="8">
        <f t="shared" si="11"/>
        <v>308</v>
      </c>
      <c r="B317" s="18">
        <v>42022.213194444441</v>
      </c>
      <c r="C317" s="8">
        <v>1</v>
      </c>
      <c r="D317" s="8">
        <v>-1.4</v>
      </c>
      <c r="E317" s="8">
        <v>-0.99999999999999989</v>
      </c>
      <c r="F317" s="8">
        <v>-0.7</v>
      </c>
    </row>
    <row r="318" spans="1:11" x14ac:dyDescent="0.2">
      <c r="A318" s="8">
        <f t="shared" si="11"/>
        <v>309</v>
      </c>
      <c r="B318" s="18">
        <v>42022.213888888888</v>
      </c>
      <c r="C318" s="8">
        <v>1</v>
      </c>
      <c r="D318" s="8">
        <v>-1.4</v>
      </c>
      <c r="E318" s="8">
        <v>-0.99999999999999989</v>
      </c>
      <c r="F318" s="8">
        <v>-0.7</v>
      </c>
    </row>
    <row r="319" spans="1:11" x14ac:dyDescent="0.2">
      <c r="A319" s="8">
        <f t="shared" si="11"/>
        <v>310</v>
      </c>
      <c r="B319" s="18">
        <v>42022.214583333334</v>
      </c>
      <c r="C319" s="8">
        <v>1</v>
      </c>
      <c r="D319" s="8">
        <v>-1.4</v>
      </c>
      <c r="E319" s="8">
        <v>-0.99999999999999989</v>
      </c>
      <c r="F319" s="8">
        <v>-0.7</v>
      </c>
    </row>
    <row r="320" spans="1:11" x14ac:dyDescent="0.2">
      <c r="A320" s="8">
        <f t="shared" si="11"/>
        <v>311</v>
      </c>
      <c r="B320" s="18">
        <v>42022.215277777781</v>
      </c>
      <c r="C320" s="8">
        <v>1</v>
      </c>
      <c r="D320" s="8">
        <v>-1.4</v>
      </c>
      <c r="E320" s="8">
        <v>-0.99999999999999989</v>
      </c>
      <c r="F320" s="8">
        <v>-0.7</v>
      </c>
    </row>
    <row r="321" spans="1:6" x14ac:dyDescent="0.2">
      <c r="A321" s="8">
        <f t="shared" si="11"/>
        <v>312</v>
      </c>
      <c r="B321" s="18">
        <v>42022.21597222222</v>
      </c>
      <c r="C321" s="8">
        <v>1</v>
      </c>
      <c r="D321" s="8">
        <v>-1001</v>
      </c>
      <c r="E321" s="8">
        <v>-1</v>
      </c>
      <c r="F321" s="8">
        <v>-0.7</v>
      </c>
    </row>
    <row r="322" spans="1:6" x14ac:dyDescent="0.2">
      <c r="A322" s="8">
        <f t="shared" si="11"/>
        <v>313</v>
      </c>
      <c r="B322" s="18">
        <v>42022.216666666667</v>
      </c>
      <c r="C322" s="8">
        <v>1</v>
      </c>
      <c r="D322" s="8">
        <v>-1.5</v>
      </c>
      <c r="E322" s="8">
        <v>-1.1000000000000001</v>
      </c>
      <c r="F322" s="8">
        <v>-0.7</v>
      </c>
    </row>
    <row r="323" spans="1:6" x14ac:dyDescent="0.2">
      <c r="A323" s="8">
        <f t="shared" si="11"/>
        <v>314</v>
      </c>
      <c r="B323" s="18">
        <v>42022.217361111114</v>
      </c>
      <c r="C323" s="8">
        <v>1</v>
      </c>
      <c r="D323" s="8">
        <v>-1.4</v>
      </c>
      <c r="E323" s="8">
        <v>-0.99999999999999989</v>
      </c>
      <c r="F323" s="8">
        <v>-0.7</v>
      </c>
    </row>
    <row r="324" spans="1:6" x14ac:dyDescent="0.2">
      <c r="A324" s="8">
        <f t="shared" si="11"/>
        <v>315</v>
      </c>
      <c r="B324" s="18">
        <v>42022.218055555553</v>
      </c>
      <c r="C324" s="8">
        <v>1</v>
      </c>
      <c r="D324" s="8">
        <v>-1.4</v>
      </c>
      <c r="E324" s="8">
        <v>-0.99999999999999989</v>
      </c>
      <c r="F324" s="8">
        <v>-0.7</v>
      </c>
    </row>
    <row r="325" spans="1:6" x14ac:dyDescent="0.2">
      <c r="A325" s="8">
        <f t="shared" si="11"/>
        <v>316</v>
      </c>
      <c r="B325" s="18">
        <v>42022.21875</v>
      </c>
      <c r="C325" s="8">
        <v>1</v>
      </c>
      <c r="D325" s="8">
        <v>-1.5</v>
      </c>
      <c r="E325" s="8">
        <v>-1.1000000000000001</v>
      </c>
      <c r="F325" s="8">
        <v>-0.7</v>
      </c>
    </row>
    <row r="326" spans="1:6" x14ac:dyDescent="0.2">
      <c r="A326" s="8">
        <f t="shared" si="11"/>
        <v>317</v>
      </c>
      <c r="B326" s="18">
        <v>42022.219444444447</v>
      </c>
      <c r="C326" s="8">
        <v>1</v>
      </c>
      <c r="D326" s="8">
        <v>-1.5</v>
      </c>
      <c r="E326" s="8">
        <v>-1.1000000000000001</v>
      </c>
      <c r="F326" s="8">
        <v>-0.7</v>
      </c>
    </row>
    <row r="327" spans="1:6" x14ac:dyDescent="0.2">
      <c r="A327" s="8">
        <f t="shared" si="11"/>
        <v>318</v>
      </c>
      <c r="B327" s="18">
        <v>42022.220138888886</v>
      </c>
      <c r="C327" s="8">
        <v>1</v>
      </c>
      <c r="D327" s="8">
        <v>-1.5</v>
      </c>
      <c r="E327" s="8">
        <v>-1.1000000000000001</v>
      </c>
    </row>
    <row r="328" spans="1:6" x14ac:dyDescent="0.2">
      <c r="A328" s="8">
        <f t="shared" si="11"/>
        <v>319</v>
      </c>
      <c r="B328" s="18">
        <v>42022.220833333333</v>
      </c>
      <c r="C328" s="8">
        <v>1</v>
      </c>
      <c r="E328" s="8">
        <v>-1.2000000000000002</v>
      </c>
      <c r="F328" s="8">
        <v>-0.8</v>
      </c>
    </row>
    <row r="329" spans="1:6" x14ac:dyDescent="0.2">
      <c r="A329" s="8">
        <f t="shared" si="11"/>
        <v>320</v>
      </c>
      <c r="B329" s="18">
        <v>42022.22152777778</v>
      </c>
      <c r="C329" s="8">
        <v>1</v>
      </c>
      <c r="D329" s="8">
        <v>-1.6</v>
      </c>
      <c r="E329" s="8">
        <v>-1.2000000000000002</v>
      </c>
      <c r="F329" s="8">
        <v>-0.8</v>
      </c>
    </row>
    <row r="330" spans="1:6" x14ac:dyDescent="0.2">
      <c r="A330" s="8">
        <f t="shared" si="11"/>
        <v>321</v>
      </c>
      <c r="B330" s="18">
        <v>42022.222222222219</v>
      </c>
      <c r="C330" s="8">
        <v>1</v>
      </c>
      <c r="D330" s="8">
        <v>-1.6</v>
      </c>
      <c r="E330" s="8">
        <v>-1.2000000000000002</v>
      </c>
      <c r="F330" s="8">
        <v>-0.8</v>
      </c>
    </row>
    <row r="331" spans="1:6" x14ac:dyDescent="0.2">
      <c r="A331" s="8">
        <f t="shared" ref="A331:A394" si="14">A330+1</f>
        <v>322</v>
      </c>
      <c r="B331" s="18">
        <v>42022.222916666666</v>
      </c>
      <c r="C331" s="8">
        <v>1</v>
      </c>
      <c r="D331" s="8">
        <v>-1.6</v>
      </c>
      <c r="E331" s="8">
        <v>-1.2000000000000002</v>
      </c>
      <c r="F331" s="8">
        <v>-0.8</v>
      </c>
    </row>
    <row r="332" spans="1:6" x14ac:dyDescent="0.2">
      <c r="A332" s="8">
        <f t="shared" si="14"/>
        <v>323</v>
      </c>
      <c r="B332" s="18">
        <v>42022.223611111112</v>
      </c>
      <c r="C332" s="8">
        <v>1</v>
      </c>
      <c r="D332" s="8">
        <v>-1.6</v>
      </c>
      <c r="E332" s="8">
        <v>-1.2000000000000002</v>
      </c>
      <c r="F332" s="8">
        <v>-0.8</v>
      </c>
    </row>
    <row r="333" spans="1:6" x14ac:dyDescent="0.2">
      <c r="A333" s="8">
        <f t="shared" si="14"/>
        <v>324</v>
      </c>
      <c r="B333" s="18">
        <v>42022.224305555559</v>
      </c>
      <c r="C333" s="8">
        <v>1</v>
      </c>
      <c r="D333" s="8">
        <v>-1.6</v>
      </c>
      <c r="E333" s="8">
        <v>-1.2000000000000002</v>
      </c>
      <c r="F333" s="8">
        <v>-0.8</v>
      </c>
    </row>
    <row r="334" spans="1:6" x14ac:dyDescent="0.2">
      <c r="A334" s="8">
        <f t="shared" si="14"/>
        <v>325</v>
      </c>
      <c r="B334" s="18">
        <v>42022.224999999999</v>
      </c>
      <c r="C334" s="8">
        <v>1</v>
      </c>
      <c r="D334" s="8">
        <v>-1.6</v>
      </c>
      <c r="E334" s="8">
        <v>-1.2000000000000002</v>
      </c>
      <c r="F334" s="8">
        <v>-0.8</v>
      </c>
    </row>
    <row r="335" spans="1:6" x14ac:dyDescent="0.2">
      <c r="A335" s="8">
        <f t="shared" si="14"/>
        <v>326</v>
      </c>
      <c r="B335" s="18">
        <v>42022.225694444445</v>
      </c>
      <c r="C335" s="8">
        <v>1</v>
      </c>
      <c r="D335" s="8">
        <v>-1.6</v>
      </c>
      <c r="E335" s="8">
        <v>-1.2000000000000002</v>
      </c>
      <c r="F335" s="8">
        <v>-0.8</v>
      </c>
    </row>
    <row r="336" spans="1:6" x14ac:dyDescent="0.2">
      <c r="A336" s="8">
        <f t="shared" si="14"/>
        <v>327</v>
      </c>
      <c r="B336" s="18">
        <v>42022.226388888892</v>
      </c>
      <c r="C336" s="8">
        <v>1</v>
      </c>
      <c r="D336" s="8">
        <v>-1.6</v>
      </c>
      <c r="E336" s="8">
        <v>-1.2000000000000002</v>
      </c>
      <c r="F336" s="8">
        <v>-0.8</v>
      </c>
    </row>
    <row r="337" spans="1:6" x14ac:dyDescent="0.2">
      <c r="A337" s="8">
        <f t="shared" si="14"/>
        <v>328</v>
      </c>
      <c r="B337" s="18">
        <v>42022.227083333331</v>
      </c>
      <c r="C337" s="8">
        <v>1</v>
      </c>
      <c r="D337" s="8">
        <v>-1003</v>
      </c>
      <c r="F337" s="8">
        <v>-0.8</v>
      </c>
    </row>
    <row r="338" spans="1:6" x14ac:dyDescent="0.2">
      <c r="A338" s="8">
        <f t="shared" si="14"/>
        <v>329</v>
      </c>
      <c r="B338" s="18">
        <v>42022.227777777778</v>
      </c>
      <c r="C338" s="8">
        <v>1</v>
      </c>
      <c r="D338" s="8">
        <v>-1003</v>
      </c>
      <c r="E338" s="8">
        <v>-1.2000000000000002</v>
      </c>
      <c r="F338" s="8">
        <v>-0.9</v>
      </c>
    </row>
    <row r="339" spans="1:6" x14ac:dyDescent="0.2">
      <c r="A339" s="8">
        <f t="shared" si="14"/>
        <v>330</v>
      </c>
      <c r="B339" s="18">
        <v>42022.228472222225</v>
      </c>
      <c r="C339" s="8">
        <v>1</v>
      </c>
      <c r="D339" s="8">
        <v>-1.6</v>
      </c>
      <c r="E339" s="8">
        <v>-1.2000000000000002</v>
      </c>
      <c r="F339" s="8">
        <v>-0.9</v>
      </c>
    </row>
    <row r="340" spans="1:6" x14ac:dyDescent="0.2">
      <c r="A340" s="8">
        <f t="shared" si="14"/>
        <v>331</v>
      </c>
      <c r="B340" s="18">
        <v>42022.229166666664</v>
      </c>
      <c r="C340" s="8">
        <v>1</v>
      </c>
      <c r="D340" s="8">
        <v>-1.6</v>
      </c>
      <c r="E340" s="8">
        <v>-1.2000000000000002</v>
      </c>
      <c r="F340" s="8">
        <v>-0.9</v>
      </c>
    </row>
    <row r="341" spans="1:6" x14ac:dyDescent="0.2">
      <c r="A341" s="8">
        <f t="shared" si="14"/>
        <v>332</v>
      </c>
      <c r="B341" s="18">
        <v>42022.229861111111</v>
      </c>
      <c r="C341" s="8">
        <v>1</v>
      </c>
      <c r="D341" s="8">
        <v>-1.6</v>
      </c>
      <c r="E341" s="8">
        <v>-1.2000000000000002</v>
      </c>
      <c r="F341" s="8">
        <v>-0.9</v>
      </c>
    </row>
    <row r="342" spans="1:6" x14ac:dyDescent="0.2">
      <c r="A342" s="8">
        <f t="shared" si="14"/>
        <v>333</v>
      </c>
      <c r="B342" s="18">
        <v>42022.230555555558</v>
      </c>
      <c r="C342" s="8">
        <v>1</v>
      </c>
      <c r="D342" s="8">
        <v>-1.6</v>
      </c>
      <c r="E342" s="8">
        <v>-1.2000000000000002</v>
      </c>
      <c r="F342" s="8">
        <v>-0.9</v>
      </c>
    </row>
    <row r="343" spans="1:6" x14ac:dyDescent="0.2">
      <c r="A343" s="8">
        <f t="shared" si="14"/>
        <v>334</v>
      </c>
      <c r="B343" s="18">
        <v>42022.231249999997</v>
      </c>
      <c r="C343" s="8">
        <v>1</v>
      </c>
      <c r="E343" s="8">
        <v>-1.2000000000000002</v>
      </c>
      <c r="F343" s="8">
        <v>-0.9</v>
      </c>
    </row>
    <row r="344" spans="1:6" x14ac:dyDescent="0.2">
      <c r="A344" s="8">
        <f t="shared" si="14"/>
        <v>335</v>
      </c>
      <c r="B344" s="18">
        <v>42022.231944444444</v>
      </c>
      <c r="C344" s="8">
        <v>1</v>
      </c>
      <c r="D344" s="8">
        <v>-1.6</v>
      </c>
      <c r="E344" s="8">
        <v>-1.2000000000000002</v>
      </c>
      <c r="F344" s="8">
        <v>-0.9</v>
      </c>
    </row>
    <row r="345" spans="1:6" x14ac:dyDescent="0.2">
      <c r="A345" s="8">
        <f t="shared" si="14"/>
        <v>336</v>
      </c>
      <c r="B345" s="18">
        <v>42022.232638888891</v>
      </c>
      <c r="C345" s="8">
        <v>1</v>
      </c>
      <c r="D345" s="8">
        <v>-1.7</v>
      </c>
      <c r="E345" s="8">
        <v>-1.2999999999999998</v>
      </c>
      <c r="F345" s="8">
        <v>-0.9</v>
      </c>
    </row>
    <row r="346" spans="1:6" x14ac:dyDescent="0.2">
      <c r="A346" s="8">
        <f t="shared" si="14"/>
        <v>337</v>
      </c>
      <c r="B346" s="18">
        <v>42022.23333333333</v>
      </c>
      <c r="C346" s="8">
        <v>1</v>
      </c>
      <c r="D346" s="8">
        <v>-1.8</v>
      </c>
      <c r="E346" s="8">
        <v>-1.3</v>
      </c>
      <c r="F346" s="8">
        <v>-0.9</v>
      </c>
    </row>
    <row r="347" spans="1:6" x14ac:dyDescent="0.2">
      <c r="A347" s="8">
        <f t="shared" si="14"/>
        <v>338</v>
      </c>
      <c r="B347" s="18">
        <v>42022.234027777777</v>
      </c>
      <c r="C347" s="8">
        <v>1</v>
      </c>
      <c r="D347" s="8">
        <v>-1.8</v>
      </c>
      <c r="E347" s="8">
        <v>-1.3</v>
      </c>
      <c r="F347" s="8">
        <v>-0.9</v>
      </c>
    </row>
    <row r="348" spans="1:6" x14ac:dyDescent="0.2">
      <c r="A348" s="8">
        <f t="shared" si="14"/>
        <v>339</v>
      </c>
      <c r="B348" s="18">
        <v>42022.234722222223</v>
      </c>
      <c r="C348" s="8">
        <v>1</v>
      </c>
      <c r="D348" s="8">
        <v>-2</v>
      </c>
      <c r="E348" s="8">
        <v>-1.5</v>
      </c>
      <c r="F348" s="8">
        <v>-1001</v>
      </c>
    </row>
    <row r="349" spans="1:6" x14ac:dyDescent="0.2">
      <c r="A349" s="8">
        <f t="shared" si="14"/>
        <v>340</v>
      </c>
      <c r="B349" s="18">
        <v>42022.23541666667</v>
      </c>
      <c r="C349" s="8">
        <v>1</v>
      </c>
      <c r="D349" s="8">
        <v>-2</v>
      </c>
      <c r="E349" s="8">
        <v>-1.5</v>
      </c>
      <c r="F349" s="8">
        <v>-1</v>
      </c>
    </row>
    <row r="350" spans="1:6" x14ac:dyDescent="0.2">
      <c r="A350" s="8">
        <f t="shared" si="14"/>
        <v>341</v>
      </c>
      <c r="B350" s="18">
        <v>42022.236111111109</v>
      </c>
      <c r="C350" s="8">
        <v>1</v>
      </c>
      <c r="E350" s="8">
        <v>-1.5</v>
      </c>
      <c r="F350" s="8">
        <v>-1</v>
      </c>
    </row>
    <row r="351" spans="1:6" x14ac:dyDescent="0.2">
      <c r="A351" s="8">
        <f t="shared" si="14"/>
        <v>342</v>
      </c>
      <c r="B351" s="18">
        <v>42022.236805555556</v>
      </c>
      <c r="C351" s="8">
        <v>1</v>
      </c>
      <c r="D351" s="8">
        <v>-2</v>
      </c>
      <c r="E351" s="8">
        <v>-1.5</v>
      </c>
      <c r="F351" s="8">
        <v>-1</v>
      </c>
    </row>
    <row r="352" spans="1:6" x14ac:dyDescent="0.2">
      <c r="A352" s="8">
        <f t="shared" si="14"/>
        <v>343</v>
      </c>
      <c r="B352" s="18">
        <v>42022.237500000003</v>
      </c>
      <c r="C352" s="8">
        <v>1</v>
      </c>
      <c r="D352" s="8">
        <v>-2.1</v>
      </c>
      <c r="E352" s="8">
        <v>-1.5</v>
      </c>
      <c r="F352" s="8">
        <v>-1</v>
      </c>
    </row>
    <row r="353" spans="1:10" x14ac:dyDescent="0.2">
      <c r="A353" s="8">
        <f t="shared" si="14"/>
        <v>344</v>
      </c>
      <c r="B353" s="18">
        <v>42022.238194444442</v>
      </c>
      <c r="C353" s="8">
        <v>1</v>
      </c>
      <c r="D353" s="8">
        <v>-2.1</v>
      </c>
      <c r="E353" s="8">
        <v>-1.5</v>
      </c>
      <c r="F353" s="8">
        <v>-1</v>
      </c>
    </row>
    <row r="354" spans="1:10" x14ac:dyDescent="0.2">
      <c r="A354" s="8">
        <f t="shared" si="14"/>
        <v>345</v>
      </c>
      <c r="B354" s="18">
        <v>42022.238888888889</v>
      </c>
      <c r="C354" s="8">
        <v>1</v>
      </c>
      <c r="D354" s="8">
        <v>-1003</v>
      </c>
      <c r="E354" s="8">
        <v>-1.5</v>
      </c>
      <c r="F354" s="8">
        <v>-1</v>
      </c>
    </row>
    <row r="355" spans="1:10" x14ac:dyDescent="0.2">
      <c r="A355" s="8">
        <f t="shared" si="14"/>
        <v>346</v>
      </c>
      <c r="B355" s="18">
        <v>42022.239583333336</v>
      </c>
      <c r="C355" s="8">
        <v>1</v>
      </c>
      <c r="D355" s="8">
        <v>-1003</v>
      </c>
      <c r="E355" s="8">
        <v>-1.6</v>
      </c>
      <c r="F355" s="8">
        <v>-1</v>
      </c>
    </row>
    <row r="356" spans="1:10" x14ac:dyDescent="0.2">
      <c r="A356" s="8">
        <f t="shared" si="14"/>
        <v>347</v>
      </c>
      <c r="B356" s="18">
        <v>42022.240277777775</v>
      </c>
      <c r="C356" s="8">
        <v>1</v>
      </c>
      <c r="D356" s="8">
        <v>-2.1</v>
      </c>
      <c r="E356" s="8">
        <v>-1.5</v>
      </c>
      <c r="F356" s="8">
        <v>-1</v>
      </c>
    </row>
    <row r="357" spans="1:10" x14ac:dyDescent="0.2">
      <c r="A357" s="8">
        <f t="shared" si="14"/>
        <v>348</v>
      </c>
      <c r="B357" s="18">
        <v>42022.240972222222</v>
      </c>
      <c r="C357" s="8">
        <v>1</v>
      </c>
      <c r="D357" s="8">
        <v>-1003</v>
      </c>
      <c r="E357" s="8">
        <v>-1.6</v>
      </c>
      <c r="F357" s="8">
        <v>-1</v>
      </c>
    </row>
    <row r="358" spans="1:10" x14ac:dyDescent="0.2">
      <c r="A358" s="8">
        <f t="shared" si="14"/>
        <v>349</v>
      </c>
      <c r="B358" s="18">
        <v>42022.241666666669</v>
      </c>
      <c r="C358" s="8">
        <v>1</v>
      </c>
      <c r="D358" s="8">
        <v>-1003</v>
      </c>
      <c r="E358" s="8">
        <v>-1.6</v>
      </c>
      <c r="F358" s="8">
        <v>-1</v>
      </c>
    </row>
    <row r="359" spans="1:10" x14ac:dyDescent="0.2">
      <c r="A359" s="8">
        <f t="shared" si="14"/>
        <v>350</v>
      </c>
      <c r="B359" s="18">
        <v>42022.242361111108</v>
      </c>
      <c r="C359" s="8">
        <v>1</v>
      </c>
      <c r="D359" s="8">
        <v>-2.2000000000000002</v>
      </c>
      <c r="E359" s="8">
        <v>-1.6</v>
      </c>
      <c r="F359" s="8">
        <v>-1</v>
      </c>
    </row>
    <row r="360" spans="1:10" x14ac:dyDescent="0.2">
      <c r="A360" s="8">
        <f t="shared" si="14"/>
        <v>351</v>
      </c>
      <c r="B360" s="18">
        <v>42022.243055555555</v>
      </c>
      <c r="C360" s="8">
        <v>1</v>
      </c>
      <c r="D360" s="8">
        <v>-2.2000000000000002</v>
      </c>
      <c r="E360" s="8">
        <v>-1.6</v>
      </c>
      <c r="F360" s="8">
        <v>-1</v>
      </c>
    </row>
    <row r="361" spans="1:10" x14ac:dyDescent="0.2">
      <c r="A361" s="8">
        <f t="shared" si="14"/>
        <v>352</v>
      </c>
      <c r="B361" s="18">
        <v>42022.243750000001</v>
      </c>
      <c r="C361" s="8">
        <v>1</v>
      </c>
      <c r="D361" s="8">
        <v>-1003</v>
      </c>
      <c r="E361" s="8">
        <v>-1.6</v>
      </c>
      <c r="F361" s="8">
        <v>-1</v>
      </c>
    </row>
    <row r="362" spans="1:10" x14ac:dyDescent="0.2">
      <c r="A362" s="8">
        <f t="shared" si="14"/>
        <v>353</v>
      </c>
      <c r="B362" s="18">
        <v>42022.244444444441</v>
      </c>
      <c r="C362" s="8">
        <v>1</v>
      </c>
      <c r="D362" s="8">
        <v>-1003</v>
      </c>
      <c r="E362" s="8">
        <v>-1.6</v>
      </c>
      <c r="F362" s="8">
        <v>-1</v>
      </c>
    </row>
    <row r="363" spans="1:10" x14ac:dyDescent="0.2">
      <c r="A363" s="8">
        <f t="shared" si="14"/>
        <v>354</v>
      </c>
      <c r="B363" s="18">
        <v>42022.245138888888</v>
      </c>
      <c r="C363" s="8">
        <v>1</v>
      </c>
      <c r="D363" s="8">
        <v>-2.2000000000000002</v>
      </c>
      <c r="E363" s="8">
        <v>-1.6</v>
      </c>
      <c r="F363" s="8">
        <v>-1</v>
      </c>
    </row>
    <row r="364" spans="1:10" x14ac:dyDescent="0.2">
      <c r="A364" s="8">
        <f t="shared" si="14"/>
        <v>355</v>
      </c>
      <c r="B364" s="18">
        <v>42022.245833333334</v>
      </c>
      <c r="C364" s="8">
        <v>1</v>
      </c>
      <c r="D364" s="8">
        <v>-2.2000000000000002</v>
      </c>
      <c r="E364" s="8">
        <v>-1.6</v>
      </c>
      <c r="F364" s="8">
        <v>-1</v>
      </c>
    </row>
    <row r="365" spans="1:10" x14ac:dyDescent="0.2">
      <c r="A365" s="8">
        <f t="shared" si="14"/>
        <v>356</v>
      </c>
      <c r="B365" s="18">
        <v>42022.246527777781</v>
      </c>
      <c r="C365" s="8">
        <v>1</v>
      </c>
      <c r="D365" s="8">
        <v>-2.2000000000000002</v>
      </c>
      <c r="E365" s="8">
        <v>-1.6</v>
      </c>
      <c r="F365" s="8">
        <v>-1</v>
      </c>
    </row>
    <row r="366" spans="1:10" x14ac:dyDescent="0.2">
      <c r="A366" s="8">
        <f t="shared" si="14"/>
        <v>357</v>
      </c>
      <c r="B366" s="18">
        <v>42022.24722222222</v>
      </c>
      <c r="C366" s="8">
        <v>1</v>
      </c>
      <c r="D366" s="8">
        <v>-2.2000000000000002</v>
      </c>
      <c r="E366" s="8">
        <v>-1.6</v>
      </c>
      <c r="F366" s="8">
        <v>-1</v>
      </c>
    </row>
    <row r="367" spans="1:10" x14ac:dyDescent="0.2">
      <c r="A367" s="8">
        <f t="shared" si="14"/>
        <v>358</v>
      </c>
      <c r="B367" s="18">
        <v>42022.247916666667</v>
      </c>
      <c r="C367" s="8">
        <v>1</v>
      </c>
      <c r="D367" s="8">
        <v>-2.2999999999999998</v>
      </c>
      <c r="E367" s="8">
        <v>-1.5999999999999999</v>
      </c>
      <c r="F367" s="8">
        <v>-1</v>
      </c>
    </row>
    <row r="368" spans="1:10" x14ac:dyDescent="0.2">
      <c r="A368" s="8">
        <f t="shared" si="14"/>
        <v>359</v>
      </c>
      <c r="B368" s="18">
        <v>42022.248611111114</v>
      </c>
      <c r="C368" s="8">
        <v>1</v>
      </c>
      <c r="D368" s="8">
        <v>-2.2999999999999998</v>
      </c>
      <c r="E368" s="8">
        <v>-1.5999999999999999</v>
      </c>
      <c r="F368" s="8">
        <v>-1</v>
      </c>
      <c r="H368" s="8">
        <f>COUNTIF(D310:D369,"&gt;-1000")</f>
        <v>48</v>
      </c>
      <c r="I368" s="8">
        <f t="shared" ref="I368" si="15">COUNTIF(E310:E369,"&gt;-1000")</f>
        <v>59</v>
      </c>
      <c r="J368" s="8">
        <f t="shared" ref="J368" si="16">COUNTIF(F310:F369,"&gt;-1000")</f>
        <v>58</v>
      </c>
    </row>
    <row r="369" spans="1:13" x14ac:dyDescent="0.2">
      <c r="A369" s="8">
        <f t="shared" si="14"/>
        <v>360</v>
      </c>
      <c r="B369" s="18">
        <v>42022.249305555553</v>
      </c>
      <c r="C369" s="8">
        <v>1</v>
      </c>
      <c r="D369" s="8">
        <v>-2.5</v>
      </c>
      <c r="E369" s="8">
        <v>-1.7</v>
      </c>
      <c r="F369" s="8">
        <v>-1</v>
      </c>
      <c r="H369" s="8" t="str">
        <f>IF(H368&gt;=(60-$D$4),ROUND(SUMIF(D310:D369,"&gt;-1000")/H368,4),"----")</f>
        <v>----</v>
      </c>
      <c r="I369" s="8">
        <f>IF(I368&gt;=(60-$D$4),ROUND(SUMIF(E310:E369,"&gt;-1000")/I368,4),"----")</f>
        <v>-1.278</v>
      </c>
      <c r="J369" s="8">
        <f>IF(J368&gt;=(60-$D$4),ROUND(SUMIF(F310:F369,"&gt;-1000")/J368,4),"----")</f>
        <v>-0.8569</v>
      </c>
      <c r="K369" s="8" t="str">
        <f>IF(AND(ISNUMBER(H369),ISNUMBER(I369),ISNUMBER(J369)),ABS(I369-(H369+J369)/2),"----")</f>
        <v>----</v>
      </c>
      <c r="M369" s="8" t="s">
        <v>166</v>
      </c>
    </row>
    <row r="370" spans="1:13" x14ac:dyDescent="0.2">
      <c r="A370" s="8">
        <f t="shared" si="14"/>
        <v>361</v>
      </c>
      <c r="B370" s="18">
        <v>42022.25</v>
      </c>
      <c r="C370" s="8">
        <v>1</v>
      </c>
      <c r="D370" s="8">
        <v>-2.4</v>
      </c>
      <c r="E370" s="8">
        <v>-1.7</v>
      </c>
      <c r="F370" s="8">
        <v>-1</v>
      </c>
    </row>
    <row r="371" spans="1:13" x14ac:dyDescent="0.2">
      <c r="A371" s="8">
        <f t="shared" si="14"/>
        <v>362</v>
      </c>
      <c r="B371" s="18">
        <v>42022.250694444447</v>
      </c>
      <c r="C371" s="8">
        <v>1</v>
      </c>
      <c r="D371" s="8">
        <v>-2.5</v>
      </c>
      <c r="E371" s="8">
        <v>-1.7</v>
      </c>
      <c r="F371" s="8">
        <v>-1</v>
      </c>
    </row>
    <row r="372" spans="1:13" x14ac:dyDescent="0.2">
      <c r="A372" s="8">
        <f t="shared" si="14"/>
        <v>363</v>
      </c>
      <c r="B372" s="18">
        <v>42022.251388888886</v>
      </c>
      <c r="C372" s="8">
        <v>1</v>
      </c>
      <c r="D372" s="8">
        <v>-2.5</v>
      </c>
      <c r="E372" s="8">
        <v>-1.8</v>
      </c>
      <c r="F372" s="8">
        <v>-1.2</v>
      </c>
    </row>
    <row r="373" spans="1:13" x14ac:dyDescent="0.2">
      <c r="A373" s="8">
        <f t="shared" si="14"/>
        <v>364</v>
      </c>
      <c r="B373" s="18">
        <v>42022.252083333333</v>
      </c>
      <c r="C373" s="8">
        <v>1</v>
      </c>
      <c r="D373" s="8">
        <v>-2.4</v>
      </c>
      <c r="E373" s="8">
        <v>-1.7999999999999998</v>
      </c>
      <c r="F373" s="8">
        <v>-1.2</v>
      </c>
    </row>
    <row r="374" spans="1:13" x14ac:dyDescent="0.2">
      <c r="A374" s="8">
        <f t="shared" si="14"/>
        <v>365</v>
      </c>
      <c r="B374" s="18">
        <v>42022.25277777778</v>
      </c>
      <c r="C374" s="8">
        <v>1</v>
      </c>
      <c r="D374" s="8">
        <v>-2.4</v>
      </c>
      <c r="E374" s="8">
        <v>-1.7999999999999998</v>
      </c>
      <c r="F374" s="8">
        <v>-1.2</v>
      </c>
    </row>
    <row r="375" spans="1:13" x14ac:dyDescent="0.2">
      <c r="A375" s="8">
        <f t="shared" si="14"/>
        <v>366</v>
      </c>
      <c r="B375" s="18">
        <v>42022.253472222219</v>
      </c>
      <c r="C375" s="8">
        <v>1</v>
      </c>
      <c r="D375" s="8">
        <v>-2.4</v>
      </c>
      <c r="E375" s="8">
        <v>-1.7999999999999998</v>
      </c>
      <c r="F375" s="8">
        <v>-1.2</v>
      </c>
    </row>
    <row r="376" spans="1:13" x14ac:dyDescent="0.2">
      <c r="A376" s="8">
        <f t="shared" si="14"/>
        <v>367</v>
      </c>
      <c r="B376" s="18">
        <v>42022.254166666666</v>
      </c>
      <c r="C376" s="8">
        <v>1</v>
      </c>
      <c r="D376" s="8">
        <v>-2.5</v>
      </c>
      <c r="E376" s="8">
        <v>-1.9</v>
      </c>
      <c r="F376" s="8">
        <v>-1.3</v>
      </c>
    </row>
    <row r="377" spans="1:13" x14ac:dyDescent="0.2">
      <c r="A377" s="8">
        <f t="shared" si="14"/>
        <v>368</v>
      </c>
      <c r="B377" s="18">
        <v>42022.254861053239</v>
      </c>
      <c r="C377" s="8">
        <v>1</v>
      </c>
      <c r="D377" s="8">
        <v>-2.5</v>
      </c>
      <c r="E377" s="8">
        <v>-1.9</v>
      </c>
      <c r="F377" s="8">
        <v>-1.3</v>
      </c>
    </row>
    <row r="378" spans="1:13" x14ac:dyDescent="0.2">
      <c r="A378" s="8">
        <f t="shared" si="14"/>
        <v>369</v>
      </c>
      <c r="B378" s="18">
        <v>42022.255555497686</v>
      </c>
      <c r="C378" s="8">
        <v>1</v>
      </c>
      <c r="D378" s="8">
        <v>-2.5</v>
      </c>
      <c r="E378" s="8">
        <v>-1.9</v>
      </c>
      <c r="F378" s="8">
        <v>-1.3</v>
      </c>
    </row>
    <row r="379" spans="1:13" x14ac:dyDescent="0.2">
      <c r="A379" s="8">
        <f t="shared" si="14"/>
        <v>370</v>
      </c>
      <c r="B379" s="18">
        <v>42022.256249999999</v>
      </c>
      <c r="C379" s="8">
        <v>1</v>
      </c>
      <c r="D379" s="8">
        <v>-2.5</v>
      </c>
      <c r="E379" s="8">
        <v>-1.9</v>
      </c>
      <c r="F379" s="8">
        <v>-1.4</v>
      </c>
    </row>
    <row r="380" spans="1:13" x14ac:dyDescent="0.2">
      <c r="A380" s="8">
        <f t="shared" si="14"/>
        <v>371</v>
      </c>
      <c r="B380" s="18">
        <v>42022.256944386572</v>
      </c>
      <c r="C380" s="8">
        <v>1</v>
      </c>
      <c r="D380" s="8">
        <v>-2.5</v>
      </c>
      <c r="E380" s="8">
        <v>-1.9</v>
      </c>
      <c r="F380" s="8">
        <v>-1.4</v>
      </c>
    </row>
    <row r="381" spans="1:13" x14ac:dyDescent="0.2">
      <c r="A381" s="8">
        <f t="shared" si="14"/>
        <v>372</v>
      </c>
      <c r="B381" s="18">
        <v>42022.257638831019</v>
      </c>
      <c r="C381" s="8">
        <v>1</v>
      </c>
      <c r="D381" s="8">
        <v>-2.5</v>
      </c>
      <c r="E381" s="8">
        <v>-2</v>
      </c>
      <c r="F381" s="8">
        <v>-1.5</v>
      </c>
    </row>
    <row r="382" spans="1:13" x14ac:dyDescent="0.2">
      <c r="A382" s="8">
        <f t="shared" si="14"/>
        <v>373</v>
      </c>
      <c r="B382" s="18">
        <v>42022.258333275466</v>
      </c>
      <c r="C382" s="8">
        <v>1</v>
      </c>
      <c r="D382" s="8">
        <v>-2.5</v>
      </c>
      <c r="E382" s="8">
        <v>-2</v>
      </c>
      <c r="F382" s="8">
        <v>-1.5</v>
      </c>
    </row>
    <row r="383" spans="1:13" x14ac:dyDescent="0.2">
      <c r="A383" s="8">
        <f t="shared" si="14"/>
        <v>374</v>
      </c>
      <c r="B383" s="18">
        <v>42022.259027719905</v>
      </c>
      <c r="C383" s="8">
        <v>1</v>
      </c>
      <c r="D383" s="8">
        <v>-2.5</v>
      </c>
      <c r="E383" s="8">
        <v>-2</v>
      </c>
      <c r="F383" s="8">
        <v>-1.6</v>
      </c>
    </row>
    <row r="384" spans="1:13" x14ac:dyDescent="0.2">
      <c r="A384" s="8">
        <f t="shared" si="14"/>
        <v>375</v>
      </c>
      <c r="B384" s="18">
        <v>42022.259722164352</v>
      </c>
      <c r="C384" s="8">
        <v>1</v>
      </c>
      <c r="D384" s="8">
        <v>-2.5</v>
      </c>
      <c r="E384" s="8">
        <v>-2</v>
      </c>
      <c r="F384" s="8">
        <v>-1.6</v>
      </c>
    </row>
    <row r="385" spans="1:6" x14ac:dyDescent="0.2">
      <c r="A385" s="8">
        <f t="shared" si="14"/>
        <v>376</v>
      </c>
      <c r="B385" s="18">
        <v>42022.260416608799</v>
      </c>
      <c r="C385" s="8">
        <v>1</v>
      </c>
      <c r="D385" s="8">
        <v>-2.5</v>
      </c>
      <c r="E385" s="8">
        <v>-2.1</v>
      </c>
      <c r="F385" s="8">
        <v>-1.7</v>
      </c>
    </row>
    <row r="386" spans="1:6" x14ac:dyDescent="0.2">
      <c r="A386" s="8">
        <f t="shared" si="14"/>
        <v>377</v>
      </c>
      <c r="B386" s="18">
        <v>42022.261111053238</v>
      </c>
      <c r="C386" s="8">
        <v>1</v>
      </c>
      <c r="D386" s="8">
        <v>-2.5</v>
      </c>
      <c r="E386" s="8">
        <v>-2.1</v>
      </c>
      <c r="F386" s="8">
        <v>-1.8</v>
      </c>
    </row>
    <row r="387" spans="1:6" x14ac:dyDescent="0.2">
      <c r="A387" s="8">
        <f t="shared" si="14"/>
        <v>378</v>
      </c>
      <c r="B387" s="18">
        <v>42022.261805497685</v>
      </c>
      <c r="C387" s="8">
        <v>1</v>
      </c>
      <c r="D387" s="8">
        <v>-2.5</v>
      </c>
      <c r="E387" s="8">
        <v>-2.1</v>
      </c>
      <c r="F387" s="8">
        <v>-1.8</v>
      </c>
    </row>
    <row r="388" spans="1:6" x14ac:dyDescent="0.2">
      <c r="A388" s="8">
        <f t="shared" si="14"/>
        <v>379</v>
      </c>
      <c r="B388" s="18">
        <v>42022.262499999997</v>
      </c>
      <c r="C388" s="8">
        <v>1</v>
      </c>
      <c r="D388" s="8">
        <v>-2.6</v>
      </c>
      <c r="E388" s="8">
        <v>-2.2000000000000002</v>
      </c>
      <c r="F388" s="8">
        <v>-1.9</v>
      </c>
    </row>
    <row r="389" spans="1:6" x14ac:dyDescent="0.2">
      <c r="A389" s="8">
        <f t="shared" si="14"/>
        <v>380</v>
      </c>
      <c r="B389" s="18">
        <v>42022.263194444444</v>
      </c>
      <c r="C389" s="8">
        <v>1</v>
      </c>
      <c r="D389" s="8">
        <v>-2.6</v>
      </c>
      <c r="E389" s="8">
        <v>-2.2000000000000002</v>
      </c>
      <c r="F389" s="8">
        <v>-1.9</v>
      </c>
    </row>
    <row r="390" spans="1:6" x14ac:dyDescent="0.2">
      <c r="A390" s="8">
        <f t="shared" si="14"/>
        <v>381</v>
      </c>
      <c r="B390" s="18">
        <v>42022.263888888891</v>
      </c>
      <c r="C390" s="8">
        <v>1</v>
      </c>
      <c r="D390" s="8">
        <v>-2.6</v>
      </c>
      <c r="E390" s="8">
        <v>-2.3000000000000003</v>
      </c>
      <c r="F390" s="8">
        <v>-2</v>
      </c>
    </row>
    <row r="391" spans="1:6" x14ac:dyDescent="0.2">
      <c r="A391" s="8">
        <f t="shared" si="14"/>
        <v>382</v>
      </c>
      <c r="B391" s="18">
        <v>42022.26458333333</v>
      </c>
      <c r="C391" s="8">
        <v>1</v>
      </c>
      <c r="D391" s="8">
        <v>-2.7</v>
      </c>
      <c r="E391" s="8">
        <v>-2.3000000000000003</v>
      </c>
      <c r="F391" s="8">
        <v>-2</v>
      </c>
    </row>
    <row r="392" spans="1:6" x14ac:dyDescent="0.2">
      <c r="A392" s="8">
        <f t="shared" si="14"/>
        <v>383</v>
      </c>
      <c r="B392" s="18">
        <v>42022.265277777777</v>
      </c>
      <c r="C392" s="8">
        <v>1</v>
      </c>
      <c r="D392" s="8">
        <v>-2.7</v>
      </c>
      <c r="E392" s="8">
        <v>-2.3000000000000003</v>
      </c>
      <c r="F392" s="8">
        <v>-2</v>
      </c>
    </row>
    <row r="393" spans="1:6" x14ac:dyDescent="0.2">
      <c r="A393" s="8">
        <f t="shared" si="14"/>
        <v>384</v>
      </c>
      <c r="B393" s="18">
        <v>42022.265972222223</v>
      </c>
      <c r="C393" s="8">
        <v>1</v>
      </c>
      <c r="D393" s="8">
        <v>-2.7</v>
      </c>
      <c r="E393" s="8">
        <v>-2.3000000000000003</v>
      </c>
      <c r="F393" s="8">
        <v>-2</v>
      </c>
    </row>
    <row r="394" spans="1:6" x14ac:dyDescent="0.2">
      <c r="A394" s="8">
        <f t="shared" si="14"/>
        <v>385</v>
      </c>
      <c r="B394" s="18">
        <v>42022.26666666667</v>
      </c>
      <c r="C394" s="8">
        <v>1</v>
      </c>
      <c r="D394" s="8">
        <v>-2.6</v>
      </c>
      <c r="E394" s="8">
        <v>-2.2000000000000002</v>
      </c>
      <c r="F394" s="8">
        <v>-1.9</v>
      </c>
    </row>
    <row r="395" spans="1:6" x14ac:dyDescent="0.2">
      <c r="A395" s="8">
        <f t="shared" ref="A395:A458" si="17">A394+1</f>
        <v>386</v>
      </c>
      <c r="B395" s="18">
        <v>42022.267361111109</v>
      </c>
      <c r="C395" s="8">
        <v>1</v>
      </c>
      <c r="D395" s="8">
        <v>-2.5</v>
      </c>
      <c r="E395" s="8">
        <v>-2.1</v>
      </c>
      <c r="F395" s="8">
        <v>-1.8</v>
      </c>
    </row>
    <row r="396" spans="1:6" x14ac:dyDescent="0.2">
      <c r="A396" s="8">
        <f t="shared" si="17"/>
        <v>387</v>
      </c>
      <c r="B396" s="18">
        <v>42022.268055555556</v>
      </c>
      <c r="C396" s="8">
        <v>1</v>
      </c>
      <c r="D396" s="8">
        <v>-2.5</v>
      </c>
      <c r="E396" s="8">
        <v>-2.1</v>
      </c>
      <c r="F396" s="8">
        <v>-1.8</v>
      </c>
    </row>
    <row r="397" spans="1:6" x14ac:dyDescent="0.2">
      <c r="A397" s="8">
        <f t="shared" si="17"/>
        <v>388</v>
      </c>
      <c r="B397" s="18">
        <v>42022.268750000003</v>
      </c>
      <c r="C397" s="8">
        <v>1</v>
      </c>
      <c r="D397" s="8">
        <v>-2.5</v>
      </c>
      <c r="E397" s="8">
        <v>-2.1</v>
      </c>
      <c r="F397" s="8">
        <v>-1.7</v>
      </c>
    </row>
    <row r="398" spans="1:6" x14ac:dyDescent="0.2">
      <c r="A398" s="8">
        <f t="shared" si="17"/>
        <v>389</v>
      </c>
      <c r="B398" s="18">
        <v>42022.269444444442</v>
      </c>
      <c r="C398" s="8">
        <v>1</v>
      </c>
      <c r="D398" s="8">
        <v>-2.6</v>
      </c>
      <c r="E398" s="8">
        <v>-2.1</v>
      </c>
      <c r="F398" s="8">
        <v>-1.7</v>
      </c>
    </row>
    <row r="399" spans="1:6" x14ac:dyDescent="0.2">
      <c r="A399" s="8">
        <f t="shared" si="17"/>
        <v>390</v>
      </c>
      <c r="B399" s="18">
        <v>42022.270138888889</v>
      </c>
      <c r="C399" s="8">
        <v>1</v>
      </c>
      <c r="D399" s="8">
        <v>-2.5</v>
      </c>
      <c r="E399" s="8">
        <v>-2</v>
      </c>
      <c r="F399" s="8">
        <v>-1.6</v>
      </c>
    </row>
    <row r="400" spans="1:6" x14ac:dyDescent="0.2">
      <c r="A400" s="8">
        <f t="shared" si="17"/>
        <v>391</v>
      </c>
      <c r="B400" s="18">
        <v>42022.270833333336</v>
      </c>
      <c r="C400" s="8">
        <v>1</v>
      </c>
      <c r="D400" s="8">
        <v>-2.6</v>
      </c>
      <c r="E400" s="8">
        <v>-2.1</v>
      </c>
      <c r="F400" s="8">
        <v>-1.6</v>
      </c>
    </row>
    <row r="401" spans="1:6" x14ac:dyDescent="0.2">
      <c r="A401" s="8">
        <f t="shared" si="17"/>
        <v>392</v>
      </c>
      <c r="B401" s="18">
        <v>42022.271527777775</v>
      </c>
      <c r="C401" s="8">
        <v>1</v>
      </c>
      <c r="D401" s="8">
        <v>-2.6</v>
      </c>
      <c r="E401" s="8">
        <v>-2.1</v>
      </c>
      <c r="F401" s="8">
        <v>-1.6</v>
      </c>
    </row>
    <row r="402" spans="1:6" x14ac:dyDescent="0.2">
      <c r="A402" s="8">
        <f t="shared" si="17"/>
        <v>393</v>
      </c>
      <c r="B402" s="18">
        <v>42022.272222222222</v>
      </c>
      <c r="C402" s="8">
        <v>1</v>
      </c>
      <c r="D402" s="8">
        <v>-2.6</v>
      </c>
      <c r="E402" s="8">
        <v>-2.1</v>
      </c>
      <c r="F402" s="8">
        <v>-1.6</v>
      </c>
    </row>
    <row r="403" spans="1:6" x14ac:dyDescent="0.2">
      <c r="A403" s="8">
        <f t="shared" si="17"/>
        <v>394</v>
      </c>
      <c r="B403" s="18">
        <v>42022.272916666669</v>
      </c>
      <c r="C403" s="8">
        <v>1</v>
      </c>
      <c r="D403" s="8">
        <v>-2.6</v>
      </c>
      <c r="E403" s="8">
        <v>-2.1</v>
      </c>
      <c r="F403" s="8">
        <v>-1.6</v>
      </c>
    </row>
    <row r="404" spans="1:6" x14ac:dyDescent="0.2">
      <c r="A404" s="8">
        <f t="shared" si="17"/>
        <v>395</v>
      </c>
      <c r="B404" s="18">
        <v>42022.273611111108</v>
      </c>
      <c r="C404" s="8">
        <v>1</v>
      </c>
      <c r="D404" s="8">
        <v>-2.6</v>
      </c>
      <c r="E404" s="8">
        <v>-2</v>
      </c>
      <c r="F404" s="8">
        <v>-1.5</v>
      </c>
    </row>
    <row r="405" spans="1:6" x14ac:dyDescent="0.2">
      <c r="A405" s="8">
        <f t="shared" si="17"/>
        <v>396</v>
      </c>
      <c r="B405" s="18">
        <v>42022.274305555555</v>
      </c>
      <c r="C405" s="8">
        <v>1</v>
      </c>
      <c r="D405" s="8">
        <v>-2.6</v>
      </c>
      <c r="E405" s="8">
        <v>-2</v>
      </c>
      <c r="F405" s="8">
        <v>-1.5</v>
      </c>
    </row>
    <row r="406" spans="1:6" x14ac:dyDescent="0.2">
      <c r="A406" s="8">
        <f t="shared" si="17"/>
        <v>397</v>
      </c>
      <c r="B406" s="18">
        <v>42022.275000000001</v>
      </c>
      <c r="C406" s="8">
        <v>1</v>
      </c>
      <c r="D406" s="8">
        <v>-2.6</v>
      </c>
      <c r="E406" s="8">
        <v>-2</v>
      </c>
      <c r="F406" s="8">
        <v>-1.5</v>
      </c>
    </row>
    <row r="407" spans="1:6" x14ac:dyDescent="0.2">
      <c r="A407" s="8">
        <f t="shared" si="17"/>
        <v>398</v>
      </c>
      <c r="B407" s="18">
        <v>42022.275694444441</v>
      </c>
      <c r="C407" s="8">
        <v>1</v>
      </c>
      <c r="D407" s="8">
        <v>-2.5</v>
      </c>
      <c r="E407" s="8">
        <v>-2</v>
      </c>
      <c r="F407" s="8">
        <v>-1.5</v>
      </c>
    </row>
    <row r="408" spans="1:6" x14ac:dyDescent="0.2">
      <c r="A408" s="8">
        <f t="shared" si="17"/>
        <v>399</v>
      </c>
      <c r="B408" s="18">
        <v>42022.276388888888</v>
      </c>
      <c r="C408" s="8">
        <v>1</v>
      </c>
      <c r="D408" s="8">
        <v>-2.5</v>
      </c>
      <c r="E408" s="8">
        <v>-2</v>
      </c>
      <c r="F408" s="8">
        <v>-1.5</v>
      </c>
    </row>
    <row r="409" spans="1:6" x14ac:dyDescent="0.2">
      <c r="A409" s="8">
        <f t="shared" si="17"/>
        <v>400</v>
      </c>
      <c r="B409" s="18">
        <v>42022.277083333334</v>
      </c>
      <c r="C409" s="8">
        <v>1</v>
      </c>
      <c r="D409" s="8">
        <v>-2.6</v>
      </c>
      <c r="E409" s="8">
        <v>-2</v>
      </c>
      <c r="F409" s="8">
        <v>-1.5</v>
      </c>
    </row>
    <row r="410" spans="1:6" x14ac:dyDescent="0.2">
      <c r="A410" s="8">
        <f t="shared" si="17"/>
        <v>401</v>
      </c>
      <c r="B410" s="18">
        <v>42022.277777777781</v>
      </c>
      <c r="C410" s="8">
        <v>1</v>
      </c>
      <c r="D410" s="8">
        <v>-2.6</v>
      </c>
      <c r="E410" s="8">
        <v>-2</v>
      </c>
      <c r="F410" s="8">
        <v>-1.5</v>
      </c>
    </row>
    <row r="411" spans="1:6" x14ac:dyDescent="0.2">
      <c r="A411" s="8">
        <f t="shared" si="17"/>
        <v>402</v>
      </c>
      <c r="B411" s="18">
        <v>42022.27847222222</v>
      </c>
      <c r="C411" s="8">
        <v>1</v>
      </c>
      <c r="D411" s="8">
        <v>-2.6</v>
      </c>
      <c r="E411" s="8">
        <v>-2</v>
      </c>
      <c r="F411" s="8">
        <v>-1.5</v>
      </c>
    </row>
    <row r="412" spans="1:6" x14ac:dyDescent="0.2">
      <c r="A412" s="8">
        <f t="shared" si="17"/>
        <v>403</v>
      </c>
      <c r="B412" s="18">
        <v>42022.279166666667</v>
      </c>
      <c r="C412" s="8">
        <v>1</v>
      </c>
      <c r="D412" s="8">
        <v>-2.6</v>
      </c>
      <c r="E412" s="8">
        <v>-2</v>
      </c>
      <c r="F412" s="8">
        <v>-1.4</v>
      </c>
    </row>
    <row r="413" spans="1:6" x14ac:dyDescent="0.2">
      <c r="A413" s="8">
        <f t="shared" si="17"/>
        <v>404</v>
      </c>
      <c r="B413" s="18">
        <v>42022.279861111114</v>
      </c>
      <c r="C413" s="8">
        <v>1</v>
      </c>
      <c r="D413" s="8">
        <v>-2.6</v>
      </c>
      <c r="E413" s="8">
        <v>-2.1</v>
      </c>
      <c r="F413" s="8">
        <v>-1.4</v>
      </c>
    </row>
    <row r="414" spans="1:6" x14ac:dyDescent="0.2">
      <c r="A414" s="8">
        <f t="shared" si="17"/>
        <v>405</v>
      </c>
      <c r="B414" s="18">
        <v>42022.280555555553</v>
      </c>
      <c r="C414" s="8">
        <v>1</v>
      </c>
      <c r="D414" s="8">
        <v>-2.6</v>
      </c>
      <c r="E414" s="8">
        <v>-2</v>
      </c>
      <c r="F414" s="8">
        <v>-1.4</v>
      </c>
    </row>
    <row r="415" spans="1:6" x14ac:dyDescent="0.2">
      <c r="A415" s="8">
        <f t="shared" si="17"/>
        <v>406</v>
      </c>
      <c r="B415" s="18">
        <v>42022.28125</v>
      </c>
      <c r="C415" s="8">
        <v>1</v>
      </c>
      <c r="D415" s="8">
        <v>-2.6</v>
      </c>
      <c r="E415" s="8">
        <v>-2</v>
      </c>
      <c r="F415" s="8">
        <v>-1.4</v>
      </c>
    </row>
    <row r="416" spans="1:6" x14ac:dyDescent="0.2">
      <c r="A416" s="8">
        <f t="shared" si="17"/>
        <v>407</v>
      </c>
      <c r="B416" s="18">
        <v>42022.281944444447</v>
      </c>
      <c r="C416" s="8">
        <v>1</v>
      </c>
      <c r="D416" s="8">
        <v>-2.6</v>
      </c>
      <c r="E416" s="8">
        <v>-2.1</v>
      </c>
      <c r="F416" s="8">
        <v>-1.4</v>
      </c>
    </row>
    <row r="417" spans="1:11" x14ac:dyDescent="0.2">
      <c r="A417" s="8">
        <f t="shared" si="17"/>
        <v>408</v>
      </c>
      <c r="B417" s="18">
        <v>42022.282638888886</v>
      </c>
      <c r="C417" s="8">
        <v>1</v>
      </c>
      <c r="D417" s="8">
        <v>-2.6</v>
      </c>
      <c r="E417" s="8">
        <v>-2</v>
      </c>
      <c r="F417" s="8">
        <v>-1.4</v>
      </c>
    </row>
    <row r="418" spans="1:11" x14ac:dyDescent="0.2">
      <c r="A418" s="8">
        <f t="shared" si="17"/>
        <v>409</v>
      </c>
      <c r="B418" s="18">
        <v>42022.283333333333</v>
      </c>
      <c r="C418" s="8">
        <v>1</v>
      </c>
      <c r="D418" s="8">
        <v>-2.6</v>
      </c>
      <c r="E418" s="8">
        <v>-2</v>
      </c>
      <c r="F418" s="8">
        <v>-1.4</v>
      </c>
    </row>
    <row r="419" spans="1:11" x14ac:dyDescent="0.2">
      <c r="A419" s="8">
        <f t="shared" si="17"/>
        <v>410</v>
      </c>
      <c r="B419" s="18">
        <v>42022.28402777778</v>
      </c>
      <c r="C419" s="8">
        <v>1</v>
      </c>
      <c r="D419" s="8">
        <v>-2.7</v>
      </c>
      <c r="E419" s="8">
        <v>-2.1</v>
      </c>
      <c r="F419" s="8">
        <v>-1.5</v>
      </c>
    </row>
    <row r="420" spans="1:11" x14ac:dyDescent="0.2">
      <c r="A420" s="8">
        <f t="shared" si="17"/>
        <v>411</v>
      </c>
      <c r="B420" s="18">
        <v>42022.284722222219</v>
      </c>
      <c r="C420" s="8">
        <v>1</v>
      </c>
      <c r="D420" s="8">
        <v>-2.6</v>
      </c>
      <c r="E420" s="8">
        <v>-2</v>
      </c>
      <c r="F420" s="8">
        <v>-1.5</v>
      </c>
    </row>
    <row r="421" spans="1:11" x14ac:dyDescent="0.2">
      <c r="A421" s="8">
        <f t="shared" si="17"/>
        <v>412</v>
      </c>
      <c r="B421" s="18">
        <v>42022.285416666666</v>
      </c>
      <c r="C421" s="8">
        <v>1</v>
      </c>
      <c r="D421" s="8">
        <v>-2.7</v>
      </c>
      <c r="E421" s="8">
        <v>-2.1</v>
      </c>
      <c r="F421" s="8">
        <v>-1.5</v>
      </c>
    </row>
    <row r="422" spans="1:11" x14ac:dyDescent="0.2">
      <c r="A422" s="8">
        <f t="shared" si="17"/>
        <v>413</v>
      </c>
      <c r="B422" s="18">
        <v>42022.286111111112</v>
      </c>
      <c r="C422" s="8">
        <v>1</v>
      </c>
      <c r="D422" s="8">
        <v>-2.7</v>
      </c>
      <c r="E422" s="8">
        <v>-2.1</v>
      </c>
      <c r="F422" s="8">
        <v>-1.6</v>
      </c>
    </row>
    <row r="423" spans="1:11" x14ac:dyDescent="0.2">
      <c r="A423" s="8">
        <f t="shared" si="17"/>
        <v>414</v>
      </c>
      <c r="B423" s="18">
        <v>42022.286805555559</v>
      </c>
      <c r="C423" s="8">
        <v>1</v>
      </c>
      <c r="D423" s="8">
        <v>-2.7</v>
      </c>
      <c r="E423" s="8">
        <v>-2.2000000000000002</v>
      </c>
      <c r="F423" s="8">
        <v>-1.7</v>
      </c>
    </row>
    <row r="424" spans="1:11" x14ac:dyDescent="0.2">
      <c r="A424" s="8">
        <f t="shared" si="17"/>
        <v>415</v>
      </c>
      <c r="B424" s="18">
        <v>42022.287499999999</v>
      </c>
      <c r="C424" s="8">
        <v>1</v>
      </c>
      <c r="D424" s="8">
        <v>-2.7</v>
      </c>
      <c r="E424" s="8">
        <v>-2.2000000000000002</v>
      </c>
      <c r="F424" s="8">
        <v>-1.8</v>
      </c>
    </row>
    <row r="425" spans="1:11" x14ac:dyDescent="0.2">
      <c r="A425" s="8">
        <f t="shared" si="17"/>
        <v>416</v>
      </c>
      <c r="B425" s="18">
        <v>42022.288194444445</v>
      </c>
      <c r="C425" s="8">
        <v>1</v>
      </c>
      <c r="D425" s="8">
        <v>-2.7</v>
      </c>
      <c r="E425" s="8">
        <v>-2.2000000000000002</v>
      </c>
      <c r="F425" s="8">
        <v>-1.8</v>
      </c>
    </row>
    <row r="426" spans="1:11" x14ac:dyDescent="0.2">
      <c r="A426" s="8">
        <f t="shared" si="17"/>
        <v>417</v>
      </c>
      <c r="B426" s="18">
        <v>42022.288888888892</v>
      </c>
      <c r="C426" s="8">
        <v>1</v>
      </c>
      <c r="D426" s="8">
        <v>-2.8</v>
      </c>
      <c r="E426" s="8">
        <v>-2.2999999999999998</v>
      </c>
      <c r="F426" s="8">
        <v>-1.9</v>
      </c>
    </row>
    <row r="427" spans="1:11" x14ac:dyDescent="0.2">
      <c r="A427" s="8">
        <f t="shared" si="17"/>
        <v>418</v>
      </c>
      <c r="B427" s="18">
        <v>42022.289583333331</v>
      </c>
      <c r="C427" s="8">
        <v>1</v>
      </c>
      <c r="D427" s="8">
        <v>-2.8</v>
      </c>
      <c r="E427" s="8">
        <v>-2.4</v>
      </c>
      <c r="F427" s="8">
        <v>-2</v>
      </c>
    </row>
    <row r="428" spans="1:11" x14ac:dyDescent="0.2">
      <c r="A428" s="8">
        <f t="shared" si="17"/>
        <v>419</v>
      </c>
      <c r="B428" s="18">
        <v>42022.290277777778</v>
      </c>
      <c r="C428" s="8">
        <v>1</v>
      </c>
      <c r="D428" s="8">
        <v>-2.8</v>
      </c>
      <c r="E428" s="8">
        <v>-2.4</v>
      </c>
      <c r="F428" s="8">
        <v>-2</v>
      </c>
      <c r="H428" s="8">
        <f>COUNTIF(D370:D429,"&gt;-1000")</f>
        <v>60</v>
      </c>
      <c r="I428" s="8">
        <f t="shared" ref="I428" si="18">COUNTIF(E370:E429,"&gt;-1000")</f>
        <v>60</v>
      </c>
      <c r="J428" s="8">
        <f t="shared" ref="J428" si="19">COUNTIF(F370:F429,"&gt;-1000")</f>
        <v>60</v>
      </c>
    </row>
    <row r="429" spans="1:11" x14ac:dyDescent="0.2">
      <c r="A429" s="8">
        <f t="shared" si="17"/>
        <v>420</v>
      </c>
      <c r="B429" s="18">
        <v>42022.290972222225</v>
      </c>
      <c r="C429" s="8">
        <v>1</v>
      </c>
      <c r="D429" s="8">
        <v>-2.8</v>
      </c>
      <c r="E429" s="8">
        <v>-2.4</v>
      </c>
      <c r="F429" s="8">
        <v>-2</v>
      </c>
      <c r="H429" s="8">
        <f>IF(H428&gt;=(60-$D$4),ROUND(SUMIF(D370:D429,"&gt;-1000")/H428,4),"----")</f>
        <v>-2.5817000000000001</v>
      </c>
      <c r="I429" s="8">
        <f>IF(I428&gt;=(60-$D$4),ROUND(SUMIF(E370:E429,"&gt;-1000")/I428,4),"----")</f>
        <v>-2.06</v>
      </c>
      <c r="J429" s="8">
        <f>IF(J428&gt;=(60-$D$4),ROUND(SUMIF(F370:F429,"&gt;-1000")/J428,4),"----")</f>
        <v>-1.58</v>
      </c>
      <c r="K429" s="8">
        <f>IF(AND(ISNUMBER(H429),ISNUMBER(I429),ISNUMBER(J429)),ABS(I429-(H429+J429)/2),"----")</f>
        <v>2.0849999999999813E-2</v>
      </c>
    </row>
    <row r="430" spans="1:11" x14ac:dyDescent="0.2">
      <c r="A430" s="8">
        <f t="shared" si="17"/>
        <v>421</v>
      </c>
      <c r="B430" s="18">
        <v>42022.291666666664</v>
      </c>
      <c r="C430" s="8">
        <v>1</v>
      </c>
      <c r="D430" s="8">
        <v>-2.8</v>
      </c>
      <c r="E430" s="8">
        <v>-2.4</v>
      </c>
      <c r="F430" s="8">
        <v>-2</v>
      </c>
    </row>
    <row r="431" spans="1:11" x14ac:dyDescent="0.2">
      <c r="A431" s="8">
        <f t="shared" si="17"/>
        <v>422</v>
      </c>
      <c r="B431" s="18">
        <v>42022.292361111111</v>
      </c>
      <c r="C431" s="8">
        <v>1</v>
      </c>
      <c r="D431" s="8">
        <v>-2.8</v>
      </c>
      <c r="E431" s="8">
        <v>-2.4</v>
      </c>
      <c r="F431" s="8">
        <v>-2.1</v>
      </c>
    </row>
    <row r="432" spans="1:11" x14ac:dyDescent="0.2">
      <c r="A432" s="8">
        <f t="shared" si="17"/>
        <v>423</v>
      </c>
      <c r="B432" s="18">
        <v>42022.293055555558</v>
      </c>
      <c r="C432" s="8">
        <v>1</v>
      </c>
      <c r="D432" s="8">
        <v>-2.9</v>
      </c>
      <c r="E432" s="8">
        <v>-2.5</v>
      </c>
      <c r="F432" s="8">
        <v>-2.1</v>
      </c>
    </row>
    <row r="433" spans="1:6" x14ac:dyDescent="0.2">
      <c r="A433" s="8">
        <f t="shared" si="17"/>
        <v>424</v>
      </c>
      <c r="B433" s="18">
        <v>42022.293749999997</v>
      </c>
      <c r="C433" s="8">
        <v>1</v>
      </c>
      <c r="D433" s="8">
        <v>-2.8</v>
      </c>
      <c r="E433" s="8">
        <v>-2.4</v>
      </c>
      <c r="F433" s="8">
        <v>-2.1</v>
      </c>
    </row>
    <row r="434" spans="1:6" x14ac:dyDescent="0.2">
      <c r="A434" s="8">
        <f t="shared" si="17"/>
        <v>425</v>
      </c>
      <c r="B434" s="18">
        <v>42022.294444444444</v>
      </c>
      <c r="C434" s="8">
        <v>1</v>
      </c>
      <c r="D434" s="8">
        <v>-2.8</v>
      </c>
      <c r="E434" s="8">
        <v>-2.5</v>
      </c>
      <c r="F434" s="8">
        <v>-2.2000000000000002</v>
      </c>
    </row>
    <row r="435" spans="1:6" x14ac:dyDescent="0.2">
      <c r="A435" s="8">
        <f t="shared" si="17"/>
        <v>426</v>
      </c>
      <c r="B435" s="18">
        <v>42022.295138888891</v>
      </c>
      <c r="C435" s="8">
        <v>1</v>
      </c>
      <c r="D435" s="8">
        <v>-2.8</v>
      </c>
      <c r="E435" s="8">
        <v>-2.5</v>
      </c>
      <c r="F435" s="8">
        <v>-2.2000000000000002</v>
      </c>
    </row>
    <row r="436" spans="1:6" x14ac:dyDescent="0.2">
      <c r="A436" s="8">
        <f t="shared" si="17"/>
        <v>427</v>
      </c>
      <c r="B436" s="18">
        <v>42022.29583333333</v>
      </c>
      <c r="C436" s="8">
        <v>1</v>
      </c>
      <c r="D436" s="8">
        <v>-2.7</v>
      </c>
      <c r="E436" s="8">
        <v>-2.4000000000000004</v>
      </c>
      <c r="F436" s="8">
        <v>-2.2000000000000002</v>
      </c>
    </row>
    <row r="437" spans="1:6" x14ac:dyDescent="0.2">
      <c r="A437" s="8">
        <f t="shared" si="17"/>
        <v>428</v>
      </c>
      <c r="B437" s="18">
        <v>42022.296527777777</v>
      </c>
      <c r="C437" s="8">
        <v>1</v>
      </c>
      <c r="D437" s="8">
        <v>-2.7</v>
      </c>
      <c r="E437" s="8">
        <v>-2.4000000000000004</v>
      </c>
      <c r="F437" s="8">
        <v>-2.1</v>
      </c>
    </row>
    <row r="438" spans="1:6" x14ac:dyDescent="0.2">
      <c r="A438" s="8">
        <f t="shared" si="17"/>
        <v>429</v>
      </c>
      <c r="B438" s="18">
        <v>42022.297222222223</v>
      </c>
      <c r="C438" s="8">
        <v>1</v>
      </c>
      <c r="D438" s="8">
        <v>-2.6</v>
      </c>
      <c r="E438" s="8">
        <v>-2.4</v>
      </c>
      <c r="F438" s="8">
        <v>-2.2000000000000002</v>
      </c>
    </row>
    <row r="439" spans="1:6" x14ac:dyDescent="0.2">
      <c r="A439" s="8">
        <f t="shared" si="17"/>
        <v>430</v>
      </c>
      <c r="B439" s="18">
        <v>42022.29791666667</v>
      </c>
      <c r="C439" s="8">
        <v>1</v>
      </c>
      <c r="D439" s="8">
        <v>-2.6</v>
      </c>
      <c r="E439" s="8">
        <v>-2.4</v>
      </c>
      <c r="F439" s="8">
        <v>-2.2000000000000002</v>
      </c>
    </row>
    <row r="440" spans="1:6" x14ac:dyDescent="0.2">
      <c r="A440" s="8">
        <f t="shared" si="17"/>
        <v>431</v>
      </c>
      <c r="B440" s="18">
        <v>42022.298611111109</v>
      </c>
      <c r="C440" s="8">
        <v>1</v>
      </c>
      <c r="D440" s="8">
        <v>-2.7</v>
      </c>
      <c r="E440" s="8">
        <v>-2.4000000000000004</v>
      </c>
      <c r="F440" s="8">
        <v>-2.2000000000000002</v>
      </c>
    </row>
    <row r="441" spans="1:6" x14ac:dyDescent="0.2">
      <c r="A441" s="8">
        <f t="shared" si="17"/>
        <v>432</v>
      </c>
      <c r="B441" s="18">
        <v>42022.299305555556</v>
      </c>
      <c r="C441" s="8">
        <v>1</v>
      </c>
      <c r="D441" s="8">
        <v>-2.7</v>
      </c>
      <c r="E441" s="8">
        <v>-2.5</v>
      </c>
      <c r="F441" s="8">
        <v>-2.2000000000000002</v>
      </c>
    </row>
    <row r="442" spans="1:6" x14ac:dyDescent="0.2">
      <c r="A442" s="8">
        <f t="shared" si="17"/>
        <v>433</v>
      </c>
      <c r="B442" s="18">
        <v>42022.3</v>
      </c>
      <c r="C442" s="8">
        <v>1</v>
      </c>
      <c r="D442" s="8">
        <v>-2.7</v>
      </c>
      <c r="E442" s="8">
        <v>-2.4000000000000004</v>
      </c>
      <c r="F442" s="8">
        <v>-2.2000000000000002</v>
      </c>
    </row>
    <row r="443" spans="1:6" x14ac:dyDescent="0.2">
      <c r="A443" s="8">
        <f t="shared" si="17"/>
        <v>434</v>
      </c>
      <c r="B443" s="18">
        <v>42022.300694444442</v>
      </c>
      <c r="C443" s="8">
        <v>1</v>
      </c>
      <c r="D443" s="8">
        <v>-2.7</v>
      </c>
      <c r="E443" s="8">
        <v>-2.4000000000000004</v>
      </c>
      <c r="F443" s="8">
        <v>-2.2000000000000002</v>
      </c>
    </row>
    <row r="444" spans="1:6" x14ac:dyDescent="0.2">
      <c r="A444" s="8">
        <f t="shared" si="17"/>
        <v>435</v>
      </c>
      <c r="B444" s="18">
        <v>42022.301388888889</v>
      </c>
      <c r="C444" s="8">
        <v>1</v>
      </c>
      <c r="D444" s="8">
        <v>-2.7</v>
      </c>
      <c r="E444" s="8">
        <v>-2.4000000000000004</v>
      </c>
      <c r="F444" s="8">
        <v>-2.2000000000000002</v>
      </c>
    </row>
    <row r="445" spans="1:6" x14ac:dyDescent="0.2">
      <c r="A445" s="8">
        <f t="shared" si="17"/>
        <v>436</v>
      </c>
      <c r="B445" s="18">
        <v>42022.302083333336</v>
      </c>
      <c r="C445" s="8">
        <v>1</v>
      </c>
      <c r="D445" s="8">
        <v>-2.8</v>
      </c>
      <c r="E445" s="8">
        <v>-2.5</v>
      </c>
      <c r="F445" s="8">
        <v>-2.2000000000000002</v>
      </c>
    </row>
    <row r="446" spans="1:6" x14ac:dyDescent="0.2">
      <c r="A446" s="8">
        <f t="shared" si="17"/>
        <v>437</v>
      </c>
      <c r="B446" s="18">
        <v>42022.302777777775</v>
      </c>
      <c r="C446" s="8">
        <v>1</v>
      </c>
      <c r="D446" s="8">
        <v>-2.8</v>
      </c>
      <c r="E446" s="8">
        <v>-2.5</v>
      </c>
      <c r="F446" s="8">
        <v>-2.2000000000000002</v>
      </c>
    </row>
    <row r="447" spans="1:6" x14ac:dyDescent="0.2">
      <c r="A447" s="8">
        <f t="shared" si="17"/>
        <v>438</v>
      </c>
      <c r="B447" s="18">
        <v>42022.303472222222</v>
      </c>
      <c r="C447" s="8">
        <v>1</v>
      </c>
      <c r="D447" s="8">
        <v>-2.8</v>
      </c>
      <c r="E447" s="8">
        <v>-2.5</v>
      </c>
      <c r="F447" s="8">
        <v>-2.2000000000000002</v>
      </c>
    </row>
    <row r="448" spans="1:6" x14ac:dyDescent="0.2">
      <c r="A448" s="8">
        <f t="shared" si="17"/>
        <v>439</v>
      </c>
      <c r="B448" s="18">
        <v>42022.304166666669</v>
      </c>
      <c r="C448" s="8">
        <v>1</v>
      </c>
      <c r="D448" s="8">
        <v>-2.8</v>
      </c>
      <c r="E448" s="8">
        <v>-2.5</v>
      </c>
      <c r="F448" s="8">
        <v>-2.2000000000000002</v>
      </c>
    </row>
    <row r="449" spans="1:6" x14ac:dyDescent="0.2">
      <c r="A449" s="8">
        <f t="shared" si="17"/>
        <v>440</v>
      </c>
      <c r="B449" s="18">
        <v>42022.304861111108</v>
      </c>
      <c r="C449" s="8">
        <v>1</v>
      </c>
      <c r="D449" s="8">
        <v>-2.8</v>
      </c>
      <c r="E449" s="8">
        <v>-2.5</v>
      </c>
      <c r="F449" s="8">
        <v>-2.2999999999999998</v>
      </c>
    </row>
    <row r="450" spans="1:6" x14ac:dyDescent="0.2">
      <c r="A450" s="8">
        <f t="shared" si="17"/>
        <v>441</v>
      </c>
      <c r="B450" s="18">
        <v>42022.305555555555</v>
      </c>
      <c r="C450" s="8">
        <v>1</v>
      </c>
      <c r="D450" s="8">
        <v>-2.8</v>
      </c>
      <c r="E450" s="8">
        <v>-2.5</v>
      </c>
      <c r="F450" s="8">
        <v>-2.2999999999999998</v>
      </c>
    </row>
    <row r="451" spans="1:6" x14ac:dyDescent="0.2">
      <c r="A451" s="8">
        <f t="shared" si="17"/>
        <v>442</v>
      </c>
      <c r="B451" s="18">
        <v>42022.306250000001</v>
      </c>
      <c r="C451" s="8">
        <v>1</v>
      </c>
      <c r="D451" s="8">
        <v>-2.8</v>
      </c>
      <c r="E451" s="8">
        <v>-2.5</v>
      </c>
      <c r="F451" s="8">
        <v>-2.2999999999999998</v>
      </c>
    </row>
    <row r="452" spans="1:6" x14ac:dyDescent="0.2">
      <c r="A452" s="8">
        <f t="shared" si="17"/>
        <v>443</v>
      </c>
      <c r="B452" s="18">
        <v>42022.306944444441</v>
      </c>
      <c r="C452" s="8">
        <v>1</v>
      </c>
      <c r="D452" s="8">
        <v>-2.8</v>
      </c>
      <c r="E452" s="8">
        <v>-2.5999999999999996</v>
      </c>
      <c r="F452" s="8">
        <v>-2.4</v>
      </c>
    </row>
    <row r="453" spans="1:6" x14ac:dyDescent="0.2">
      <c r="A453" s="8">
        <f t="shared" si="17"/>
        <v>444</v>
      </c>
      <c r="B453" s="18">
        <v>42022.307638888888</v>
      </c>
      <c r="C453" s="8">
        <v>1</v>
      </c>
      <c r="D453" s="8">
        <v>-2.8</v>
      </c>
      <c r="E453" s="8">
        <v>-2.5999999999999996</v>
      </c>
      <c r="F453" s="8">
        <v>-2.4</v>
      </c>
    </row>
    <row r="454" spans="1:6" x14ac:dyDescent="0.2">
      <c r="A454" s="8">
        <f t="shared" si="17"/>
        <v>445</v>
      </c>
      <c r="B454" s="18">
        <v>42022.308333333334</v>
      </c>
      <c r="C454" s="8">
        <v>1</v>
      </c>
      <c r="D454" s="8">
        <v>-2.8</v>
      </c>
      <c r="E454" s="8">
        <v>-2.5999999999999996</v>
      </c>
      <c r="F454" s="8">
        <v>-2.4</v>
      </c>
    </row>
    <row r="455" spans="1:6" x14ac:dyDescent="0.2">
      <c r="A455" s="8">
        <f t="shared" si="17"/>
        <v>446</v>
      </c>
      <c r="B455" s="18">
        <v>42022.309027777781</v>
      </c>
      <c r="C455" s="8">
        <v>1</v>
      </c>
      <c r="D455" s="8">
        <v>-2.8</v>
      </c>
      <c r="E455" s="8">
        <v>-2.5999999999999996</v>
      </c>
      <c r="F455" s="8">
        <v>-2.5</v>
      </c>
    </row>
    <row r="456" spans="1:6" x14ac:dyDescent="0.2">
      <c r="A456" s="8">
        <f t="shared" si="17"/>
        <v>447</v>
      </c>
      <c r="B456" s="18">
        <v>42022.30972222222</v>
      </c>
      <c r="C456" s="8">
        <v>1</v>
      </c>
      <c r="D456" s="8">
        <v>-2.9</v>
      </c>
      <c r="E456" s="8">
        <v>-2.6999999999999997</v>
      </c>
      <c r="F456" s="8">
        <v>-2.5</v>
      </c>
    </row>
    <row r="457" spans="1:6" x14ac:dyDescent="0.2">
      <c r="A457" s="8">
        <f t="shared" si="17"/>
        <v>448</v>
      </c>
      <c r="B457" s="18">
        <v>42022.310416666667</v>
      </c>
      <c r="C457" s="8">
        <v>1</v>
      </c>
      <c r="D457" s="8">
        <v>-3</v>
      </c>
      <c r="E457" s="8">
        <v>-2.7</v>
      </c>
      <c r="F457" s="8">
        <v>-2.5</v>
      </c>
    </row>
    <row r="458" spans="1:6" x14ac:dyDescent="0.2">
      <c r="A458" s="8">
        <f t="shared" si="17"/>
        <v>449</v>
      </c>
      <c r="B458" s="18">
        <v>42022.311111111114</v>
      </c>
      <c r="C458" s="8">
        <v>1</v>
      </c>
      <c r="D458" s="8">
        <v>-3</v>
      </c>
      <c r="E458" s="8">
        <v>-2.8</v>
      </c>
      <c r="F458" s="8">
        <v>-2.6</v>
      </c>
    </row>
    <row r="459" spans="1:6" x14ac:dyDescent="0.2">
      <c r="A459" s="8">
        <f t="shared" ref="A459:A522" si="20">A458+1</f>
        <v>450</v>
      </c>
      <c r="B459" s="18">
        <v>42022.311805555553</v>
      </c>
      <c r="C459" s="8">
        <v>1</v>
      </c>
      <c r="D459" s="8">
        <v>-3.1</v>
      </c>
      <c r="E459" s="8">
        <v>-2.8000000000000003</v>
      </c>
      <c r="F459" s="8">
        <v>-2.6</v>
      </c>
    </row>
    <row r="460" spans="1:6" x14ac:dyDescent="0.2">
      <c r="A460" s="8">
        <f t="shared" si="20"/>
        <v>451</v>
      </c>
      <c r="B460" s="18">
        <v>42022.3125</v>
      </c>
      <c r="C460" s="8">
        <v>1</v>
      </c>
      <c r="D460" s="8">
        <v>-3.1</v>
      </c>
      <c r="E460" s="8">
        <v>-2.9</v>
      </c>
      <c r="F460" s="8">
        <v>-2.6</v>
      </c>
    </row>
    <row r="461" spans="1:6" x14ac:dyDescent="0.2">
      <c r="A461" s="8">
        <f t="shared" si="20"/>
        <v>452</v>
      </c>
      <c r="B461" s="18">
        <v>42022.313194444447</v>
      </c>
      <c r="C461" s="8">
        <v>1</v>
      </c>
      <c r="D461" s="8">
        <v>-3.1</v>
      </c>
      <c r="E461" s="8">
        <v>-2.8000000000000003</v>
      </c>
      <c r="F461" s="8">
        <v>-2.6</v>
      </c>
    </row>
    <row r="462" spans="1:6" x14ac:dyDescent="0.2">
      <c r="A462" s="8">
        <f t="shared" si="20"/>
        <v>453</v>
      </c>
      <c r="B462" s="18">
        <v>42022.313888888886</v>
      </c>
      <c r="C462" s="8">
        <v>1</v>
      </c>
      <c r="D462" s="8">
        <v>-3.1</v>
      </c>
      <c r="E462" s="8">
        <v>-2.8000000000000003</v>
      </c>
      <c r="F462" s="8">
        <v>-2.6</v>
      </c>
    </row>
    <row r="463" spans="1:6" x14ac:dyDescent="0.2">
      <c r="A463" s="8">
        <f t="shared" si="20"/>
        <v>454</v>
      </c>
      <c r="B463" s="18">
        <v>42022.314583333333</v>
      </c>
      <c r="C463" s="8">
        <v>1</v>
      </c>
      <c r="D463" s="8">
        <v>-3.1</v>
      </c>
      <c r="E463" s="8">
        <v>-2.9</v>
      </c>
      <c r="F463" s="8">
        <v>-2.7</v>
      </c>
    </row>
    <row r="464" spans="1:6" x14ac:dyDescent="0.2">
      <c r="A464" s="8">
        <f t="shared" si="20"/>
        <v>455</v>
      </c>
      <c r="B464" s="18">
        <v>42022.31527777778</v>
      </c>
      <c r="C464" s="8">
        <v>1</v>
      </c>
      <c r="D464" s="8">
        <v>-3</v>
      </c>
      <c r="E464" s="8">
        <v>-2.8</v>
      </c>
      <c r="F464" s="8">
        <v>-2.6</v>
      </c>
    </row>
    <row r="465" spans="1:6" x14ac:dyDescent="0.2">
      <c r="A465" s="8">
        <f t="shared" si="20"/>
        <v>456</v>
      </c>
      <c r="B465" s="18">
        <v>42022.315972222219</v>
      </c>
      <c r="C465" s="8">
        <v>1</v>
      </c>
      <c r="D465" s="8">
        <v>-3</v>
      </c>
      <c r="E465" s="8">
        <v>-2.8</v>
      </c>
      <c r="F465" s="8">
        <v>-2.7</v>
      </c>
    </row>
    <row r="466" spans="1:6" x14ac:dyDescent="0.2">
      <c r="A466" s="8">
        <f t="shared" si="20"/>
        <v>457</v>
      </c>
      <c r="B466" s="18">
        <v>42022.316666666666</v>
      </c>
      <c r="C466" s="8">
        <v>1</v>
      </c>
      <c r="D466" s="8">
        <v>-3</v>
      </c>
      <c r="E466" s="8">
        <v>-2.8</v>
      </c>
      <c r="F466" s="8">
        <v>-2.7</v>
      </c>
    </row>
    <row r="467" spans="1:6" x14ac:dyDescent="0.2">
      <c r="A467" s="8">
        <f t="shared" si="20"/>
        <v>458</v>
      </c>
      <c r="B467" s="18">
        <v>42022.317361111112</v>
      </c>
      <c r="C467" s="8">
        <v>1</v>
      </c>
      <c r="D467" s="8">
        <v>-3.1</v>
      </c>
      <c r="E467" s="8">
        <v>-2.9</v>
      </c>
      <c r="F467" s="8">
        <v>-2.8</v>
      </c>
    </row>
    <row r="468" spans="1:6" x14ac:dyDescent="0.2">
      <c r="A468" s="8">
        <f t="shared" si="20"/>
        <v>459</v>
      </c>
      <c r="B468" s="18">
        <v>42022.318055555559</v>
      </c>
      <c r="C468" s="8">
        <v>1</v>
      </c>
      <c r="D468" s="8">
        <v>-3.1</v>
      </c>
      <c r="E468" s="8">
        <v>-2.9</v>
      </c>
      <c r="F468" s="8">
        <v>-2.8</v>
      </c>
    </row>
    <row r="469" spans="1:6" x14ac:dyDescent="0.2">
      <c r="A469" s="8">
        <f t="shared" si="20"/>
        <v>460</v>
      </c>
      <c r="B469" s="18">
        <v>42022.318749999999</v>
      </c>
      <c r="C469" s="8">
        <v>1</v>
      </c>
      <c r="D469" s="8">
        <v>-3</v>
      </c>
      <c r="E469" s="8">
        <v>-2.9</v>
      </c>
      <c r="F469" s="8">
        <v>-2.8</v>
      </c>
    </row>
    <row r="470" spans="1:6" x14ac:dyDescent="0.2">
      <c r="A470" s="8">
        <f t="shared" si="20"/>
        <v>461</v>
      </c>
      <c r="B470" s="18">
        <v>42022.319444444445</v>
      </c>
      <c r="C470" s="8">
        <v>1</v>
      </c>
      <c r="D470" s="8">
        <v>-3</v>
      </c>
      <c r="E470" s="8">
        <v>-2.9</v>
      </c>
      <c r="F470" s="8">
        <v>-2.8</v>
      </c>
    </row>
    <row r="471" spans="1:6" x14ac:dyDescent="0.2">
      <c r="A471" s="8">
        <f t="shared" si="20"/>
        <v>462</v>
      </c>
      <c r="B471" s="18">
        <v>42022.320138888892</v>
      </c>
      <c r="C471" s="8">
        <v>1</v>
      </c>
      <c r="D471" s="8">
        <v>-3</v>
      </c>
      <c r="E471" s="8">
        <v>-2.9</v>
      </c>
      <c r="F471" s="8">
        <v>-2.8</v>
      </c>
    </row>
    <row r="472" spans="1:6" x14ac:dyDescent="0.2">
      <c r="A472" s="8">
        <f t="shared" si="20"/>
        <v>463</v>
      </c>
      <c r="B472" s="18">
        <v>42022.320833333331</v>
      </c>
      <c r="C472" s="8">
        <v>1</v>
      </c>
      <c r="D472" s="8">
        <v>-3</v>
      </c>
      <c r="E472" s="8">
        <v>-2.9</v>
      </c>
      <c r="F472" s="8">
        <v>-2.8</v>
      </c>
    </row>
    <row r="473" spans="1:6" x14ac:dyDescent="0.2">
      <c r="A473" s="8">
        <f t="shared" si="20"/>
        <v>464</v>
      </c>
      <c r="B473" s="18">
        <v>42022.321527777778</v>
      </c>
      <c r="C473" s="8">
        <v>1</v>
      </c>
      <c r="D473" s="8">
        <v>-2.9</v>
      </c>
      <c r="E473" s="8">
        <v>-2.9</v>
      </c>
      <c r="F473" s="8">
        <v>-2.9</v>
      </c>
    </row>
    <row r="474" spans="1:6" x14ac:dyDescent="0.2">
      <c r="A474" s="8">
        <f t="shared" si="20"/>
        <v>465</v>
      </c>
      <c r="B474" s="18">
        <v>42022.322222222225</v>
      </c>
      <c r="C474" s="8">
        <v>1</v>
      </c>
      <c r="D474" s="8">
        <v>-2.9</v>
      </c>
      <c r="E474" s="8">
        <v>-2.9</v>
      </c>
      <c r="F474" s="8">
        <v>-2.9</v>
      </c>
    </row>
    <row r="475" spans="1:6" x14ac:dyDescent="0.2">
      <c r="A475" s="8">
        <f t="shared" si="20"/>
        <v>466</v>
      </c>
      <c r="B475" s="18">
        <v>42022.322916666664</v>
      </c>
      <c r="C475" s="8">
        <v>1</v>
      </c>
      <c r="D475" s="8">
        <v>-2.9</v>
      </c>
      <c r="E475" s="8">
        <v>-2.9</v>
      </c>
      <c r="F475" s="8">
        <v>-2.9</v>
      </c>
    </row>
    <row r="476" spans="1:6" x14ac:dyDescent="0.2">
      <c r="A476" s="8">
        <f t="shared" si="20"/>
        <v>467</v>
      </c>
      <c r="B476" s="18">
        <v>42022.323611111111</v>
      </c>
      <c r="C476" s="8">
        <v>1</v>
      </c>
      <c r="D476" s="8">
        <v>-2.9</v>
      </c>
      <c r="E476" s="8">
        <v>-3</v>
      </c>
      <c r="F476" s="8">
        <v>-3</v>
      </c>
    </row>
    <row r="477" spans="1:6" x14ac:dyDescent="0.2">
      <c r="A477" s="8">
        <f t="shared" si="20"/>
        <v>468</v>
      </c>
      <c r="B477" s="18">
        <v>42022.324305555558</v>
      </c>
      <c r="C477" s="8">
        <v>1</v>
      </c>
      <c r="D477" s="8">
        <v>-3</v>
      </c>
      <c r="E477" s="8">
        <v>-3</v>
      </c>
      <c r="F477" s="8">
        <v>-3</v>
      </c>
    </row>
    <row r="478" spans="1:6" x14ac:dyDescent="0.2">
      <c r="A478" s="8">
        <f t="shared" si="20"/>
        <v>469</v>
      </c>
      <c r="B478" s="18">
        <v>42022.324999999997</v>
      </c>
      <c r="C478" s="8">
        <v>1</v>
      </c>
      <c r="D478" s="8">
        <v>-3</v>
      </c>
      <c r="E478" s="8">
        <v>-3</v>
      </c>
      <c r="F478" s="8">
        <v>-3</v>
      </c>
    </row>
    <row r="479" spans="1:6" x14ac:dyDescent="0.2">
      <c r="A479" s="8">
        <f t="shared" si="20"/>
        <v>470</v>
      </c>
      <c r="B479" s="18">
        <v>42022.325694444444</v>
      </c>
      <c r="C479" s="8">
        <v>1</v>
      </c>
      <c r="D479" s="8">
        <v>-3</v>
      </c>
      <c r="E479" s="8">
        <v>-3</v>
      </c>
      <c r="F479" s="8">
        <v>-3</v>
      </c>
    </row>
    <row r="480" spans="1:6" x14ac:dyDescent="0.2">
      <c r="A480" s="8">
        <f t="shared" si="20"/>
        <v>471</v>
      </c>
      <c r="B480" s="18">
        <v>42022.326388888891</v>
      </c>
      <c r="C480" s="8">
        <v>1</v>
      </c>
      <c r="D480" s="8">
        <v>-3</v>
      </c>
      <c r="E480" s="8">
        <v>-3</v>
      </c>
      <c r="F480" s="8">
        <v>-3</v>
      </c>
    </row>
    <row r="481" spans="1:11" x14ac:dyDescent="0.2">
      <c r="A481" s="8">
        <f t="shared" si="20"/>
        <v>472</v>
      </c>
      <c r="B481" s="18">
        <v>42022.32708333333</v>
      </c>
      <c r="C481" s="8">
        <v>1</v>
      </c>
      <c r="D481" s="8">
        <v>-3</v>
      </c>
      <c r="E481" s="8">
        <v>-3</v>
      </c>
      <c r="F481" s="8">
        <v>-3</v>
      </c>
    </row>
    <row r="482" spans="1:11" x14ac:dyDescent="0.2">
      <c r="A482" s="8">
        <f t="shared" si="20"/>
        <v>473</v>
      </c>
      <c r="B482" s="18">
        <v>42022.327777777777</v>
      </c>
      <c r="C482" s="8">
        <v>1</v>
      </c>
      <c r="D482" s="8">
        <v>-3</v>
      </c>
      <c r="E482" s="8">
        <v>-3.1</v>
      </c>
      <c r="F482" s="8">
        <v>-3</v>
      </c>
    </row>
    <row r="483" spans="1:11" x14ac:dyDescent="0.2">
      <c r="A483" s="8">
        <f t="shared" si="20"/>
        <v>474</v>
      </c>
      <c r="B483" s="18">
        <v>42022.328472222223</v>
      </c>
      <c r="C483" s="8">
        <v>1</v>
      </c>
      <c r="D483" s="8">
        <v>-3</v>
      </c>
      <c r="E483" s="8">
        <v>-3.1</v>
      </c>
      <c r="F483" s="8">
        <v>-3</v>
      </c>
    </row>
    <row r="484" spans="1:11" x14ac:dyDescent="0.2">
      <c r="A484" s="8">
        <f t="shared" si="20"/>
        <v>475</v>
      </c>
      <c r="B484" s="18">
        <v>42022.32916666667</v>
      </c>
      <c r="C484" s="8">
        <v>1</v>
      </c>
      <c r="D484" s="8">
        <v>-3</v>
      </c>
      <c r="E484" s="8">
        <v>-3.1</v>
      </c>
      <c r="F484" s="8">
        <v>-3.1</v>
      </c>
    </row>
    <row r="485" spans="1:11" x14ac:dyDescent="0.2">
      <c r="A485" s="8">
        <f t="shared" si="20"/>
        <v>476</v>
      </c>
      <c r="B485" s="18">
        <v>42022.329861111109</v>
      </c>
      <c r="C485" s="8">
        <v>1</v>
      </c>
      <c r="D485" s="8">
        <v>-3</v>
      </c>
      <c r="E485" s="8">
        <v>-3.1</v>
      </c>
      <c r="F485" s="8">
        <v>-3.1</v>
      </c>
    </row>
    <row r="486" spans="1:11" x14ac:dyDescent="0.2">
      <c r="A486" s="8">
        <f t="shared" si="20"/>
        <v>477</v>
      </c>
      <c r="B486" s="18">
        <v>42022.330555555556</v>
      </c>
      <c r="C486" s="8">
        <v>1</v>
      </c>
      <c r="D486" s="8">
        <v>-3</v>
      </c>
      <c r="E486" s="8">
        <v>-3.1</v>
      </c>
      <c r="F486" s="8">
        <v>-3.1</v>
      </c>
    </row>
    <row r="487" spans="1:11" x14ac:dyDescent="0.2">
      <c r="A487" s="8">
        <f t="shared" si="20"/>
        <v>478</v>
      </c>
      <c r="B487" s="18">
        <v>42022.331250000003</v>
      </c>
      <c r="C487" s="8">
        <v>1</v>
      </c>
      <c r="D487" s="8">
        <v>-3.1</v>
      </c>
      <c r="E487" s="8">
        <v>-3.1</v>
      </c>
      <c r="F487" s="8">
        <v>-3.1</v>
      </c>
    </row>
    <row r="488" spans="1:11" x14ac:dyDescent="0.2">
      <c r="A488" s="8">
        <f t="shared" si="20"/>
        <v>479</v>
      </c>
      <c r="B488" s="18">
        <v>42022.331944444442</v>
      </c>
      <c r="C488" s="8">
        <v>1</v>
      </c>
      <c r="D488" s="8">
        <v>-3.1</v>
      </c>
      <c r="E488" s="8">
        <v>-3.1</v>
      </c>
      <c r="F488" s="8">
        <v>-3.1</v>
      </c>
      <c r="H488" s="8">
        <f>COUNTIF(D430:D489,"&gt;-1000")</f>
        <v>60</v>
      </c>
      <c r="I488" s="8">
        <f t="shared" ref="I488" si="21">COUNTIF(E430:E489,"&gt;-1000")</f>
        <v>60</v>
      </c>
      <c r="J488" s="8">
        <f t="shared" ref="J488" si="22">COUNTIF(F430:F489,"&gt;-1000")</f>
        <v>60</v>
      </c>
    </row>
    <row r="489" spans="1:11" x14ac:dyDescent="0.2">
      <c r="A489" s="8">
        <f t="shared" si="20"/>
        <v>480</v>
      </c>
      <c r="B489" s="18">
        <v>42022.332638888889</v>
      </c>
      <c r="C489" s="8">
        <v>1</v>
      </c>
      <c r="D489" s="8">
        <v>-3.1</v>
      </c>
      <c r="E489" s="8">
        <v>-3.1</v>
      </c>
      <c r="F489" s="8">
        <v>-3.1</v>
      </c>
      <c r="H489" s="8">
        <f>IF(H488&gt;=(60-$D$4),ROUND(SUMIF(D430:D489,"&gt;-1000")/H488,4),"----")</f>
        <v>-2.9049999999999998</v>
      </c>
      <c r="I489" s="8">
        <f>IF(I488&gt;=(60-$D$4),ROUND(SUMIF(E430:E489,"&gt;-1000")/I488,4),"----")</f>
        <v>-2.7332999999999998</v>
      </c>
      <c r="J489" s="8">
        <f>IF(J488&gt;=(60-$D$4),ROUND(SUMIF(F430:F489,"&gt;-1000")/J488,4),"----")</f>
        <v>-2.5767000000000002</v>
      </c>
      <c r="K489" s="8">
        <f>IF(AND(ISNUMBER(H489),ISNUMBER(I489),ISNUMBER(J489)),ABS(I489-(H489+J489)/2),"----")</f>
        <v>7.5500000000001677E-3</v>
      </c>
    </row>
    <row r="490" spans="1:11" x14ac:dyDescent="0.2">
      <c r="A490" s="8">
        <f t="shared" si="20"/>
        <v>481</v>
      </c>
      <c r="B490" s="18">
        <v>42022.333333333336</v>
      </c>
      <c r="C490" s="8">
        <v>1</v>
      </c>
      <c r="D490" s="8">
        <v>-3.1</v>
      </c>
      <c r="E490" s="8">
        <v>-3.1</v>
      </c>
      <c r="F490" s="8">
        <v>-3.1</v>
      </c>
    </row>
    <row r="491" spans="1:11" x14ac:dyDescent="0.2">
      <c r="A491" s="8">
        <f t="shared" si="20"/>
        <v>482</v>
      </c>
      <c r="B491" s="18">
        <v>42022.334027777775</v>
      </c>
      <c r="C491" s="8">
        <v>1</v>
      </c>
      <c r="D491" s="8">
        <v>-3.1</v>
      </c>
      <c r="E491" s="8">
        <v>-3.1</v>
      </c>
      <c r="F491" s="8">
        <v>-3.1</v>
      </c>
    </row>
    <row r="492" spans="1:11" x14ac:dyDescent="0.2">
      <c r="A492" s="8">
        <f t="shared" si="20"/>
        <v>483</v>
      </c>
      <c r="B492" s="18">
        <v>42022.334722222222</v>
      </c>
      <c r="C492" s="8">
        <v>1</v>
      </c>
      <c r="D492" s="8">
        <v>-3.1</v>
      </c>
      <c r="E492" s="8">
        <v>-3.1</v>
      </c>
      <c r="F492" s="8">
        <v>-3.1</v>
      </c>
    </row>
    <row r="493" spans="1:11" x14ac:dyDescent="0.2">
      <c r="A493" s="8">
        <f t="shared" si="20"/>
        <v>484</v>
      </c>
      <c r="B493" s="18">
        <v>42022.335416666669</v>
      </c>
      <c r="C493" s="8">
        <v>1</v>
      </c>
      <c r="D493" s="8">
        <v>-3.1</v>
      </c>
      <c r="E493" s="8">
        <v>-3.1</v>
      </c>
      <c r="F493" s="8">
        <v>-3.1</v>
      </c>
    </row>
    <row r="494" spans="1:11" x14ac:dyDescent="0.2">
      <c r="A494" s="8">
        <f t="shared" si="20"/>
        <v>485</v>
      </c>
      <c r="B494" s="18">
        <v>42022.336111111108</v>
      </c>
      <c r="C494" s="8">
        <v>1</v>
      </c>
      <c r="E494" s="8">
        <v>-3.2</v>
      </c>
      <c r="F494" s="8">
        <v>-3.2</v>
      </c>
    </row>
    <row r="495" spans="1:11" x14ac:dyDescent="0.2">
      <c r="A495" s="8">
        <f t="shared" si="20"/>
        <v>486</v>
      </c>
      <c r="B495" s="18">
        <v>42022.336805555555</v>
      </c>
      <c r="C495" s="8">
        <v>1</v>
      </c>
      <c r="D495" s="8">
        <v>-3.2</v>
      </c>
      <c r="E495" s="8">
        <v>-3.2</v>
      </c>
      <c r="F495" s="8">
        <v>-3.2</v>
      </c>
    </row>
    <row r="496" spans="1:11" x14ac:dyDescent="0.2">
      <c r="A496" s="8">
        <f t="shared" si="20"/>
        <v>487</v>
      </c>
      <c r="B496" s="18">
        <v>42022.337500000001</v>
      </c>
      <c r="C496" s="8">
        <v>1</v>
      </c>
      <c r="D496" s="8">
        <v>-3.2</v>
      </c>
      <c r="E496" s="8">
        <v>-3.2</v>
      </c>
      <c r="F496" s="8">
        <v>-3.2</v>
      </c>
    </row>
    <row r="497" spans="1:6" x14ac:dyDescent="0.2">
      <c r="A497" s="8">
        <f t="shared" si="20"/>
        <v>488</v>
      </c>
      <c r="B497" s="18">
        <v>42022.338194444441</v>
      </c>
      <c r="C497" s="8">
        <v>1</v>
      </c>
      <c r="D497" s="8">
        <v>-3.2</v>
      </c>
      <c r="E497" s="8">
        <v>-1003</v>
      </c>
      <c r="F497" s="8">
        <v>-3.2</v>
      </c>
    </row>
    <row r="498" spans="1:6" x14ac:dyDescent="0.2">
      <c r="A498" s="8">
        <f t="shared" si="20"/>
        <v>489</v>
      </c>
      <c r="B498" s="18">
        <v>42022.338888888888</v>
      </c>
      <c r="C498" s="8">
        <v>1</v>
      </c>
      <c r="D498" s="8">
        <v>-3.2</v>
      </c>
      <c r="E498" s="8">
        <v>-1003</v>
      </c>
      <c r="F498" s="8">
        <v>-3.2</v>
      </c>
    </row>
    <row r="499" spans="1:6" x14ac:dyDescent="0.2">
      <c r="A499" s="8">
        <f t="shared" si="20"/>
        <v>490</v>
      </c>
      <c r="B499" s="18">
        <v>42022.339583333334</v>
      </c>
      <c r="C499" s="8">
        <v>1</v>
      </c>
      <c r="D499" s="8">
        <v>-3.2</v>
      </c>
      <c r="E499" s="8">
        <v>-3.2</v>
      </c>
      <c r="F499" s="8">
        <v>-3.2</v>
      </c>
    </row>
    <row r="500" spans="1:6" x14ac:dyDescent="0.2">
      <c r="A500" s="8">
        <f t="shared" si="20"/>
        <v>491</v>
      </c>
      <c r="B500" s="18">
        <v>42022.340277777781</v>
      </c>
      <c r="C500" s="8">
        <v>1</v>
      </c>
      <c r="D500" s="8">
        <v>-1003</v>
      </c>
      <c r="E500" s="8">
        <v>-3.2</v>
      </c>
      <c r="F500" s="8">
        <v>-3.3</v>
      </c>
    </row>
    <row r="501" spans="1:6" x14ac:dyDescent="0.2">
      <c r="A501" s="8">
        <f t="shared" si="20"/>
        <v>492</v>
      </c>
      <c r="B501" s="18">
        <v>42022.34097222222</v>
      </c>
      <c r="C501" s="8">
        <v>1</v>
      </c>
      <c r="D501" s="8">
        <v>-1003</v>
      </c>
      <c r="E501" s="8">
        <v>-1003</v>
      </c>
      <c r="F501" s="8">
        <v>-3.3</v>
      </c>
    </row>
    <row r="502" spans="1:6" x14ac:dyDescent="0.2">
      <c r="A502" s="8">
        <f t="shared" si="20"/>
        <v>493</v>
      </c>
      <c r="B502" s="18">
        <v>42022.341666666667</v>
      </c>
      <c r="C502" s="8">
        <v>1</v>
      </c>
      <c r="D502" s="8">
        <v>-3.3</v>
      </c>
      <c r="E502" s="8">
        <v>-3.3</v>
      </c>
      <c r="F502" s="8">
        <v>-3.3</v>
      </c>
    </row>
    <row r="503" spans="1:6" x14ac:dyDescent="0.2">
      <c r="A503" s="8">
        <f t="shared" si="20"/>
        <v>494</v>
      </c>
      <c r="B503" s="18">
        <v>42022.342361111114</v>
      </c>
      <c r="C503" s="8">
        <v>1</v>
      </c>
      <c r="D503" s="8">
        <v>-3.3</v>
      </c>
      <c r="E503" s="8">
        <v>-3.3</v>
      </c>
      <c r="F503" s="8">
        <v>-3.3</v>
      </c>
    </row>
    <row r="504" spans="1:6" x14ac:dyDescent="0.2">
      <c r="A504" s="8">
        <f t="shared" si="20"/>
        <v>495</v>
      </c>
      <c r="B504" s="18">
        <v>42022.343055555553</v>
      </c>
      <c r="C504" s="8">
        <v>1</v>
      </c>
      <c r="D504" s="8">
        <v>-3.3</v>
      </c>
      <c r="E504" s="8">
        <v>-3.3</v>
      </c>
      <c r="F504" s="8">
        <v>-3.3</v>
      </c>
    </row>
    <row r="505" spans="1:6" x14ac:dyDescent="0.2">
      <c r="A505" s="8">
        <f t="shared" si="20"/>
        <v>496</v>
      </c>
      <c r="B505" s="18">
        <v>42022.34375</v>
      </c>
      <c r="C505" s="8">
        <v>1</v>
      </c>
      <c r="D505" s="8">
        <v>-3.3</v>
      </c>
      <c r="F505" s="8">
        <v>-3.3</v>
      </c>
    </row>
    <row r="506" spans="1:6" x14ac:dyDescent="0.2">
      <c r="A506" s="8">
        <f t="shared" si="20"/>
        <v>497</v>
      </c>
      <c r="B506" s="18">
        <v>42022.344444444447</v>
      </c>
      <c r="C506" s="8">
        <v>1</v>
      </c>
      <c r="D506" s="8">
        <v>-3.3</v>
      </c>
      <c r="E506" s="8">
        <v>-3.4</v>
      </c>
      <c r="F506" s="8">
        <v>-3.4</v>
      </c>
    </row>
    <row r="507" spans="1:6" x14ac:dyDescent="0.2">
      <c r="A507" s="8">
        <f t="shared" si="20"/>
        <v>498</v>
      </c>
      <c r="B507" s="18">
        <v>42022.345138888886</v>
      </c>
      <c r="C507" s="8">
        <v>1</v>
      </c>
      <c r="D507" s="8">
        <v>-3.3</v>
      </c>
      <c r="E507" s="8">
        <v>-3.4</v>
      </c>
      <c r="F507" s="8">
        <v>-3.4</v>
      </c>
    </row>
    <row r="508" spans="1:6" x14ac:dyDescent="0.2">
      <c r="A508" s="8">
        <f t="shared" si="20"/>
        <v>499</v>
      </c>
      <c r="B508" s="18">
        <v>42022.345833333333</v>
      </c>
      <c r="C508" s="8">
        <v>1</v>
      </c>
      <c r="E508" s="8">
        <v>-3.4</v>
      </c>
      <c r="F508" s="8">
        <v>-3.4</v>
      </c>
    </row>
    <row r="509" spans="1:6" x14ac:dyDescent="0.2">
      <c r="A509" s="8">
        <f t="shared" si="20"/>
        <v>500</v>
      </c>
      <c r="B509" s="18">
        <v>42022.34652777778</v>
      </c>
      <c r="C509" s="8">
        <v>1</v>
      </c>
      <c r="D509" s="8">
        <v>-3.3</v>
      </c>
      <c r="E509" s="8">
        <v>-3.4</v>
      </c>
      <c r="F509" s="8">
        <v>-3.4</v>
      </c>
    </row>
    <row r="510" spans="1:6" x14ac:dyDescent="0.2">
      <c r="A510" s="8">
        <f t="shared" si="20"/>
        <v>501</v>
      </c>
      <c r="B510" s="18">
        <v>42022.347222222219</v>
      </c>
      <c r="C510" s="8">
        <v>1</v>
      </c>
      <c r="D510" s="8">
        <v>-3.3</v>
      </c>
      <c r="E510" s="8">
        <v>-3.4</v>
      </c>
      <c r="F510" s="8">
        <v>-3.4</v>
      </c>
    </row>
    <row r="511" spans="1:6" x14ac:dyDescent="0.2">
      <c r="A511" s="8">
        <f t="shared" si="20"/>
        <v>502</v>
      </c>
      <c r="B511" s="18">
        <v>42022.347916666666</v>
      </c>
      <c r="C511" s="8">
        <v>1</v>
      </c>
      <c r="D511" s="8">
        <v>-3.3</v>
      </c>
      <c r="E511" s="8">
        <v>-3.4</v>
      </c>
      <c r="F511" s="8">
        <v>-3.4</v>
      </c>
    </row>
    <row r="512" spans="1:6" x14ac:dyDescent="0.2">
      <c r="A512" s="8">
        <f t="shared" si="20"/>
        <v>503</v>
      </c>
      <c r="B512" s="18">
        <v>42022.348611111112</v>
      </c>
      <c r="C512" s="8">
        <v>1</v>
      </c>
      <c r="D512" s="8">
        <v>-1003</v>
      </c>
      <c r="E512" s="8">
        <v>-3.4</v>
      </c>
      <c r="F512" s="8">
        <v>-3.4</v>
      </c>
    </row>
    <row r="513" spans="1:6" x14ac:dyDescent="0.2">
      <c r="A513" s="8">
        <f t="shared" si="20"/>
        <v>504</v>
      </c>
      <c r="B513" s="18">
        <v>42022.349305555559</v>
      </c>
      <c r="C513" s="8">
        <v>1</v>
      </c>
      <c r="D513" s="8">
        <v>-1003</v>
      </c>
      <c r="E513" s="8">
        <v>-3.4</v>
      </c>
      <c r="F513" s="8">
        <v>-3.4</v>
      </c>
    </row>
    <row r="514" spans="1:6" x14ac:dyDescent="0.2">
      <c r="A514" s="8">
        <f t="shared" si="20"/>
        <v>505</v>
      </c>
      <c r="B514" s="18">
        <v>42022.35</v>
      </c>
      <c r="C514" s="8">
        <v>1</v>
      </c>
      <c r="D514" s="8">
        <v>-1003</v>
      </c>
      <c r="F514" s="8">
        <v>-3.4</v>
      </c>
    </row>
    <row r="515" spans="1:6" x14ac:dyDescent="0.2">
      <c r="A515" s="8">
        <f t="shared" si="20"/>
        <v>506</v>
      </c>
      <c r="B515" s="18">
        <v>42022.350694444445</v>
      </c>
      <c r="C515" s="8">
        <v>1</v>
      </c>
      <c r="D515" s="8">
        <v>-1003</v>
      </c>
      <c r="E515" s="8">
        <v>-3.4</v>
      </c>
      <c r="F515" s="8">
        <v>-3.4</v>
      </c>
    </row>
    <row r="516" spans="1:6" x14ac:dyDescent="0.2">
      <c r="A516" s="8">
        <f t="shared" si="20"/>
        <v>507</v>
      </c>
      <c r="B516" s="18">
        <v>42022.351388888892</v>
      </c>
      <c r="C516" s="8">
        <v>1</v>
      </c>
      <c r="D516" s="8">
        <v>-3.3</v>
      </c>
      <c r="E516" s="8">
        <v>-3.4</v>
      </c>
      <c r="F516" s="8">
        <v>-3.4</v>
      </c>
    </row>
    <row r="517" spans="1:6" x14ac:dyDescent="0.2">
      <c r="A517" s="8">
        <f t="shared" si="20"/>
        <v>508</v>
      </c>
      <c r="B517" s="18">
        <v>42022.352083333331</v>
      </c>
      <c r="C517" s="8">
        <v>1</v>
      </c>
      <c r="D517" s="8">
        <v>-3.3</v>
      </c>
      <c r="E517" s="8">
        <v>-3.4</v>
      </c>
      <c r="F517" s="8">
        <v>-3.4</v>
      </c>
    </row>
    <row r="518" spans="1:6" x14ac:dyDescent="0.2">
      <c r="A518" s="8">
        <f t="shared" si="20"/>
        <v>509</v>
      </c>
      <c r="B518" s="18">
        <v>42022.352777777778</v>
      </c>
      <c r="C518" s="8">
        <v>1</v>
      </c>
      <c r="D518" s="8">
        <v>-3.3</v>
      </c>
      <c r="E518" s="8">
        <v>-3.4</v>
      </c>
      <c r="F518" s="8">
        <v>-3.4</v>
      </c>
    </row>
    <row r="519" spans="1:6" x14ac:dyDescent="0.2">
      <c r="A519" s="8">
        <f t="shared" si="20"/>
        <v>510</v>
      </c>
      <c r="B519" s="18">
        <v>42022.353472222225</v>
      </c>
      <c r="C519" s="8">
        <v>1</v>
      </c>
      <c r="D519" s="8">
        <v>-3.4</v>
      </c>
      <c r="E519" s="8">
        <v>-1003</v>
      </c>
      <c r="F519" s="8">
        <v>-3.4</v>
      </c>
    </row>
    <row r="520" spans="1:6" x14ac:dyDescent="0.2">
      <c r="A520" s="8">
        <f t="shared" si="20"/>
        <v>511</v>
      </c>
      <c r="B520" s="18">
        <v>42022.354166666664</v>
      </c>
      <c r="C520" s="8">
        <v>1</v>
      </c>
      <c r="D520" s="8">
        <v>-3.5</v>
      </c>
      <c r="E520" s="8">
        <v>-1003</v>
      </c>
      <c r="F520" s="8">
        <v>-3.4</v>
      </c>
    </row>
    <row r="521" spans="1:6" x14ac:dyDescent="0.2">
      <c r="A521" s="8">
        <f t="shared" si="20"/>
        <v>512</v>
      </c>
      <c r="B521" s="18">
        <v>42022.354861111111</v>
      </c>
      <c r="C521" s="8">
        <v>1</v>
      </c>
      <c r="D521" s="8">
        <v>-3.5</v>
      </c>
      <c r="E521" s="8">
        <v>-1002</v>
      </c>
      <c r="F521" s="8">
        <v>-3.4</v>
      </c>
    </row>
    <row r="522" spans="1:6" x14ac:dyDescent="0.2">
      <c r="A522" s="8">
        <f t="shared" si="20"/>
        <v>513</v>
      </c>
      <c r="B522" s="18">
        <v>42022.355555555558</v>
      </c>
      <c r="C522" s="8">
        <v>1</v>
      </c>
      <c r="D522" s="8">
        <v>-3.4</v>
      </c>
      <c r="E522" s="8">
        <v>-1002</v>
      </c>
      <c r="F522" s="8">
        <v>-3.3</v>
      </c>
    </row>
    <row r="523" spans="1:6" x14ac:dyDescent="0.2">
      <c r="A523" s="8">
        <f t="shared" ref="A523:A586" si="23">A522+1</f>
        <v>514</v>
      </c>
      <c r="B523" s="18">
        <v>42022.356249999997</v>
      </c>
      <c r="C523" s="8">
        <v>1</v>
      </c>
      <c r="D523" s="8">
        <v>-3.5</v>
      </c>
      <c r="F523" s="8">
        <v>-3.3</v>
      </c>
    </row>
    <row r="524" spans="1:6" x14ac:dyDescent="0.2">
      <c r="A524" s="8">
        <f t="shared" si="23"/>
        <v>515</v>
      </c>
      <c r="B524" s="18">
        <v>42022.356944444444</v>
      </c>
      <c r="C524" s="8">
        <v>1</v>
      </c>
      <c r="D524" s="8">
        <v>-3.4</v>
      </c>
      <c r="E524" s="8">
        <v>-3.3</v>
      </c>
      <c r="F524" s="8">
        <v>-3.3</v>
      </c>
    </row>
    <row r="525" spans="1:6" x14ac:dyDescent="0.2">
      <c r="A525" s="8">
        <f t="shared" si="23"/>
        <v>516</v>
      </c>
      <c r="B525" s="18">
        <v>42022.357638888891</v>
      </c>
      <c r="C525" s="8">
        <v>1</v>
      </c>
      <c r="D525" s="8">
        <v>-1001</v>
      </c>
      <c r="E525" s="8">
        <v>-3.4</v>
      </c>
      <c r="F525" s="8">
        <v>-3.3</v>
      </c>
    </row>
    <row r="526" spans="1:6" x14ac:dyDescent="0.2">
      <c r="A526" s="8">
        <f t="shared" si="23"/>
        <v>517</v>
      </c>
      <c r="B526" s="18">
        <v>42022.35833333333</v>
      </c>
      <c r="C526" s="8">
        <v>1</v>
      </c>
      <c r="D526" s="8">
        <v>-1002</v>
      </c>
      <c r="E526" s="8">
        <v>-3.5</v>
      </c>
      <c r="F526" s="8">
        <v>-3.4</v>
      </c>
    </row>
    <row r="527" spans="1:6" x14ac:dyDescent="0.2">
      <c r="A527" s="8">
        <f t="shared" si="23"/>
        <v>518</v>
      </c>
      <c r="B527" s="18">
        <v>42022.359027777777</v>
      </c>
      <c r="C527" s="8">
        <v>1</v>
      </c>
      <c r="D527" s="8">
        <v>-1002</v>
      </c>
      <c r="E527" s="8">
        <v>-3.4</v>
      </c>
      <c r="F527" s="8">
        <v>-3.4</v>
      </c>
    </row>
    <row r="528" spans="1:6" x14ac:dyDescent="0.2">
      <c r="A528" s="8">
        <f t="shared" si="23"/>
        <v>519</v>
      </c>
      <c r="B528" s="18">
        <v>42022.359722222223</v>
      </c>
      <c r="C528" s="8">
        <v>1</v>
      </c>
      <c r="D528" s="8">
        <v>-1001</v>
      </c>
      <c r="E528" s="8">
        <v>-3.5</v>
      </c>
      <c r="F528" s="8">
        <v>-3.4</v>
      </c>
    </row>
    <row r="529" spans="1:6" x14ac:dyDescent="0.2">
      <c r="A529" s="8">
        <f t="shared" si="23"/>
        <v>520</v>
      </c>
      <c r="B529" s="18">
        <v>42022.36041666667</v>
      </c>
      <c r="C529" s="8">
        <v>1</v>
      </c>
      <c r="D529" s="8">
        <v>-3.5</v>
      </c>
      <c r="E529" s="8">
        <v>-3.4</v>
      </c>
      <c r="F529" s="8">
        <v>-3.4</v>
      </c>
    </row>
    <row r="530" spans="1:6" x14ac:dyDescent="0.2">
      <c r="A530" s="8">
        <f t="shared" si="23"/>
        <v>521</v>
      </c>
      <c r="B530" s="18">
        <v>42022.361111111109</v>
      </c>
      <c r="C530" s="8">
        <v>1</v>
      </c>
      <c r="D530" s="8">
        <v>-3.5</v>
      </c>
      <c r="F530" s="8">
        <v>-3.4</v>
      </c>
    </row>
    <row r="531" spans="1:6" x14ac:dyDescent="0.2">
      <c r="A531" s="8">
        <f t="shared" si="23"/>
        <v>522</v>
      </c>
      <c r="B531" s="18">
        <v>42022.361805555556</v>
      </c>
      <c r="C531" s="8">
        <v>1</v>
      </c>
      <c r="D531" s="8">
        <v>-3.4</v>
      </c>
      <c r="E531" s="8">
        <v>-3.4</v>
      </c>
      <c r="F531" s="8">
        <v>-3.4</v>
      </c>
    </row>
    <row r="532" spans="1:6" x14ac:dyDescent="0.2">
      <c r="A532" s="8">
        <f t="shared" si="23"/>
        <v>523</v>
      </c>
      <c r="B532" s="18">
        <v>42022.362500000003</v>
      </c>
      <c r="C532" s="8">
        <v>1</v>
      </c>
      <c r="D532" s="8">
        <v>-3.4</v>
      </c>
      <c r="E532" s="8">
        <v>-3.4</v>
      </c>
      <c r="F532" s="8">
        <v>-3.4</v>
      </c>
    </row>
    <row r="533" spans="1:6" x14ac:dyDescent="0.2">
      <c r="A533" s="8">
        <f t="shared" si="23"/>
        <v>524</v>
      </c>
      <c r="B533" s="18">
        <v>42022.363194444442</v>
      </c>
      <c r="C533" s="8">
        <v>1</v>
      </c>
      <c r="D533" s="8">
        <v>-3.4</v>
      </c>
      <c r="F533" s="8">
        <v>-3.4</v>
      </c>
    </row>
    <row r="534" spans="1:6" x14ac:dyDescent="0.2">
      <c r="A534" s="8">
        <f t="shared" si="23"/>
        <v>525</v>
      </c>
      <c r="B534" s="18">
        <v>42022.363888888889</v>
      </c>
      <c r="C534" s="8">
        <v>1</v>
      </c>
      <c r="D534" s="8">
        <v>-3.4</v>
      </c>
      <c r="E534" s="8">
        <v>-3.4</v>
      </c>
      <c r="F534" s="8">
        <v>-3.4</v>
      </c>
    </row>
    <row r="535" spans="1:6" x14ac:dyDescent="0.2">
      <c r="A535" s="8">
        <f t="shared" si="23"/>
        <v>526</v>
      </c>
      <c r="B535" s="18">
        <v>42022.364583333336</v>
      </c>
      <c r="C535" s="8">
        <v>1</v>
      </c>
      <c r="D535" s="8">
        <v>-3.3</v>
      </c>
      <c r="E535" s="8">
        <v>-3.4</v>
      </c>
      <c r="F535" s="8">
        <v>-3.4</v>
      </c>
    </row>
    <row r="536" spans="1:6" x14ac:dyDescent="0.2">
      <c r="A536" s="8">
        <f t="shared" si="23"/>
        <v>527</v>
      </c>
      <c r="B536" s="18">
        <v>42022.365277777775</v>
      </c>
      <c r="C536" s="8">
        <v>1</v>
      </c>
      <c r="D536" s="8">
        <v>-3.3</v>
      </c>
      <c r="E536" s="8">
        <v>-1003</v>
      </c>
      <c r="F536" s="8">
        <v>-3.4</v>
      </c>
    </row>
    <row r="537" spans="1:6" x14ac:dyDescent="0.2">
      <c r="A537" s="8">
        <f t="shared" si="23"/>
        <v>528</v>
      </c>
      <c r="B537" s="18">
        <v>42022.365972222222</v>
      </c>
      <c r="C537" s="8">
        <v>1</v>
      </c>
      <c r="D537" s="8">
        <v>-3.3</v>
      </c>
      <c r="E537" s="8">
        <v>-1003</v>
      </c>
      <c r="F537" s="8">
        <v>-3.4</v>
      </c>
    </row>
    <row r="538" spans="1:6" x14ac:dyDescent="0.2">
      <c r="A538" s="8">
        <f t="shared" si="23"/>
        <v>529</v>
      </c>
      <c r="B538" s="18">
        <v>42022.366666666669</v>
      </c>
      <c r="C538" s="8">
        <v>1</v>
      </c>
      <c r="D538" s="8">
        <v>-3.2</v>
      </c>
      <c r="E538" s="8">
        <v>-3.3000000000000003</v>
      </c>
      <c r="F538" s="8">
        <v>-3.4</v>
      </c>
    </row>
    <row r="539" spans="1:6" x14ac:dyDescent="0.2">
      <c r="A539" s="8">
        <f t="shared" si="23"/>
        <v>530</v>
      </c>
      <c r="B539" s="18">
        <v>42022.367361111108</v>
      </c>
      <c r="C539" s="8">
        <v>1</v>
      </c>
      <c r="D539" s="8">
        <v>-3.2</v>
      </c>
      <c r="E539" s="8">
        <v>-3.3000000000000003</v>
      </c>
      <c r="F539" s="8">
        <v>-3.4</v>
      </c>
    </row>
    <row r="540" spans="1:6" x14ac:dyDescent="0.2">
      <c r="A540" s="8">
        <f t="shared" si="23"/>
        <v>531</v>
      </c>
      <c r="B540" s="18">
        <v>42022.368055555555</v>
      </c>
      <c r="C540" s="8">
        <v>1</v>
      </c>
      <c r="D540" s="8">
        <v>-3.1</v>
      </c>
      <c r="E540" s="8">
        <v>-3.3000000000000003</v>
      </c>
      <c r="F540" s="8">
        <v>-3.4</v>
      </c>
    </row>
    <row r="541" spans="1:6" x14ac:dyDescent="0.2">
      <c r="A541" s="8">
        <f t="shared" si="23"/>
        <v>532</v>
      </c>
      <c r="B541" s="18">
        <v>42022.368750000001</v>
      </c>
      <c r="C541" s="8">
        <v>1</v>
      </c>
      <c r="D541" s="8">
        <v>-3.1</v>
      </c>
      <c r="E541" s="8">
        <v>-3.2</v>
      </c>
      <c r="F541" s="8">
        <v>-3.3</v>
      </c>
    </row>
    <row r="542" spans="1:6" x14ac:dyDescent="0.2">
      <c r="A542" s="8">
        <f t="shared" si="23"/>
        <v>533</v>
      </c>
      <c r="B542" s="18">
        <v>42022.369444444441</v>
      </c>
      <c r="C542" s="8">
        <v>1</v>
      </c>
      <c r="D542" s="8">
        <v>-2.9</v>
      </c>
      <c r="E542" s="8">
        <v>-3.1</v>
      </c>
      <c r="F542" s="8">
        <v>-3.3</v>
      </c>
    </row>
    <row r="543" spans="1:6" x14ac:dyDescent="0.2">
      <c r="A543" s="8">
        <f t="shared" si="23"/>
        <v>534</v>
      </c>
      <c r="B543" s="18">
        <v>42022.370138888888</v>
      </c>
      <c r="C543" s="8">
        <v>1</v>
      </c>
      <c r="D543" s="8">
        <v>-2.8</v>
      </c>
      <c r="E543" s="8">
        <v>-3.0999999999999996</v>
      </c>
      <c r="F543" s="8">
        <v>-3.4</v>
      </c>
    </row>
    <row r="544" spans="1:6" x14ac:dyDescent="0.2">
      <c r="A544" s="8">
        <f t="shared" si="23"/>
        <v>535</v>
      </c>
      <c r="B544" s="18">
        <v>42022.370833333334</v>
      </c>
      <c r="C544" s="8">
        <v>1</v>
      </c>
      <c r="D544" s="8">
        <v>-2.7</v>
      </c>
      <c r="E544" s="8">
        <v>-3.1</v>
      </c>
      <c r="F544" s="8">
        <v>-3.4</v>
      </c>
    </row>
    <row r="545" spans="1:13" x14ac:dyDescent="0.2">
      <c r="A545" s="8">
        <f t="shared" si="23"/>
        <v>536</v>
      </c>
      <c r="B545" s="18">
        <v>42022.371527777781</v>
      </c>
      <c r="C545" s="8">
        <v>1</v>
      </c>
      <c r="D545" s="8">
        <v>-2.7</v>
      </c>
      <c r="E545" s="8">
        <v>-3.1</v>
      </c>
      <c r="F545" s="8">
        <v>-3.4</v>
      </c>
    </row>
    <row r="546" spans="1:13" x14ac:dyDescent="0.2">
      <c r="A546" s="8">
        <f t="shared" si="23"/>
        <v>537</v>
      </c>
      <c r="B546" s="18">
        <v>42022.37222222222</v>
      </c>
      <c r="C546" s="8">
        <v>1</v>
      </c>
      <c r="D546" s="8">
        <v>-2.6</v>
      </c>
      <c r="E546" s="8">
        <v>-3</v>
      </c>
      <c r="F546" s="8">
        <v>-3.4</v>
      </c>
    </row>
    <row r="547" spans="1:13" x14ac:dyDescent="0.2">
      <c r="A547" s="8">
        <f t="shared" si="23"/>
        <v>538</v>
      </c>
      <c r="B547" s="18">
        <v>42022.372916666667</v>
      </c>
      <c r="C547" s="8">
        <v>1</v>
      </c>
      <c r="D547" s="8">
        <v>-2.6</v>
      </c>
      <c r="E547" s="8">
        <v>-3</v>
      </c>
      <c r="F547" s="8">
        <v>-3.4</v>
      </c>
    </row>
    <row r="548" spans="1:13" x14ac:dyDescent="0.2">
      <c r="A548" s="8">
        <f t="shared" si="23"/>
        <v>539</v>
      </c>
      <c r="B548" s="18">
        <v>42022.373611111114</v>
      </c>
      <c r="C548" s="8">
        <v>1</v>
      </c>
      <c r="D548" s="8">
        <v>-2.5</v>
      </c>
      <c r="E548" s="8">
        <v>-3</v>
      </c>
      <c r="F548" s="8">
        <v>-3.4</v>
      </c>
      <c r="H548" s="8">
        <f>COUNTIF(D490:D549,"&gt;-1000")</f>
        <v>48</v>
      </c>
      <c r="I548" s="8">
        <f t="shared" ref="I548" si="24">COUNTIF(E490:E549,"&gt;-1000")</f>
        <v>46</v>
      </c>
      <c r="J548" s="8">
        <f t="shared" ref="J548" si="25">COUNTIF(F490:F549,"&gt;-1000")</f>
        <v>60</v>
      </c>
    </row>
    <row r="549" spans="1:13" x14ac:dyDescent="0.2">
      <c r="A549" s="8">
        <f t="shared" si="23"/>
        <v>540</v>
      </c>
      <c r="B549" s="18">
        <v>42022.374305555553</v>
      </c>
      <c r="C549" s="8">
        <v>1</v>
      </c>
      <c r="D549" s="8">
        <v>-2.4</v>
      </c>
      <c r="E549" s="8">
        <v>-2.9</v>
      </c>
      <c r="F549" s="8">
        <v>-3.4</v>
      </c>
      <c r="H549" s="8" t="str">
        <f>IF(H548&gt;=(60-$D$4),ROUND(SUMIF(D490:D549,"&gt;-1000")/H548,4),"----")</f>
        <v>----</v>
      </c>
      <c r="I549" s="8" t="str">
        <f>IF(I548&gt;=(60-$D$4),ROUND(SUMIF(E490:E549,"&gt;-1000")/I548,4),"----")</f>
        <v>----</v>
      </c>
      <c r="J549" s="8">
        <f>IF(J548&gt;=(60-$D$4),ROUND(SUMIF(F490:F549,"&gt;-1000")/J548,4),"----")</f>
        <v>-3.34</v>
      </c>
      <c r="K549" s="8" t="str">
        <f>IF(AND(ISNUMBER(H549),ISNUMBER(I549),ISNUMBER(J549)),ABS(I549-(H549+J549)/2),"----")</f>
        <v>----</v>
      </c>
      <c r="M549" s="8" t="s">
        <v>166</v>
      </c>
    </row>
    <row r="550" spans="1:13" x14ac:dyDescent="0.2">
      <c r="A550" s="8">
        <f t="shared" si="23"/>
        <v>541</v>
      </c>
      <c r="B550" s="18">
        <v>42022.375</v>
      </c>
      <c r="C550" s="8">
        <v>1</v>
      </c>
      <c r="D550" s="8">
        <v>-2.2999999999999998</v>
      </c>
      <c r="E550" s="8">
        <v>-2.9</v>
      </c>
      <c r="F550" s="8">
        <v>-3.4</v>
      </c>
    </row>
    <row r="551" spans="1:13" x14ac:dyDescent="0.2">
      <c r="A551" s="8">
        <f t="shared" si="23"/>
        <v>542</v>
      </c>
      <c r="B551" s="18">
        <v>42022.375694444447</v>
      </c>
      <c r="C551" s="8">
        <v>1</v>
      </c>
      <c r="D551" s="8">
        <v>-2.2000000000000002</v>
      </c>
      <c r="E551" s="8">
        <v>-2.8000000000000003</v>
      </c>
      <c r="F551" s="8">
        <v>-3.4</v>
      </c>
    </row>
    <row r="552" spans="1:13" x14ac:dyDescent="0.2">
      <c r="A552" s="8">
        <f t="shared" si="23"/>
        <v>543</v>
      </c>
      <c r="B552" s="18">
        <v>42022.376388888886</v>
      </c>
      <c r="C552" s="8">
        <v>1</v>
      </c>
      <c r="D552" s="8">
        <v>-2.2000000000000002</v>
      </c>
      <c r="E552" s="8">
        <v>-2.8000000000000003</v>
      </c>
      <c r="F552" s="8">
        <v>-3.4</v>
      </c>
    </row>
    <row r="553" spans="1:13" x14ac:dyDescent="0.2">
      <c r="A553" s="8">
        <f t="shared" si="23"/>
        <v>544</v>
      </c>
      <c r="B553" s="18">
        <v>42022.377083333333</v>
      </c>
      <c r="C553" s="8">
        <v>1</v>
      </c>
      <c r="D553" s="8">
        <v>-2.1</v>
      </c>
      <c r="E553" s="8">
        <v>-2.8</v>
      </c>
      <c r="F553" s="8">
        <v>-3.4</v>
      </c>
    </row>
    <row r="554" spans="1:13" x14ac:dyDescent="0.2">
      <c r="A554" s="8">
        <f t="shared" si="23"/>
        <v>545</v>
      </c>
      <c r="B554" s="18">
        <v>42022.37777777778</v>
      </c>
      <c r="C554" s="8">
        <v>1</v>
      </c>
      <c r="D554" s="8">
        <v>-2.1</v>
      </c>
      <c r="E554" s="8">
        <v>-2.7</v>
      </c>
      <c r="F554" s="8">
        <v>-3.3</v>
      </c>
    </row>
    <row r="555" spans="1:13" x14ac:dyDescent="0.2">
      <c r="A555" s="8">
        <f t="shared" si="23"/>
        <v>546</v>
      </c>
      <c r="B555" s="18">
        <v>42022.378472222219</v>
      </c>
      <c r="C555" s="8">
        <v>1</v>
      </c>
      <c r="D555" s="8">
        <v>-2</v>
      </c>
      <c r="E555" s="8">
        <v>-2.7</v>
      </c>
      <c r="F555" s="8">
        <v>-3.3</v>
      </c>
    </row>
    <row r="556" spans="1:13" x14ac:dyDescent="0.2">
      <c r="A556" s="8">
        <f t="shared" si="23"/>
        <v>547</v>
      </c>
      <c r="B556" s="18">
        <v>42022.379166666666</v>
      </c>
      <c r="C556" s="8">
        <v>1</v>
      </c>
      <c r="D556" s="8">
        <v>-1.9</v>
      </c>
      <c r="E556" s="8">
        <v>-2.5999999999999996</v>
      </c>
      <c r="F556" s="8">
        <v>-3.3</v>
      </c>
    </row>
    <row r="557" spans="1:13" x14ac:dyDescent="0.2">
      <c r="A557" s="8">
        <f t="shared" si="23"/>
        <v>548</v>
      </c>
      <c r="B557" s="18">
        <v>42022.379861111112</v>
      </c>
      <c r="C557" s="8">
        <v>1</v>
      </c>
      <c r="D557" s="8">
        <v>-1.8</v>
      </c>
      <c r="E557" s="8">
        <v>-2.6</v>
      </c>
      <c r="F557" s="8">
        <v>-3.3</v>
      </c>
    </row>
    <row r="558" spans="1:13" x14ac:dyDescent="0.2">
      <c r="A558" s="8">
        <f t="shared" si="23"/>
        <v>549</v>
      </c>
      <c r="B558" s="18">
        <v>42022.380555555559</v>
      </c>
      <c r="C558" s="8">
        <v>1</v>
      </c>
      <c r="D558" s="8">
        <v>-1.8</v>
      </c>
      <c r="E558" s="8">
        <v>-2.5</v>
      </c>
      <c r="F558" s="8">
        <v>-3.2</v>
      </c>
    </row>
    <row r="559" spans="1:13" x14ac:dyDescent="0.2">
      <c r="A559" s="8">
        <f t="shared" si="23"/>
        <v>550</v>
      </c>
      <c r="B559" s="18">
        <v>42022.381249999999</v>
      </c>
      <c r="C559" s="8">
        <v>1</v>
      </c>
      <c r="D559" s="8">
        <v>-1.7</v>
      </c>
      <c r="E559" s="8">
        <v>-2.5</v>
      </c>
      <c r="F559" s="8">
        <v>-3.2</v>
      </c>
    </row>
    <row r="560" spans="1:13" x14ac:dyDescent="0.2">
      <c r="A560" s="8">
        <f t="shared" si="23"/>
        <v>551</v>
      </c>
      <c r="B560" s="18">
        <v>42022.381944444445</v>
      </c>
      <c r="C560" s="8">
        <v>1</v>
      </c>
      <c r="D560" s="8">
        <v>-1.7</v>
      </c>
      <c r="E560" s="8">
        <v>-2.5</v>
      </c>
      <c r="F560" s="8">
        <v>-3.2</v>
      </c>
    </row>
    <row r="561" spans="1:6" x14ac:dyDescent="0.2">
      <c r="A561" s="8">
        <f t="shared" si="23"/>
        <v>552</v>
      </c>
      <c r="B561" s="18">
        <v>42022.382638888892</v>
      </c>
      <c r="C561" s="8">
        <v>1</v>
      </c>
      <c r="D561" s="8">
        <v>-1.6</v>
      </c>
      <c r="E561" s="8">
        <v>-2.5</v>
      </c>
      <c r="F561" s="8">
        <v>-3.3</v>
      </c>
    </row>
    <row r="562" spans="1:6" x14ac:dyDescent="0.2">
      <c r="A562" s="8">
        <f t="shared" si="23"/>
        <v>553</v>
      </c>
      <c r="B562" s="18">
        <v>42022.383333333331</v>
      </c>
      <c r="C562" s="8">
        <v>1</v>
      </c>
      <c r="D562" s="8">
        <v>-1.5</v>
      </c>
      <c r="E562" s="8">
        <v>-2.4</v>
      </c>
      <c r="F562" s="8">
        <v>-3.3</v>
      </c>
    </row>
    <row r="563" spans="1:6" x14ac:dyDescent="0.2">
      <c r="A563" s="8">
        <f t="shared" si="23"/>
        <v>554</v>
      </c>
      <c r="B563" s="18">
        <v>42022.384027777778</v>
      </c>
      <c r="C563" s="8">
        <v>1</v>
      </c>
      <c r="D563" s="8">
        <v>-1.4</v>
      </c>
      <c r="E563" s="8">
        <v>-2.4</v>
      </c>
      <c r="F563" s="8">
        <v>-3.3</v>
      </c>
    </row>
    <row r="564" spans="1:6" x14ac:dyDescent="0.2">
      <c r="A564" s="8">
        <f t="shared" si="23"/>
        <v>555</v>
      </c>
      <c r="B564" s="18">
        <v>42022.384722222225</v>
      </c>
      <c r="C564" s="8">
        <v>1</v>
      </c>
      <c r="D564" s="8">
        <v>-1.4</v>
      </c>
      <c r="E564" s="8">
        <v>-2.4</v>
      </c>
      <c r="F564" s="8">
        <v>-3.3</v>
      </c>
    </row>
    <row r="565" spans="1:6" x14ac:dyDescent="0.2">
      <c r="A565" s="8">
        <f t="shared" si="23"/>
        <v>556</v>
      </c>
      <c r="B565" s="18">
        <v>42022.385416666664</v>
      </c>
      <c r="C565" s="8">
        <v>1</v>
      </c>
      <c r="D565" s="8">
        <v>-1.3</v>
      </c>
      <c r="E565" s="8">
        <v>-2.2999999999999998</v>
      </c>
      <c r="F565" s="8">
        <v>-3.3</v>
      </c>
    </row>
    <row r="566" spans="1:6" x14ac:dyDescent="0.2">
      <c r="A566" s="8">
        <f t="shared" si="23"/>
        <v>557</v>
      </c>
      <c r="B566" s="18">
        <v>42022.386111111111</v>
      </c>
      <c r="C566" s="8">
        <v>1</v>
      </c>
      <c r="D566" s="8">
        <v>-1.2</v>
      </c>
      <c r="E566" s="8">
        <v>-2.2999999999999998</v>
      </c>
      <c r="F566" s="8">
        <v>-3.3</v>
      </c>
    </row>
    <row r="567" spans="1:6" x14ac:dyDescent="0.2">
      <c r="A567" s="8">
        <f t="shared" si="23"/>
        <v>558</v>
      </c>
      <c r="B567" s="18">
        <v>42022.386805555558</v>
      </c>
      <c r="C567" s="8">
        <v>1</v>
      </c>
      <c r="D567" s="8">
        <v>-1.2</v>
      </c>
      <c r="E567" s="8">
        <v>-2.2999999999999998</v>
      </c>
      <c r="F567" s="8">
        <v>-3.3</v>
      </c>
    </row>
    <row r="568" spans="1:6" x14ac:dyDescent="0.2">
      <c r="A568" s="8">
        <f t="shared" si="23"/>
        <v>559</v>
      </c>
      <c r="B568" s="18">
        <v>42022.387499999997</v>
      </c>
      <c r="C568" s="8">
        <v>1</v>
      </c>
      <c r="D568" s="8">
        <v>-1.1000000000000001</v>
      </c>
      <c r="E568" s="8">
        <v>-2.2000000000000002</v>
      </c>
      <c r="F568" s="8">
        <v>-3.2</v>
      </c>
    </row>
    <row r="569" spans="1:6" x14ac:dyDescent="0.2">
      <c r="A569" s="8">
        <f t="shared" si="23"/>
        <v>560</v>
      </c>
      <c r="B569" s="18">
        <v>42022.388194444444</v>
      </c>
      <c r="C569" s="8">
        <v>1</v>
      </c>
      <c r="D569" s="8">
        <v>-1</v>
      </c>
      <c r="E569" s="8">
        <v>-2.1</v>
      </c>
      <c r="F569" s="8">
        <v>-3.2</v>
      </c>
    </row>
    <row r="570" spans="1:6" x14ac:dyDescent="0.2">
      <c r="A570" s="8">
        <f t="shared" si="23"/>
        <v>561</v>
      </c>
      <c r="B570" s="18">
        <v>42022.388888888891</v>
      </c>
      <c r="C570" s="8">
        <v>1</v>
      </c>
      <c r="D570" s="8">
        <v>-0.9</v>
      </c>
      <c r="E570" s="8">
        <v>-2.1</v>
      </c>
      <c r="F570" s="8">
        <v>-3.2</v>
      </c>
    </row>
    <row r="571" spans="1:6" x14ac:dyDescent="0.2">
      <c r="A571" s="8">
        <f t="shared" si="23"/>
        <v>562</v>
      </c>
      <c r="B571" s="18">
        <v>42022.38958333333</v>
      </c>
      <c r="C571" s="8">
        <v>1</v>
      </c>
      <c r="D571" s="8">
        <v>-0.8</v>
      </c>
      <c r="E571" s="8">
        <v>-2</v>
      </c>
      <c r="F571" s="8">
        <v>-3.2</v>
      </c>
    </row>
    <row r="572" spans="1:6" x14ac:dyDescent="0.2">
      <c r="A572" s="8">
        <f t="shared" si="23"/>
        <v>563</v>
      </c>
      <c r="B572" s="18">
        <v>42022.390277777777</v>
      </c>
      <c r="C572" s="8">
        <v>1</v>
      </c>
      <c r="D572" s="8">
        <v>-0.8</v>
      </c>
      <c r="E572" s="8">
        <v>-2</v>
      </c>
      <c r="F572" s="8">
        <v>-3.2</v>
      </c>
    </row>
    <row r="573" spans="1:6" x14ac:dyDescent="0.2">
      <c r="A573" s="8">
        <f t="shared" si="23"/>
        <v>564</v>
      </c>
      <c r="B573" s="18">
        <v>42022.390972222223</v>
      </c>
      <c r="C573" s="8">
        <v>1</v>
      </c>
      <c r="D573" s="8">
        <v>-0.7</v>
      </c>
      <c r="E573" s="8">
        <v>-1.9</v>
      </c>
      <c r="F573" s="8">
        <v>-3.2</v>
      </c>
    </row>
    <row r="574" spans="1:6" x14ac:dyDescent="0.2">
      <c r="A574" s="8">
        <f t="shared" si="23"/>
        <v>565</v>
      </c>
      <c r="B574" s="18">
        <v>42022.39166666667</v>
      </c>
      <c r="C574" s="8">
        <v>1</v>
      </c>
      <c r="D574" s="8">
        <v>-0.6</v>
      </c>
      <c r="E574" s="8">
        <v>-1.9</v>
      </c>
      <c r="F574" s="8">
        <v>-3.2</v>
      </c>
    </row>
    <row r="575" spans="1:6" x14ac:dyDescent="0.2">
      <c r="A575" s="8">
        <f t="shared" si="23"/>
        <v>566</v>
      </c>
      <c r="B575" s="18">
        <v>42022.392361111109</v>
      </c>
      <c r="C575" s="8">
        <v>1</v>
      </c>
      <c r="D575" s="8">
        <v>-0.5</v>
      </c>
      <c r="E575" s="8">
        <v>-1.8</v>
      </c>
      <c r="F575" s="8">
        <v>-3.1</v>
      </c>
    </row>
    <row r="576" spans="1:6" x14ac:dyDescent="0.2">
      <c r="A576" s="8">
        <f t="shared" si="23"/>
        <v>567</v>
      </c>
      <c r="B576" s="18">
        <v>42022.393055555556</v>
      </c>
      <c r="C576" s="8">
        <v>1</v>
      </c>
      <c r="D576" s="8">
        <v>-0.6</v>
      </c>
      <c r="E576" s="8">
        <v>-1.9</v>
      </c>
      <c r="F576" s="8">
        <v>-3.1</v>
      </c>
    </row>
    <row r="577" spans="1:6" x14ac:dyDescent="0.2">
      <c r="A577" s="8">
        <f t="shared" si="23"/>
        <v>568</v>
      </c>
      <c r="B577" s="18">
        <v>42022.393750000003</v>
      </c>
      <c r="C577" s="8">
        <v>1</v>
      </c>
      <c r="D577" s="8">
        <v>-0.5</v>
      </c>
      <c r="E577" s="8">
        <v>-1.8</v>
      </c>
      <c r="F577" s="8">
        <v>-3.1</v>
      </c>
    </row>
    <row r="578" spans="1:6" x14ac:dyDescent="0.2">
      <c r="A578" s="8">
        <f t="shared" si="23"/>
        <v>569</v>
      </c>
      <c r="B578" s="18">
        <v>42022.394444444442</v>
      </c>
      <c r="C578" s="8">
        <v>1</v>
      </c>
      <c r="D578" s="8">
        <v>-0.5</v>
      </c>
      <c r="E578" s="8">
        <v>-1.8</v>
      </c>
      <c r="F578" s="8">
        <v>-3.1</v>
      </c>
    </row>
    <row r="579" spans="1:6" x14ac:dyDescent="0.2">
      <c r="A579" s="8">
        <f t="shared" si="23"/>
        <v>570</v>
      </c>
      <c r="B579" s="18">
        <v>42022.395138888889</v>
      </c>
      <c r="C579" s="8">
        <v>1</v>
      </c>
      <c r="D579" s="8">
        <v>-0.6</v>
      </c>
      <c r="E579" s="8">
        <v>-1.9</v>
      </c>
      <c r="F579" s="8">
        <v>-3.1</v>
      </c>
    </row>
    <row r="580" spans="1:6" x14ac:dyDescent="0.2">
      <c r="A580" s="8">
        <f t="shared" si="23"/>
        <v>571</v>
      </c>
      <c r="B580" s="18">
        <v>42022.395833333336</v>
      </c>
      <c r="C580" s="8">
        <v>1</v>
      </c>
      <c r="D580" s="8">
        <v>-0.7</v>
      </c>
      <c r="E580" s="8">
        <v>-1.9</v>
      </c>
      <c r="F580" s="8">
        <v>-3</v>
      </c>
    </row>
    <row r="581" spans="1:6" x14ac:dyDescent="0.2">
      <c r="A581" s="8">
        <f t="shared" si="23"/>
        <v>572</v>
      </c>
      <c r="B581" s="18">
        <v>42022.396527777775</v>
      </c>
      <c r="C581" s="8">
        <v>1</v>
      </c>
      <c r="D581" s="8">
        <v>-0.8</v>
      </c>
      <c r="E581" s="8">
        <v>-1.9000000000000001</v>
      </c>
      <c r="F581" s="8">
        <v>-3</v>
      </c>
    </row>
    <row r="582" spans="1:6" x14ac:dyDescent="0.2">
      <c r="A582" s="8">
        <f t="shared" si="23"/>
        <v>573</v>
      </c>
      <c r="B582" s="18">
        <v>42022.397222222222</v>
      </c>
      <c r="C582" s="8">
        <v>1</v>
      </c>
      <c r="D582" s="8">
        <v>-0.8</v>
      </c>
      <c r="E582" s="8">
        <v>-1.9000000000000001</v>
      </c>
      <c r="F582" s="8">
        <v>-3</v>
      </c>
    </row>
    <row r="583" spans="1:6" x14ac:dyDescent="0.2">
      <c r="A583" s="8">
        <f t="shared" si="23"/>
        <v>574</v>
      </c>
      <c r="B583" s="18">
        <v>42022.397916666669</v>
      </c>
      <c r="C583" s="8">
        <v>1</v>
      </c>
      <c r="D583" s="8">
        <v>-0.8</v>
      </c>
      <c r="E583" s="8">
        <v>-1.9000000000000001</v>
      </c>
      <c r="F583" s="8">
        <v>-2.9</v>
      </c>
    </row>
    <row r="584" spans="1:6" x14ac:dyDescent="0.2">
      <c r="A584" s="8">
        <f t="shared" si="23"/>
        <v>575</v>
      </c>
      <c r="B584" s="18">
        <v>42022.398611111108</v>
      </c>
      <c r="C584" s="8">
        <v>1</v>
      </c>
      <c r="D584" s="8">
        <v>-0.7</v>
      </c>
      <c r="E584" s="8">
        <v>-1.8</v>
      </c>
      <c r="F584" s="8">
        <v>-2.9</v>
      </c>
    </row>
    <row r="585" spans="1:6" x14ac:dyDescent="0.2">
      <c r="A585" s="8">
        <f t="shared" si="23"/>
        <v>576</v>
      </c>
      <c r="B585" s="18">
        <v>42022.399305555555</v>
      </c>
      <c r="C585" s="8">
        <v>1</v>
      </c>
      <c r="D585" s="8">
        <v>-0.5</v>
      </c>
      <c r="E585" s="8">
        <v>-1.7</v>
      </c>
      <c r="F585" s="8">
        <v>-2.9</v>
      </c>
    </row>
    <row r="586" spans="1:6" x14ac:dyDescent="0.2">
      <c r="A586" s="8">
        <f t="shared" si="23"/>
        <v>577</v>
      </c>
      <c r="B586" s="18">
        <v>42022.400000000001</v>
      </c>
      <c r="C586" s="8">
        <v>1</v>
      </c>
      <c r="D586" s="8">
        <v>-0.4</v>
      </c>
      <c r="E586" s="8">
        <v>-1.6</v>
      </c>
      <c r="F586" s="8">
        <v>-2.8</v>
      </c>
    </row>
    <row r="587" spans="1:6" x14ac:dyDescent="0.2">
      <c r="A587" s="8">
        <f t="shared" ref="A587:A650" si="26">A586+1</f>
        <v>578</v>
      </c>
      <c r="B587" s="18">
        <v>42022.400694444441</v>
      </c>
      <c r="C587" s="8">
        <v>1</v>
      </c>
      <c r="D587" s="8">
        <v>-0.5</v>
      </c>
      <c r="E587" s="8">
        <v>-1.7</v>
      </c>
      <c r="F587" s="8">
        <v>-2.8</v>
      </c>
    </row>
    <row r="588" spans="1:6" x14ac:dyDescent="0.2">
      <c r="A588" s="8">
        <f t="shared" si="26"/>
        <v>579</v>
      </c>
      <c r="B588" s="18">
        <v>42022.401388888888</v>
      </c>
      <c r="C588" s="8">
        <v>1</v>
      </c>
      <c r="D588" s="8">
        <v>-0.6</v>
      </c>
      <c r="E588" s="8">
        <v>-1.7000000000000002</v>
      </c>
      <c r="F588" s="8">
        <v>-2.8</v>
      </c>
    </row>
    <row r="589" spans="1:6" x14ac:dyDescent="0.2">
      <c r="A589" s="8">
        <f t="shared" si="26"/>
        <v>580</v>
      </c>
      <c r="B589" s="18">
        <v>42022.402083333334</v>
      </c>
      <c r="C589" s="8">
        <v>1</v>
      </c>
      <c r="D589" s="8">
        <v>-0.6</v>
      </c>
      <c r="E589" s="8">
        <v>-1.7000000000000002</v>
      </c>
      <c r="F589" s="8">
        <v>-2.7</v>
      </c>
    </row>
    <row r="590" spans="1:6" x14ac:dyDescent="0.2">
      <c r="A590" s="8">
        <f t="shared" si="26"/>
        <v>581</v>
      </c>
      <c r="B590" s="18">
        <v>42022.402777777781</v>
      </c>
      <c r="C590" s="8">
        <v>1</v>
      </c>
      <c r="D590" s="8">
        <v>-0.7</v>
      </c>
      <c r="E590" s="8">
        <v>-1.7</v>
      </c>
      <c r="F590" s="8">
        <v>-2.7</v>
      </c>
    </row>
    <row r="591" spans="1:6" x14ac:dyDescent="0.2">
      <c r="A591" s="8">
        <f t="shared" si="26"/>
        <v>582</v>
      </c>
      <c r="B591" s="18">
        <v>42022.40347222222</v>
      </c>
      <c r="C591" s="8">
        <v>1</v>
      </c>
      <c r="D591" s="8">
        <v>-0.8</v>
      </c>
      <c r="E591" s="8">
        <v>-1.8</v>
      </c>
      <c r="F591" s="8">
        <v>-2.7</v>
      </c>
    </row>
    <row r="592" spans="1:6" x14ac:dyDescent="0.2">
      <c r="A592" s="8">
        <f t="shared" si="26"/>
        <v>583</v>
      </c>
      <c r="B592" s="18">
        <v>42022.404166666667</v>
      </c>
      <c r="C592" s="8">
        <v>1</v>
      </c>
      <c r="D592" s="8">
        <v>-0.9</v>
      </c>
      <c r="E592" s="8">
        <v>-1.8</v>
      </c>
      <c r="F592" s="8">
        <v>-2.6</v>
      </c>
    </row>
    <row r="593" spans="1:10" x14ac:dyDescent="0.2">
      <c r="A593" s="8">
        <f t="shared" si="26"/>
        <v>584</v>
      </c>
      <c r="B593" s="18">
        <v>42022.404861111114</v>
      </c>
      <c r="C593" s="8">
        <v>1</v>
      </c>
      <c r="D593" s="8">
        <v>-0.9</v>
      </c>
      <c r="E593" s="8">
        <v>-1.8</v>
      </c>
      <c r="F593" s="8">
        <v>-2.6</v>
      </c>
    </row>
    <row r="594" spans="1:10" x14ac:dyDescent="0.2">
      <c r="A594" s="8">
        <f t="shared" si="26"/>
        <v>585</v>
      </c>
      <c r="B594" s="18">
        <v>42022.405555555553</v>
      </c>
      <c r="C594" s="8">
        <v>1</v>
      </c>
      <c r="D594" s="8">
        <v>-0.8</v>
      </c>
      <c r="E594" s="8">
        <v>-1.7000000000000002</v>
      </c>
      <c r="F594" s="8">
        <v>-2.5</v>
      </c>
    </row>
    <row r="595" spans="1:10" x14ac:dyDescent="0.2">
      <c r="A595" s="8">
        <f t="shared" si="26"/>
        <v>586</v>
      </c>
      <c r="B595" s="18">
        <v>42022.40625</v>
      </c>
      <c r="C595" s="8">
        <v>1</v>
      </c>
      <c r="D595" s="8">
        <v>-0.9</v>
      </c>
      <c r="E595" s="8">
        <v>-1.7000000000000002</v>
      </c>
      <c r="F595" s="8">
        <v>-2.5</v>
      </c>
    </row>
    <row r="596" spans="1:10" x14ac:dyDescent="0.2">
      <c r="A596" s="8">
        <f t="shared" si="26"/>
        <v>587</v>
      </c>
      <c r="B596" s="18">
        <v>42022.406944444447</v>
      </c>
      <c r="C596" s="8">
        <v>1</v>
      </c>
      <c r="D596" s="8">
        <v>-1</v>
      </c>
      <c r="E596" s="8">
        <v>-1.8</v>
      </c>
      <c r="F596" s="8">
        <v>-2.5</v>
      </c>
    </row>
    <row r="597" spans="1:10" x14ac:dyDescent="0.2">
      <c r="A597" s="8">
        <f t="shared" si="26"/>
        <v>588</v>
      </c>
      <c r="B597" s="18">
        <v>42022.407638888886</v>
      </c>
      <c r="C597" s="8">
        <v>1</v>
      </c>
      <c r="D597" s="8">
        <v>-0.9</v>
      </c>
      <c r="E597" s="8">
        <v>-1.7000000000000002</v>
      </c>
      <c r="F597" s="8">
        <v>-2.4</v>
      </c>
    </row>
    <row r="598" spans="1:10" x14ac:dyDescent="0.2">
      <c r="A598" s="8">
        <f t="shared" si="26"/>
        <v>589</v>
      </c>
      <c r="B598" s="18">
        <v>42022.408333333333</v>
      </c>
      <c r="C598" s="8">
        <v>1</v>
      </c>
      <c r="D598" s="8">
        <v>-1</v>
      </c>
      <c r="E598" s="8">
        <v>-1.7</v>
      </c>
      <c r="F598" s="8">
        <v>-2.4</v>
      </c>
    </row>
    <row r="599" spans="1:10" x14ac:dyDescent="0.2">
      <c r="A599" s="8">
        <f t="shared" si="26"/>
        <v>590</v>
      </c>
      <c r="B599" s="18">
        <v>42022.40902777778</v>
      </c>
      <c r="C599" s="8">
        <v>1</v>
      </c>
      <c r="D599" s="8">
        <v>-1</v>
      </c>
      <c r="E599" s="8">
        <v>-1.7</v>
      </c>
      <c r="F599" s="8">
        <v>-2.4</v>
      </c>
    </row>
    <row r="600" spans="1:10" x14ac:dyDescent="0.2">
      <c r="A600" s="8">
        <f t="shared" si="26"/>
        <v>591</v>
      </c>
      <c r="B600" s="18">
        <v>42022.409722222219</v>
      </c>
      <c r="C600" s="8">
        <v>1</v>
      </c>
      <c r="D600" s="8">
        <v>-1</v>
      </c>
      <c r="E600" s="8">
        <v>-1.7</v>
      </c>
      <c r="F600" s="8">
        <v>-2.4</v>
      </c>
    </row>
    <row r="601" spans="1:10" x14ac:dyDescent="0.2">
      <c r="A601" s="8">
        <f t="shared" si="26"/>
        <v>592</v>
      </c>
      <c r="B601" s="18">
        <v>42022.410416666666</v>
      </c>
      <c r="C601" s="8">
        <v>1</v>
      </c>
      <c r="D601" s="8">
        <v>-1</v>
      </c>
      <c r="E601" s="8">
        <v>-1.7</v>
      </c>
      <c r="F601" s="8">
        <v>-2.4</v>
      </c>
    </row>
    <row r="602" spans="1:10" x14ac:dyDescent="0.2">
      <c r="A602" s="8">
        <f t="shared" si="26"/>
        <v>593</v>
      </c>
      <c r="B602" s="18">
        <v>42022.411111111112</v>
      </c>
      <c r="C602" s="8">
        <v>1</v>
      </c>
      <c r="D602" s="8">
        <v>-0.9</v>
      </c>
      <c r="E602" s="8">
        <v>-1.6</v>
      </c>
      <c r="F602" s="8">
        <v>-2.2999999999999998</v>
      </c>
    </row>
    <row r="603" spans="1:10" x14ac:dyDescent="0.2">
      <c r="A603" s="8">
        <f t="shared" si="26"/>
        <v>594</v>
      </c>
      <c r="B603" s="18">
        <v>42022.411805555559</v>
      </c>
      <c r="C603" s="8">
        <v>1</v>
      </c>
      <c r="D603" s="8">
        <v>-0.9</v>
      </c>
      <c r="E603" s="8">
        <v>-1.6</v>
      </c>
      <c r="F603" s="8">
        <v>-2.2999999999999998</v>
      </c>
    </row>
    <row r="604" spans="1:10" x14ac:dyDescent="0.2">
      <c r="A604" s="8">
        <f t="shared" si="26"/>
        <v>595</v>
      </c>
      <c r="B604" s="18">
        <v>42022.412499999999</v>
      </c>
      <c r="C604" s="8">
        <v>1</v>
      </c>
      <c r="D604" s="8">
        <v>-0.8</v>
      </c>
      <c r="E604" s="8">
        <v>-1.6</v>
      </c>
      <c r="F604" s="8">
        <v>-2.2999999999999998</v>
      </c>
    </row>
    <row r="605" spans="1:10" x14ac:dyDescent="0.2">
      <c r="A605" s="8">
        <f t="shared" si="26"/>
        <v>596</v>
      </c>
      <c r="B605" s="18">
        <v>42022.413194444445</v>
      </c>
      <c r="C605" s="8">
        <v>1</v>
      </c>
      <c r="D605" s="8">
        <v>-0.7</v>
      </c>
      <c r="E605" s="8">
        <v>-1.5</v>
      </c>
      <c r="F605" s="8">
        <v>-2.2000000000000002</v>
      </c>
    </row>
    <row r="606" spans="1:10" x14ac:dyDescent="0.2">
      <c r="A606" s="8">
        <f t="shared" si="26"/>
        <v>597</v>
      </c>
      <c r="B606" s="18">
        <v>42022.413888888892</v>
      </c>
      <c r="C606" s="8">
        <v>1</v>
      </c>
      <c r="D606" s="8">
        <v>-0.8</v>
      </c>
      <c r="E606" s="8">
        <v>-1.5</v>
      </c>
      <c r="F606" s="8">
        <v>-2.2000000000000002</v>
      </c>
    </row>
    <row r="607" spans="1:10" x14ac:dyDescent="0.2">
      <c r="A607" s="8">
        <f t="shared" si="26"/>
        <v>598</v>
      </c>
      <c r="B607" s="18">
        <v>42022.414583333331</v>
      </c>
      <c r="C607" s="8">
        <v>1</v>
      </c>
      <c r="D607" s="8">
        <v>-0.7</v>
      </c>
      <c r="E607" s="8">
        <v>-1.5</v>
      </c>
      <c r="F607" s="8">
        <v>-2.2000000000000002</v>
      </c>
    </row>
    <row r="608" spans="1:10" x14ac:dyDescent="0.2">
      <c r="A608" s="8">
        <f t="shared" si="26"/>
        <v>599</v>
      </c>
      <c r="B608" s="18">
        <v>42022.415277777778</v>
      </c>
      <c r="C608" s="8">
        <v>1</v>
      </c>
      <c r="D608" s="8">
        <v>-0.6</v>
      </c>
      <c r="E608" s="8">
        <v>-1.4</v>
      </c>
      <c r="F608" s="8">
        <v>-2.2000000000000002</v>
      </c>
      <c r="H608" s="8">
        <f>COUNTIF(D550:D609,"&gt;-1000")</f>
        <v>60</v>
      </c>
      <c r="I608" s="8">
        <f t="shared" ref="I608" si="27">COUNTIF(E550:E609,"&gt;-1000")</f>
        <v>60</v>
      </c>
      <c r="J608" s="8">
        <f t="shared" ref="J608" si="28">COUNTIF(F550:F609,"&gt;-1000")</f>
        <v>60</v>
      </c>
    </row>
    <row r="609" spans="1:11" x14ac:dyDescent="0.2">
      <c r="A609" s="8">
        <f t="shared" si="26"/>
        <v>600</v>
      </c>
      <c r="B609" s="18">
        <v>42022.415972222225</v>
      </c>
      <c r="C609" s="8">
        <v>1</v>
      </c>
      <c r="D609" s="8">
        <v>-0.6</v>
      </c>
      <c r="E609" s="8">
        <v>-1.4</v>
      </c>
      <c r="F609" s="8">
        <v>-2.2000000000000002</v>
      </c>
      <c r="H609" s="8">
        <f>IF(H608&gt;=(60-$D$4),ROUND(SUMIF(D550:D609,"&gt;-1000")/H608,4),"----")</f>
        <v>-1.0549999999999999</v>
      </c>
      <c r="I609" s="8">
        <f>IF(I608&gt;=(60-$D$4),ROUND(SUMIF(E550:E609,"&gt;-1000")/I608,4),"----")</f>
        <v>-2.0017</v>
      </c>
      <c r="J609" s="8">
        <f>IF(J608&gt;=(60-$D$4),ROUND(SUMIF(F550:F609,"&gt;-1000")/J608,4),"----")</f>
        <v>-2.9033000000000002</v>
      </c>
      <c r="K609" s="8">
        <f>IF(AND(ISNUMBER(H609),ISNUMBER(I609),ISNUMBER(J609)),ABS(I609-(H609+J609)/2),"----")</f>
        <v>2.2549999999999848E-2</v>
      </c>
    </row>
    <row r="610" spans="1:11" x14ac:dyDescent="0.2">
      <c r="A610" s="8">
        <f t="shared" si="26"/>
        <v>601</v>
      </c>
      <c r="B610" s="18">
        <v>42022.416666666664</v>
      </c>
      <c r="C610" s="8">
        <v>1</v>
      </c>
      <c r="D610" s="8">
        <v>-0.4</v>
      </c>
      <c r="E610" s="8">
        <v>-1.3</v>
      </c>
      <c r="F610" s="8">
        <v>-2.2000000000000002</v>
      </c>
    </row>
    <row r="611" spans="1:11" x14ac:dyDescent="0.2">
      <c r="A611" s="8">
        <f t="shared" si="26"/>
        <v>602</v>
      </c>
      <c r="B611" s="18">
        <v>42022.417361111111</v>
      </c>
      <c r="C611" s="8">
        <v>1</v>
      </c>
      <c r="D611" s="8">
        <v>-0.4</v>
      </c>
      <c r="E611" s="8">
        <v>-1.3</v>
      </c>
      <c r="F611" s="8">
        <v>-2.1</v>
      </c>
    </row>
    <row r="612" spans="1:11" x14ac:dyDescent="0.2">
      <c r="A612" s="8">
        <f t="shared" si="26"/>
        <v>603</v>
      </c>
      <c r="B612" s="18">
        <v>42022.418055555558</v>
      </c>
      <c r="C612" s="8">
        <v>1</v>
      </c>
      <c r="D612" s="8">
        <v>-0.4</v>
      </c>
      <c r="E612" s="8">
        <v>-1.3</v>
      </c>
      <c r="F612" s="8">
        <v>-2.1</v>
      </c>
    </row>
    <row r="613" spans="1:11" x14ac:dyDescent="0.2">
      <c r="A613" s="8">
        <f t="shared" si="26"/>
        <v>604</v>
      </c>
      <c r="B613" s="18">
        <v>42022.418749999997</v>
      </c>
      <c r="C613" s="8">
        <v>1</v>
      </c>
      <c r="D613" s="8">
        <v>-0.4</v>
      </c>
      <c r="E613" s="8">
        <v>-1.3</v>
      </c>
      <c r="F613" s="8">
        <v>-2.1</v>
      </c>
    </row>
    <row r="614" spans="1:11" x14ac:dyDescent="0.2">
      <c r="A614" s="8">
        <f t="shared" si="26"/>
        <v>605</v>
      </c>
      <c r="B614" s="18">
        <v>42022.419444444444</v>
      </c>
      <c r="C614" s="8">
        <v>1</v>
      </c>
      <c r="D614" s="8">
        <v>-0.5</v>
      </c>
      <c r="E614" s="8">
        <v>-1.4</v>
      </c>
      <c r="F614" s="8">
        <v>-2.1</v>
      </c>
    </row>
    <row r="615" spans="1:11" x14ac:dyDescent="0.2">
      <c r="A615" s="8">
        <f t="shared" si="26"/>
        <v>606</v>
      </c>
      <c r="B615" s="18">
        <v>42022.420138888891</v>
      </c>
      <c r="C615" s="8">
        <v>1</v>
      </c>
      <c r="D615" s="8">
        <v>-0.5</v>
      </c>
      <c r="E615" s="8">
        <v>-1.4</v>
      </c>
      <c r="F615" s="8">
        <v>-2</v>
      </c>
    </row>
    <row r="616" spans="1:11" x14ac:dyDescent="0.2">
      <c r="A616" s="8">
        <f t="shared" si="26"/>
        <v>607</v>
      </c>
      <c r="B616" s="18">
        <v>42022.42083333333</v>
      </c>
      <c r="C616" s="8">
        <v>1</v>
      </c>
      <c r="D616" s="8">
        <v>-0.4</v>
      </c>
      <c r="E616" s="8">
        <v>-1.4</v>
      </c>
      <c r="F616" s="8">
        <v>-2.1</v>
      </c>
    </row>
    <row r="617" spans="1:11" x14ac:dyDescent="0.2">
      <c r="A617" s="8">
        <f t="shared" si="26"/>
        <v>608</v>
      </c>
      <c r="B617" s="18">
        <v>42022.421527777777</v>
      </c>
      <c r="C617" s="8">
        <v>1</v>
      </c>
      <c r="D617" s="8">
        <v>-0.5</v>
      </c>
      <c r="E617" s="8">
        <v>-1.5</v>
      </c>
      <c r="F617" s="8">
        <v>-2</v>
      </c>
    </row>
    <row r="618" spans="1:11" x14ac:dyDescent="0.2">
      <c r="A618" s="8">
        <f t="shared" si="26"/>
        <v>609</v>
      </c>
      <c r="B618" s="18">
        <v>42022.422222222223</v>
      </c>
      <c r="C618" s="8">
        <v>1</v>
      </c>
      <c r="D618" s="8">
        <v>-0.5</v>
      </c>
      <c r="E618" s="8">
        <v>-1.5</v>
      </c>
      <c r="F618" s="8">
        <v>-2</v>
      </c>
    </row>
    <row r="619" spans="1:11" x14ac:dyDescent="0.2">
      <c r="A619" s="8">
        <f t="shared" si="26"/>
        <v>610</v>
      </c>
      <c r="B619" s="18">
        <v>42022.42291666667</v>
      </c>
      <c r="C619" s="8">
        <v>1</v>
      </c>
      <c r="D619" s="8">
        <v>-0.5</v>
      </c>
      <c r="E619" s="8">
        <v>-1.5</v>
      </c>
      <c r="F619" s="8">
        <v>-2</v>
      </c>
    </row>
    <row r="620" spans="1:11" x14ac:dyDescent="0.2">
      <c r="A620" s="8">
        <f t="shared" si="26"/>
        <v>611</v>
      </c>
      <c r="B620" s="18">
        <v>42022.423611111109</v>
      </c>
      <c r="C620" s="8">
        <v>1</v>
      </c>
      <c r="D620" s="8">
        <v>-0.5</v>
      </c>
      <c r="E620" s="8">
        <v>-1.5</v>
      </c>
      <c r="F620" s="8">
        <v>-2</v>
      </c>
    </row>
    <row r="621" spans="1:11" x14ac:dyDescent="0.2">
      <c r="A621" s="8">
        <f t="shared" si="26"/>
        <v>612</v>
      </c>
      <c r="B621" s="18">
        <v>42022.424305555556</v>
      </c>
      <c r="C621" s="8">
        <v>1</v>
      </c>
      <c r="D621" s="8">
        <v>-0.5</v>
      </c>
      <c r="E621" s="8">
        <v>-1.5</v>
      </c>
      <c r="F621" s="8">
        <v>-2</v>
      </c>
    </row>
    <row r="622" spans="1:11" x14ac:dyDescent="0.2">
      <c r="A622" s="8">
        <f t="shared" si="26"/>
        <v>613</v>
      </c>
      <c r="B622" s="18">
        <v>42022.425000000003</v>
      </c>
      <c r="C622" s="8">
        <v>1</v>
      </c>
      <c r="D622" s="8">
        <v>-0.6</v>
      </c>
      <c r="E622" s="8">
        <v>-1.5</v>
      </c>
      <c r="F622" s="8">
        <v>-2</v>
      </c>
    </row>
    <row r="623" spans="1:11" x14ac:dyDescent="0.2">
      <c r="A623" s="8">
        <f t="shared" si="26"/>
        <v>614</v>
      </c>
      <c r="B623" s="18">
        <v>42022.425694444442</v>
      </c>
      <c r="C623" s="8">
        <v>1</v>
      </c>
      <c r="D623" s="8">
        <v>-0.6</v>
      </c>
      <c r="E623" s="8">
        <v>-1.8</v>
      </c>
      <c r="F623" s="8">
        <v>-1.9</v>
      </c>
    </row>
    <row r="624" spans="1:11" x14ac:dyDescent="0.2">
      <c r="A624" s="8">
        <f t="shared" si="26"/>
        <v>615</v>
      </c>
      <c r="B624" s="18">
        <v>42022.426388888889</v>
      </c>
      <c r="C624" s="8">
        <v>1</v>
      </c>
      <c r="D624" s="8">
        <v>-0.6</v>
      </c>
      <c r="E624" s="8">
        <v>-1.8</v>
      </c>
      <c r="F624" s="8">
        <v>-1.8</v>
      </c>
    </row>
    <row r="625" spans="1:6" x14ac:dyDescent="0.2">
      <c r="A625" s="8">
        <f t="shared" si="26"/>
        <v>616</v>
      </c>
      <c r="B625" s="18">
        <v>42022.427083333336</v>
      </c>
      <c r="C625" s="8">
        <v>1</v>
      </c>
      <c r="D625" s="8">
        <v>-0.7</v>
      </c>
      <c r="E625" s="8">
        <v>-1.8</v>
      </c>
      <c r="F625" s="8">
        <v>-1.8</v>
      </c>
    </row>
    <row r="626" spans="1:6" x14ac:dyDescent="0.2">
      <c r="A626" s="8">
        <f t="shared" si="26"/>
        <v>617</v>
      </c>
      <c r="B626" s="18">
        <v>42022.427777777775</v>
      </c>
      <c r="C626" s="8">
        <v>1</v>
      </c>
      <c r="D626" s="8">
        <v>-0.9</v>
      </c>
      <c r="E626" s="8">
        <v>-1.8</v>
      </c>
      <c r="F626" s="8">
        <v>-1.8</v>
      </c>
    </row>
    <row r="627" spans="1:6" x14ac:dyDescent="0.2">
      <c r="A627" s="8">
        <f t="shared" si="26"/>
        <v>618</v>
      </c>
      <c r="B627" s="18">
        <v>42022.428472222222</v>
      </c>
      <c r="C627" s="8">
        <v>1</v>
      </c>
      <c r="D627" s="8">
        <v>-0.9</v>
      </c>
      <c r="E627" s="8">
        <v>-1.8</v>
      </c>
      <c r="F627" s="8">
        <v>-1.8</v>
      </c>
    </row>
    <row r="628" spans="1:6" x14ac:dyDescent="0.2">
      <c r="A628" s="8">
        <f t="shared" si="26"/>
        <v>619</v>
      </c>
      <c r="B628" s="18">
        <v>42022.429166666669</v>
      </c>
      <c r="C628" s="8">
        <v>1</v>
      </c>
      <c r="D628" s="8">
        <v>-1</v>
      </c>
      <c r="E628" s="8">
        <v>-1.8</v>
      </c>
      <c r="F628" s="8">
        <v>-1.7</v>
      </c>
    </row>
    <row r="629" spans="1:6" x14ac:dyDescent="0.2">
      <c r="A629" s="8">
        <f t="shared" si="26"/>
        <v>620</v>
      </c>
      <c r="B629" s="18">
        <v>42022.429861111108</v>
      </c>
      <c r="C629" s="8">
        <v>1</v>
      </c>
      <c r="D629" s="8">
        <v>-1</v>
      </c>
      <c r="E629" s="8">
        <v>-2.2999999999999998</v>
      </c>
      <c r="F629" s="8">
        <v>-1.7</v>
      </c>
    </row>
    <row r="630" spans="1:6" x14ac:dyDescent="0.2">
      <c r="A630" s="8">
        <f t="shared" si="26"/>
        <v>621</v>
      </c>
      <c r="B630" s="18">
        <v>42022.430555555555</v>
      </c>
      <c r="C630" s="8">
        <v>1</v>
      </c>
      <c r="D630" s="8">
        <v>-0.9</v>
      </c>
      <c r="E630" s="8">
        <v>-2.2999999999999998</v>
      </c>
      <c r="F630" s="8">
        <v>-1.7</v>
      </c>
    </row>
    <row r="631" spans="1:6" x14ac:dyDescent="0.2">
      <c r="A631" s="8">
        <f t="shared" si="26"/>
        <v>622</v>
      </c>
      <c r="B631" s="18">
        <v>42022.431250000001</v>
      </c>
      <c r="C631" s="8">
        <v>1</v>
      </c>
      <c r="D631" s="8">
        <v>-0.9</v>
      </c>
      <c r="E631" s="8">
        <v>-2.2999999999999998</v>
      </c>
      <c r="F631" s="8">
        <v>-1.7</v>
      </c>
    </row>
    <row r="632" spans="1:6" x14ac:dyDescent="0.2">
      <c r="A632" s="8">
        <f t="shared" si="26"/>
        <v>623</v>
      </c>
      <c r="B632" s="18">
        <v>42022.431944444441</v>
      </c>
      <c r="C632" s="8">
        <v>1</v>
      </c>
      <c r="D632" s="8">
        <v>-0.8</v>
      </c>
      <c r="E632" s="8">
        <v>-2.2999999999999998</v>
      </c>
      <c r="F632" s="8">
        <v>-1.6</v>
      </c>
    </row>
    <row r="633" spans="1:6" x14ac:dyDescent="0.2">
      <c r="A633" s="8">
        <f t="shared" si="26"/>
        <v>624</v>
      </c>
      <c r="B633" s="18">
        <v>42022.432638888888</v>
      </c>
      <c r="C633" s="8">
        <v>1</v>
      </c>
      <c r="D633" s="8">
        <v>-0.9</v>
      </c>
      <c r="E633" s="8">
        <v>-2.2999999999999998</v>
      </c>
      <c r="F633" s="8">
        <v>-1.5</v>
      </c>
    </row>
    <row r="634" spans="1:6" x14ac:dyDescent="0.2">
      <c r="A634" s="8">
        <f t="shared" si="26"/>
        <v>625</v>
      </c>
      <c r="B634" s="18">
        <v>42022.433333333334</v>
      </c>
      <c r="C634" s="8">
        <v>1</v>
      </c>
      <c r="D634" s="8">
        <v>-0.8</v>
      </c>
      <c r="E634" s="8">
        <v>-2.2999999999999998</v>
      </c>
      <c r="F634" s="8">
        <v>-1.5</v>
      </c>
    </row>
    <row r="635" spans="1:6" x14ac:dyDescent="0.2">
      <c r="A635" s="8">
        <f t="shared" si="26"/>
        <v>626</v>
      </c>
      <c r="B635" s="18">
        <v>42022.434027777781</v>
      </c>
      <c r="C635" s="8">
        <v>1</v>
      </c>
      <c r="D635" s="8">
        <v>-0.7</v>
      </c>
      <c r="E635" s="8">
        <v>-2.2999999999999998</v>
      </c>
      <c r="F635" s="8">
        <v>-1.5</v>
      </c>
    </row>
    <row r="636" spans="1:6" x14ac:dyDescent="0.2">
      <c r="A636" s="8">
        <f t="shared" si="26"/>
        <v>627</v>
      </c>
      <c r="B636" s="18">
        <v>42022.43472222222</v>
      </c>
      <c r="C636" s="8">
        <v>1</v>
      </c>
      <c r="D636" s="8">
        <v>-0.6</v>
      </c>
      <c r="E636" s="8">
        <v>-2.2999999999999998</v>
      </c>
      <c r="F636" s="8">
        <v>-1.5</v>
      </c>
    </row>
    <row r="637" spans="1:6" x14ac:dyDescent="0.2">
      <c r="A637" s="8">
        <f t="shared" si="26"/>
        <v>628</v>
      </c>
      <c r="B637" s="18">
        <v>42022.435416666667</v>
      </c>
      <c r="C637" s="8">
        <v>1</v>
      </c>
      <c r="D637" s="8">
        <v>-0.6</v>
      </c>
      <c r="E637" s="8">
        <v>-2.6</v>
      </c>
      <c r="F637" s="8">
        <v>-1.4</v>
      </c>
    </row>
    <row r="638" spans="1:6" x14ac:dyDescent="0.2">
      <c r="A638" s="8">
        <f t="shared" si="26"/>
        <v>629</v>
      </c>
      <c r="B638" s="18">
        <v>42022.436111111114</v>
      </c>
      <c r="C638" s="8">
        <v>1</v>
      </c>
      <c r="D638" s="8">
        <v>-0.6</v>
      </c>
      <c r="E638" s="8">
        <v>-2.6</v>
      </c>
      <c r="F638" s="8">
        <v>-1.3</v>
      </c>
    </row>
    <row r="639" spans="1:6" x14ac:dyDescent="0.2">
      <c r="A639" s="8">
        <f t="shared" si="26"/>
        <v>630</v>
      </c>
      <c r="B639" s="18">
        <v>42022.436805555553</v>
      </c>
      <c r="C639" s="8">
        <v>1</v>
      </c>
      <c r="D639" s="8">
        <v>-0.6</v>
      </c>
      <c r="E639" s="8">
        <v>-2.6</v>
      </c>
      <c r="F639" s="8">
        <v>-1.3</v>
      </c>
    </row>
    <row r="640" spans="1:6" x14ac:dyDescent="0.2">
      <c r="A640" s="8">
        <f t="shared" si="26"/>
        <v>631</v>
      </c>
      <c r="B640" s="18">
        <v>42022.4375</v>
      </c>
      <c r="C640" s="8">
        <v>1</v>
      </c>
      <c r="D640" s="8">
        <v>-0.5</v>
      </c>
      <c r="E640" s="8">
        <v>-2.6</v>
      </c>
      <c r="F640" s="8">
        <v>-1.2</v>
      </c>
    </row>
    <row r="641" spans="1:6" x14ac:dyDescent="0.2">
      <c r="A641" s="8">
        <f t="shared" si="26"/>
        <v>632</v>
      </c>
      <c r="B641" s="18">
        <v>42022.438194444447</v>
      </c>
      <c r="C641" s="8">
        <v>1</v>
      </c>
      <c r="D641" s="8">
        <v>-0.5</v>
      </c>
      <c r="E641" s="8">
        <v>-2.6</v>
      </c>
      <c r="F641" s="8">
        <v>-1.1000000000000001</v>
      </c>
    </row>
    <row r="642" spans="1:6" x14ac:dyDescent="0.2">
      <c r="A642" s="8">
        <f t="shared" si="26"/>
        <v>633</v>
      </c>
      <c r="B642" s="18">
        <v>42022.438888888886</v>
      </c>
      <c r="C642" s="8">
        <v>1</v>
      </c>
      <c r="D642" s="8">
        <v>-0.6</v>
      </c>
      <c r="E642" s="8">
        <v>-2.6</v>
      </c>
      <c r="F642" s="8">
        <v>-1.1000000000000001</v>
      </c>
    </row>
    <row r="643" spans="1:6" x14ac:dyDescent="0.2">
      <c r="A643" s="8">
        <f t="shared" si="26"/>
        <v>634</v>
      </c>
      <c r="B643" s="18">
        <v>42022.439583333333</v>
      </c>
      <c r="C643" s="8">
        <v>1</v>
      </c>
      <c r="D643" s="8">
        <v>-0.6</v>
      </c>
      <c r="E643" s="8">
        <v>-2.6</v>
      </c>
      <c r="F643" s="8">
        <v>-1.1000000000000001</v>
      </c>
    </row>
    <row r="644" spans="1:6" x14ac:dyDescent="0.2">
      <c r="A644" s="8">
        <f t="shared" si="26"/>
        <v>635</v>
      </c>
      <c r="B644" s="18">
        <v>42022.44027777778</v>
      </c>
      <c r="C644" s="8">
        <v>1</v>
      </c>
      <c r="D644" s="8">
        <v>-0.6</v>
      </c>
      <c r="E644" s="8">
        <v>-2.6</v>
      </c>
      <c r="F644" s="8">
        <v>-1.1000000000000001</v>
      </c>
    </row>
    <row r="645" spans="1:6" x14ac:dyDescent="0.2">
      <c r="A645" s="8">
        <f t="shared" si="26"/>
        <v>636</v>
      </c>
      <c r="B645" s="18">
        <v>42022.440972222219</v>
      </c>
      <c r="C645" s="8">
        <v>1</v>
      </c>
      <c r="D645" s="8">
        <v>-0.5</v>
      </c>
      <c r="E645" s="8">
        <v>-2.6</v>
      </c>
      <c r="F645" s="8">
        <v>-1</v>
      </c>
    </row>
    <row r="646" spans="1:6" x14ac:dyDescent="0.2">
      <c r="A646" s="8">
        <f t="shared" si="26"/>
        <v>637</v>
      </c>
      <c r="B646" s="18">
        <v>42022.441666666666</v>
      </c>
      <c r="C646" s="8">
        <v>1</v>
      </c>
      <c r="D646" s="8">
        <v>-0.6</v>
      </c>
      <c r="E646" s="8">
        <v>-2.6</v>
      </c>
      <c r="F646" s="8">
        <v>-1</v>
      </c>
    </row>
    <row r="647" spans="1:6" x14ac:dyDescent="0.2">
      <c r="A647" s="8">
        <f t="shared" si="26"/>
        <v>638</v>
      </c>
      <c r="B647" s="18">
        <v>42022.442361111112</v>
      </c>
      <c r="C647" s="8">
        <v>1</v>
      </c>
      <c r="D647" s="8">
        <v>-0.6</v>
      </c>
      <c r="E647" s="8">
        <v>-2.6</v>
      </c>
      <c r="F647" s="8">
        <v>-1</v>
      </c>
    </row>
    <row r="648" spans="1:6" x14ac:dyDescent="0.2">
      <c r="A648" s="8">
        <f t="shared" si="26"/>
        <v>639</v>
      </c>
      <c r="B648" s="18">
        <v>42022.443055555559</v>
      </c>
      <c r="C648" s="8">
        <v>1</v>
      </c>
      <c r="D648" s="8">
        <v>-0.5</v>
      </c>
      <c r="E648" s="8">
        <v>-2.6</v>
      </c>
      <c r="F648" s="8">
        <v>-1</v>
      </c>
    </row>
    <row r="649" spans="1:6" x14ac:dyDescent="0.2">
      <c r="A649" s="8">
        <f t="shared" si="26"/>
        <v>640</v>
      </c>
      <c r="B649" s="18">
        <v>42022.443749999999</v>
      </c>
      <c r="C649" s="8">
        <v>1</v>
      </c>
      <c r="D649" s="8">
        <v>-0.6</v>
      </c>
      <c r="E649" s="8">
        <v>-2.9</v>
      </c>
      <c r="F649" s="8">
        <v>-1</v>
      </c>
    </row>
    <row r="650" spans="1:6" x14ac:dyDescent="0.2">
      <c r="A650" s="8">
        <f t="shared" si="26"/>
        <v>641</v>
      </c>
      <c r="B650" s="18">
        <v>42022.444444444445</v>
      </c>
      <c r="C650" s="8">
        <v>1</v>
      </c>
      <c r="D650" s="8">
        <v>-0.5</v>
      </c>
      <c r="E650" s="8">
        <v>-2.9</v>
      </c>
      <c r="F650" s="8">
        <v>-0.9</v>
      </c>
    </row>
    <row r="651" spans="1:6" x14ac:dyDescent="0.2">
      <c r="A651" s="8">
        <f t="shared" ref="A651:A714" si="29">A650+1</f>
        <v>642</v>
      </c>
      <c r="B651" s="18">
        <v>42022.445138888892</v>
      </c>
      <c r="C651" s="8">
        <v>1</v>
      </c>
      <c r="D651" s="8">
        <v>-0.5</v>
      </c>
      <c r="E651" s="8">
        <v>-2.9</v>
      </c>
      <c r="F651" s="8">
        <v>-0.9</v>
      </c>
    </row>
    <row r="652" spans="1:6" x14ac:dyDescent="0.2">
      <c r="A652" s="8">
        <f t="shared" si="29"/>
        <v>643</v>
      </c>
      <c r="B652" s="18">
        <v>42022.445833333331</v>
      </c>
      <c r="C652" s="8">
        <v>1</v>
      </c>
      <c r="D652" s="8">
        <v>-0.5</v>
      </c>
      <c r="E652" s="8">
        <v>-2.9</v>
      </c>
      <c r="F652" s="8">
        <v>-0.9</v>
      </c>
    </row>
    <row r="653" spans="1:6" x14ac:dyDescent="0.2">
      <c r="A653" s="8">
        <f t="shared" si="29"/>
        <v>644</v>
      </c>
      <c r="B653" s="18">
        <v>42022.446527777778</v>
      </c>
      <c r="C653" s="8">
        <v>1</v>
      </c>
      <c r="D653" s="8">
        <v>-0.4</v>
      </c>
      <c r="E653" s="8">
        <v>-2.9</v>
      </c>
      <c r="F653" s="8">
        <v>-0.8</v>
      </c>
    </row>
    <row r="654" spans="1:6" x14ac:dyDescent="0.2">
      <c r="A654" s="8">
        <f t="shared" si="29"/>
        <v>645</v>
      </c>
      <c r="B654" s="18">
        <v>42022.447222222225</v>
      </c>
      <c r="C654" s="8">
        <v>1</v>
      </c>
      <c r="D654" s="8">
        <v>-0.3</v>
      </c>
      <c r="E654" s="8">
        <v>-2.9</v>
      </c>
      <c r="F654" s="8">
        <v>-0.8</v>
      </c>
    </row>
    <row r="655" spans="1:6" x14ac:dyDescent="0.2">
      <c r="A655" s="8">
        <f t="shared" si="29"/>
        <v>646</v>
      </c>
      <c r="B655" s="18">
        <v>42022.447916666664</v>
      </c>
      <c r="C655" s="8">
        <v>1</v>
      </c>
      <c r="D655" s="8">
        <v>-0.2</v>
      </c>
      <c r="E655" s="8">
        <v>-2.9</v>
      </c>
      <c r="F655" s="8">
        <v>-0.8</v>
      </c>
    </row>
    <row r="656" spans="1:6" x14ac:dyDescent="0.2">
      <c r="A656" s="8">
        <f t="shared" si="29"/>
        <v>647</v>
      </c>
      <c r="B656" s="18">
        <v>42022.448611111111</v>
      </c>
      <c r="C656" s="8">
        <v>1</v>
      </c>
      <c r="D656" s="8">
        <v>-0.2</v>
      </c>
      <c r="E656" s="8">
        <v>-3.3</v>
      </c>
      <c r="F656" s="8">
        <v>-0.8</v>
      </c>
    </row>
    <row r="657" spans="1:13" x14ac:dyDescent="0.2">
      <c r="A657" s="8">
        <f t="shared" si="29"/>
        <v>648</v>
      </c>
      <c r="B657" s="18">
        <v>42022.449305555558</v>
      </c>
      <c r="C657" s="8">
        <v>1</v>
      </c>
      <c r="D657" s="8">
        <v>0</v>
      </c>
      <c r="E657" s="8">
        <v>-3.3</v>
      </c>
      <c r="F657" s="8">
        <v>-0.7</v>
      </c>
    </row>
    <row r="658" spans="1:13" x14ac:dyDescent="0.2">
      <c r="A658" s="8">
        <f t="shared" si="29"/>
        <v>649</v>
      </c>
      <c r="B658" s="18">
        <v>42022.45</v>
      </c>
      <c r="C658" s="8">
        <v>1</v>
      </c>
      <c r="D658" s="8">
        <v>0</v>
      </c>
      <c r="E658" s="8">
        <v>-3.3</v>
      </c>
      <c r="F658" s="8">
        <v>-0.7</v>
      </c>
    </row>
    <row r="659" spans="1:13" x14ac:dyDescent="0.2">
      <c r="A659" s="8">
        <f t="shared" si="29"/>
        <v>650</v>
      </c>
      <c r="B659" s="18">
        <v>42022.450694444444</v>
      </c>
      <c r="C659" s="8">
        <v>1</v>
      </c>
      <c r="D659" s="8">
        <v>0.1</v>
      </c>
      <c r="E659" s="8">
        <v>-3.3</v>
      </c>
      <c r="F659" s="8">
        <v>-0.7</v>
      </c>
    </row>
    <row r="660" spans="1:13" x14ac:dyDescent="0.2">
      <c r="A660" s="8">
        <f t="shared" si="29"/>
        <v>651</v>
      </c>
      <c r="B660" s="18">
        <v>42022.451388888891</v>
      </c>
      <c r="C660" s="8">
        <v>1</v>
      </c>
      <c r="D660" s="8">
        <v>0.1</v>
      </c>
      <c r="E660" s="8">
        <v>-3.3</v>
      </c>
      <c r="F660" s="8">
        <v>-0.6</v>
      </c>
    </row>
    <row r="661" spans="1:13" x14ac:dyDescent="0.2">
      <c r="A661" s="8">
        <f t="shared" si="29"/>
        <v>652</v>
      </c>
      <c r="B661" s="18">
        <v>42022.45208333333</v>
      </c>
      <c r="C661" s="8">
        <v>1</v>
      </c>
      <c r="D661" s="8">
        <v>0.1</v>
      </c>
      <c r="E661" s="8">
        <v>-3.3</v>
      </c>
      <c r="F661" s="8">
        <v>-0.5</v>
      </c>
    </row>
    <row r="662" spans="1:13" x14ac:dyDescent="0.2">
      <c r="A662" s="8">
        <f t="shared" si="29"/>
        <v>653</v>
      </c>
      <c r="B662" s="18">
        <v>42022.452777777777</v>
      </c>
      <c r="C662" s="8">
        <v>1</v>
      </c>
      <c r="D662" s="8">
        <v>0.1</v>
      </c>
      <c r="E662" s="8">
        <v>-1.6</v>
      </c>
      <c r="F662" s="8">
        <v>-0.4</v>
      </c>
    </row>
    <row r="663" spans="1:13" x14ac:dyDescent="0.2">
      <c r="A663" s="8">
        <f t="shared" si="29"/>
        <v>654</v>
      </c>
      <c r="B663" s="18">
        <v>42022.453472222223</v>
      </c>
      <c r="C663" s="8">
        <v>1</v>
      </c>
      <c r="D663" s="8">
        <v>0.1</v>
      </c>
      <c r="E663" s="8">
        <v>-1.6</v>
      </c>
      <c r="F663" s="8">
        <v>-0.4</v>
      </c>
    </row>
    <row r="664" spans="1:13" x14ac:dyDescent="0.2">
      <c r="A664" s="8">
        <f t="shared" si="29"/>
        <v>655</v>
      </c>
      <c r="B664" s="18">
        <v>42022.45416666667</v>
      </c>
      <c r="C664" s="8">
        <v>1</v>
      </c>
      <c r="D664" s="8">
        <v>0.3</v>
      </c>
      <c r="E664" s="8">
        <v>-1.6</v>
      </c>
      <c r="F664" s="8">
        <v>-0.4</v>
      </c>
    </row>
    <row r="665" spans="1:13" x14ac:dyDescent="0.2">
      <c r="A665" s="8">
        <f t="shared" si="29"/>
        <v>656</v>
      </c>
      <c r="B665" s="18">
        <v>42022.454861111109</v>
      </c>
      <c r="C665" s="8">
        <v>1</v>
      </c>
      <c r="D665" s="8">
        <v>0.1</v>
      </c>
      <c r="E665" s="8">
        <v>-1.6</v>
      </c>
      <c r="F665" s="8">
        <v>-0.4</v>
      </c>
    </row>
    <row r="666" spans="1:13" x14ac:dyDescent="0.2">
      <c r="A666" s="8">
        <f t="shared" si="29"/>
        <v>657</v>
      </c>
      <c r="B666" s="18">
        <v>42022.455555555556</v>
      </c>
      <c r="C666" s="8">
        <v>1</v>
      </c>
      <c r="D666" s="8">
        <v>-0.3</v>
      </c>
      <c r="E666" s="8">
        <v>-0.4</v>
      </c>
      <c r="F666" s="8">
        <v>-0.4</v>
      </c>
    </row>
    <row r="667" spans="1:13" x14ac:dyDescent="0.2">
      <c r="A667" s="8">
        <f t="shared" si="29"/>
        <v>658</v>
      </c>
      <c r="B667" s="18">
        <v>42022.456250000003</v>
      </c>
      <c r="C667" s="8">
        <v>1</v>
      </c>
      <c r="D667" s="8">
        <v>-0.4</v>
      </c>
      <c r="E667" s="8">
        <v>-0.4</v>
      </c>
      <c r="F667" s="8">
        <v>-0.4</v>
      </c>
    </row>
    <row r="668" spans="1:13" x14ac:dyDescent="0.2">
      <c r="A668" s="8">
        <f t="shared" si="29"/>
        <v>659</v>
      </c>
      <c r="B668" s="18">
        <v>42022.456944444442</v>
      </c>
      <c r="C668" s="8">
        <v>1</v>
      </c>
      <c r="D668" s="8">
        <v>-0.3</v>
      </c>
      <c r="E668" s="8">
        <v>-0.4</v>
      </c>
      <c r="F668" s="8">
        <v>-0.4</v>
      </c>
      <c r="H668" s="8">
        <f>COUNTIF(D610:D669,"&gt;-1000")</f>
        <v>60</v>
      </c>
      <c r="I668" s="8">
        <f t="shared" ref="I668" si="30">COUNTIF(E610:E669,"&gt;-1000")</f>
        <v>60</v>
      </c>
      <c r="J668" s="8">
        <f t="shared" ref="J668" si="31">COUNTIF(F610:F669,"&gt;-1000")</f>
        <v>60</v>
      </c>
    </row>
    <row r="669" spans="1:13" x14ac:dyDescent="0.2">
      <c r="A669" s="8">
        <f t="shared" si="29"/>
        <v>660</v>
      </c>
      <c r="B669" s="18">
        <v>42022.457638888889</v>
      </c>
      <c r="C669" s="8">
        <v>1</v>
      </c>
      <c r="D669" s="8">
        <v>-0.3</v>
      </c>
      <c r="E669" s="8">
        <v>-0.4</v>
      </c>
      <c r="F669" s="8">
        <v>-0.4</v>
      </c>
      <c r="H669" s="8">
        <f>IF(H668&gt;=(60-$D$4),ROUND(SUMIF(D610:D669,"&gt;-1000")/H668,4),"----")</f>
        <v>-0.46329999999999999</v>
      </c>
      <c r="I669" s="8">
        <f>IF(I668&gt;=(60-$D$4),ROUND(SUMIF(E610:E669,"&gt;-1000")/I668,4),"----")</f>
        <v>-2.1150000000000002</v>
      </c>
      <c r="J669" s="8">
        <f>IF(J668&gt;=(60-$D$4),ROUND(SUMIF(F610:F669,"&gt;-1000")/J668,4),"----")</f>
        <v>-1.2849999999999999</v>
      </c>
      <c r="K669" s="8">
        <f>IF(AND(ISNUMBER(H669),ISNUMBER(I669),ISNUMBER(J669)),ABS(I669-(H669+J669)/2),"----")</f>
        <v>1.2408500000000002</v>
      </c>
      <c r="M669" s="8" t="s">
        <v>167</v>
      </c>
    </row>
    <row r="670" spans="1:13" x14ac:dyDescent="0.2">
      <c r="A670" s="8">
        <f t="shared" si="29"/>
        <v>661</v>
      </c>
      <c r="B670" s="18">
        <v>42022.458333333336</v>
      </c>
      <c r="C670" s="8">
        <v>1</v>
      </c>
      <c r="D670" s="8">
        <v>-0.3</v>
      </c>
      <c r="E670" s="8">
        <v>-0.4</v>
      </c>
      <c r="F670" s="8">
        <v>-0.4</v>
      </c>
    </row>
    <row r="671" spans="1:13" x14ac:dyDescent="0.2">
      <c r="A671" s="8">
        <f t="shared" si="29"/>
        <v>662</v>
      </c>
      <c r="B671" s="18">
        <v>42022.459027777775</v>
      </c>
      <c r="C671" s="8">
        <v>1</v>
      </c>
      <c r="D671" s="8">
        <v>-0.4</v>
      </c>
      <c r="E671" s="8">
        <v>-0.4</v>
      </c>
      <c r="F671" s="8">
        <v>-0.4</v>
      </c>
    </row>
    <row r="672" spans="1:13" x14ac:dyDescent="0.2">
      <c r="A672" s="8">
        <f t="shared" si="29"/>
        <v>663</v>
      </c>
      <c r="B672" s="18">
        <v>42022.459722222222</v>
      </c>
      <c r="C672" s="8">
        <v>1</v>
      </c>
      <c r="D672" s="8">
        <v>-0.2</v>
      </c>
      <c r="E672" s="8">
        <v>-0.30000000000000004</v>
      </c>
      <c r="F672" s="8">
        <v>-0.4</v>
      </c>
    </row>
    <row r="673" spans="1:6" x14ac:dyDescent="0.2">
      <c r="A673" s="8">
        <f t="shared" si="29"/>
        <v>664</v>
      </c>
      <c r="B673" s="18">
        <v>42022.460416666669</v>
      </c>
      <c r="C673" s="8">
        <v>1</v>
      </c>
      <c r="D673" s="8">
        <v>-0.1</v>
      </c>
      <c r="E673" s="8">
        <v>-0.30000000000000004</v>
      </c>
      <c r="F673" s="8">
        <v>-0.4</v>
      </c>
    </row>
    <row r="674" spans="1:6" x14ac:dyDescent="0.2">
      <c r="A674" s="8">
        <f t="shared" si="29"/>
        <v>665</v>
      </c>
      <c r="B674" s="18">
        <v>42022.461111111108</v>
      </c>
      <c r="C674" s="8">
        <v>1</v>
      </c>
      <c r="D674" s="8">
        <v>0</v>
      </c>
      <c r="E674" s="8">
        <v>-0.2</v>
      </c>
      <c r="F674" s="8">
        <v>-0.3</v>
      </c>
    </row>
    <row r="675" spans="1:6" x14ac:dyDescent="0.2">
      <c r="A675" s="8">
        <f t="shared" si="29"/>
        <v>666</v>
      </c>
      <c r="B675" s="18">
        <v>42022.461805555555</v>
      </c>
      <c r="C675" s="8">
        <v>1</v>
      </c>
      <c r="D675" s="8">
        <v>0.1</v>
      </c>
      <c r="E675" s="8">
        <v>-0.1</v>
      </c>
      <c r="F675" s="8">
        <v>-0.3</v>
      </c>
    </row>
    <row r="676" spans="1:6" x14ac:dyDescent="0.2">
      <c r="A676" s="8">
        <f t="shared" si="29"/>
        <v>667</v>
      </c>
      <c r="B676" s="18">
        <v>42022.462500000001</v>
      </c>
      <c r="C676" s="8">
        <v>1</v>
      </c>
      <c r="D676" s="8">
        <v>0.1</v>
      </c>
      <c r="E676" s="8">
        <v>-0.1</v>
      </c>
      <c r="F676" s="8">
        <v>-0.3</v>
      </c>
    </row>
    <row r="677" spans="1:6" x14ac:dyDescent="0.2">
      <c r="A677" s="8">
        <f t="shared" si="29"/>
        <v>668</v>
      </c>
      <c r="B677" s="18">
        <v>42022.463194444441</v>
      </c>
      <c r="C677" s="8">
        <v>1</v>
      </c>
      <c r="D677" s="8">
        <v>-0.1</v>
      </c>
      <c r="E677" s="8">
        <v>-0.2</v>
      </c>
      <c r="F677" s="8">
        <v>-0.3</v>
      </c>
    </row>
    <row r="678" spans="1:6" x14ac:dyDescent="0.2">
      <c r="A678" s="8">
        <f t="shared" si="29"/>
        <v>669</v>
      </c>
      <c r="B678" s="18">
        <v>42022.463888888888</v>
      </c>
      <c r="C678" s="8">
        <v>1</v>
      </c>
      <c r="D678" s="8">
        <v>0</v>
      </c>
      <c r="E678" s="8">
        <v>-0.2</v>
      </c>
      <c r="F678" s="8">
        <v>-0.3</v>
      </c>
    </row>
    <row r="679" spans="1:6" x14ac:dyDescent="0.2">
      <c r="A679" s="8">
        <f t="shared" si="29"/>
        <v>670</v>
      </c>
      <c r="B679" s="18">
        <v>42022.464583333334</v>
      </c>
      <c r="C679" s="8">
        <v>1</v>
      </c>
      <c r="D679" s="8">
        <v>-0.3</v>
      </c>
      <c r="E679" s="8">
        <v>-0.19999999999999998</v>
      </c>
      <c r="F679" s="8">
        <v>-0.2</v>
      </c>
    </row>
    <row r="680" spans="1:6" x14ac:dyDescent="0.2">
      <c r="A680" s="8">
        <f t="shared" si="29"/>
        <v>671</v>
      </c>
      <c r="B680" s="18">
        <v>42022.465277777781</v>
      </c>
      <c r="C680" s="8">
        <v>1</v>
      </c>
      <c r="D680" s="8">
        <v>-0.3</v>
      </c>
      <c r="E680" s="8">
        <v>-0.19999999999999998</v>
      </c>
      <c r="F680" s="8">
        <v>-0.2</v>
      </c>
    </row>
    <row r="681" spans="1:6" x14ac:dyDescent="0.2">
      <c r="A681" s="8">
        <f t="shared" si="29"/>
        <v>672</v>
      </c>
      <c r="B681" s="18">
        <v>42022.46597222222</v>
      </c>
      <c r="C681" s="8">
        <v>1</v>
      </c>
      <c r="D681" s="8">
        <v>-0.2</v>
      </c>
      <c r="E681" s="8">
        <v>-0.30000000000000004</v>
      </c>
      <c r="F681" s="8">
        <v>-0.3</v>
      </c>
    </row>
    <row r="682" spans="1:6" x14ac:dyDescent="0.2">
      <c r="A682" s="8">
        <f t="shared" si="29"/>
        <v>673</v>
      </c>
      <c r="B682" s="18">
        <v>42022.466666666667</v>
      </c>
      <c r="C682" s="8">
        <v>1</v>
      </c>
      <c r="D682" s="8">
        <v>-0.1</v>
      </c>
      <c r="E682" s="8">
        <v>-0.2</v>
      </c>
      <c r="F682" s="8">
        <v>-0.2</v>
      </c>
    </row>
    <row r="683" spans="1:6" x14ac:dyDescent="0.2">
      <c r="A683" s="8">
        <f t="shared" si="29"/>
        <v>674</v>
      </c>
      <c r="B683" s="18">
        <v>42022.467361111114</v>
      </c>
      <c r="C683" s="8">
        <v>1</v>
      </c>
      <c r="D683" s="8">
        <v>0.1</v>
      </c>
      <c r="E683" s="8">
        <v>-0.1</v>
      </c>
      <c r="F683" s="8">
        <v>-0.2</v>
      </c>
    </row>
    <row r="684" spans="1:6" x14ac:dyDescent="0.2">
      <c r="A684" s="8">
        <f t="shared" si="29"/>
        <v>675</v>
      </c>
      <c r="B684" s="18">
        <v>42022.468055555553</v>
      </c>
      <c r="C684" s="8">
        <v>1</v>
      </c>
      <c r="D684" s="8">
        <v>0.2</v>
      </c>
      <c r="E684" s="8">
        <v>-9.9999999999999978E-2</v>
      </c>
      <c r="F684" s="8">
        <v>-0.3</v>
      </c>
    </row>
    <row r="685" spans="1:6" x14ac:dyDescent="0.2">
      <c r="A685" s="8">
        <f t="shared" si="29"/>
        <v>676</v>
      </c>
      <c r="B685" s="18">
        <v>42022.46875</v>
      </c>
      <c r="C685" s="8">
        <v>1</v>
      </c>
      <c r="D685" s="8">
        <v>0.3</v>
      </c>
      <c r="E685" s="8">
        <v>0</v>
      </c>
      <c r="F685" s="8">
        <v>-0.3</v>
      </c>
    </row>
    <row r="686" spans="1:6" x14ac:dyDescent="0.2">
      <c r="A686" s="8">
        <f t="shared" si="29"/>
        <v>677</v>
      </c>
      <c r="B686" s="18">
        <v>42022.469444444447</v>
      </c>
      <c r="C686" s="8">
        <v>1</v>
      </c>
      <c r="D686" s="8">
        <v>0.2</v>
      </c>
      <c r="E686" s="8">
        <v>-9.9999999999999978E-2</v>
      </c>
      <c r="F686" s="8">
        <v>-0.3</v>
      </c>
    </row>
    <row r="687" spans="1:6" x14ac:dyDescent="0.2">
      <c r="A687" s="8">
        <f t="shared" si="29"/>
        <v>678</v>
      </c>
      <c r="B687" s="18">
        <v>42022.470138888886</v>
      </c>
      <c r="C687" s="8">
        <v>1</v>
      </c>
      <c r="D687" s="8">
        <v>0.1</v>
      </c>
      <c r="E687" s="8">
        <v>-0.1</v>
      </c>
      <c r="F687" s="8">
        <v>-0.3</v>
      </c>
    </row>
    <row r="688" spans="1:6" x14ac:dyDescent="0.2">
      <c r="A688" s="8">
        <f t="shared" si="29"/>
        <v>679</v>
      </c>
      <c r="B688" s="18">
        <v>42022.470833333333</v>
      </c>
      <c r="C688" s="8">
        <v>1</v>
      </c>
      <c r="D688" s="8">
        <v>0.1</v>
      </c>
      <c r="E688" s="8">
        <v>-0.1</v>
      </c>
      <c r="F688" s="8">
        <v>-0.3</v>
      </c>
    </row>
    <row r="689" spans="1:6" x14ac:dyDescent="0.2">
      <c r="A689" s="8">
        <f t="shared" si="29"/>
        <v>680</v>
      </c>
      <c r="B689" s="18">
        <v>42022.47152777778</v>
      </c>
      <c r="C689" s="8">
        <v>1</v>
      </c>
      <c r="D689" s="8">
        <v>0.2</v>
      </c>
      <c r="E689" s="8">
        <v>0</v>
      </c>
      <c r="F689" s="8">
        <v>-0.2</v>
      </c>
    </row>
    <row r="690" spans="1:6" x14ac:dyDescent="0.2">
      <c r="A690" s="8">
        <f t="shared" si="29"/>
        <v>681</v>
      </c>
      <c r="B690" s="18">
        <v>42022.472222222219</v>
      </c>
      <c r="C690" s="8">
        <v>1</v>
      </c>
      <c r="D690" s="8">
        <v>0.3</v>
      </c>
      <c r="E690" s="8">
        <v>0</v>
      </c>
      <c r="F690" s="8">
        <v>-0.2</v>
      </c>
    </row>
    <row r="691" spans="1:6" x14ac:dyDescent="0.2">
      <c r="A691" s="8">
        <f t="shared" si="29"/>
        <v>682</v>
      </c>
      <c r="B691" s="18">
        <v>42022.472916666666</v>
      </c>
      <c r="C691" s="8">
        <v>1</v>
      </c>
      <c r="D691" s="8">
        <v>0.2</v>
      </c>
      <c r="E691" s="8">
        <v>0</v>
      </c>
      <c r="F691" s="8">
        <v>-0.2</v>
      </c>
    </row>
    <row r="692" spans="1:6" x14ac:dyDescent="0.2">
      <c r="A692" s="8">
        <f t="shared" si="29"/>
        <v>683</v>
      </c>
      <c r="B692" s="18">
        <v>42022.473611111112</v>
      </c>
      <c r="C692" s="8">
        <v>1</v>
      </c>
      <c r="D692" s="8">
        <v>0.4</v>
      </c>
      <c r="E692" s="8">
        <v>0.10000000000000003</v>
      </c>
      <c r="F692" s="8">
        <v>-0.2</v>
      </c>
    </row>
    <row r="693" spans="1:6" x14ac:dyDescent="0.2">
      <c r="A693" s="8">
        <f t="shared" si="29"/>
        <v>684</v>
      </c>
      <c r="B693" s="18">
        <v>42022.474305555559</v>
      </c>
      <c r="C693" s="8">
        <v>1</v>
      </c>
      <c r="D693" s="8">
        <v>0.4</v>
      </c>
      <c r="E693" s="8">
        <v>0.10000000000000003</v>
      </c>
      <c r="F693" s="8">
        <v>-0.2</v>
      </c>
    </row>
    <row r="694" spans="1:6" x14ac:dyDescent="0.2">
      <c r="A694" s="8">
        <f t="shared" si="29"/>
        <v>685</v>
      </c>
      <c r="B694" s="18">
        <v>42022.474999999999</v>
      </c>
      <c r="C694" s="8">
        <v>1</v>
      </c>
      <c r="D694" s="8">
        <v>0.4</v>
      </c>
      <c r="E694" s="8">
        <v>0.10000000000000003</v>
      </c>
      <c r="F694" s="8">
        <v>-0.2</v>
      </c>
    </row>
    <row r="695" spans="1:6" x14ac:dyDescent="0.2">
      <c r="A695" s="8">
        <f t="shared" si="29"/>
        <v>686</v>
      </c>
      <c r="B695" s="18">
        <v>42022.475694444445</v>
      </c>
      <c r="C695" s="8">
        <v>1</v>
      </c>
      <c r="D695" s="8">
        <v>0.5</v>
      </c>
      <c r="E695" s="8">
        <v>9.9999999999999978E-2</v>
      </c>
      <c r="F695" s="8">
        <v>-0.2</v>
      </c>
    </row>
    <row r="696" spans="1:6" x14ac:dyDescent="0.2">
      <c r="A696" s="8">
        <f t="shared" si="29"/>
        <v>687</v>
      </c>
      <c r="B696" s="18">
        <v>42022.476388888892</v>
      </c>
      <c r="C696" s="8">
        <v>1</v>
      </c>
      <c r="D696" s="8">
        <v>0.4</v>
      </c>
      <c r="E696" s="8">
        <v>0.10000000000000003</v>
      </c>
      <c r="F696" s="8">
        <v>-0.2</v>
      </c>
    </row>
    <row r="697" spans="1:6" x14ac:dyDescent="0.2">
      <c r="A697" s="8">
        <f t="shared" si="29"/>
        <v>688</v>
      </c>
      <c r="B697" s="18">
        <v>42022.477083333331</v>
      </c>
      <c r="C697" s="8">
        <v>1</v>
      </c>
      <c r="D697" s="8">
        <v>0.2</v>
      </c>
      <c r="E697" s="8">
        <v>0</v>
      </c>
      <c r="F697" s="8">
        <v>-0.2</v>
      </c>
    </row>
    <row r="698" spans="1:6" x14ac:dyDescent="0.2">
      <c r="A698" s="8">
        <f t="shared" si="29"/>
        <v>689</v>
      </c>
      <c r="B698" s="18">
        <v>42022.477777777778</v>
      </c>
      <c r="C698" s="8">
        <v>1</v>
      </c>
      <c r="D698" s="8">
        <v>0.4</v>
      </c>
      <c r="E698" s="8">
        <v>0.10000000000000003</v>
      </c>
      <c r="F698" s="8">
        <v>-0.2</v>
      </c>
    </row>
    <row r="699" spans="1:6" x14ac:dyDescent="0.2">
      <c r="A699" s="8">
        <f t="shared" si="29"/>
        <v>690</v>
      </c>
      <c r="B699" s="18">
        <v>42022.478472222225</v>
      </c>
      <c r="C699" s="8">
        <v>1</v>
      </c>
      <c r="D699" s="8">
        <v>0.1</v>
      </c>
      <c r="E699" s="8">
        <v>-0.1</v>
      </c>
      <c r="F699" s="8">
        <v>-0.2</v>
      </c>
    </row>
    <row r="700" spans="1:6" x14ac:dyDescent="0.2">
      <c r="A700" s="8">
        <f t="shared" si="29"/>
        <v>691</v>
      </c>
      <c r="B700" s="18">
        <v>42022.479166666664</v>
      </c>
      <c r="C700" s="8">
        <v>1</v>
      </c>
      <c r="D700" s="8">
        <v>0</v>
      </c>
      <c r="E700" s="8">
        <v>-0.1</v>
      </c>
      <c r="F700" s="8">
        <v>-0.1</v>
      </c>
    </row>
    <row r="701" spans="1:6" x14ac:dyDescent="0.2">
      <c r="A701" s="8">
        <f t="shared" si="29"/>
        <v>692</v>
      </c>
      <c r="B701" s="18">
        <v>42022.479861111111</v>
      </c>
      <c r="C701" s="8">
        <v>1</v>
      </c>
      <c r="D701" s="8">
        <v>0</v>
      </c>
      <c r="E701" s="8">
        <v>0</v>
      </c>
      <c r="F701" s="8">
        <v>0</v>
      </c>
    </row>
    <row r="702" spans="1:6" x14ac:dyDescent="0.2">
      <c r="A702" s="8">
        <f t="shared" si="29"/>
        <v>693</v>
      </c>
      <c r="B702" s="18">
        <v>42022.480555555558</v>
      </c>
      <c r="C702" s="8">
        <v>1</v>
      </c>
      <c r="D702" s="8">
        <v>-0.1</v>
      </c>
      <c r="E702" s="8">
        <v>0</v>
      </c>
      <c r="F702" s="8">
        <v>0</v>
      </c>
    </row>
    <row r="703" spans="1:6" x14ac:dyDescent="0.2">
      <c r="A703" s="8">
        <f t="shared" si="29"/>
        <v>694</v>
      </c>
      <c r="B703" s="18">
        <v>42022.481249999997</v>
      </c>
      <c r="C703" s="8">
        <v>1</v>
      </c>
      <c r="D703" s="8">
        <v>0.1</v>
      </c>
      <c r="E703" s="8">
        <v>0.1</v>
      </c>
      <c r="F703" s="8">
        <v>0.1</v>
      </c>
    </row>
    <row r="704" spans="1:6" x14ac:dyDescent="0.2">
      <c r="A704" s="8">
        <f t="shared" si="29"/>
        <v>695</v>
      </c>
      <c r="B704" s="18">
        <v>42022.481944444444</v>
      </c>
      <c r="C704" s="8">
        <v>1</v>
      </c>
      <c r="D704" s="8">
        <v>0.3</v>
      </c>
      <c r="E704" s="8">
        <v>0.19999999999999998</v>
      </c>
      <c r="F704" s="8">
        <v>0.1</v>
      </c>
    </row>
    <row r="705" spans="1:6" x14ac:dyDescent="0.2">
      <c r="A705" s="8">
        <f t="shared" si="29"/>
        <v>696</v>
      </c>
      <c r="B705" s="18">
        <v>42022.482638888891</v>
      </c>
      <c r="C705" s="8">
        <v>1</v>
      </c>
      <c r="D705" s="8">
        <v>0.4</v>
      </c>
      <c r="E705" s="8">
        <v>0.30000000000000004</v>
      </c>
      <c r="F705" s="8">
        <v>0.2</v>
      </c>
    </row>
    <row r="706" spans="1:6" x14ac:dyDescent="0.2">
      <c r="A706" s="8">
        <f t="shared" si="29"/>
        <v>697</v>
      </c>
      <c r="B706" s="18">
        <v>42022.48333333333</v>
      </c>
      <c r="C706" s="8">
        <v>1</v>
      </c>
      <c r="D706" s="8">
        <v>0.5</v>
      </c>
      <c r="E706" s="8">
        <v>0.3</v>
      </c>
      <c r="F706" s="8">
        <v>0.2</v>
      </c>
    </row>
    <row r="707" spans="1:6" x14ac:dyDescent="0.2">
      <c r="A707" s="8">
        <f t="shared" si="29"/>
        <v>698</v>
      </c>
      <c r="B707" s="18">
        <v>42022.484027777777</v>
      </c>
      <c r="C707" s="8">
        <v>1</v>
      </c>
      <c r="D707" s="8">
        <v>0.6</v>
      </c>
      <c r="E707" s="8">
        <v>0.39999999999999997</v>
      </c>
      <c r="F707" s="8">
        <v>0.3</v>
      </c>
    </row>
    <row r="708" spans="1:6" x14ac:dyDescent="0.2">
      <c r="A708" s="8">
        <f t="shared" si="29"/>
        <v>699</v>
      </c>
      <c r="B708" s="18">
        <v>42022.484722222223</v>
      </c>
      <c r="C708" s="8">
        <v>1</v>
      </c>
      <c r="D708" s="8">
        <v>0.8</v>
      </c>
      <c r="E708" s="8">
        <v>0.5</v>
      </c>
      <c r="F708" s="8">
        <v>0.3</v>
      </c>
    </row>
    <row r="709" spans="1:6" x14ac:dyDescent="0.2">
      <c r="A709" s="8">
        <f t="shared" si="29"/>
        <v>700</v>
      </c>
      <c r="B709" s="18">
        <v>42022.48541666667</v>
      </c>
      <c r="C709" s="8">
        <v>1</v>
      </c>
      <c r="D709" s="8">
        <v>0.9</v>
      </c>
      <c r="E709" s="8">
        <v>0.60000000000000009</v>
      </c>
      <c r="F709" s="8">
        <v>0.3</v>
      </c>
    </row>
    <row r="710" spans="1:6" x14ac:dyDescent="0.2">
      <c r="A710" s="8">
        <f t="shared" si="29"/>
        <v>701</v>
      </c>
      <c r="B710" s="18">
        <v>42022.486111111109</v>
      </c>
      <c r="C710" s="8">
        <v>1</v>
      </c>
      <c r="D710" s="8">
        <v>0.9</v>
      </c>
      <c r="E710" s="8">
        <v>0.60000000000000009</v>
      </c>
      <c r="F710" s="8">
        <v>0.3</v>
      </c>
    </row>
    <row r="711" spans="1:6" x14ac:dyDescent="0.2">
      <c r="A711" s="8">
        <f t="shared" si="29"/>
        <v>702</v>
      </c>
      <c r="B711" s="18">
        <v>42022.486805555556</v>
      </c>
      <c r="C711" s="8">
        <v>1</v>
      </c>
      <c r="D711" s="8">
        <v>1</v>
      </c>
      <c r="E711" s="8">
        <v>0.7</v>
      </c>
      <c r="F711" s="8">
        <v>0.4</v>
      </c>
    </row>
    <row r="712" spans="1:6" x14ac:dyDescent="0.2">
      <c r="A712" s="8">
        <f t="shared" si="29"/>
        <v>703</v>
      </c>
      <c r="B712" s="18">
        <v>42022.487500000003</v>
      </c>
      <c r="C712" s="8">
        <v>1</v>
      </c>
      <c r="D712" s="8">
        <v>1</v>
      </c>
      <c r="E712" s="8">
        <v>0.7</v>
      </c>
      <c r="F712" s="8">
        <v>0.4</v>
      </c>
    </row>
    <row r="713" spans="1:6" x14ac:dyDescent="0.2">
      <c r="A713" s="8">
        <f t="shared" si="29"/>
        <v>704</v>
      </c>
      <c r="B713" s="18">
        <v>42022.488194444442</v>
      </c>
      <c r="C713" s="8">
        <v>1</v>
      </c>
      <c r="D713" s="8">
        <v>0.7</v>
      </c>
      <c r="E713" s="8">
        <v>0.49999999999999994</v>
      </c>
      <c r="F713" s="8">
        <v>0.4</v>
      </c>
    </row>
    <row r="714" spans="1:6" x14ac:dyDescent="0.2">
      <c r="A714" s="8">
        <f t="shared" si="29"/>
        <v>705</v>
      </c>
      <c r="B714" s="18">
        <v>42022.488888888889</v>
      </c>
      <c r="C714" s="8">
        <v>1</v>
      </c>
      <c r="D714" s="8">
        <v>0.8</v>
      </c>
      <c r="E714" s="8">
        <v>0.60000000000000009</v>
      </c>
      <c r="F714" s="8">
        <v>0.4</v>
      </c>
    </row>
    <row r="715" spans="1:6" x14ac:dyDescent="0.2">
      <c r="A715" s="8">
        <f t="shared" ref="A715:A778" si="32">A714+1</f>
        <v>706</v>
      </c>
      <c r="B715" s="18">
        <v>42022.489583333336</v>
      </c>
      <c r="C715" s="8">
        <v>1</v>
      </c>
      <c r="D715" s="8">
        <v>0.9</v>
      </c>
      <c r="E715" s="8">
        <v>0.7</v>
      </c>
      <c r="F715" s="8">
        <v>0.5</v>
      </c>
    </row>
    <row r="716" spans="1:6" x14ac:dyDescent="0.2">
      <c r="A716" s="8">
        <f t="shared" si="32"/>
        <v>707</v>
      </c>
      <c r="B716" s="18">
        <v>42022.490277777775</v>
      </c>
      <c r="C716" s="8">
        <v>1</v>
      </c>
      <c r="D716" s="8">
        <v>0.9</v>
      </c>
      <c r="E716" s="8">
        <v>0.7</v>
      </c>
      <c r="F716" s="8">
        <v>0.5</v>
      </c>
    </row>
    <row r="717" spans="1:6" x14ac:dyDescent="0.2">
      <c r="A717" s="8">
        <f t="shared" si="32"/>
        <v>708</v>
      </c>
      <c r="B717" s="18">
        <v>42022.490972222222</v>
      </c>
      <c r="C717" s="8">
        <v>1</v>
      </c>
      <c r="D717" s="8">
        <v>1</v>
      </c>
      <c r="E717" s="8">
        <v>0.7</v>
      </c>
      <c r="F717" s="8">
        <v>0.5</v>
      </c>
    </row>
    <row r="718" spans="1:6" x14ac:dyDescent="0.2">
      <c r="A718" s="8">
        <f t="shared" si="32"/>
        <v>709</v>
      </c>
      <c r="B718" s="18">
        <v>42022.491666666669</v>
      </c>
      <c r="C718" s="8">
        <v>1</v>
      </c>
      <c r="D718" s="8">
        <v>1</v>
      </c>
      <c r="E718" s="8">
        <v>0.7</v>
      </c>
      <c r="F718" s="8">
        <v>0.5</v>
      </c>
    </row>
    <row r="719" spans="1:6" x14ac:dyDescent="0.2">
      <c r="A719" s="8">
        <f t="shared" si="32"/>
        <v>710</v>
      </c>
      <c r="B719" s="18">
        <v>42022.492361111108</v>
      </c>
      <c r="C719" s="8">
        <v>1</v>
      </c>
      <c r="D719" s="8">
        <v>1</v>
      </c>
      <c r="E719" s="8">
        <v>0.7</v>
      </c>
      <c r="F719" s="8">
        <v>0.5</v>
      </c>
    </row>
    <row r="720" spans="1:6" x14ac:dyDescent="0.2">
      <c r="A720" s="8">
        <f t="shared" si="32"/>
        <v>711</v>
      </c>
      <c r="B720" s="18">
        <v>42022.493055555555</v>
      </c>
      <c r="C720" s="8">
        <v>1</v>
      </c>
      <c r="D720" s="8">
        <v>1.1000000000000001</v>
      </c>
      <c r="E720" s="8">
        <v>0.8</v>
      </c>
      <c r="F720" s="8">
        <v>0.5</v>
      </c>
    </row>
    <row r="721" spans="1:11" x14ac:dyDescent="0.2">
      <c r="A721" s="8">
        <f t="shared" si="32"/>
        <v>712</v>
      </c>
      <c r="B721" s="18">
        <v>42022.493750000001</v>
      </c>
      <c r="C721" s="8">
        <v>1</v>
      </c>
      <c r="D721" s="8">
        <v>1</v>
      </c>
      <c r="E721" s="8">
        <v>0.7</v>
      </c>
      <c r="F721" s="8">
        <v>0.5</v>
      </c>
    </row>
    <row r="722" spans="1:11" x14ac:dyDescent="0.2">
      <c r="A722" s="8">
        <f t="shared" si="32"/>
        <v>713</v>
      </c>
      <c r="B722" s="18">
        <v>42022.494444444441</v>
      </c>
      <c r="C722" s="8">
        <v>1</v>
      </c>
      <c r="D722" s="8">
        <v>0.9</v>
      </c>
      <c r="E722" s="8">
        <v>0.7</v>
      </c>
      <c r="F722" s="8">
        <v>0.5</v>
      </c>
    </row>
    <row r="723" spans="1:11" x14ac:dyDescent="0.2">
      <c r="A723" s="8">
        <f t="shared" si="32"/>
        <v>714</v>
      </c>
      <c r="B723" s="18">
        <v>42022.495138888888</v>
      </c>
      <c r="C723" s="8">
        <v>1</v>
      </c>
      <c r="D723" s="8">
        <v>0.8</v>
      </c>
      <c r="E723" s="8">
        <v>0.60000000000000009</v>
      </c>
      <c r="F723" s="8">
        <v>0.5</v>
      </c>
    </row>
    <row r="724" spans="1:11" x14ac:dyDescent="0.2">
      <c r="A724" s="8">
        <f t="shared" si="32"/>
        <v>715</v>
      </c>
      <c r="B724" s="18">
        <v>42022.495833333334</v>
      </c>
      <c r="C724" s="8">
        <v>1</v>
      </c>
      <c r="D724" s="8">
        <v>0.8</v>
      </c>
      <c r="E724" s="8">
        <v>0.70000000000000007</v>
      </c>
      <c r="F724" s="8">
        <v>0.6</v>
      </c>
    </row>
    <row r="725" spans="1:11" x14ac:dyDescent="0.2">
      <c r="A725" s="8">
        <f t="shared" si="32"/>
        <v>716</v>
      </c>
      <c r="B725" s="18">
        <v>42022.496527777781</v>
      </c>
      <c r="C725" s="8">
        <v>1</v>
      </c>
      <c r="D725" s="8">
        <v>0.7</v>
      </c>
      <c r="E725" s="8">
        <v>0.6</v>
      </c>
      <c r="F725" s="8">
        <v>0.6</v>
      </c>
    </row>
    <row r="726" spans="1:11" x14ac:dyDescent="0.2">
      <c r="A726" s="8">
        <f t="shared" si="32"/>
        <v>717</v>
      </c>
      <c r="B726" s="18">
        <v>42022.49722222222</v>
      </c>
      <c r="C726" s="8">
        <v>1</v>
      </c>
      <c r="D726" s="8">
        <v>0.8</v>
      </c>
      <c r="E726" s="8">
        <v>0.70000000000000007</v>
      </c>
      <c r="F726" s="8">
        <v>0.6</v>
      </c>
    </row>
    <row r="727" spans="1:11" x14ac:dyDescent="0.2">
      <c r="A727" s="8">
        <f t="shared" si="32"/>
        <v>718</v>
      </c>
      <c r="B727" s="18">
        <v>42022.497916666667</v>
      </c>
      <c r="C727" s="8">
        <v>1</v>
      </c>
      <c r="D727" s="8">
        <v>0.7</v>
      </c>
      <c r="E727" s="8">
        <v>0.6</v>
      </c>
      <c r="F727" s="8">
        <v>0.6</v>
      </c>
    </row>
    <row r="728" spans="1:11" x14ac:dyDescent="0.2">
      <c r="A728" s="8">
        <f t="shared" si="32"/>
        <v>719</v>
      </c>
      <c r="B728" s="18">
        <v>42022.498611111114</v>
      </c>
      <c r="C728" s="8">
        <v>1</v>
      </c>
      <c r="D728" s="8">
        <v>0.5</v>
      </c>
      <c r="E728" s="8">
        <v>0.6</v>
      </c>
      <c r="F728" s="8">
        <v>0.6</v>
      </c>
      <c r="H728" s="8">
        <f>COUNTIF(D670:D729,"&gt;-1000")</f>
        <v>60</v>
      </c>
      <c r="I728" s="8">
        <f t="shared" ref="I728" si="33">COUNTIF(E670:E729,"&gt;-1000")</f>
        <v>60</v>
      </c>
      <c r="J728" s="8">
        <f t="shared" ref="J728" si="34">COUNTIF(F670:F729,"&gt;-1000")</f>
        <v>60</v>
      </c>
    </row>
    <row r="729" spans="1:11" x14ac:dyDescent="0.2">
      <c r="A729" s="8">
        <f t="shared" si="32"/>
        <v>720</v>
      </c>
      <c r="B729" s="18">
        <v>42022.499305555553</v>
      </c>
      <c r="C729" s="8">
        <v>1</v>
      </c>
      <c r="D729" s="8">
        <v>0.5</v>
      </c>
      <c r="E729" s="8">
        <v>0.6</v>
      </c>
      <c r="F729" s="8">
        <v>0.6</v>
      </c>
      <c r="H729" s="8">
        <f>IF(H728&gt;=(60-$D$4),ROUND(SUMIF(D670:D729,"&gt;-1000")/H728,4),"----")</f>
        <v>0.38669999999999999</v>
      </c>
      <c r="I729" s="8">
        <f>IF(I728&gt;=(60-$D$4),ROUND(SUMIF(E670:E729,"&gt;-1000")/I728,4),"----")</f>
        <v>0.20669999999999999</v>
      </c>
      <c r="J729" s="8">
        <f>IF(J728&gt;=(60-$D$4),ROUND(SUMIF(F670:F729,"&gt;-1000")/J728,4),"----")</f>
        <v>5.8299999999999998E-2</v>
      </c>
      <c r="K729" s="8">
        <f>IF(AND(ISNUMBER(H729),ISNUMBER(I729),ISNUMBER(J729)),ABS(I729-(H729+J729)/2),"----")</f>
        <v>1.5800000000000008E-2</v>
      </c>
    </row>
    <row r="730" spans="1:11" x14ac:dyDescent="0.2">
      <c r="A730" s="8">
        <f t="shared" si="32"/>
        <v>721</v>
      </c>
      <c r="B730" s="18">
        <v>42022.5</v>
      </c>
      <c r="C730" s="8">
        <v>1</v>
      </c>
      <c r="D730" s="8">
        <v>0.5</v>
      </c>
      <c r="E730" s="8">
        <v>0.6</v>
      </c>
      <c r="F730" s="8">
        <v>0.6</v>
      </c>
    </row>
    <row r="731" spans="1:11" x14ac:dyDescent="0.2">
      <c r="A731" s="8">
        <f t="shared" si="32"/>
        <v>722</v>
      </c>
      <c r="B731" s="18">
        <v>42022.500694444447</v>
      </c>
      <c r="C731" s="8">
        <v>1</v>
      </c>
      <c r="D731" s="8">
        <v>0.5</v>
      </c>
      <c r="E731" s="8">
        <v>0.6</v>
      </c>
      <c r="F731" s="8">
        <v>0.6</v>
      </c>
    </row>
    <row r="732" spans="1:11" x14ac:dyDescent="0.2">
      <c r="A732" s="8">
        <f t="shared" si="32"/>
        <v>723</v>
      </c>
      <c r="B732" s="18">
        <v>42022.501388888886</v>
      </c>
      <c r="C732" s="8">
        <v>1</v>
      </c>
      <c r="D732" s="8">
        <v>0.5</v>
      </c>
      <c r="E732" s="8">
        <v>0.6</v>
      </c>
      <c r="F732" s="8">
        <v>0.6</v>
      </c>
    </row>
    <row r="733" spans="1:11" x14ac:dyDescent="0.2">
      <c r="A733" s="8">
        <f t="shared" si="32"/>
        <v>724</v>
      </c>
      <c r="B733" s="18">
        <v>42022.502083333333</v>
      </c>
      <c r="C733" s="8">
        <v>1</v>
      </c>
      <c r="D733" s="8">
        <v>0.5</v>
      </c>
      <c r="E733" s="8">
        <v>0.6</v>
      </c>
      <c r="F733" s="8">
        <v>0.7</v>
      </c>
    </row>
    <row r="734" spans="1:11" x14ac:dyDescent="0.2">
      <c r="A734" s="8">
        <f t="shared" si="32"/>
        <v>725</v>
      </c>
      <c r="B734" s="18">
        <v>42022.50277777778</v>
      </c>
      <c r="C734" s="8">
        <v>1</v>
      </c>
      <c r="D734" s="8">
        <v>0.6</v>
      </c>
      <c r="E734" s="8">
        <v>0.7</v>
      </c>
      <c r="F734" s="8">
        <v>0.7</v>
      </c>
    </row>
    <row r="735" spans="1:11" x14ac:dyDescent="0.2">
      <c r="A735" s="8">
        <f t="shared" si="32"/>
        <v>726</v>
      </c>
      <c r="B735" s="18">
        <v>42022.503472222219</v>
      </c>
      <c r="C735" s="8">
        <v>1</v>
      </c>
      <c r="D735" s="8">
        <v>0.6</v>
      </c>
      <c r="E735" s="8">
        <v>0.7</v>
      </c>
      <c r="F735" s="8">
        <v>0.7</v>
      </c>
    </row>
    <row r="736" spans="1:11" x14ac:dyDescent="0.2">
      <c r="A736" s="8">
        <f t="shared" si="32"/>
        <v>727</v>
      </c>
      <c r="B736" s="18">
        <v>42022.504166666666</v>
      </c>
      <c r="C736" s="8">
        <v>1</v>
      </c>
      <c r="D736" s="8">
        <v>0.7</v>
      </c>
      <c r="E736" s="8">
        <v>0.79999999999999993</v>
      </c>
      <c r="F736" s="8">
        <v>0.8</v>
      </c>
    </row>
    <row r="737" spans="1:6" x14ac:dyDescent="0.2">
      <c r="A737" s="8">
        <f t="shared" si="32"/>
        <v>728</v>
      </c>
      <c r="B737" s="18">
        <v>42022.504861111112</v>
      </c>
      <c r="C737" s="8">
        <v>1</v>
      </c>
      <c r="D737" s="8">
        <v>0.8</v>
      </c>
      <c r="E737" s="8">
        <v>0.8</v>
      </c>
      <c r="F737" s="8">
        <v>-1001</v>
      </c>
    </row>
    <row r="738" spans="1:6" x14ac:dyDescent="0.2">
      <c r="A738" s="8">
        <f t="shared" si="32"/>
        <v>729</v>
      </c>
      <c r="B738" s="18">
        <v>42022.505555555559</v>
      </c>
      <c r="C738" s="8">
        <v>1</v>
      </c>
      <c r="D738" s="8">
        <v>0.8</v>
      </c>
      <c r="E738" s="8">
        <v>0.8</v>
      </c>
      <c r="F738" s="8">
        <v>0.8</v>
      </c>
    </row>
    <row r="739" spans="1:6" x14ac:dyDescent="0.2">
      <c r="A739" s="8">
        <f t="shared" si="32"/>
        <v>730</v>
      </c>
      <c r="B739" s="18">
        <v>42022.506249999999</v>
      </c>
      <c r="C739" s="8">
        <v>1</v>
      </c>
      <c r="D739" s="8">
        <v>0.6</v>
      </c>
      <c r="E739" s="8">
        <v>0.7</v>
      </c>
    </row>
    <row r="740" spans="1:6" x14ac:dyDescent="0.2">
      <c r="A740" s="8">
        <f t="shared" si="32"/>
        <v>731</v>
      </c>
      <c r="B740" s="18">
        <v>42022.506944444445</v>
      </c>
      <c r="C740" s="8">
        <v>1</v>
      </c>
      <c r="D740" s="8">
        <v>0.8</v>
      </c>
      <c r="E740" s="8">
        <v>0.9</v>
      </c>
      <c r="F740" s="8">
        <v>0.9</v>
      </c>
    </row>
    <row r="741" spans="1:6" x14ac:dyDescent="0.2">
      <c r="A741" s="8">
        <f t="shared" si="32"/>
        <v>732</v>
      </c>
      <c r="B741" s="18">
        <v>42022.507638888892</v>
      </c>
      <c r="C741" s="8">
        <v>1</v>
      </c>
      <c r="D741" s="8">
        <v>0.8</v>
      </c>
      <c r="E741" s="8">
        <v>0.9</v>
      </c>
      <c r="F741" s="8">
        <v>0.9</v>
      </c>
    </row>
    <row r="742" spans="1:6" x14ac:dyDescent="0.2">
      <c r="A742" s="8">
        <f t="shared" si="32"/>
        <v>733</v>
      </c>
      <c r="B742" s="18">
        <v>42022.508333333331</v>
      </c>
      <c r="C742" s="8">
        <v>1</v>
      </c>
      <c r="D742" s="8">
        <v>0.9</v>
      </c>
      <c r="E742" s="8">
        <v>0.9</v>
      </c>
      <c r="F742" s="8">
        <v>-1002</v>
      </c>
    </row>
    <row r="743" spans="1:6" x14ac:dyDescent="0.2">
      <c r="A743" s="8">
        <f t="shared" si="32"/>
        <v>734</v>
      </c>
      <c r="B743" s="18">
        <v>42022.509027777778</v>
      </c>
      <c r="C743" s="8">
        <v>1</v>
      </c>
      <c r="D743" s="8">
        <v>1.1000000000000001</v>
      </c>
      <c r="E743" s="8">
        <v>1</v>
      </c>
      <c r="F743" s="8">
        <v>1</v>
      </c>
    </row>
    <row r="744" spans="1:6" x14ac:dyDescent="0.2">
      <c r="A744" s="8">
        <f t="shared" si="32"/>
        <v>735</v>
      </c>
      <c r="B744" s="18">
        <v>42022.509722222225</v>
      </c>
      <c r="C744" s="8">
        <v>1</v>
      </c>
      <c r="D744" s="8">
        <v>1.2</v>
      </c>
      <c r="E744" s="8">
        <v>1.2</v>
      </c>
      <c r="F744" s="8">
        <v>1.1000000000000001</v>
      </c>
    </row>
    <row r="745" spans="1:6" x14ac:dyDescent="0.2">
      <c r="A745" s="8">
        <f t="shared" si="32"/>
        <v>736</v>
      </c>
      <c r="B745" s="18">
        <v>42022.510416666664</v>
      </c>
      <c r="C745" s="8">
        <v>1</v>
      </c>
      <c r="D745" s="8">
        <v>1.1000000000000001</v>
      </c>
      <c r="E745" s="8">
        <v>1.1000000000000001</v>
      </c>
      <c r="F745" s="8">
        <v>1.2</v>
      </c>
    </row>
    <row r="746" spans="1:6" x14ac:dyDescent="0.2">
      <c r="A746" s="8">
        <f t="shared" si="32"/>
        <v>737</v>
      </c>
      <c r="B746" s="18">
        <v>42022.511111111111</v>
      </c>
      <c r="C746" s="8">
        <v>1</v>
      </c>
      <c r="D746" s="8">
        <v>1.2</v>
      </c>
      <c r="E746" s="8">
        <v>1.3</v>
      </c>
      <c r="F746" s="8">
        <v>1.3</v>
      </c>
    </row>
    <row r="747" spans="1:6" x14ac:dyDescent="0.2">
      <c r="A747" s="8">
        <f t="shared" si="32"/>
        <v>738</v>
      </c>
      <c r="B747" s="18">
        <v>42022.511805555558</v>
      </c>
      <c r="C747" s="8">
        <v>1</v>
      </c>
      <c r="D747" s="8">
        <v>1.2</v>
      </c>
      <c r="E747" s="8">
        <v>1.3</v>
      </c>
      <c r="F747" s="8">
        <v>1.3</v>
      </c>
    </row>
    <row r="748" spans="1:6" x14ac:dyDescent="0.2">
      <c r="A748" s="8">
        <f t="shared" si="32"/>
        <v>739</v>
      </c>
      <c r="B748" s="18">
        <v>42022.512499999997</v>
      </c>
      <c r="C748" s="8">
        <v>1</v>
      </c>
      <c r="D748" s="8">
        <v>1.1000000000000001</v>
      </c>
      <c r="E748" s="8">
        <v>1.3</v>
      </c>
      <c r="F748" s="8">
        <v>1.5</v>
      </c>
    </row>
    <row r="749" spans="1:6" x14ac:dyDescent="0.2">
      <c r="A749" s="8">
        <f t="shared" si="32"/>
        <v>740</v>
      </c>
      <c r="B749" s="18">
        <v>42022.513194444444</v>
      </c>
      <c r="C749" s="8">
        <v>1</v>
      </c>
      <c r="D749" s="8">
        <v>1.1000000000000001</v>
      </c>
      <c r="E749" s="8">
        <v>1.3</v>
      </c>
      <c r="F749" s="8">
        <v>-1003</v>
      </c>
    </row>
    <row r="750" spans="1:6" x14ac:dyDescent="0.2">
      <c r="A750" s="8">
        <f t="shared" si="32"/>
        <v>741</v>
      </c>
      <c r="B750" s="18">
        <v>42022.513888888891</v>
      </c>
      <c r="C750" s="8">
        <v>1</v>
      </c>
      <c r="D750" s="8">
        <v>1</v>
      </c>
      <c r="E750" s="8">
        <v>1.4</v>
      </c>
      <c r="F750" s="8">
        <v>-1003</v>
      </c>
    </row>
    <row r="751" spans="1:6" x14ac:dyDescent="0.2">
      <c r="A751" s="8">
        <f t="shared" si="32"/>
        <v>742</v>
      </c>
      <c r="B751" s="18">
        <v>42022.51458333333</v>
      </c>
      <c r="C751" s="8">
        <v>1</v>
      </c>
      <c r="D751" s="8">
        <v>0.8</v>
      </c>
      <c r="E751" s="8">
        <v>1.3</v>
      </c>
      <c r="F751" s="8">
        <v>-1003</v>
      </c>
    </row>
    <row r="752" spans="1:6" x14ac:dyDescent="0.2">
      <c r="A752" s="8">
        <f t="shared" si="32"/>
        <v>743</v>
      </c>
      <c r="B752" s="18">
        <v>42022.515277777777</v>
      </c>
      <c r="C752" s="8">
        <v>1</v>
      </c>
      <c r="D752" s="8">
        <v>0.8</v>
      </c>
      <c r="E752" s="8">
        <v>1.3</v>
      </c>
      <c r="F752" s="8">
        <v>1.8</v>
      </c>
    </row>
    <row r="753" spans="1:6" x14ac:dyDescent="0.2">
      <c r="A753" s="8">
        <f t="shared" si="32"/>
        <v>744</v>
      </c>
      <c r="B753" s="18">
        <v>42022.515972222223</v>
      </c>
      <c r="C753" s="8">
        <v>1</v>
      </c>
      <c r="D753" s="8">
        <v>0.7</v>
      </c>
      <c r="E753" s="8">
        <v>1.2999999999999998</v>
      </c>
      <c r="F753" s="8">
        <v>1.9</v>
      </c>
    </row>
    <row r="754" spans="1:6" x14ac:dyDescent="0.2">
      <c r="A754" s="8">
        <f t="shared" si="32"/>
        <v>745</v>
      </c>
      <c r="B754" s="18">
        <v>42022.51666666667</v>
      </c>
      <c r="C754" s="8">
        <v>1</v>
      </c>
      <c r="D754" s="8">
        <v>0.7</v>
      </c>
      <c r="E754" s="8">
        <v>1.2999999999999998</v>
      </c>
      <c r="F754" s="8">
        <v>1.9</v>
      </c>
    </row>
    <row r="755" spans="1:6" x14ac:dyDescent="0.2">
      <c r="A755" s="8">
        <f t="shared" si="32"/>
        <v>746</v>
      </c>
      <c r="B755" s="18">
        <v>42022.517361111109</v>
      </c>
      <c r="C755" s="8">
        <v>1</v>
      </c>
      <c r="D755" s="8">
        <v>0.8</v>
      </c>
      <c r="E755" s="8">
        <v>1.4</v>
      </c>
      <c r="F755" s="8">
        <v>2</v>
      </c>
    </row>
    <row r="756" spans="1:6" x14ac:dyDescent="0.2">
      <c r="A756" s="8">
        <f t="shared" si="32"/>
        <v>747</v>
      </c>
      <c r="B756" s="18">
        <v>42022.518055555556</v>
      </c>
      <c r="C756" s="8">
        <v>1</v>
      </c>
      <c r="D756" s="8">
        <v>1</v>
      </c>
      <c r="E756" s="8">
        <v>1.5</v>
      </c>
    </row>
    <row r="757" spans="1:6" x14ac:dyDescent="0.2">
      <c r="A757" s="8">
        <f t="shared" si="32"/>
        <v>748</v>
      </c>
      <c r="B757" s="18">
        <v>42022.518750000003</v>
      </c>
      <c r="C757" s="8">
        <v>1</v>
      </c>
      <c r="D757" s="8">
        <v>1</v>
      </c>
      <c r="E757" s="8">
        <v>1.6</v>
      </c>
      <c r="F757" s="8">
        <v>2.1</v>
      </c>
    </row>
    <row r="758" spans="1:6" x14ac:dyDescent="0.2">
      <c r="A758" s="8">
        <f t="shared" si="32"/>
        <v>749</v>
      </c>
      <c r="B758" s="18">
        <v>42022.519444444442</v>
      </c>
      <c r="C758" s="8">
        <v>1</v>
      </c>
      <c r="D758" s="8">
        <v>1.1000000000000001</v>
      </c>
      <c r="E758" s="8">
        <v>1.7000000000000002</v>
      </c>
      <c r="F758" s="8">
        <v>2.2000000000000002</v>
      </c>
    </row>
    <row r="759" spans="1:6" x14ac:dyDescent="0.2">
      <c r="A759" s="8">
        <f t="shared" si="32"/>
        <v>750</v>
      </c>
      <c r="B759" s="18">
        <v>42022.520138888889</v>
      </c>
      <c r="C759" s="8">
        <v>1</v>
      </c>
      <c r="D759" s="8">
        <v>1.3</v>
      </c>
      <c r="E759" s="8">
        <v>1.8</v>
      </c>
      <c r="F759" s="8">
        <v>-1003</v>
      </c>
    </row>
    <row r="760" spans="1:6" x14ac:dyDescent="0.2">
      <c r="A760" s="8">
        <f t="shared" si="32"/>
        <v>751</v>
      </c>
      <c r="B760" s="18">
        <v>42022.520833333336</v>
      </c>
      <c r="C760" s="8">
        <v>1</v>
      </c>
      <c r="D760" s="8">
        <v>1.5</v>
      </c>
      <c r="E760" s="8">
        <v>1.9</v>
      </c>
      <c r="F760" s="8">
        <v>-1003</v>
      </c>
    </row>
    <row r="761" spans="1:6" x14ac:dyDescent="0.2">
      <c r="A761" s="8">
        <f t="shared" si="32"/>
        <v>752</v>
      </c>
      <c r="B761" s="18">
        <v>42022.521527777775</v>
      </c>
      <c r="C761" s="8">
        <v>1</v>
      </c>
      <c r="D761" s="8">
        <v>1.4</v>
      </c>
      <c r="E761" s="8">
        <v>1.9</v>
      </c>
      <c r="F761" s="8">
        <v>2.2999999999999998</v>
      </c>
    </row>
    <row r="762" spans="1:6" x14ac:dyDescent="0.2">
      <c r="A762" s="8">
        <f t="shared" si="32"/>
        <v>753</v>
      </c>
      <c r="B762" s="18">
        <v>42022.522222222222</v>
      </c>
      <c r="C762" s="8">
        <v>1</v>
      </c>
      <c r="D762" s="8">
        <v>1.7</v>
      </c>
      <c r="E762" s="8">
        <v>2</v>
      </c>
      <c r="F762" s="8">
        <v>2.2999999999999998</v>
      </c>
    </row>
    <row r="763" spans="1:6" x14ac:dyDescent="0.2">
      <c r="A763" s="8">
        <f t="shared" si="32"/>
        <v>754</v>
      </c>
      <c r="B763" s="18">
        <v>42022.522916666669</v>
      </c>
      <c r="C763" s="8">
        <v>1</v>
      </c>
      <c r="D763" s="8">
        <v>1.8</v>
      </c>
      <c r="E763" s="8">
        <v>2</v>
      </c>
      <c r="F763" s="8">
        <v>2.2000000000000002</v>
      </c>
    </row>
    <row r="764" spans="1:6" x14ac:dyDescent="0.2">
      <c r="A764" s="8">
        <f t="shared" si="32"/>
        <v>755</v>
      </c>
      <c r="B764" s="18">
        <v>42022.523611111108</v>
      </c>
      <c r="C764" s="8">
        <v>1</v>
      </c>
      <c r="D764" s="8">
        <v>1.9</v>
      </c>
      <c r="E764" s="8">
        <v>2</v>
      </c>
      <c r="F764" s="8">
        <v>2.1</v>
      </c>
    </row>
    <row r="765" spans="1:6" x14ac:dyDescent="0.2">
      <c r="A765" s="8">
        <f t="shared" si="32"/>
        <v>756</v>
      </c>
      <c r="B765" s="18">
        <v>42022.524305555555</v>
      </c>
      <c r="C765" s="8">
        <v>1</v>
      </c>
      <c r="D765" s="8">
        <v>1.9</v>
      </c>
      <c r="E765" s="8">
        <v>2</v>
      </c>
      <c r="F765" s="8">
        <v>2.1</v>
      </c>
    </row>
    <row r="766" spans="1:6" x14ac:dyDescent="0.2">
      <c r="A766" s="8">
        <f t="shared" si="32"/>
        <v>757</v>
      </c>
      <c r="B766" s="18">
        <v>42022.525000000001</v>
      </c>
      <c r="C766" s="8">
        <v>1</v>
      </c>
      <c r="D766" s="8">
        <v>1.9</v>
      </c>
      <c r="E766" s="8">
        <v>2</v>
      </c>
      <c r="F766" s="8">
        <v>2</v>
      </c>
    </row>
    <row r="767" spans="1:6" x14ac:dyDescent="0.2">
      <c r="A767" s="8">
        <f t="shared" si="32"/>
        <v>758</v>
      </c>
      <c r="B767" s="18">
        <v>42022.525694444441</v>
      </c>
      <c r="C767" s="8">
        <v>1</v>
      </c>
      <c r="D767" s="8">
        <v>1.9</v>
      </c>
      <c r="E767" s="8">
        <v>2</v>
      </c>
      <c r="F767" s="8">
        <v>2</v>
      </c>
    </row>
    <row r="768" spans="1:6" x14ac:dyDescent="0.2">
      <c r="A768" s="8">
        <f t="shared" si="32"/>
        <v>759</v>
      </c>
      <c r="B768" s="18">
        <v>42022.526388888888</v>
      </c>
      <c r="C768" s="8">
        <v>1</v>
      </c>
      <c r="D768" s="8">
        <v>1.9</v>
      </c>
      <c r="E768" s="8">
        <v>2.1</v>
      </c>
      <c r="F768" s="8">
        <v>-1002</v>
      </c>
    </row>
    <row r="769" spans="1:6" x14ac:dyDescent="0.2">
      <c r="A769" s="8">
        <f t="shared" si="32"/>
        <v>760</v>
      </c>
      <c r="B769" s="18">
        <v>42022.527083333334</v>
      </c>
      <c r="C769" s="8">
        <v>1</v>
      </c>
      <c r="E769" s="8">
        <v>2.1</v>
      </c>
      <c r="F769" s="8">
        <v>2.2999999999999998</v>
      </c>
    </row>
    <row r="770" spans="1:6" x14ac:dyDescent="0.2">
      <c r="A770" s="8">
        <f t="shared" si="32"/>
        <v>761</v>
      </c>
      <c r="B770" s="18">
        <v>42022.527777777781</v>
      </c>
      <c r="C770" s="8">
        <v>1</v>
      </c>
      <c r="D770" s="8">
        <v>2.2000000000000002</v>
      </c>
      <c r="E770" s="8">
        <v>2.3000000000000003</v>
      </c>
      <c r="F770" s="8">
        <v>2.4</v>
      </c>
    </row>
    <row r="771" spans="1:6" x14ac:dyDescent="0.2">
      <c r="A771" s="8">
        <f t="shared" si="32"/>
        <v>762</v>
      </c>
      <c r="B771" s="18">
        <v>42022.52847222222</v>
      </c>
      <c r="C771" s="8">
        <v>1</v>
      </c>
      <c r="D771" s="8">
        <v>2.2000000000000002</v>
      </c>
      <c r="E771" s="8">
        <v>2.2000000000000002</v>
      </c>
      <c r="F771" s="8">
        <v>2.2000000000000002</v>
      </c>
    </row>
    <row r="772" spans="1:6" x14ac:dyDescent="0.2">
      <c r="A772" s="8">
        <f t="shared" si="32"/>
        <v>763</v>
      </c>
      <c r="B772" s="18">
        <v>42022.529166666667</v>
      </c>
      <c r="C772" s="8">
        <v>1</v>
      </c>
      <c r="D772" s="8">
        <v>1.9</v>
      </c>
      <c r="E772" s="8">
        <v>2.1</v>
      </c>
      <c r="F772" s="8">
        <v>2.2000000000000002</v>
      </c>
    </row>
    <row r="773" spans="1:6" x14ac:dyDescent="0.2">
      <c r="A773" s="8">
        <f t="shared" si="32"/>
        <v>764</v>
      </c>
      <c r="B773" s="18">
        <v>42022.529861111114</v>
      </c>
      <c r="C773" s="8">
        <v>1</v>
      </c>
      <c r="D773" s="8">
        <v>1.9</v>
      </c>
      <c r="E773" s="8">
        <v>2</v>
      </c>
      <c r="F773" s="8">
        <v>2.1</v>
      </c>
    </row>
    <row r="774" spans="1:6" x14ac:dyDescent="0.2">
      <c r="A774" s="8">
        <f t="shared" si="32"/>
        <v>765</v>
      </c>
      <c r="B774" s="18">
        <v>42022.530555555553</v>
      </c>
      <c r="C774" s="8">
        <v>1</v>
      </c>
      <c r="D774" s="8">
        <v>1.9</v>
      </c>
      <c r="E774" s="8">
        <v>2.1</v>
      </c>
      <c r="F774" s="8">
        <v>2.2000000000000002</v>
      </c>
    </row>
    <row r="775" spans="1:6" x14ac:dyDescent="0.2">
      <c r="A775" s="8">
        <f t="shared" si="32"/>
        <v>766</v>
      </c>
      <c r="B775" s="18">
        <v>42022.53125</v>
      </c>
      <c r="C775" s="8">
        <v>1</v>
      </c>
      <c r="D775" s="8">
        <v>1.7</v>
      </c>
      <c r="E775" s="8">
        <v>2</v>
      </c>
      <c r="F775" s="8">
        <v>2.2000000000000002</v>
      </c>
    </row>
    <row r="776" spans="1:6" x14ac:dyDescent="0.2">
      <c r="A776" s="8">
        <f t="shared" si="32"/>
        <v>767</v>
      </c>
      <c r="B776" s="18">
        <v>42022.531944444447</v>
      </c>
      <c r="C776" s="8">
        <v>1</v>
      </c>
      <c r="D776" s="8">
        <v>1.6</v>
      </c>
      <c r="E776" s="8">
        <v>2</v>
      </c>
      <c r="F776" s="8">
        <v>2.2999999999999998</v>
      </c>
    </row>
    <row r="777" spans="1:6" x14ac:dyDescent="0.2">
      <c r="A777" s="8">
        <f t="shared" si="32"/>
        <v>768</v>
      </c>
      <c r="B777" s="18">
        <v>42022.532638888886</v>
      </c>
      <c r="C777" s="8">
        <v>1</v>
      </c>
      <c r="D777" s="8">
        <v>1.5</v>
      </c>
      <c r="E777" s="8">
        <v>1.9</v>
      </c>
      <c r="F777" s="8">
        <v>2.2999999999999998</v>
      </c>
    </row>
    <row r="778" spans="1:6" x14ac:dyDescent="0.2">
      <c r="A778" s="8">
        <f t="shared" si="32"/>
        <v>769</v>
      </c>
      <c r="B778" s="18">
        <v>42022.533333333333</v>
      </c>
      <c r="C778" s="8">
        <v>1</v>
      </c>
      <c r="D778" s="8">
        <v>1.4</v>
      </c>
      <c r="E778" s="8">
        <v>1.9</v>
      </c>
      <c r="F778" s="8">
        <v>2.2999999999999998</v>
      </c>
    </row>
    <row r="779" spans="1:6" x14ac:dyDescent="0.2">
      <c r="A779" s="8">
        <f t="shared" ref="A779:A842" si="35">A778+1</f>
        <v>770</v>
      </c>
      <c r="B779" s="18">
        <v>42022.53402777778</v>
      </c>
      <c r="C779" s="8">
        <v>1</v>
      </c>
      <c r="D779" s="8">
        <v>1.4</v>
      </c>
      <c r="E779" s="8">
        <v>1.9</v>
      </c>
      <c r="F779" s="8">
        <v>2.2999999999999998</v>
      </c>
    </row>
    <row r="780" spans="1:6" x14ac:dyDescent="0.2">
      <c r="A780" s="8">
        <f t="shared" si="35"/>
        <v>771</v>
      </c>
      <c r="B780" s="18">
        <v>42022.534722222219</v>
      </c>
      <c r="C780" s="8">
        <v>1</v>
      </c>
      <c r="D780" s="8">
        <v>1.4</v>
      </c>
      <c r="E780" s="8">
        <v>1.9</v>
      </c>
      <c r="F780" s="8">
        <v>2.2999999999999998</v>
      </c>
    </row>
    <row r="781" spans="1:6" x14ac:dyDescent="0.2">
      <c r="A781" s="8">
        <f t="shared" si="35"/>
        <v>772</v>
      </c>
      <c r="B781" s="18">
        <v>42022.535416666666</v>
      </c>
      <c r="C781" s="8">
        <v>1</v>
      </c>
      <c r="D781" s="8">
        <v>1.5</v>
      </c>
      <c r="E781" s="8">
        <v>1.9</v>
      </c>
      <c r="F781" s="8">
        <v>2.2999999999999998</v>
      </c>
    </row>
    <row r="782" spans="1:6" x14ac:dyDescent="0.2">
      <c r="A782" s="8">
        <f t="shared" si="35"/>
        <v>773</v>
      </c>
      <c r="B782" s="18">
        <v>42022.536111111112</v>
      </c>
      <c r="C782" s="8">
        <v>1</v>
      </c>
      <c r="D782" s="8">
        <v>1.6</v>
      </c>
      <c r="E782" s="8">
        <v>2</v>
      </c>
      <c r="F782" s="8">
        <v>2.2999999999999998</v>
      </c>
    </row>
    <row r="783" spans="1:6" x14ac:dyDescent="0.2">
      <c r="A783" s="8">
        <f t="shared" si="35"/>
        <v>774</v>
      </c>
      <c r="B783" s="18">
        <v>42022.536805555559</v>
      </c>
      <c r="C783" s="8">
        <v>1</v>
      </c>
      <c r="D783" s="8">
        <v>1.4</v>
      </c>
      <c r="E783" s="8">
        <v>1.7999999999999998</v>
      </c>
      <c r="F783" s="8">
        <v>2.2000000000000002</v>
      </c>
    </row>
    <row r="784" spans="1:6" x14ac:dyDescent="0.2">
      <c r="A784" s="8">
        <f t="shared" si="35"/>
        <v>775</v>
      </c>
      <c r="B784" s="18">
        <v>42022.537499999999</v>
      </c>
      <c r="C784" s="8">
        <v>1</v>
      </c>
      <c r="D784" s="8">
        <v>1.3</v>
      </c>
      <c r="E784" s="8">
        <v>1.8</v>
      </c>
      <c r="F784" s="8">
        <v>2.2999999999999998</v>
      </c>
    </row>
    <row r="785" spans="1:11" x14ac:dyDescent="0.2">
      <c r="A785" s="8">
        <f t="shared" si="35"/>
        <v>776</v>
      </c>
      <c r="B785" s="18">
        <v>42022.538194444445</v>
      </c>
      <c r="C785" s="8">
        <v>1</v>
      </c>
      <c r="D785" s="8">
        <v>1.1000000000000001</v>
      </c>
      <c r="E785" s="8">
        <v>1.8</v>
      </c>
      <c r="F785" s="8">
        <v>2.4</v>
      </c>
    </row>
    <row r="786" spans="1:11" x14ac:dyDescent="0.2">
      <c r="A786" s="8">
        <f t="shared" si="35"/>
        <v>777</v>
      </c>
      <c r="B786" s="18">
        <v>42022.538888888892</v>
      </c>
      <c r="C786" s="8">
        <v>1</v>
      </c>
      <c r="D786" s="8">
        <v>1.4</v>
      </c>
      <c r="E786" s="8">
        <v>2</v>
      </c>
      <c r="F786" s="8">
        <v>2.5</v>
      </c>
    </row>
    <row r="787" spans="1:11" x14ac:dyDescent="0.2">
      <c r="A787" s="8">
        <f t="shared" si="35"/>
        <v>778</v>
      </c>
      <c r="B787" s="18">
        <v>42022.539583333331</v>
      </c>
      <c r="C787" s="8">
        <v>1</v>
      </c>
      <c r="D787" s="8">
        <v>1.3</v>
      </c>
      <c r="E787" s="8">
        <v>2</v>
      </c>
      <c r="F787" s="8">
        <v>2.6</v>
      </c>
    </row>
    <row r="788" spans="1:11" x14ac:dyDescent="0.2">
      <c r="A788" s="8">
        <f t="shared" si="35"/>
        <v>779</v>
      </c>
      <c r="B788" s="18">
        <v>42022.540277777778</v>
      </c>
      <c r="C788" s="8">
        <v>1</v>
      </c>
      <c r="D788" s="8">
        <v>1.3</v>
      </c>
      <c r="E788" s="8">
        <v>2</v>
      </c>
      <c r="F788" s="8">
        <v>2.6</v>
      </c>
      <c r="H788" s="8">
        <f>COUNTIF(D730:D789,"&gt;-1000")</f>
        <v>59</v>
      </c>
      <c r="I788" s="8">
        <f t="shared" ref="I788" si="36">COUNTIF(E730:E789,"&gt;-1000")</f>
        <v>60</v>
      </c>
      <c r="J788" s="8">
        <f t="shared" ref="J788" si="37">COUNTIF(F730:F789,"&gt;-1000")</f>
        <v>50</v>
      </c>
    </row>
    <row r="789" spans="1:11" x14ac:dyDescent="0.2">
      <c r="A789" s="8">
        <f t="shared" si="35"/>
        <v>780</v>
      </c>
      <c r="B789" s="18">
        <v>42022.540972222225</v>
      </c>
      <c r="C789" s="8">
        <v>1</v>
      </c>
      <c r="D789" s="8">
        <v>1.2</v>
      </c>
      <c r="E789" s="8">
        <v>2</v>
      </c>
      <c r="F789" s="8">
        <v>2.7</v>
      </c>
      <c r="H789" s="8">
        <f>IF(H788&gt;=(60-$D$4),ROUND(SUMIF(D730:D789,"&gt;-1000")/H788,4),"----")</f>
        <v>1.2356</v>
      </c>
      <c r="I789" s="8">
        <f>IF(I788&gt;=(60-$D$4),ROUND(SUMIF(E730:E789,"&gt;-1000")/I788,4),"----")</f>
        <v>1.5383</v>
      </c>
      <c r="J789" s="8">
        <f>IF(J788&gt;=(60-$D$4),ROUND(SUMIF(F730:F789,"&gt;-1000")/J788,4),"----")</f>
        <v>1.8120000000000001</v>
      </c>
      <c r="K789" s="8">
        <f>IF(AND(ISNUMBER(H789),ISNUMBER(I789),ISNUMBER(J789)),ABS(I789-(H789+J789)/2),"----")</f>
        <v>1.4499999999999957E-2</v>
      </c>
    </row>
    <row r="790" spans="1:11" x14ac:dyDescent="0.2">
      <c r="A790" s="8">
        <f t="shared" si="35"/>
        <v>781</v>
      </c>
      <c r="B790" s="18">
        <v>42022.541666666664</v>
      </c>
      <c r="C790" s="8">
        <v>1</v>
      </c>
      <c r="D790" s="8">
        <v>1.2</v>
      </c>
      <c r="E790" s="8">
        <v>1.9</v>
      </c>
      <c r="F790" s="8">
        <v>2.6</v>
      </c>
    </row>
    <row r="791" spans="1:11" x14ac:dyDescent="0.2">
      <c r="A791" s="8">
        <f t="shared" si="35"/>
        <v>782</v>
      </c>
      <c r="B791" s="18">
        <v>42022.542361111111</v>
      </c>
      <c r="C791" s="8">
        <v>1</v>
      </c>
      <c r="D791" s="8">
        <v>1.1000000000000001</v>
      </c>
      <c r="E791" s="8">
        <v>1.9000000000000001</v>
      </c>
      <c r="F791" s="8">
        <v>2.6</v>
      </c>
    </row>
    <row r="792" spans="1:11" x14ac:dyDescent="0.2">
      <c r="A792" s="8">
        <f t="shared" si="35"/>
        <v>783</v>
      </c>
      <c r="B792" s="18">
        <v>42022.543055555558</v>
      </c>
      <c r="C792" s="8">
        <v>1</v>
      </c>
      <c r="D792" s="8">
        <v>1.2</v>
      </c>
      <c r="E792" s="8">
        <v>1.9</v>
      </c>
      <c r="F792" s="8">
        <v>2.6</v>
      </c>
    </row>
    <row r="793" spans="1:11" x14ac:dyDescent="0.2">
      <c r="A793" s="8">
        <f t="shared" si="35"/>
        <v>784</v>
      </c>
      <c r="B793" s="18">
        <v>42022.543749999997</v>
      </c>
      <c r="C793" s="8">
        <v>1</v>
      </c>
      <c r="D793" s="8">
        <v>1.2</v>
      </c>
      <c r="E793" s="8">
        <v>2</v>
      </c>
      <c r="F793" s="8">
        <v>2.7</v>
      </c>
    </row>
    <row r="794" spans="1:11" x14ac:dyDescent="0.2">
      <c r="A794" s="8">
        <f t="shared" si="35"/>
        <v>785</v>
      </c>
      <c r="B794" s="18">
        <v>42022.544444444444</v>
      </c>
      <c r="C794" s="8">
        <v>1</v>
      </c>
      <c r="D794" s="8">
        <v>1.2</v>
      </c>
      <c r="E794" s="8">
        <v>2</v>
      </c>
      <c r="F794" s="8">
        <v>2.7</v>
      </c>
    </row>
    <row r="795" spans="1:11" x14ac:dyDescent="0.2">
      <c r="A795" s="8">
        <f t="shared" si="35"/>
        <v>786</v>
      </c>
      <c r="B795" s="18">
        <v>42022.545138888891</v>
      </c>
      <c r="C795" s="8">
        <v>1</v>
      </c>
      <c r="D795" s="8">
        <v>1.3</v>
      </c>
      <c r="E795" s="8">
        <v>2</v>
      </c>
      <c r="F795" s="8">
        <v>2.7</v>
      </c>
    </row>
    <row r="796" spans="1:11" x14ac:dyDescent="0.2">
      <c r="A796" s="8">
        <f t="shared" si="35"/>
        <v>787</v>
      </c>
      <c r="B796" s="18">
        <v>42022.54583333333</v>
      </c>
      <c r="C796" s="8">
        <v>1</v>
      </c>
      <c r="D796" s="8">
        <v>1.6</v>
      </c>
      <c r="E796" s="8">
        <v>2.1</v>
      </c>
      <c r="F796" s="8">
        <v>2.6</v>
      </c>
    </row>
    <row r="797" spans="1:11" x14ac:dyDescent="0.2">
      <c r="A797" s="8">
        <f t="shared" si="35"/>
        <v>788</v>
      </c>
      <c r="B797" s="18">
        <v>42022.546527777777</v>
      </c>
      <c r="C797" s="8">
        <v>1</v>
      </c>
      <c r="D797" s="8">
        <v>1.3</v>
      </c>
      <c r="E797" s="8">
        <v>1.9</v>
      </c>
      <c r="F797" s="8">
        <v>2.5</v>
      </c>
    </row>
    <row r="798" spans="1:11" x14ac:dyDescent="0.2">
      <c r="A798" s="8">
        <f t="shared" si="35"/>
        <v>789</v>
      </c>
      <c r="B798" s="18">
        <v>42022.547222222223</v>
      </c>
      <c r="C798" s="8">
        <v>1</v>
      </c>
      <c r="D798" s="8">
        <v>1.4</v>
      </c>
      <c r="E798" s="8">
        <v>2</v>
      </c>
      <c r="F798" s="8">
        <v>2.5</v>
      </c>
    </row>
    <row r="799" spans="1:11" x14ac:dyDescent="0.2">
      <c r="A799" s="8">
        <f t="shared" si="35"/>
        <v>790</v>
      </c>
      <c r="B799" s="18">
        <v>42022.54791666667</v>
      </c>
      <c r="C799" s="8">
        <v>1</v>
      </c>
      <c r="D799" s="8">
        <v>1.6</v>
      </c>
      <c r="E799" s="8">
        <v>2.1</v>
      </c>
      <c r="F799" s="8">
        <v>2.5</v>
      </c>
    </row>
    <row r="800" spans="1:11" x14ac:dyDescent="0.2">
      <c r="A800" s="8">
        <f t="shared" si="35"/>
        <v>791</v>
      </c>
      <c r="B800" s="18">
        <v>42022.548611111109</v>
      </c>
      <c r="C800" s="8">
        <v>1</v>
      </c>
      <c r="D800" s="8">
        <v>1.5</v>
      </c>
      <c r="E800" s="8">
        <v>2</v>
      </c>
      <c r="F800" s="8">
        <v>2.4</v>
      </c>
    </row>
    <row r="801" spans="1:6" x14ac:dyDescent="0.2">
      <c r="A801" s="8">
        <f t="shared" si="35"/>
        <v>792</v>
      </c>
      <c r="B801" s="18">
        <v>42022.549305555556</v>
      </c>
      <c r="C801" s="8">
        <v>1</v>
      </c>
      <c r="D801" s="8">
        <v>1.5</v>
      </c>
      <c r="E801" s="8">
        <v>1.9</v>
      </c>
      <c r="F801" s="8">
        <v>2.2999999999999998</v>
      </c>
    </row>
    <row r="802" spans="1:6" x14ac:dyDescent="0.2">
      <c r="A802" s="8">
        <f t="shared" si="35"/>
        <v>793</v>
      </c>
      <c r="B802" s="18">
        <v>42022.55</v>
      </c>
      <c r="C802" s="8">
        <v>1</v>
      </c>
      <c r="D802" s="8">
        <v>1.6</v>
      </c>
      <c r="E802" s="8">
        <v>2</v>
      </c>
      <c r="F802" s="8">
        <v>2.2999999999999998</v>
      </c>
    </row>
    <row r="803" spans="1:6" x14ac:dyDescent="0.2">
      <c r="A803" s="8">
        <f t="shared" si="35"/>
        <v>794</v>
      </c>
      <c r="B803" s="18">
        <v>42022.550694444442</v>
      </c>
      <c r="C803" s="8">
        <v>1</v>
      </c>
      <c r="D803" s="8">
        <v>1.5</v>
      </c>
      <c r="E803" s="8">
        <v>1.9</v>
      </c>
      <c r="F803" s="8">
        <v>2.2999999999999998</v>
      </c>
    </row>
    <row r="804" spans="1:6" x14ac:dyDescent="0.2">
      <c r="A804" s="8">
        <f t="shared" si="35"/>
        <v>795</v>
      </c>
      <c r="B804" s="18">
        <v>42022.551388888889</v>
      </c>
      <c r="C804" s="8">
        <v>1</v>
      </c>
      <c r="D804" s="8">
        <v>1.7</v>
      </c>
      <c r="E804" s="8">
        <v>2.1</v>
      </c>
      <c r="F804" s="8">
        <v>2.4</v>
      </c>
    </row>
    <row r="805" spans="1:6" x14ac:dyDescent="0.2">
      <c r="A805" s="8">
        <f t="shared" si="35"/>
        <v>796</v>
      </c>
      <c r="B805" s="18">
        <v>42022.552083333336</v>
      </c>
      <c r="C805" s="8">
        <v>1</v>
      </c>
      <c r="D805" s="8">
        <v>1.9</v>
      </c>
      <c r="E805" s="8">
        <v>2.1999999999999997</v>
      </c>
      <c r="F805" s="8">
        <v>2.4</v>
      </c>
    </row>
    <row r="806" spans="1:6" x14ac:dyDescent="0.2">
      <c r="A806" s="8">
        <f t="shared" si="35"/>
        <v>797</v>
      </c>
      <c r="B806" s="18">
        <v>42022.552777777775</v>
      </c>
      <c r="C806" s="8">
        <v>1</v>
      </c>
      <c r="D806" s="8">
        <v>1.9</v>
      </c>
      <c r="E806" s="8">
        <v>2.1999999999999997</v>
      </c>
      <c r="F806" s="8">
        <v>2.4</v>
      </c>
    </row>
    <row r="807" spans="1:6" x14ac:dyDescent="0.2">
      <c r="A807" s="8">
        <f t="shared" si="35"/>
        <v>798</v>
      </c>
      <c r="B807" s="18">
        <v>42022.553472222222</v>
      </c>
      <c r="C807" s="8">
        <v>1</v>
      </c>
      <c r="D807" s="8">
        <v>2</v>
      </c>
      <c r="E807" s="8">
        <v>2.2000000000000002</v>
      </c>
      <c r="F807" s="8">
        <v>2.4</v>
      </c>
    </row>
    <row r="808" spans="1:6" x14ac:dyDescent="0.2">
      <c r="A808" s="8">
        <f t="shared" si="35"/>
        <v>799</v>
      </c>
      <c r="B808" s="18">
        <v>42022.554166666669</v>
      </c>
      <c r="C808" s="8">
        <v>1</v>
      </c>
      <c r="D808" s="8">
        <v>2</v>
      </c>
      <c r="E808" s="8">
        <v>2.2000000000000002</v>
      </c>
      <c r="F808" s="8">
        <v>2.2999999999999998</v>
      </c>
    </row>
    <row r="809" spans="1:6" x14ac:dyDescent="0.2">
      <c r="A809" s="8">
        <f t="shared" si="35"/>
        <v>800</v>
      </c>
      <c r="B809" s="18">
        <v>42022.554861111108</v>
      </c>
      <c r="C809" s="8">
        <v>1</v>
      </c>
      <c r="D809" s="8">
        <v>1.9</v>
      </c>
      <c r="E809" s="8">
        <v>2.1</v>
      </c>
      <c r="F809" s="8">
        <v>2.2999999999999998</v>
      </c>
    </row>
    <row r="810" spans="1:6" x14ac:dyDescent="0.2">
      <c r="A810" s="8">
        <f t="shared" si="35"/>
        <v>801</v>
      </c>
      <c r="B810" s="18">
        <v>42022.555555555555</v>
      </c>
      <c r="C810" s="8">
        <v>1</v>
      </c>
      <c r="D810" s="8">
        <v>1.8</v>
      </c>
      <c r="E810" s="8">
        <v>2.1</v>
      </c>
      <c r="F810" s="8">
        <v>2.4</v>
      </c>
    </row>
    <row r="811" spans="1:6" x14ac:dyDescent="0.2">
      <c r="A811" s="8">
        <f t="shared" si="35"/>
        <v>802</v>
      </c>
      <c r="B811" s="18">
        <v>42022.556250000001</v>
      </c>
      <c r="C811" s="8">
        <v>1</v>
      </c>
      <c r="D811" s="8">
        <v>1.9</v>
      </c>
      <c r="E811" s="8">
        <v>2.1999999999999997</v>
      </c>
      <c r="F811" s="8">
        <v>2.4</v>
      </c>
    </row>
    <row r="812" spans="1:6" x14ac:dyDescent="0.2">
      <c r="A812" s="8">
        <f t="shared" si="35"/>
        <v>803</v>
      </c>
      <c r="B812" s="18">
        <v>42022.556944444441</v>
      </c>
      <c r="C812" s="8">
        <v>1</v>
      </c>
      <c r="D812" s="8">
        <v>2.1</v>
      </c>
      <c r="E812" s="8">
        <v>2.3000000000000003</v>
      </c>
      <c r="F812" s="8">
        <v>2.5</v>
      </c>
    </row>
    <row r="813" spans="1:6" x14ac:dyDescent="0.2">
      <c r="A813" s="8">
        <f t="shared" si="35"/>
        <v>804</v>
      </c>
      <c r="B813" s="18">
        <v>42022.557638888888</v>
      </c>
      <c r="C813" s="8">
        <v>1</v>
      </c>
      <c r="D813" s="8">
        <v>2</v>
      </c>
      <c r="E813" s="8">
        <v>2.2999999999999998</v>
      </c>
      <c r="F813" s="8">
        <v>2.5</v>
      </c>
    </row>
    <row r="814" spans="1:6" x14ac:dyDescent="0.2">
      <c r="A814" s="8">
        <f t="shared" si="35"/>
        <v>805</v>
      </c>
      <c r="B814" s="18">
        <v>42022.558333333334</v>
      </c>
      <c r="C814" s="8">
        <v>1</v>
      </c>
      <c r="D814" s="8">
        <v>1.9</v>
      </c>
      <c r="E814" s="8">
        <v>2.1</v>
      </c>
      <c r="F814" s="8">
        <v>2.2999999999999998</v>
      </c>
    </row>
    <row r="815" spans="1:6" x14ac:dyDescent="0.2">
      <c r="A815" s="8">
        <f t="shared" si="35"/>
        <v>806</v>
      </c>
      <c r="B815" s="18">
        <v>42022.559027777781</v>
      </c>
      <c r="C815" s="8">
        <v>1</v>
      </c>
      <c r="D815" s="8">
        <v>1.7</v>
      </c>
      <c r="E815" s="8">
        <v>2</v>
      </c>
      <c r="F815" s="8">
        <v>2.2999999999999998</v>
      </c>
    </row>
    <row r="816" spans="1:6" x14ac:dyDescent="0.2">
      <c r="A816" s="8">
        <f t="shared" si="35"/>
        <v>807</v>
      </c>
      <c r="B816" s="18">
        <v>42022.55972222222</v>
      </c>
      <c r="C816" s="8">
        <v>1</v>
      </c>
      <c r="D816" s="8">
        <v>1.6</v>
      </c>
      <c r="E816" s="8">
        <v>2</v>
      </c>
      <c r="F816" s="8">
        <v>2.2999999999999998</v>
      </c>
    </row>
    <row r="817" spans="1:6" x14ac:dyDescent="0.2">
      <c r="A817" s="8">
        <f t="shared" si="35"/>
        <v>808</v>
      </c>
      <c r="B817" s="18">
        <v>42022.560416666667</v>
      </c>
      <c r="C817" s="8">
        <v>1</v>
      </c>
      <c r="D817" s="8">
        <v>1.9</v>
      </c>
      <c r="E817" s="8">
        <v>2.1</v>
      </c>
      <c r="F817" s="8">
        <v>2.2999999999999998</v>
      </c>
    </row>
    <row r="818" spans="1:6" x14ac:dyDescent="0.2">
      <c r="A818" s="8">
        <f t="shared" si="35"/>
        <v>809</v>
      </c>
      <c r="B818" s="18">
        <v>42022.561111111114</v>
      </c>
      <c r="C818" s="8">
        <v>1</v>
      </c>
      <c r="D818" s="8">
        <v>1.9</v>
      </c>
      <c r="E818" s="8">
        <v>2.1</v>
      </c>
      <c r="F818" s="8">
        <v>2.2999999999999998</v>
      </c>
    </row>
    <row r="819" spans="1:6" x14ac:dyDescent="0.2">
      <c r="A819" s="8">
        <f t="shared" si="35"/>
        <v>810</v>
      </c>
      <c r="B819" s="18">
        <v>42022.561805555553</v>
      </c>
      <c r="C819" s="8">
        <v>1</v>
      </c>
      <c r="D819" s="8">
        <v>1.9</v>
      </c>
      <c r="E819" s="8">
        <v>2.1</v>
      </c>
      <c r="F819" s="8">
        <v>2.2999999999999998</v>
      </c>
    </row>
    <row r="820" spans="1:6" x14ac:dyDescent="0.2">
      <c r="A820" s="8">
        <f t="shared" si="35"/>
        <v>811</v>
      </c>
      <c r="B820" s="18">
        <v>42022.5625</v>
      </c>
      <c r="C820" s="8">
        <v>1</v>
      </c>
      <c r="D820" s="8">
        <v>1.9</v>
      </c>
      <c r="E820" s="8">
        <v>2.1999999999999997</v>
      </c>
      <c r="F820" s="8">
        <v>2.4</v>
      </c>
    </row>
    <row r="821" spans="1:6" x14ac:dyDescent="0.2">
      <c r="A821" s="8">
        <f t="shared" si="35"/>
        <v>812</v>
      </c>
      <c r="B821" s="18">
        <v>42022.563194444447</v>
      </c>
      <c r="C821" s="8">
        <v>1</v>
      </c>
      <c r="D821" s="8">
        <v>1.7</v>
      </c>
      <c r="E821" s="8">
        <v>2.1</v>
      </c>
      <c r="F821" s="8">
        <v>2.4</v>
      </c>
    </row>
    <row r="822" spans="1:6" x14ac:dyDescent="0.2">
      <c r="A822" s="8">
        <f t="shared" si="35"/>
        <v>813</v>
      </c>
      <c r="B822" s="18">
        <v>42022.563888888886</v>
      </c>
      <c r="C822" s="8">
        <v>1</v>
      </c>
      <c r="D822" s="8">
        <v>1.6</v>
      </c>
      <c r="E822" s="8">
        <v>2</v>
      </c>
      <c r="F822" s="8">
        <v>2.4</v>
      </c>
    </row>
    <row r="823" spans="1:6" x14ac:dyDescent="0.2">
      <c r="A823" s="8">
        <f t="shared" si="35"/>
        <v>814</v>
      </c>
      <c r="B823" s="18">
        <v>42022.564583333333</v>
      </c>
      <c r="C823" s="8">
        <v>1</v>
      </c>
      <c r="D823" s="8">
        <v>1.8</v>
      </c>
      <c r="E823" s="8">
        <v>2.1</v>
      </c>
      <c r="F823" s="8">
        <v>2.4</v>
      </c>
    </row>
    <row r="824" spans="1:6" x14ac:dyDescent="0.2">
      <c r="A824" s="8">
        <f t="shared" si="35"/>
        <v>815</v>
      </c>
      <c r="B824" s="18">
        <v>42022.56527777778</v>
      </c>
      <c r="C824" s="8">
        <v>1</v>
      </c>
      <c r="D824" s="8">
        <v>1.8</v>
      </c>
      <c r="E824" s="8">
        <v>2.1</v>
      </c>
      <c r="F824" s="8">
        <v>2.4</v>
      </c>
    </row>
    <row r="825" spans="1:6" x14ac:dyDescent="0.2">
      <c r="A825" s="8">
        <f t="shared" si="35"/>
        <v>816</v>
      </c>
      <c r="B825" s="18">
        <v>42022.565972222219</v>
      </c>
      <c r="C825" s="8">
        <v>1</v>
      </c>
      <c r="D825" s="8">
        <v>1.9</v>
      </c>
      <c r="E825" s="8">
        <v>2.1999999999999997</v>
      </c>
      <c r="F825" s="8">
        <v>2.4</v>
      </c>
    </row>
    <row r="826" spans="1:6" x14ac:dyDescent="0.2">
      <c r="A826" s="8">
        <f t="shared" si="35"/>
        <v>817</v>
      </c>
      <c r="B826" s="18">
        <v>42022.566666666666</v>
      </c>
      <c r="C826" s="8">
        <v>1</v>
      </c>
      <c r="D826" s="8">
        <v>1.8</v>
      </c>
      <c r="E826" s="8">
        <v>2.1</v>
      </c>
      <c r="F826" s="8">
        <v>2.4</v>
      </c>
    </row>
    <row r="827" spans="1:6" x14ac:dyDescent="0.2">
      <c r="A827" s="8">
        <f t="shared" si="35"/>
        <v>818</v>
      </c>
      <c r="B827" s="18">
        <v>42022.567361111112</v>
      </c>
      <c r="C827" s="8">
        <v>1</v>
      </c>
      <c r="D827" s="8">
        <v>1.9</v>
      </c>
      <c r="E827" s="8">
        <v>2.1</v>
      </c>
      <c r="F827" s="8">
        <v>2.2999999999999998</v>
      </c>
    </row>
    <row r="828" spans="1:6" x14ac:dyDescent="0.2">
      <c r="A828" s="8">
        <f t="shared" si="35"/>
        <v>819</v>
      </c>
      <c r="B828" s="18">
        <v>42022.568055555559</v>
      </c>
      <c r="C828" s="8">
        <v>1</v>
      </c>
      <c r="D828" s="8">
        <v>1.8</v>
      </c>
      <c r="E828" s="8">
        <v>2.1</v>
      </c>
      <c r="F828" s="8">
        <v>2.2999999999999998</v>
      </c>
    </row>
    <row r="829" spans="1:6" x14ac:dyDescent="0.2">
      <c r="A829" s="8">
        <f t="shared" si="35"/>
        <v>820</v>
      </c>
      <c r="B829" s="18">
        <v>42022.568749999999</v>
      </c>
      <c r="C829" s="8">
        <v>1</v>
      </c>
      <c r="D829" s="8">
        <v>1.8</v>
      </c>
      <c r="E829" s="8">
        <v>2.1</v>
      </c>
      <c r="F829" s="8">
        <v>2.4</v>
      </c>
    </row>
    <row r="830" spans="1:6" x14ac:dyDescent="0.2">
      <c r="A830" s="8">
        <f t="shared" si="35"/>
        <v>821</v>
      </c>
      <c r="B830" s="18">
        <v>42022.569444444445</v>
      </c>
      <c r="C830" s="8">
        <v>1</v>
      </c>
      <c r="D830" s="8">
        <v>1.9</v>
      </c>
      <c r="E830" s="8">
        <v>2.1999999999999997</v>
      </c>
      <c r="F830" s="8">
        <v>2.4</v>
      </c>
    </row>
    <row r="831" spans="1:6" x14ac:dyDescent="0.2">
      <c r="A831" s="8">
        <f t="shared" si="35"/>
        <v>822</v>
      </c>
      <c r="B831" s="18">
        <v>42022.570138888892</v>
      </c>
      <c r="C831" s="8">
        <v>1</v>
      </c>
      <c r="D831" s="8">
        <v>1.9</v>
      </c>
      <c r="E831" s="8">
        <v>2.1999999999999997</v>
      </c>
      <c r="F831" s="8">
        <v>2.4</v>
      </c>
    </row>
    <row r="832" spans="1:6" x14ac:dyDescent="0.2">
      <c r="A832" s="8">
        <f t="shared" si="35"/>
        <v>823</v>
      </c>
      <c r="B832" s="18">
        <v>42022.570833333331</v>
      </c>
      <c r="C832" s="8">
        <v>1</v>
      </c>
      <c r="D832" s="8">
        <v>2</v>
      </c>
      <c r="E832" s="8">
        <v>2.2999999999999998</v>
      </c>
      <c r="F832" s="8">
        <v>2.5</v>
      </c>
    </row>
    <row r="833" spans="1:10" x14ac:dyDescent="0.2">
      <c r="A833" s="8">
        <f t="shared" si="35"/>
        <v>824</v>
      </c>
      <c r="B833" s="18">
        <v>42022.571527777778</v>
      </c>
      <c r="C833" s="8">
        <v>1</v>
      </c>
      <c r="D833" s="8">
        <v>1.8</v>
      </c>
      <c r="E833" s="8">
        <v>2.2000000000000002</v>
      </c>
      <c r="F833" s="8">
        <v>2.6</v>
      </c>
    </row>
    <row r="834" spans="1:10" x14ac:dyDescent="0.2">
      <c r="A834" s="8">
        <f t="shared" si="35"/>
        <v>825</v>
      </c>
      <c r="B834" s="18">
        <v>42022.572222222225</v>
      </c>
      <c r="C834" s="8">
        <v>1</v>
      </c>
      <c r="D834" s="8">
        <v>1.9</v>
      </c>
      <c r="E834" s="8">
        <v>2.2999999999999998</v>
      </c>
      <c r="F834" s="8">
        <v>2.7</v>
      </c>
    </row>
    <row r="835" spans="1:10" x14ac:dyDescent="0.2">
      <c r="A835" s="8">
        <f t="shared" si="35"/>
        <v>826</v>
      </c>
      <c r="B835" s="18">
        <v>42022.572916666664</v>
      </c>
      <c r="C835" s="8">
        <v>1</v>
      </c>
      <c r="D835" s="8">
        <v>2.1</v>
      </c>
      <c r="E835" s="8">
        <v>2.4</v>
      </c>
      <c r="F835" s="8">
        <v>2.7</v>
      </c>
    </row>
    <row r="836" spans="1:10" x14ac:dyDescent="0.2">
      <c r="A836" s="8">
        <f t="shared" si="35"/>
        <v>827</v>
      </c>
      <c r="B836" s="18">
        <v>42022.573611111111</v>
      </c>
      <c r="C836" s="8">
        <v>1</v>
      </c>
      <c r="D836" s="8">
        <v>2.2000000000000002</v>
      </c>
      <c r="E836" s="8">
        <v>2.5</v>
      </c>
      <c r="F836" s="8">
        <v>2.7</v>
      </c>
    </row>
    <row r="837" spans="1:10" x14ac:dyDescent="0.2">
      <c r="A837" s="8">
        <f t="shared" si="35"/>
        <v>828</v>
      </c>
      <c r="B837" s="18">
        <v>42022.574305555558</v>
      </c>
      <c r="C837" s="8">
        <v>1</v>
      </c>
      <c r="D837" s="8">
        <v>2.2999999999999998</v>
      </c>
      <c r="E837" s="8">
        <v>2.5</v>
      </c>
      <c r="F837" s="8">
        <v>2.6</v>
      </c>
    </row>
    <row r="838" spans="1:10" x14ac:dyDescent="0.2">
      <c r="A838" s="8">
        <f t="shared" si="35"/>
        <v>829</v>
      </c>
      <c r="B838" s="18">
        <v>42022.574999999997</v>
      </c>
      <c r="C838" s="8">
        <v>1</v>
      </c>
      <c r="D838" s="8">
        <v>2.2999999999999998</v>
      </c>
      <c r="E838" s="8">
        <v>2.4</v>
      </c>
      <c r="F838" s="8">
        <v>2.5</v>
      </c>
    </row>
    <row r="839" spans="1:10" x14ac:dyDescent="0.2">
      <c r="A839" s="8">
        <f t="shared" si="35"/>
        <v>830</v>
      </c>
      <c r="B839" s="18">
        <v>42022.575694444444</v>
      </c>
      <c r="C839" s="8">
        <v>1</v>
      </c>
      <c r="D839" s="8">
        <v>2.2999999999999998</v>
      </c>
      <c r="E839" s="8">
        <v>2.5</v>
      </c>
      <c r="F839" s="8">
        <v>2.6</v>
      </c>
    </row>
    <row r="840" spans="1:10" x14ac:dyDescent="0.2">
      <c r="A840" s="8">
        <f t="shared" si="35"/>
        <v>831</v>
      </c>
      <c r="B840" s="18">
        <v>42022.576388888891</v>
      </c>
      <c r="C840" s="8">
        <v>1</v>
      </c>
      <c r="D840" s="8">
        <v>2.2999999999999998</v>
      </c>
      <c r="E840" s="8">
        <v>2.5</v>
      </c>
      <c r="F840" s="8">
        <v>2.6</v>
      </c>
    </row>
    <row r="841" spans="1:10" x14ac:dyDescent="0.2">
      <c r="A841" s="8">
        <f t="shared" si="35"/>
        <v>832</v>
      </c>
      <c r="B841" s="18">
        <v>42022.57708333333</v>
      </c>
      <c r="C841" s="8">
        <v>1</v>
      </c>
      <c r="D841" s="8">
        <v>2.2999999999999998</v>
      </c>
      <c r="E841" s="8">
        <v>2.5</v>
      </c>
      <c r="F841" s="8">
        <v>2.7</v>
      </c>
    </row>
    <row r="842" spans="1:10" x14ac:dyDescent="0.2">
      <c r="A842" s="8">
        <f t="shared" si="35"/>
        <v>833</v>
      </c>
      <c r="B842" s="18">
        <v>42022.577777777777</v>
      </c>
      <c r="C842" s="8">
        <v>1</v>
      </c>
      <c r="D842" s="8">
        <v>2.2000000000000002</v>
      </c>
      <c r="E842" s="8">
        <v>2.5</v>
      </c>
      <c r="F842" s="8">
        <v>2.8</v>
      </c>
    </row>
    <row r="843" spans="1:10" x14ac:dyDescent="0.2">
      <c r="A843" s="8">
        <f t="shared" ref="A843:A906" si="38">A842+1</f>
        <v>834</v>
      </c>
      <c r="B843" s="18">
        <v>42022.578472222223</v>
      </c>
      <c r="C843" s="8">
        <v>1</v>
      </c>
      <c r="D843" s="8">
        <v>1.9</v>
      </c>
      <c r="E843" s="8">
        <v>2.4</v>
      </c>
      <c r="F843" s="8">
        <v>2.8</v>
      </c>
    </row>
    <row r="844" spans="1:10" x14ac:dyDescent="0.2">
      <c r="A844" s="8">
        <f t="shared" si="38"/>
        <v>835</v>
      </c>
      <c r="B844" s="18">
        <v>42022.57916666667</v>
      </c>
      <c r="C844" s="8">
        <v>1</v>
      </c>
      <c r="D844" s="8">
        <v>2</v>
      </c>
      <c r="E844" s="8">
        <v>2.4</v>
      </c>
      <c r="F844" s="8">
        <v>2.8</v>
      </c>
    </row>
    <row r="845" spans="1:10" x14ac:dyDescent="0.2">
      <c r="A845" s="8">
        <f t="shared" si="38"/>
        <v>836</v>
      </c>
      <c r="B845" s="18">
        <v>42022.579861111109</v>
      </c>
      <c r="C845" s="8">
        <v>1</v>
      </c>
      <c r="D845" s="8">
        <v>1.8</v>
      </c>
      <c r="E845" s="8">
        <v>2.2999999999999998</v>
      </c>
      <c r="F845" s="8">
        <v>2.8</v>
      </c>
    </row>
    <row r="846" spans="1:10" x14ac:dyDescent="0.2">
      <c r="A846" s="8">
        <f t="shared" si="38"/>
        <v>837</v>
      </c>
      <c r="B846" s="18">
        <v>42022.580555555556</v>
      </c>
      <c r="C846" s="8">
        <v>1</v>
      </c>
      <c r="D846" s="8">
        <v>2.1</v>
      </c>
      <c r="E846" s="8">
        <v>2.5</v>
      </c>
      <c r="F846" s="8">
        <v>2.8</v>
      </c>
    </row>
    <row r="847" spans="1:10" x14ac:dyDescent="0.2">
      <c r="A847" s="8">
        <f t="shared" si="38"/>
        <v>838</v>
      </c>
      <c r="B847" s="18">
        <v>42022.581250000003</v>
      </c>
      <c r="C847" s="8">
        <v>1</v>
      </c>
      <c r="D847" s="8">
        <v>2.2000000000000002</v>
      </c>
      <c r="E847" s="8">
        <v>2.5</v>
      </c>
      <c r="F847" s="8">
        <v>2.8</v>
      </c>
    </row>
    <row r="848" spans="1:10" x14ac:dyDescent="0.2">
      <c r="A848" s="8">
        <f t="shared" si="38"/>
        <v>839</v>
      </c>
      <c r="B848" s="18">
        <v>42022.581944444442</v>
      </c>
      <c r="C848" s="8">
        <v>1</v>
      </c>
      <c r="D848" s="8">
        <v>2.2000000000000002</v>
      </c>
      <c r="E848" s="8">
        <v>2.5</v>
      </c>
      <c r="F848" s="8">
        <v>2.8</v>
      </c>
      <c r="H848" s="8">
        <f>COUNTIF(D790:D849,"&gt;-1000")</f>
        <v>60</v>
      </c>
      <c r="I848" s="8">
        <f t="shared" ref="I848" si="39">COUNTIF(E790:E849,"&gt;-1000")</f>
        <v>60</v>
      </c>
      <c r="J848" s="8">
        <f t="shared" ref="J848" si="40">COUNTIF(F790:F849,"&gt;-1000")</f>
        <v>60</v>
      </c>
    </row>
    <row r="849" spans="1:11" x14ac:dyDescent="0.2">
      <c r="A849" s="8">
        <f t="shared" si="38"/>
        <v>840</v>
      </c>
      <c r="B849" s="18">
        <v>42022.582638888889</v>
      </c>
      <c r="C849" s="8">
        <v>1</v>
      </c>
      <c r="D849" s="8">
        <v>1.9</v>
      </c>
      <c r="E849" s="8">
        <v>2.4</v>
      </c>
      <c r="F849" s="8">
        <v>2.9</v>
      </c>
      <c r="H849" s="8">
        <f>IF(H848&gt;=(60-$D$4),ROUND(SUMIF(D790:D849,"&gt;-1000")/H848,4),"----")</f>
        <v>1.8149999999999999</v>
      </c>
      <c r="I849" s="8">
        <f>IF(I848&gt;=(60-$D$4),ROUND(SUMIF(E790:E849,"&gt;-1000")/I848,4),"----")</f>
        <v>2.1833</v>
      </c>
      <c r="J849" s="8">
        <f>IF(J848&gt;=(60-$D$4),ROUND(SUMIF(F790:F849,"&gt;-1000")/J848,4),"----")</f>
        <v>2.5066999999999999</v>
      </c>
      <c r="K849" s="8">
        <f>IF(AND(ISNUMBER(H849),ISNUMBER(I849),ISNUMBER(J849)),ABS(I849-(H849+J849)/2),"----")</f>
        <v>2.2450000000000081E-2</v>
      </c>
    </row>
    <row r="850" spans="1:11" x14ac:dyDescent="0.2">
      <c r="A850" s="8">
        <f t="shared" si="38"/>
        <v>841</v>
      </c>
      <c r="B850" s="18">
        <v>42022.583333333336</v>
      </c>
      <c r="C850" s="8">
        <v>1</v>
      </c>
      <c r="D850" s="8">
        <v>2.2000000000000002</v>
      </c>
      <c r="E850" s="8">
        <v>2.5</v>
      </c>
      <c r="F850" s="8">
        <v>2.8</v>
      </c>
    </row>
    <row r="851" spans="1:11" x14ac:dyDescent="0.2">
      <c r="A851" s="8">
        <f t="shared" si="38"/>
        <v>842</v>
      </c>
      <c r="B851" s="18">
        <v>42022.584027777775</v>
      </c>
      <c r="C851" s="8">
        <v>1</v>
      </c>
      <c r="D851" s="8">
        <v>2.2999999999999998</v>
      </c>
      <c r="E851" s="8">
        <v>2.5999999999999996</v>
      </c>
      <c r="F851" s="8">
        <v>2.8</v>
      </c>
    </row>
    <row r="852" spans="1:11" x14ac:dyDescent="0.2">
      <c r="A852" s="8">
        <f t="shared" si="38"/>
        <v>843</v>
      </c>
      <c r="B852" s="18">
        <v>42022.584722222222</v>
      </c>
      <c r="C852" s="8">
        <v>1</v>
      </c>
      <c r="D852" s="8">
        <v>2.1</v>
      </c>
      <c r="E852" s="8">
        <v>2.4</v>
      </c>
      <c r="F852" s="8">
        <v>2.7</v>
      </c>
    </row>
    <row r="853" spans="1:11" x14ac:dyDescent="0.2">
      <c r="A853" s="8">
        <f t="shared" si="38"/>
        <v>844</v>
      </c>
      <c r="B853" s="18">
        <v>42022.585416666669</v>
      </c>
      <c r="C853" s="8">
        <v>1</v>
      </c>
      <c r="D853" s="8">
        <v>2.1</v>
      </c>
      <c r="E853" s="8">
        <v>2.4</v>
      </c>
      <c r="F853" s="8">
        <v>2.6</v>
      </c>
    </row>
    <row r="854" spans="1:11" x14ac:dyDescent="0.2">
      <c r="A854" s="8">
        <f t="shared" si="38"/>
        <v>845</v>
      </c>
      <c r="B854" s="18">
        <v>42022.586111111108</v>
      </c>
      <c r="C854" s="8">
        <v>1</v>
      </c>
      <c r="D854" s="8">
        <v>2.2000000000000002</v>
      </c>
      <c r="E854" s="8">
        <v>2.5</v>
      </c>
      <c r="F854" s="8">
        <v>2.7</v>
      </c>
    </row>
    <row r="855" spans="1:11" x14ac:dyDescent="0.2">
      <c r="A855" s="8">
        <f t="shared" si="38"/>
        <v>846</v>
      </c>
      <c r="B855" s="18">
        <v>42022.586805555555</v>
      </c>
      <c r="C855" s="8">
        <v>1</v>
      </c>
      <c r="D855" s="8">
        <v>2.2000000000000002</v>
      </c>
      <c r="E855" s="8">
        <v>2.5</v>
      </c>
      <c r="F855" s="8">
        <v>2.7</v>
      </c>
    </row>
    <row r="856" spans="1:11" x14ac:dyDescent="0.2">
      <c r="A856" s="8">
        <f t="shared" si="38"/>
        <v>847</v>
      </c>
      <c r="B856" s="18">
        <v>42022.587500000001</v>
      </c>
      <c r="C856" s="8">
        <v>1</v>
      </c>
      <c r="D856" s="8">
        <v>2.2000000000000002</v>
      </c>
      <c r="E856" s="8">
        <v>2.5</v>
      </c>
      <c r="F856" s="8">
        <v>2.7</v>
      </c>
    </row>
    <row r="857" spans="1:11" x14ac:dyDescent="0.2">
      <c r="A857" s="8">
        <f t="shared" si="38"/>
        <v>848</v>
      </c>
      <c r="B857" s="18">
        <v>42022.588194444441</v>
      </c>
      <c r="C857" s="8">
        <v>1</v>
      </c>
      <c r="D857" s="8">
        <v>2.2000000000000002</v>
      </c>
      <c r="E857" s="8">
        <v>2.4000000000000004</v>
      </c>
      <c r="F857" s="8">
        <v>2.6</v>
      </c>
    </row>
    <row r="858" spans="1:11" x14ac:dyDescent="0.2">
      <c r="A858" s="8">
        <f t="shared" si="38"/>
        <v>849</v>
      </c>
      <c r="B858" s="18">
        <v>42022.588888888888</v>
      </c>
      <c r="C858" s="8">
        <v>1</v>
      </c>
      <c r="D858" s="8">
        <v>2.1</v>
      </c>
      <c r="E858" s="8">
        <v>2.4</v>
      </c>
      <c r="F858" s="8">
        <v>2.6</v>
      </c>
    </row>
    <row r="859" spans="1:11" x14ac:dyDescent="0.2">
      <c r="A859" s="8">
        <f t="shared" si="38"/>
        <v>850</v>
      </c>
      <c r="B859" s="18">
        <v>42022.589583275461</v>
      </c>
      <c r="C859" s="8">
        <v>1</v>
      </c>
      <c r="D859" s="8">
        <v>2</v>
      </c>
      <c r="E859" s="8">
        <v>2.2000000000000002</v>
      </c>
      <c r="F859" s="8">
        <v>2.4</v>
      </c>
    </row>
    <row r="860" spans="1:11" x14ac:dyDescent="0.2">
      <c r="A860" s="8">
        <f t="shared" si="38"/>
        <v>851</v>
      </c>
      <c r="B860" s="18">
        <v>42022.590277719908</v>
      </c>
      <c r="C860" s="8">
        <v>1</v>
      </c>
      <c r="D860" s="8">
        <v>2</v>
      </c>
      <c r="E860" s="8">
        <v>2.2000000000000002</v>
      </c>
      <c r="F860" s="8">
        <v>2.4</v>
      </c>
    </row>
    <row r="861" spans="1:11" x14ac:dyDescent="0.2">
      <c r="A861" s="8">
        <f t="shared" si="38"/>
        <v>852</v>
      </c>
      <c r="B861" s="18">
        <v>42022.590972164355</v>
      </c>
      <c r="C861" s="8">
        <v>1</v>
      </c>
      <c r="D861" s="8">
        <v>2</v>
      </c>
      <c r="E861" s="8">
        <v>2.2000000000000002</v>
      </c>
      <c r="F861" s="8">
        <v>2.2999999999999998</v>
      </c>
    </row>
    <row r="862" spans="1:11" x14ac:dyDescent="0.2">
      <c r="A862" s="8">
        <f t="shared" si="38"/>
        <v>853</v>
      </c>
      <c r="B862" s="18">
        <v>42022.591666608794</v>
      </c>
      <c r="C862" s="8">
        <v>1</v>
      </c>
      <c r="D862" s="8">
        <v>2</v>
      </c>
      <c r="E862" s="8">
        <v>2.2999999999999998</v>
      </c>
      <c r="F862" s="8">
        <v>2.2999999999999998</v>
      </c>
    </row>
    <row r="863" spans="1:11" x14ac:dyDescent="0.2">
      <c r="A863" s="8">
        <f t="shared" si="38"/>
        <v>854</v>
      </c>
      <c r="B863" s="18">
        <v>42022.592361053241</v>
      </c>
      <c r="C863" s="8">
        <v>1</v>
      </c>
      <c r="D863" s="8">
        <v>2</v>
      </c>
      <c r="E863" s="8">
        <v>2.2000000000000002</v>
      </c>
      <c r="F863" s="8">
        <v>2.4</v>
      </c>
    </row>
    <row r="864" spans="1:11" x14ac:dyDescent="0.2">
      <c r="A864" s="8">
        <f t="shared" si="38"/>
        <v>855</v>
      </c>
      <c r="B864" s="18">
        <v>42022.593055497688</v>
      </c>
      <c r="C864" s="8">
        <v>1</v>
      </c>
      <c r="D864" s="8">
        <v>2</v>
      </c>
      <c r="E864" s="8">
        <v>2.2000000000000002</v>
      </c>
      <c r="F864" s="8">
        <v>2.4</v>
      </c>
    </row>
    <row r="865" spans="1:6" x14ac:dyDescent="0.2">
      <c r="A865" s="8">
        <f t="shared" si="38"/>
        <v>856</v>
      </c>
      <c r="B865" s="18">
        <v>42022.593749942127</v>
      </c>
      <c r="C865" s="8">
        <v>1</v>
      </c>
      <c r="D865" s="8">
        <v>1.9</v>
      </c>
      <c r="E865" s="8">
        <v>2.1</v>
      </c>
      <c r="F865" s="8">
        <v>2.2999999999999998</v>
      </c>
    </row>
    <row r="866" spans="1:6" x14ac:dyDescent="0.2">
      <c r="A866" s="8">
        <f t="shared" si="38"/>
        <v>857</v>
      </c>
      <c r="B866" s="18">
        <v>42022.594444386574</v>
      </c>
      <c r="C866" s="8">
        <v>1</v>
      </c>
      <c r="D866" s="8">
        <v>1.9</v>
      </c>
      <c r="E866" s="8">
        <v>2.1</v>
      </c>
      <c r="F866" s="8">
        <v>2.2999999999999998</v>
      </c>
    </row>
    <row r="867" spans="1:6" x14ac:dyDescent="0.2">
      <c r="A867" s="8">
        <f t="shared" si="38"/>
        <v>858</v>
      </c>
      <c r="B867" s="18">
        <v>42022.59513883102</v>
      </c>
      <c r="C867" s="8">
        <v>1</v>
      </c>
      <c r="D867" s="8">
        <v>1.9</v>
      </c>
      <c r="E867" s="8">
        <v>2.1</v>
      </c>
      <c r="F867" s="8">
        <v>2.2999999999999998</v>
      </c>
    </row>
    <row r="868" spans="1:6" x14ac:dyDescent="0.2">
      <c r="A868" s="8">
        <f t="shared" si="38"/>
        <v>859</v>
      </c>
      <c r="B868" s="18">
        <v>42022.59583327546</v>
      </c>
      <c r="C868" s="8">
        <v>1</v>
      </c>
      <c r="D868" s="8">
        <v>1.9</v>
      </c>
      <c r="E868" s="8">
        <v>2.1</v>
      </c>
      <c r="F868" s="8">
        <v>2.2999999999999998</v>
      </c>
    </row>
    <row r="869" spans="1:6" x14ac:dyDescent="0.2">
      <c r="A869" s="8">
        <f t="shared" si="38"/>
        <v>860</v>
      </c>
      <c r="B869" s="18">
        <v>42022.59652777778</v>
      </c>
      <c r="C869" s="8">
        <v>1</v>
      </c>
      <c r="D869" s="8">
        <v>1.9</v>
      </c>
      <c r="E869" s="8">
        <v>2.1</v>
      </c>
      <c r="F869" s="8">
        <v>2.2999999999999998</v>
      </c>
    </row>
    <row r="870" spans="1:6" x14ac:dyDescent="0.2">
      <c r="A870" s="8">
        <f t="shared" si="38"/>
        <v>861</v>
      </c>
      <c r="B870" s="18">
        <v>42022.597222222219</v>
      </c>
      <c r="C870" s="8">
        <v>1</v>
      </c>
      <c r="D870" s="8">
        <v>1.8</v>
      </c>
      <c r="E870" s="8">
        <v>2.1</v>
      </c>
      <c r="F870" s="8">
        <v>2.2999999999999998</v>
      </c>
    </row>
    <row r="871" spans="1:6" x14ac:dyDescent="0.2">
      <c r="A871" s="8">
        <f t="shared" si="38"/>
        <v>862</v>
      </c>
      <c r="B871" s="18">
        <v>42022.597916666666</v>
      </c>
      <c r="C871" s="8">
        <v>1</v>
      </c>
      <c r="D871" s="8">
        <v>1.6</v>
      </c>
      <c r="E871" s="8">
        <v>2</v>
      </c>
      <c r="F871" s="8">
        <v>2.4</v>
      </c>
    </row>
    <row r="872" spans="1:6" x14ac:dyDescent="0.2">
      <c r="A872" s="8">
        <f t="shared" si="38"/>
        <v>863</v>
      </c>
      <c r="B872" s="18">
        <v>42022.598611111112</v>
      </c>
      <c r="C872" s="8">
        <v>1</v>
      </c>
      <c r="D872" s="8">
        <v>1.6</v>
      </c>
      <c r="E872" s="8">
        <v>2.1</v>
      </c>
      <c r="F872" s="8">
        <v>2.5</v>
      </c>
    </row>
    <row r="873" spans="1:6" x14ac:dyDescent="0.2">
      <c r="A873" s="8">
        <f t="shared" si="38"/>
        <v>864</v>
      </c>
      <c r="B873" s="18">
        <v>42022.599305555559</v>
      </c>
      <c r="C873" s="8">
        <v>1</v>
      </c>
      <c r="D873" s="8">
        <v>1.5</v>
      </c>
      <c r="E873" s="8">
        <v>2</v>
      </c>
      <c r="F873" s="8">
        <v>2.5</v>
      </c>
    </row>
    <row r="874" spans="1:6" x14ac:dyDescent="0.2">
      <c r="A874" s="8">
        <f t="shared" si="38"/>
        <v>865</v>
      </c>
      <c r="B874" s="18">
        <v>42022.6</v>
      </c>
      <c r="C874" s="8">
        <v>1</v>
      </c>
      <c r="D874" s="8">
        <v>1.4</v>
      </c>
      <c r="E874" s="8">
        <v>1.9</v>
      </c>
      <c r="F874" s="8">
        <v>2.4</v>
      </c>
    </row>
    <row r="875" spans="1:6" x14ac:dyDescent="0.2">
      <c r="A875" s="8">
        <f t="shared" si="38"/>
        <v>866</v>
      </c>
      <c r="B875" s="18">
        <v>42022.600694444445</v>
      </c>
      <c r="C875" s="8">
        <v>1</v>
      </c>
      <c r="D875" s="8">
        <v>1.5</v>
      </c>
      <c r="E875" s="8">
        <v>1.9</v>
      </c>
      <c r="F875" s="8">
        <v>2.2999999999999998</v>
      </c>
    </row>
    <row r="876" spans="1:6" x14ac:dyDescent="0.2">
      <c r="A876" s="8">
        <f t="shared" si="38"/>
        <v>867</v>
      </c>
      <c r="B876" s="18">
        <v>42022.601388888892</v>
      </c>
      <c r="C876" s="8">
        <v>1</v>
      </c>
      <c r="D876" s="8">
        <v>1.8</v>
      </c>
      <c r="E876" s="8">
        <v>2.1</v>
      </c>
      <c r="F876" s="8">
        <v>2.2999999999999998</v>
      </c>
    </row>
    <row r="877" spans="1:6" x14ac:dyDescent="0.2">
      <c r="A877" s="8">
        <f t="shared" si="38"/>
        <v>868</v>
      </c>
      <c r="B877" s="18">
        <v>42022.602083333331</v>
      </c>
      <c r="C877" s="8">
        <v>1</v>
      </c>
      <c r="D877" s="8">
        <v>1.7</v>
      </c>
      <c r="E877" s="8">
        <v>2</v>
      </c>
      <c r="F877" s="8">
        <v>2.2000000000000002</v>
      </c>
    </row>
    <row r="878" spans="1:6" x14ac:dyDescent="0.2">
      <c r="A878" s="8">
        <f t="shared" si="38"/>
        <v>869</v>
      </c>
      <c r="B878" s="18">
        <v>42022.602777777778</v>
      </c>
      <c r="C878" s="8">
        <v>1</v>
      </c>
      <c r="D878" s="8">
        <v>1.8</v>
      </c>
      <c r="E878" s="8">
        <v>2</v>
      </c>
      <c r="F878" s="8">
        <v>2.2000000000000002</v>
      </c>
    </row>
    <row r="879" spans="1:6" x14ac:dyDescent="0.2">
      <c r="A879" s="8">
        <f t="shared" si="38"/>
        <v>870</v>
      </c>
      <c r="B879" s="18">
        <v>42022.603472222225</v>
      </c>
      <c r="C879" s="8">
        <v>1</v>
      </c>
      <c r="D879" s="8">
        <v>1.8</v>
      </c>
      <c r="E879" s="8">
        <v>2</v>
      </c>
      <c r="F879" s="8">
        <v>2.1</v>
      </c>
    </row>
    <row r="880" spans="1:6" x14ac:dyDescent="0.2">
      <c r="A880" s="8">
        <f t="shared" si="38"/>
        <v>871</v>
      </c>
      <c r="B880" s="18">
        <v>42022.604166666664</v>
      </c>
      <c r="C880" s="8">
        <v>1</v>
      </c>
      <c r="D880" s="8">
        <v>1.6</v>
      </c>
      <c r="E880" s="8">
        <v>1.9000000000000001</v>
      </c>
      <c r="F880" s="8">
        <v>2.1</v>
      </c>
    </row>
    <row r="881" spans="1:6" x14ac:dyDescent="0.2">
      <c r="A881" s="8">
        <f t="shared" si="38"/>
        <v>872</v>
      </c>
      <c r="B881" s="18">
        <v>42022.604861111111</v>
      </c>
      <c r="C881" s="8">
        <v>1</v>
      </c>
      <c r="D881" s="8">
        <v>1.5</v>
      </c>
      <c r="E881" s="8">
        <v>1.8</v>
      </c>
      <c r="F881" s="8">
        <v>2.1</v>
      </c>
    </row>
    <row r="882" spans="1:6" x14ac:dyDescent="0.2">
      <c r="A882" s="8">
        <f t="shared" si="38"/>
        <v>873</v>
      </c>
      <c r="B882" s="18">
        <v>42022.605555555558</v>
      </c>
      <c r="C882" s="8">
        <v>1</v>
      </c>
      <c r="D882" s="8">
        <v>1.5</v>
      </c>
      <c r="E882" s="8">
        <v>1.8</v>
      </c>
      <c r="F882" s="8">
        <v>2.1</v>
      </c>
    </row>
    <row r="883" spans="1:6" x14ac:dyDescent="0.2">
      <c r="A883" s="8">
        <f t="shared" si="38"/>
        <v>874</v>
      </c>
      <c r="B883" s="18">
        <v>42022.606249999997</v>
      </c>
      <c r="C883" s="8">
        <v>1</v>
      </c>
      <c r="D883" s="8">
        <v>1.6</v>
      </c>
      <c r="E883" s="8">
        <v>1.8</v>
      </c>
      <c r="F883" s="8">
        <v>2</v>
      </c>
    </row>
    <row r="884" spans="1:6" x14ac:dyDescent="0.2">
      <c r="A884" s="8">
        <f t="shared" si="38"/>
        <v>875</v>
      </c>
      <c r="B884" s="18">
        <v>42022.606944444444</v>
      </c>
      <c r="C884" s="8">
        <v>1</v>
      </c>
      <c r="D884" s="8">
        <v>1.7</v>
      </c>
      <c r="E884" s="8">
        <v>1.9</v>
      </c>
      <c r="F884" s="8">
        <v>2</v>
      </c>
    </row>
    <row r="885" spans="1:6" x14ac:dyDescent="0.2">
      <c r="A885" s="8">
        <f t="shared" si="38"/>
        <v>876</v>
      </c>
      <c r="B885" s="18">
        <v>42022.607638888891</v>
      </c>
      <c r="C885" s="8">
        <v>1</v>
      </c>
      <c r="D885" s="8">
        <v>1.6</v>
      </c>
      <c r="E885" s="8">
        <v>1.8</v>
      </c>
      <c r="F885" s="8">
        <v>2</v>
      </c>
    </row>
    <row r="886" spans="1:6" x14ac:dyDescent="0.2">
      <c r="A886" s="8">
        <f t="shared" si="38"/>
        <v>877</v>
      </c>
      <c r="B886" s="18">
        <v>42022.60833333333</v>
      </c>
      <c r="C886" s="8">
        <v>1</v>
      </c>
      <c r="D886" s="8">
        <v>1.6</v>
      </c>
      <c r="E886" s="8">
        <v>1.8</v>
      </c>
      <c r="F886" s="8">
        <v>2</v>
      </c>
    </row>
    <row r="887" spans="1:6" x14ac:dyDescent="0.2">
      <c r="A887" s="8">
        <f t="shared" si="38"/>
        <v>878</v>
      </c>
      <c r="B887" s="18">
        <v>42022.609027777777</v>
      </c>
      <c r="C887" s="8">
        <v>1</v>
      </c>
      <c r="D887" s="8">
        <v>1.6</v>
      </c>
      <c r="E887" s="8">
        <v>1.9000000000000001</v>
      </c>
      <c r="F887" s="8">
        <v>2.1</v>
      </c>
    </row>
    <row r="888" spans="1:6" x14ac:dyDescent="0.2">
      <c r="A888" s="8">
        <f t="shared" si="38"/>
        <v>879</v>
      </c>
      <c r="B888" s="18">
        <v>42022.609722222223</v>
      </c>
      <c r="C888" s="8">
        <v>1</v>
      </c>
      <c r="D888" s="8">
        <v>1.5</v>
      </c>
      <c r="E888" s="8">
        <v>1.8</v>
      </c>
      <c r="F888" s="8">
        <v>2.1</v>
      </c>
    </row>
    <row r="889" spans="1:6" x14ac:dyDescent="0.2">
      <c r="A889" s="8">
        <f t="shared" si="38"/>
        <v>880</v>
      </c>
      <c r="B889" s="18">
        <v>42022.61041666667</v>
      </c>
      <c r="C889" s="8">
        <v>1</v>
      </c>
      <c r="D889" s="8">
        <v>1.5</v>
      </c>
      <c r="E889" s="8">
        <v>1.9</v>
      </c>
      <c r="F889" s="8">
        <v>2.2000000000000002</v>
      </c>
    </row>
    <row r="890" spans="1:6" x14ac:dyDescent="0.2">
      <c r="A890" s="8">
        <f t="shared" si="38"/>
        <v>881</v>
      </c>
      <c r="B890" s="18">
        <v>42022.611111111109</v>
      </c>
      <c r="C890" s="8">
        <v>1</v>
      </c>
      <c r="D890" s="8">
        <v>1.6</v>
      </c>
      <c r="E890" s="8">
        <v>1.9000000000000001</v>
      </c>
      <c r="F890" s="8">
        <v>2.2000000000000002</v>
      </c>
    </row>
    <row r="891" spans="1:6" x14ac:dyDescent="0.2">
      <c r="A891" s="8">
        <f t="shared" si="38"/>
        <v>882</v>
      </c>
      <c r="B891" s="18">
        <v>42022.611805555556</v>
      </c>
      <c r="C891" s="8">
        <v>1</v>
      </c>
      <c r="D891" s="8">
        <v>1.5</v>
      </c>
      <c r="E891" s="8">
        <v>1.9</v>
      </c>
      <c r="F891" s="8">
        <v>2.2999999999999998</v>
      </c>
    </row>
    <row r="892" spans="1:6" x14ac:dyDescent="0.2">
      <c r="A892" s="8">
        <f t="shared" si="38"/>
        <v>883</v>
      </c>
      <c r="B892" s="18">
        <v>42022.612500000003</v>
      </c>
      <c r="C892" s="8">
        <v>1</v>
      </c>
      <c r="D892" s="8">
        <v>1.3</v>
      </c>
      <c r="E892" s="8">
        <v>1.9</v>
      </c>
      <c r="F892" s="8">
        <v>2.4</v>
      </c>
    </row>
    <row r="893" spans="1:6" x14ac:dyDescent="0.2">
      <c r="A893" s="8">
        <f t="shared" si="38"/>
        <v>884</v>
      </c>
      <c r="B893" s="18">
        <v>42022.613194444442</v>
      </c>
      <c r="C893" s="8">
        <v>1</v>
      </c>
      <c r="D893" s="8">
        <v>1.4</v>
      </c>
      <c r="E893" s="8">
        <v>1.9</v>
      </c>
      <c r="F893" s="8">
        <v>2.2999999999999998</v>
      </c>
    </row>
    <row r="894" spans="1:6" x14ac:dyDescent="0.2">
      <c r="A894" s="8">
        <f t="shared" si="38"/>
        <v>885</v>
      </c>
      <c r="B894" s="18">
        <v>42022.613888888889</v>
      </c>
      <c r="C894" s="8">
        <v>1</v>
      </c>
      <c r="D894" s="8">
        <v>1.3</v>
      </c>
      <c r="E894" s="8">
        <v>1.8</v>
      </c>
      <c r="F894" s="8">
        <v>2.2999999999999998</v>
      </c>
    </row>
    <row r="895" spans="1:6" x14ac:dyDescent="0.2">
      <c r="A895" s="8">
        <f t="shared" si="38"/>
        <v>886</v>
      </c>
      <c r="B895" s="18">
        <v>42022.614583333336</v>
      </c>
      <c r="C895" s="8">
        <v>1</v>
      </c>
      <c r="D895" s="8">
        <v>1.3</v>
      </c>
      <c r="E895" s="8">
        <v>1.8</v>
      </c>
      <c r="F895" s="8">
        <v>2.2999999999999998</v>
      </c>
    </row>
    <row r="896" spans="1:6" x14ac:dyDescent="0.2">
      <c r="A896" s="8">
        <f t="shared" si="38"/>
        <v>887</v>
      </c>
      <c r="B896" s="18">
        <v>42022.615277777775</v>
      </c>
      <c r="C896" s="8">
        <v>1</v>
      </c>
      <c r="D896" s="8">
        <v>1.4</v>
      </c>
      <c r="E896" s="8">
        <v>1.7999999999999998</v>
      </c>
      <c r="F896" s="8">
        <v>2.2000000000000002</v>
      </c>
    </row>
    <row r="897" spans="1:11" x14ac:dyDescent="0.2">
      <c r="A897" s="8">
        <f t="shared" si="38"/>
        <v>888</v>
      </c>
      <c r="B897" s="18">
        <v>42022.615972222222</v>
      </c>
      <c r="C897" s="8">
        <v>1</v>
      </c>
      <c r="D897" s="8">
        <v>1.5</v>
      </c>
      <c r="E897" s="8">
        <v>1.9</v>
      </c>
      <c r="F897" s="8">
        <v>2.2000000000000002</v>
      </c>
    </row>
    <row r="898" spans="1:11" x14ac:dyDescent="0.2">
      <c r="A898" s="8">
        <f t="shared" si="38"/>
        <v>889</v>
      </c>
      <c r="B898" s="18">
        <v>42022.616666666669</v>
      </c>
      <c r="C898" s="8">
        <v>1</v>
      </c>
      <c r="D898" s="8">
        <v>1.6</v>
      </c>
      <c r="E898" s="8">
        <v>1.9000000000000001</v>
      </c>
      <c r="F898" s="8">
        <v>2.2000000000000002</v>
      </c>
    </row>
    <row r="899" spans="1:11" x14ac:dyDescent="0.2">
      <c r="A899" s="8">
        <f t="shared" si="38"/>
        <v>890</v>
      </c>
      <c r="B899" s="18">
        <v>42022.617361111108</v>
      </c>
      <c r="C899" s="8">
        <v>1</v>
      </c>
      <c r="D899" s="8">
        <v>1.4</v>
      </c>
      <c r="E899" s="8">
        <v>1.7999999999999998</v>
      </c>
      <c r="F899" s="8">
        <v>2.2000000000000002</v>
      </c>
    </row>
    <row r="900" spans="1:11" x14ac:dyDescent="0.2">
      <c r="A900" s="8">
        <f t="shared" si="38"/>
        <v>891</v>
      </c>
      <c r="B900" s="18">
        <v>42022.618055555555</v>
      </c>
      <c r="C900" s="8">
        <v>1</v>
      </c>
      <c r="D900" s="8">
        <v>1.3</v>
      </c>
      <c r="E900" s="8">
        <v>1.8</v>
      </c>
      <c r="F900" s="8">
        <v>2.2000000000000002</v>
      </c>
    </row>
    <row r="901" spans="1:11" x14ac:dyDescent="0.2">
      <c r="A901" s="8">
        <f t="shared" si="38"/>
        <v>892</v>
      </c>
      <c r="B901" s="18">
        <v>42022.618750000001</v>
      </c>
      <c r="C901" s="8">
        <v>1</v>
      </c>
      <c r="D901" s="8">
        <v>1.4</v>
      </c>
      <c r="E901" s="8">
        <v>1.7999999999999998</v>
      </c>
      <c r="F901" s="8">
        <v>2.2000000000000002</v>
      </c>
    </row>
    <row r="902" spans="1:11" x14ac:dyDescent="0.2">
      <c r="A902" s="8">
        <f t="shared" si="38"/>
        <v>893</v>
      </c>
      <c r="B902" s="18">
        <v>42022.619444444441</v>
      </c>
      <c r="C902" s="8">
        <v>1</v>
      </c>
      <c r="D902" s="8">
        <v>1.4</v>
      </c>
      <c r="E902" s="8">
        <v>1.7999999999999998</v>
      </c>
      <c r="F902" s="8">
        <v>2.1</v>
      </c>
    </row>
    <row r="903" spans="1:11" x14ac:dyDescent="0.2">
      <c r="A903" s="8">
        <f t="shared" si="38"/>
        <v>894</v>
      </c>
      <c r="B903" s="18">
        <v>42022.620138888888</v>
      </c>
      <c r="C903" s="8">
        <v>1</v>
      </c>
      <c r="D903" s="8">
        <v>1.4</v>
      </c>
      <c r="E903" s="8">
        <v>1.7</v>
      </c>
      <c r="F903" s="8">
        <v>2</v>
      </c>
    </row>
    <row r="904" spans="1:11" x14ac:dyDescent="0.2">
      <c r="A904" s="8">
        <f t="shared" si="38"/>
        <v>895</v>
      </c>
      <c r="B904" s="18">
        <v>42022.620833333334</v>
      </c>
      <c r="C904" s="8">
        <v>1</v>
      </c>
      <c r="D904" s="8">
        <v>1.4</v>
      </c>
      <c r="E904" s="8">
        <v>1.7</v>
      </c>
      <c r="F904" s="8">
        <v>2</v>
      </c>
    </row>
    <row r="905" spans="1:11" x14ac:dyDescent="0.2">
      <c r="A905" s="8">
        <f t="shared" si="38"/>
        <v>896</v>
      </c>
      <c r="B905" s="18">
        <v>42022.621527777781</v>
      </c>
      <c r="C905" s="8">
        <v>1</v>
      </c>
      <c r="D905" s="8">
        <v>1.5</v>
      </c>
      <c r="E905" s="8">
        <v>1.8</v>
      </c>
      <c r="F905" s="8">
        <v>2</v>
      </c>
    </row>
    <row r="906" spans="1:11" x14ac:dyDescent="0.2">
      <c r="A906" s="8">
        <f t="shared" si="38"/>
        <v>897</v>
      </c>
      <c r="B906" s="18">
        <v>42022.62222222222</v>
      </c>
      <c r="C906" s="8">
        <v>1</v>
      </c>
      <c r="D906" s="8">
        <v>1.5</v>
      </c>
      <c r="E906" s="8">
        <v>1.8</v>
      </c>
      <c r="F906" s="8">
        <v>2</v>
      </c>
    </row>
    <row r="907" spans="1:11" x14ac:dyDescent="0.2">
      <c r="A907" s="8">
        <f t="shared" ref="A907:A970" si="41">A906+1</f>
        <v>898</v>
      </c>
      <c r="B907" s="18">
        <v>42022.622916666667</v>
      </c>
      <c r="C907" s="8">
        <v>1</v>
      </c>
      <c r="D907" s="8">
        <v>1.5</v>
      </c>
      <c r="E907" s="8">
        <v>1.8</v>
      </c>
      <c r="F907" s="8">
        <v>2</v>
      </c>
    </row>
    <row r="908" spans="1:11" x14ac:dyDescent="0.2">
      <c r="A908" s="8">
        <f t="shared" si="41"/>
        <v>899</v>
      </c>
      <c r="B908" s="18">
        <v>42022.623611111114</v>
      </c>
      <c r="C908" s="8">
        <v>1</v>
      </c>
      <c r="D908" s="8">
        <v>1.5</v>
      </c>
      <c r="E908" s="8">
        <v>1.7</v>
      </c>
      <c r="F908" s="8">
        <v>1.9</v>
      </c>
      <c r="H908" s="8">
        <f>COUNTIF(D850:D909,"&gt;-1000")</f>
        <v>60</v>
      </c>
      <c r="I908" s="8">
        <f t="shared" ref="I908" si="42">COUNTIF(E850:E909,"&gt;-1000")</f>
        <v>60</v>
      </c>
      <c r="J908" s="8">
        <f t="shared" ref="J908" si="43">COUNTIF(F850:F909,"&gt;-1000")</f>
        <v>60</v>
      </c>
    </row>
    <row r="909" spans="1:11" x14ac:dyDescent="0.2">
      <c r="A909" s="8">
        <f t="shared" si="41"/>
        <v>900</v>
      </c>
      <c r="B909" s="18">
        <v>42022.624305555553</v>
      </c>
      <c r="C909" s="8">
        <v>1</v>
      </c>
      <c r="D909" s="8">
        <v>1.4</v>
      </c>
      <c r="E909" s="8">
        <v>1.5999999999999999</v>
      </c>
      <c r="F909" s="8">
        <v>1.8</v>
      </c>
      <c r="H909" s="8">
        <f>IF(H908&gt;=(60-$D$4),ROUND(SUMIF(D850:D909,"&gt;-1000")/H908,4),"----")</f>
        <v>1.6982999999999999</v>
      </c>
      <c r="I909" s="8">
        <f>IF(I908&gt;=(60-$D$4),ROUND(SUMIF(E850:E909,"&gt;-1000")/I908,4),"----")</f>
        <v>2.0099999999999998</v>
      </c>
      <c r="J909" s="8">
        <f>IF(J908&gt;=(60-$D$4),ROUND(SUMIF(F850:F909,"&gt;-1000")/J908,4),"----")</f>
        <v>2.2766999999999999</v>
      </c>
      <c r="K909" s="8">
        <f>IF(AND(ISNUMBER(H909),ISNUMBER(I909),ISNUMBER(J909)),ABS(I909-(H909+J909)/2),"----")</f>
        <v>2.2499999999999964E-2</v>
      </c>
    </row>
    <row r="910" spans="1:11" x14ac:dyDescent="0.2">
      <c r="A910" s="8">
        <f t="shared" si="41"/>
        <v>901</v>
      </c>
      <c r="B910" s="18">
        <v>42022.625</v>
      </c>
      <c r="C910" s="8">
        <v>1</v>
      </c>
      <c r="D910" s="8">
        <v>1.5</v>
      </c>
      <c r="E910" s="8">
        <v>1.7</v>
      </c>
      <c r="F910" s="8">
        <v>1.8</v>
      </c>
    </row>
    <row r="911" spans="1:11" x14ac:dyDescent="0.2">
      <c r="A911" s="8">
        <f t="shared" si="41"/>
        <v>902</v>
      </c>
      <c r="B911" s="18">
        <v>42022.625694444447</v>
      </c>
      <c r="C911" s="8">
        <v>1</v>
      </c>
      <c r="D911" s="8">
        <v>1.5</v>
      </c>
      <c r="E911" s="8">
        <v>1.7</v>
      </c>
      <c r="F911" s="8">
        <v>1.8</v>
      </c>
    </row>
    <row r="912" spans="1:11" x14ac:dyDescent="0.2">
      <c r="A912" s="8">
        <f t="shared" si="41"/>
        <v>903</v>
      </c>
      <c r="B912" s="18">
        <v>42022.626388888886</v>
      </c>
      <c r="C912" s="8">
        <v>1</v>
      </c>
      <c r="D912" s="8">
        <v>1.5</v>
      </c>
      <c r="E912" s="8">
        <v>1.7</v>
      </c>
      <c r="F912" s="8">
        <v>1.8</v>
      </c>
    </row>
    <row r="913" spans="1:6" x14ac:dyDescent="0.2">
      <c r="A913" s="8">
        <f t="shared" si="41"/>
        <v>904</v>
      </c>
      <c r="B913" s="18">
        <v>42022.627083333333</v>
      </c>
      <c r="C913" s="8">
        <v>1</v>
      </c>
      <c r="D913" s="8">
        <v>1.3</v>
      </c>
      <c r="E913" s="8" t="s">
        <v>164</v>
      </c>
      <c r="F913" s="8">
        <v>1.8</v>
      </c>
    </row>
    <row r="914" spans="1:6" x14ac:dyDescent="0.2">
      <c r="A914" s="8">
        <f t="shared" si="41"/>
        <v>905</v>
      </c>
      <c r="B914" s="18">
        <v>42022.62777777778</v>
      </c>
      <c r="C914" s="8">
        <v>1</v>
      </c>
      <c r="D914" s="8">
        <v>1.3</v>
      </c>
      <c r="E914" s="8">
        <v>1.6</v>
      </c>
      <c r="F914" s="8">
        <v>1.8</v>
      </c>
    </row>
    <row r="915" spans="1:6" x14ac:dyDescent="0.2">
      <c r="A915" s="8">
        <f t="shared" si="41"/>
        <v>906</v>
      </c>
      <c r="B915" s="18">
        <v>42022.628472222219</v>
      </c>
      <c r="C915" s="8">
        <v>1</v>
      </c>
      <c r="D915" s="8">
        <v>1.2</v>
      </c>
      <c r="E915" s="8">
        <v>-1003</v>
      </c>
      <c r="F915" s="8">
        <v>1.8</v>
      </c>
    </row>
    <row r="916" spans="1:6" x14ac:dyDescent="0.2">
      <c r="A916" s="8">
        <f t="shared" si="41"/>
        <v>907</v>
      </c>
      <c r="B916" s="18">
        <v>42022.629166666666</v>
      </c>
      <c r="C916" s="8">
        <v>1</v>
      </c>
      <c r="D916" s="8">
        <v>1.2</v>
      </c>
      <c r="E916" s="8">
        <v>-1003</v>
      </c>
      <c r="F916" s="8">
        <v>1.8</v>
      </c>
    </row>
    <row r="917" spans="1:6" x14ac:dyDescent="0.2">
      <c r="A917" s="8">
        <f t="shared" si="41"/>
        <v>908</v>
      </c>
      <c r="B917" s="18">
        <v>42022.629861111112</v>
      </c>
      <c r="C917" s="8">
        <v>1</v>
      </c>
      <c r="D917" s="8">
        <v>1.1000000000000001</v>
      </c>
      <c r="E917" s="8">
        <v>-1003</v>
      </c>
      <c r="F917" s="8">
        <v>1.8</v>
      </c>
    </row>
    <row r="918" spans="1:6" x14ac:dyDescent="0.2">
      <c r="A918" s="8">
        <f t="shared" si="41"/>
        <v>909</v>
      </c>
      <c r="B918" s="18">
        <v>42022.630555555559</v>
      </c>
      <c r="C918" s="8">
        <v>1</v>
      </c>
      <c r="D918" s="8">
        <v>1.1000000000000001</v>
      </c>
      <c r="E918" s="8">
        <v>1.5</v>
      </c>
      <c r="F918" s="8">
        <v>1.9</v>
      </c>
    </row>
    <row r="919" spans="1:6" x14ac:dyDescent="0.2">
      <c r="A919" s="8">
        <f t="shared" si="41"/>
        <v>910</v>
      </c>
      <c r="B919" s="18">
        <v>42022.631249999999</v>
      </c>
      <c r="C919" s="8">
        <v>1</v>
      </c>
      <c r="D919" s="8">
        <v>1.1000000000000001</v>
      </c>
      <c r="E919" s="8">
        <v>1.5</v>
      </c>
      <c r="F919" s="8">
        <v>1.9</v>
      </c>
    </row>
    <row r="920" spans="1:6" x14ac:dyDescent="0.2">
      <c r="A920" s="8">
        <f t="shared" si="41"/>
        <v>911</v>
      </c>
      <c r="B920" s="18">
        <v>42022.631944444445</v>
      </c>
      <c r="C920" s="8">
        <v>1</v>
      </c>
      <c r="D920" s="8">
        <v>1</v>
      </c>
      <c r="E920" s="8">
        <v>1.4</v>
      </c>
      <c r="F920" s="8">
        <v>1.8</v>
      </c>
    </row>
    <row r="921" spans="1:6" x14ac:dyDescent="0.2">
      <c r="A921" s="8">
        <f t="shared" si="41"/>
        <v>912</v>
      </c>
      <c r="B921" s="18">
        <v>42022.632638888892</v>
      </c>
      <c r="C921" s="8">
        <v>1</v>
      </c>
      <c r="D921" s="8">
        <v>1</v>
      </c>
      <c r="E921" s="8">
        <v>-1001</v>
      </c>
      <c r="F921" s="8">
        <v>1.8</v>
      </c>
    </row>
    <row r="922" spans="1:6" x14ac:dyDescent="0.2">
      <c r="A922" s="8">
        <f t="shared" si="41"/>
        <v>913</v>
      </c>
      <c r="B922" s="18">
        <v>42022.633333333331</v>
      </c>
      <c r="C922" s="8">
        <v>1</v>
      </c>
      <c r="D922" s="8">
        <v>1</v>
      </c>
      <c r="E922" s="8">
        <v>1.4</v>
      </c>
      <c r="F922" s="8">
        <v>1.8</v>
      </c>
    </row>
    <row r="923" spans="1:6" x14ac:dyDescent="0.2">
      <c r="A923" s="8">
        <f t="shared" si="41"/>
        <v>914</v>
      </c>
      <c r="B923" s="18">
        <v>42022.634027777778</v>
      </c>
      <c r="C923" s="8">
        <v>1</v>
      </c>
      <c r="D923" s="8">
        <v>1</v>
      </c>
      <c r="E923" s="8">
        <v>1.4</v>
      </c>
      <c r="F923" s="8">
        <v>1.8</v>
      </c>
    </row>
    <row r="924" spans="1:6" x14ac:dyDescent="0.2">
      <c r="A924" s="8">
        <f t="shared" si="41"/>
        <v>915</v>
      </c>
      <c r="B924" s="18">
        <v>42022.634722222225</v>
      </c>
      <c r="C924" s="8">
        <v>1</v>
      </c>
      <c r="D924" s="8">
        <v>1</v>
      </c>
      <c r="F924" s="8">
        <v>1.7</v>
      </c>
    </row>
    <row r="925" spans="1:6" x14ac:dyDescent="0.2">
      <c r="A925" s="8">
        <f t="shared" si="41"/>
        <v>916</v>
      </c>
      <c r="B925" s="18">
        <v>42022.635416666664</v>
      </c>
      <c r="C925" s="8">
        <v>1</v>
      </c>
      <c r="D925" s="8">
        <v>1</v>
      </c>
      <c r="E925" s="8">
        <v>1.4</v>
      </c>
      <c r="F925" s="8">
        <v>1.8</v>
      </c>
    </row>
    <row r="926" spans="1:6" x14ac:dyDescent="0.2">
      <c r="A926" s="8">
        <f t="shared" si="41"/>
        <v>917</v>
      </c>
      <c r="B926" s="18">
        <v>42022.636111111111</v>
      </c>
      <c r="C926" s="8">
        <v>1</v>
      </c>
      <c r="D926" s="8">
        <v>1</v>
      </c>
      <c r="E926" s="8">
        <v>1.4</v>
      </c>
      <c r="F926" s="8">
        <v>1.8</v>
      </c>
    </row>
    <row r="927" spans="1:6" x14ac:dyDescent="0.2">
      <c r="A927" s="8">
        <f t="shared" si="41"/>
        <v>918</v>
      </c>
      <c r="B927" s="18">
        <v>42022.636805555558</v>
      </c>
      <c r="C927" s="8">
        <v>1</v>
      </c>
      <c r="D927" s="8">
        <v>1</v>
      </c>
      <c r="E927" s="8">
        <v>1.4</v>
      </c>
      <c r="F927" s="8">
        <v>1.8</v>
      </c>
    </row>
    <row r="928" spans="1:6" x14ac:dyDescent="0.2">
      <c r="A928" s="8">
        <f t="shared" si="41"/>
        <v>919</v>
      </c>
      <c r="B928" s="18">
        <v>42022.637499999997</v>
      </c>
      <c r="C928" s="8">
        <v>1</v>
      </c>
      <c r="D928" s="8">
        <v>1.1000000000000001</v>
      </c>
      <c r="E928" s="8">
        <v>1.5</v>
      </c>
      <c r="F928" s="8">
        <v>1.8</v>
      </c>
    </row>
    <row r="929" spans="1:6" x14ac:dyDescent="0.2">
      <c r="A929" s="8">
        <f t="shared" si="41"/>
        <v>920</v>
      </c>
      <c r="B929" s="18">
        <v>42022.638194444444</v>
      </c>
      <c r="C929" s="8">
        <v>1</v>
      </c>
      <c r="D929" s="8">
        <v>1.1000000000000001</v>
      </c>
      <c r="E929" s="8">
        <v>1.5</v>
      </c>
      <c r="F929" s="8">
        <v>1.8</v>
      </c>
    </row>
    <row r="930" spans="1:6" x14ac:dyDescent="0.2">
      <c r="A930" s="8">
        <f t="shared" si="41"/>
        <v>921</v>
      </c>
      <c r="B930" s="18">
        <v>42022.638888888891</v>
      </c>
      <c r="C930" s="8">
        <v>1</v>
      </c>
      <c r="D930" s="8">
        <v>1.2</v>
      </c>
      <c r="E930" s="8">
        <v>1.5</v>
      </c>
      <c r="F930" s="8">
        <v>1.8</v>
      </c>
    </row>
    <row r="931" spans="1:6" x14ac:dyDescent="0.2">
      <c r="A931" s="8">
        <f t="shared" si="41"/>
        <v>922</v>
      </c>
      <c r="B931" s="18">
        <v>42022.63958333333</v>
      </c>
      <c r="C931" s="8">
        <v>1</v>
      </c>
      <c r="D931" s="8">
        <v>1.1000000000000001</v>
      </c>
      <c r="E931" s="8">
        <v>1.5</v>
      </c>
      <c r="F931" s="8">
        <v>1.8</v>
      </c>
    </row>
    <row r="932" spans="1:6" x14ac:dyDescent="0.2">
      <c r="A932" s="8">
        <f t="shared" si="41"/>
        <v>923</v>
      </c>
      <c r="B932" s="18">
        <v>42022.640277777777</v>
      </c>
      <c r="C932" s="8">
        <v>1</v>
      </c>
      <c r="D932" s="8">
        <v>1</v>
      </c>
      <c r="E932" s="8">
        <v>-1002</v>
      </c>
      <c r="F932" s="8">
        <v>1.7</v>
      </c>
    </row>
    <row r="933" spans="1:6" x14ac:dyDescent="0.2">
      <c r="A933" s="8">
        <f t="shared" si="41"/>
        <v>924</v>
      </c>
      <c r="B933" s="18">
        <v>42022.640972222223</v>
      </c>
      <c r="C933" s="8">
        <v>1</v>
      </c>
      <c r="D933" s="8">
        <v>1</v>
      </c>
      <c r="F933" s="8">
        <v>1.7</v>
      </c>
    </row>
    <row r="934" spans="1:6" x14ac:dyDescent="0.2">
      <c r="A934" s="8">
        <f t="shared" si="41"/>
        <v>925</v>
      </c>
      <c r="B934" s="18">
        <v>42022.64166666667</v>
      </c>
      <c r="C934" s="8">
        <v>1</v>
      </c>
      <c r="D934" s="8">
        <v>1</v>
      </c>
      <c r="E934" s="8">
        <v>1.4</v>
      </c>
      <c r="F934" s="8">
        <v>1.7</v>
      </c>
    </row>
    <row r="935" spans="1:6" x14ac:dyDescent="0.2">
      <c r="A935" s="8">
        <f t="shared" si="41"/>
        <v>926</v>
      </c>
      <c r="B935" s="18">
        <v>42022.642361111109</v>
      </c>
      <c r="C935" s="8">
        <v>1</v>
      </c>
      <c r="D935" s="8">
        <v>1</v>
      </c>
      <c r="E935" s="8">
        <v>1.4</v>
      </c>
      <c r="F935" s="8">
        <v>1.7</v>
      </c>
    </row>
    <row r="936" spans="1:6" x14ac:dyDescent="0.2">
      <c r="A936" s="8">
        <f t="shared" si="41"/>
        <v>927</v>
      </c>
      <c r="B936" s="18">
        <v>42022.643055555556</v>
      </c>
      <c r="C936" s="8">
        <v>1</v>
      </c>
      <c r="D936" s="8">
        <v>1</v>
      </c>
      <c r="E936" s="8">
        <v>1.4</v>
      </c>
      <c r="F936" s="8">
        <v>1.7</v>
      </c>
    </row>
    <row r="937" spans="1:6" x14ac:dyDescent="0.2">
      <c r="A937" s="8">
        <f t="shared" si="41"/>
        <v>928</v>
      </c>
      <c r="B937" s="18">
        <v>42022.643750000003</v>
      </c>
      <c r="C937" s="8">
        <v>1</v>
      </c>
      <c r="D937" s="8">
        <v>1.1000000000000001</v>
      </c>
      <c r="E937" s="8">
        <v>1.4000000000000001</v>
      </c>
      <c r="F937" s="8">
        <v>1.6</v>
      </c>
    </row>
    <row r="938" spans="1:6" x14ac:dyDescent="0.2">
      <c r="A938" s="8">
        <f t="shared" si="41"/>
        <v>929</v>
      </c>
      <c r="B938" s="18">
        <v>42022.644444444442</v>
      </c>
      <c r="C938" s="8">
        <v>1</v>
      </c>
      <c r="D938" s="8">
        <v>1.1000000000000001</v>
      </c>
      <c r="E938" s="8">
        <v>-1003</v>
      </c>
      <c r="F938" s="8">
        <v>1.6</v>
      </c>
    </row>
    <row r="939" spans="1:6" x14ac:dyDescent="0.2">
      <c r="A939" s="8">
        <f t="shared" si="41"/>
        <v>930</v>
      </c>
      <c r="B939" s="18">
        <v>42022.645138888889</v>
      </c>
      <c r="C939" s="8">
        <v>1</v>
      </c>
      <c r="D939" s="8">
        <v>1.1000000000000001</v>
      </c>
      <c r="E939" s="8">
        <v>1.4000000000000001</v>
      </c>
      <c r="F939" s="8">
        <v>1.6</v>
      </c>
    </row>
    <row r="940" spans="1:6" x14ac:dyDescent="0.2">
      <c r="A940" s="8">
        <f t="shared" si="41"/>
        <v>931</v>
      </c>
      <c r="B940" s="18">
        <v>42022.645833333336</v>
      </c>
      <c r="C940" s="8">
        <v>1</v>
      </c>
      <c r="D940" s="8">
        <v>1.1000000000000001</v>
      </c>
      <c r="E940" s="8">
        <v>-1003</v>
      </c>
      <c r="F940" s="8">
        <v>1.6</v>
      </c>
    </row>
    <row r="941" spans="1:6" x14ac:dyDescent="0.2">
      <c r="A941" s="8">
        <f t="shared" si="41"/>
        <v>932</v>
      </c>
      <c r="B941" s="18">
        <v>42022.646527777775</v>
      </c>
      <c r="C941" s="8">
        <v>1</v>
      </c>
      <c r="D941" s="8">
        <v>1.2</v>
      </c>
      <c r="E941" s="8">
        <v>1.4</v>
      </c>
      <c r="F941" s="8">
        <v>1.6</v>
      </c>
    </row>
    <row r="942" spans="1:6" x14ac:dyDescent="0.2">
      <c r="A942" s="8">
        <f t="shared" si="41"/>
        <v>933</v>
      </c>
      <c r="B942" s="18">
        <v>42022.647222222222</v>
      </c>
      <c r="C942" s="8">
        <v>1</v>
      </c>
      <c r="D942" s="8">
        <v>1.2</v>
      </c>
      <c r="E942" s="8">
        <v>1.4</v>
      </c>
      <c r="F942" s="8">
        <v>1.6</v>
      </c>
    </row>
    <row r="943" spans="1:6" x14ac:dyDescent="0.2">
      <c r="A943" s="8">
        <f t="shared" si="41"/>
        <v>934</v>
      </c>
      <c r="B943" s="18">
        <v>42022.647916666669</v>
      </c>
      <c r="C943" s="8">
        <v>1</v>
      </c>
      <c r="D943" s="8">
        <v>1.4</v>
      </c>
      <c r="E943" s="8">
        <v>1.5</v>
      </c>
      <c r="F943" s="8">
        <v>1.6</v>
      </c>
    </row>
    <row r="944" spans="1:6" x14ac:dyDescent="0.2">
      <c r="A944" s="8">
        <f t="shared" si="41"/>
        <v>935</v>
      </c>
      <c r="B944" s="18">
        <v>42022.648611111108</v>
      </c>
      <c r="C944" s="8">
        <v>1</v>
      </c>
      <c r="D944" s="8">
        <v>1.4</v>
      </c>
      <c r="E944" s="8">
        <v>1.5</v>
      </c>
      <c r="F944" s="8">
        <v>1.6</v>
      </c>
    </row>
    <row r="945" spans="1:6" x14ac:dyDescent="0.2">
      <c r="A945" s="8">
        <f t="shared" si="41"/>
        <v>936</v>
      </c>
      <c r="B945" s="18">
        <v>42022.649305555555</v>
      </c>
      <c r="C945" s="8">
        <v>1</v>
      </c>
      <c r="D945" s="8">
        <v>1.4</v>
      </c>
      <c r="E945" s="8">
        <v>1.5</v>
      </c>
      <c r="F945" s="8">
        <v>1.6</v>
      </c>
    </row>
    <row r="946" spans="1:6" x14ac:dyDescent="0.2">
      <c r="A946" s="8">
        <f t="shared" si="41"/>
        <v>937</v>
      </c>
      <c r="B946" s="18">
        <v>42022.65</v>
      </c>
      <c r="C946" s="8">
        <v>1</v>
      </c>
      <c r="D946" s="8">
        <v>1.4</v>
      </c>
      <c r="E946" s="8">
        <v>1.5</v>
      </c>
      <c r="F946" s="8">
        <v>1.6</v>
      </c>
    </row>
    <row r="947" spans="1:6" x14ac:dyDescent="0.2">
      <c r="A947" s="8">
        <f t="shared" si="41"/>
        <v>938</v>
      </c>
      <c r="B947" s="18">
        <v>42022.650694444441</v>
      </c>
      <c r="C947" s="8">
        <v>1</v>
      </c>
      <c r="D947" s="8">
        <v>1.4</v>
      </c>
      <c r="E947" s="8">
        <v>1.5</v>
      </c>
      <c r="F947" s="8">
        <v>1.6</v>
      </c>
    </row>
    <row r="948" spans="1:6" x14ac:dyDescent="0.2">
      <c r="A948" s="8">
        <f t="shared" si="41"/>
        <v>939</v>
      </c>
      <c r="B948" s="18">
        <v>42022.651388888888</v>
      </c>
      <c r="C948" s="8">
        <v>1</v>
      </c>
      <c r="D948" s="8">
        <v>1.3</v>
      </c>
      <c r="E948" s="8">
        <v>1.5</v>
      </c>
      <c r="F948" s="8">
        <v>1.7</v>
      </c>
    </row>
    <row r="949" spans="1:6" x14ac:dyDescent="0.2">
      <c r="A949" s="8">
        <f t="shared" si="41"/>
        <v>940</v>
      </c>
      <c r="B949" s="18">
        <v>42022.652083333334</v>
      </c>
      <c r="C949" s="8">
        <v>1</v>
      </c>
      <c r="D949" s="8">
        <v>1.2</v>
      </c>
      <c r="E949" s="8">
        <v>1.5</v>
      </c>
      <c r="F949" s="8">
        <v>1.7</v>
      </c>
    </row>
    <row r="950" spans="1:6" x14ac:dyDescent="0.2">
      <c r="A950" s="8">
        <f t="shared" si="41"/>
        <v>941</v>
      </c>
      <c r="B950" s="18">
        <v>42022.652777777781</v>
      </c>
      <c r="C950" s="8">
        <v>1</v>
      </c>
      <c r="D950" s="8">
        <v>1.4</v>
      </c>
      <c r="E950" s="8">
        <v>1.5999999999999999</v>
      </c>
      <c r="F950" s="8">
        <v>1.7</v>
      </c>
    </row>
    <row r="951" spans="1:6" x14ac:dyDescent="0.2">
      <c r="A951" s="8">
        <f t="shared" si="41"/>
        <v>942</v>
      </c>
      <c r="B951" s="18">
        <v>42022.65347222222</v>
      </c>
      <c r="C951" s="8">
        <v>1</v>
      </c>
      <c r="D951" s="8">
        <v>1.4</v>
      </c>
      <c r="E951" s="8">
        <v>1.5999999999999999</v>
      </c>
      <c r="F951" s="8">
        <v>1.7</v>
      </c>
    </row>
    <row r="952" spans="1:6" x14ac:dyDescent="0.2">
      <c r="A952" s="8">
        <f t="shared" si="41"/>
        <v>943</v>
      </c>
      <c r="B952" s="18">
        <v>42022.654166666667</v>
      </c>
      <c r="C952" s="8">
        <v>1</v>
      </c>
      <c r="D952" s="8">
        <v>1.2</v>
      </c>
      <c r="E952" s="8">
        <v>1.5</v>
      </c>
      <c r="F952" s="8">
        <v>1.7</v>
      </c>
    </row>
    <row r="953" spans="1:6" x14ac:dyDescent="0.2">
      <c r="A953" s="8">
        <f t="shared" si="41"/>
        <v>944</v>
      </c>
      <c r="B953" s="18">
        <v>42022.654861111114</v>
      </c>
      <c r="C953" s="8">
        <v>1</v>
      </c>
      <c r="D953" s="8">
        <v>1.2</v>
      </c>
      <c r="E953" s="8">
        <v>1.4</v>
      </c>
      <c r="F953" s="8">
        <v>1.6</v>
      </c>
    </row>
    <row r="954" spans="1:6" x14ac:dyDescent="0.2">
      <c r="A954" s="8">
        <f t="shared" si="41"/>
        <v>945</v>
      </c>
      <c r="B954" s="18">
        <v>42022.655555555553</v>
      </c>
      <c r="C954" s="8">
        <v>1</v>
      </c>
      <c r="D954" s="8">
        <v>1.1000000000000001</v>
      </c>
      <c r="E954" s="8">
        <v>1.4000000000000001</v>
      </c>
      <c r="F954" s="8">
        <v>1.7</v>
      </c>
    </row>
    <row r="955" spans="1:6" x14ac:dyDescent="0.2">
      <c r="A955" s="8">
        <f t="shared" si="41"/>
        <v>946</v>
      </c>
      <c r="B955" s="18">
        <v>42022.65625</v>
      </c>
      <c r="C955" s="8">
        <v>1</v>
      </c>
      <c r="D955" s="8">
        <v>1.1000000000000001</v>
      </c>
      <c r="E955" s="8">
        <v>1.4000000000000001</v>
      </c>
      <c r="F955" s="8">
        <v>1.7</v>
      </c>
    </row>
    <row r="956" spans="1:6" x14ac:dyDescent="0.2">
      <c r="A956" s="8">
        <f t="shared" si="41"/>
        <v>947</v>
      </c>
      <c r="B956" s="18">
        <v>42022.656944444447</v>
      </c>
      <c r="C956" s="8">
        <v>1</v>
      </c>
      <c r="D956" s="8">
        <v>1</v>
      </c>
      <c r="E956" s="8">
        <v>1.4</v>
      </c>
      <c r="F956" s="8">
        <v>1.7</v>
      </c>
    </row>
    <row r="957" spans="1:6" x14ac:dyDescent="0.2">
      <c r="A957" s="8">
        <f t="shared" si="41"/>
        <v>948</v>
      </c>
      <c r="B957" s="18">
        <v>42022.657638888886</v>
      </c>
      <c r="C957" s="8">
        <v>1</v>
      </c>
      <c r="D957" s="8">
        <v>1</v>
      </c>
      <c r="E957" s="8">
        <v>1.4</v>
      </c>
      <c r="F957" s="8">
        <v>1.7</v>
      </c>
    </row>
    <row r="958" spans="1:6" x14ac:dyDescent="0.2">
      <c r="A958" s="8">
        <f t="shared" si="41"/>
        <v>949</v>
      </c>
      <c r="B958" s="18">
        <v>42022.658333333333</v>
      </c>
      <c r="C958" s="8">
        <v>1</v>
      </c>
      <c r="D958" s="8">
        <v>1.1000000000000001</v>
      </c>
      <c r="E958" s="8">
        <v>1.4000000000000001</v>
      </c>
      <c r="F958" s="8">
        <v>1.7</v>
      </c>
    </row>
    <row r="959" spans="1:6" x14ac:dyDescent="0.2">
      <c r="A959" s="8">
        <f t="shared" si="41"/>
        <v>950</v>
      </c>
      <c r="B959" s="18">
        <v>42022.65902777778</v>
      </c>
      <c r="C959" s="8">
        <v>1</v>
      </c>
      <c r="D959" s="8">
        <v>1.1000000000000001</v>
      </c>
      <c r="E959" s="8">
        <v>1.4000000000000001</v>
      </c>
      <c r="F959" s="8">
        <v>1.7</v>
      </c>
    </row>
    <row r="960" spans="1:6" x14ac:dyDescent="0.2">
      <c r="A960" s="8">
        <f t="shared" si="41"/>
        <v>951</v>
      </c>
      <c r="B960" s="18">
        <v>42022.659722222219</v>
      </c>
      <c r="C960" s="8">
        <v>1</v>
      </c>
      <c r="D960" s="8">
        <v>1</v>
      </c>
      <c r="E960" s="8">
        <v>1.4</v>
      </c>
      <c r="F960" s="8">
        <v>1.7</v>
      </c>
    </row>
    <row r="961" spans="1:11" x14ac:dyDescent="0.2">
      <c r="A961" s="8">
        <f t="shared" si="41"/>
        <v>952</v>
      </c>
      <c r="B961" s="18">
        <v>42022.660416666666</v>
      </c>
      <c r="C961" s="8">
        <v>1</v>
      </c>
      <c r="D961" s="8">
        <v>1.1000000000000001</v>
      </c>
      <c r="E961" s="8">
        <v>1.4000000000000001</v>
      </c>
      <c r="F961" s="8">
        <v>1.6</v>
      </c>
    </row>
    <row r="962" spans="1:11" x14ac:dyDescent="0.2">
      <c r="A962" s="8">
        <f t="shared" si="41"/>
        <v>953</v>
      </c>
      <c r="B962" s="18">
        <v>42022.661111111112</v>
      </c>
      <c r="C962" s="8">
        <v>1</v>
      </c>
      <c r="D962" s="8">
        <v>1.1000000000000001</v>
      </c>
      <c r="E962" s="8">
        <v>1.4000000000000001</v>
      </c>
      <c r="F962" s="8">
        <v>1.6</v>
      </c>
    </row>
    <row r="963" spans="1:11" x14ac:dyDescent="0.2">
      <c r="A963" s="8">
        <f t="shared" si="41"/>
        <v>954</v>
      </c>
      <c r="B963" s="18">
        <v>42022.661805555559</v>
      </c>
      <c r="C963" s="8">
        <v>1</v>
      </c>
      <c r="D963" s="8">
        <v>1.2</v>
      </c>
      <c r="E963" s="8">
        <v>1.5</v>
      </c>
      <c r="F963" s="8">
        <v>1.7</v>
      </c>
    </row>
    <row r="964" spans="1:11" x14ac:dyDescent="0.2">
      <c r="A964" s="8">
        <f t="shared" si="41"/>
        <v>955</v>
      </c>
      <c r="B964" s="18">
        <v>42022.662499999999</v>
      </c>
      <c r="C964" s="8">
        <v>1</v>
      </c>
      <c r="D964" s="8">
        <v>1.2</v>
      </c>
      <c r="E964" s="8">
        <v>1.4</v>
      </c>
      <c r="F964" s="8">
        <v>1.6</v>
      </c>
    </row>
    <row r="965" spans="1:11" x14ac:dyDescent="0.2">
      <c r="A965" s="8">
        <f t="shared" si="41"/>
        <v>956</v>
      </c>
      <c r="B965" s="18">
        <v>42022.663194444445</v>
      </c>
      <c r="C965" s="8">
        <v>1</v>
      </c>
      <c r="D965" s="8">
        <v>1.1000000000000001</v>
      </c>
      <c r="E965" s="8">
        <v>1.4000000000000001</v>
      </c>
      <c r="F965" s="8">
        <v>1.6</v>
      </c>
    </row>
    <row r="966" spans="1:11" x14ac:dyDescent="0.2">
      <c r="A966" s="8">
        <f t="shared" si="41"/>
        <v>957</v>
      </c>
      <c r="B966" s="18">
        <v>42022.663888888892</v>
      </c>
      <c r="C966" s="8">
        <v>1</v>
      </c>
      <c r="D966" s="8">
        <v>1.1000000000000001</v>
      </c>
      <c r="E966" s="8">
        <v>1.4000000000000001</v>
      </c>
      <c r="F966" s="8">
        <v>1.6</v>
      </c>
    </row>
    <row r="967" spans="1:11" x14ac:dyDescent="0.2">
      <c r="A967" s="8">
        <f t="shared" si="41"/>
        <v>958</v>
      </c>
      <c r="B967" s="18">
        <v>42022.664583333331</v>
      </c>
      <c r="C967" s="8">
        <v>1</v>
      </c>
      <c r="D967" s="8">
        <v>1</v>
      </c>
      <c r="E967" s="8">
        <v>1.3</v>
      </c>
      <c r="F967" s="8">
        <v>1.6</v>
      </c>
    </row>
    <row r="968" spans="1:11" x14ac:dyDescent="0.2">
      <c r="A968" s="8">
        <f t="shared" si="41"/>
        <v>959</v>
      </c>
      <c r="B968" s="18">
        <v>42022.665277777778</v>
      </c>
      <c r="C968" s="8">
        <v>1</v>
      </c>
      <c r="D968" s="8">
        <v>0.9</v>
      </c>
      <c r="E968" s="8">
        <v>1.3</v>
      </c>
      <c r="F968" s="8">
        <v>1.6</v>
      </c>
      <c r="H968" s="8">
        <f>COUNTIF(D910:D969,"&gt;-1000")</f>
        <v>60</v>
      </c>
      <c r="I968" s="8">
        <f t="shared" ref="I968" si="44">COUNTIF(E910:E969,"&gt;-1000")</f>
        <v>50</v>
      </c>
      <c r="J968" s="8">
        <f t="shared" ref="J968" si="45">COUNTIF(F910:F969,"&gt;-1000")</f>
        <v>60</v>
      </c>
    </row>
    <row r="969" spans="1:11" x14ac:dyDescent="0.2">
      <c r="A969" s="8">
        <f t="shared" si="41"/>
        <v>960</v>
      </c>
      <c r="B969" s="18">
        <v>42022.665972222225</v>
      </c>
      <c r="C969" s="8">
        <v>1</v>
      </c>
      <c r="D969" s="8">
        <v>0.9</v>
      </c>
      <c r="E969" s="8">
        <v>1.3</v>
      </c>
      <c r="F969" s="8">
        <v>1.6</v>
      </c>
      <c r="H969" s="8">
        <f>IF(H968&gt;=(60-$D$4),ROUND(SUMIF(D910:D969,"&gt;-1000")/H968,4),"----")</f>
        <v>1.1467000000000001</v>
      </c>
      <c r="I969" s="8">
        <f>IF(I968&gt;=(60-$D$4),ROUND(SUMIF(E910:E969,"&gt;-1000")/I968,4),"----")</f>
        <v>1.454</v>
      </c>
      <c r="J969" s="8">
        <f>IF(J968&gt;=(60-$D$4),ROUND(SUMIF(F910:F969,"&gt;-1000")/J968,4),"----")</f>
        <v>1.7050000000000001</v>
      </c>
      <c r="K969" s="8">
        <f>IF(AND(ISNUMBER(H969),ISNUMBER(I969),ISNUMBER(J969)),ABS(I969-(H969+J969)/2),"----")</f>
        <v>2.8149999999999897E-2</v>
      </c>
    </row>
    <row r="970" spans="1:11" x14ac:dyDescent="0.2">
      <c r="A970" s="8">
        <f t="shared" si="41"/>
        <v>961</v>
      </c>
      <c r="B970" s="18">
        <v>42022.666666666664</v>
      </c>
      <c r="C970" s="8">
        <v>1</v>
      </c>
      <c r="D970" s="8">
        <v>0.8</v>
      </c>
      <c r="E970" s="8">
        <v>1.2000000000000002</v>
      </c>
      <c r="F970" s="8">
        <v>1.6</v>
      </c>
    </row>
    <row r="971" spans="1:11" x14ac:dyDescent="0.2">
      <c r="A971" s="8">
        <f t="shared" ref="A971:A1034" si="46">A970+1</f>
        <v>962</v>
      </c>
      <c r="B971" s="18">
        <v>42022.667361111111</v>
      </c>
      <c r="C971" s="8">
        <v>1</v>
      </c>
      <c r="D971" s="8">
        <v>0.8</v>
      </c>
      <c r="E971" s="8">
        <v>1.2000000000000002</v>
      </c>
      <c r="F971" s="8">
        <v>1.6</v>
      </c>
    </row>
    <row r="972" spans="1:11" x14ac:dyDescent="0.2">
      <c r="A972" s="8">
        <f t="shared" si="46"/>
        <v>963</v>
      </c>
      <c r="B972" s="18">
        <v>42022.668055555558</v>
      </c>
      <c r="C972" s="8">
        <v>1</v>
      </c>
      <c r="D972" s="8">
        <v>0.7</v>
      </c>
      <c r="E972" s="8">
        <v>1.3</v>
      </c>
      <c r="F972" s="8">
        <v>1.6</v>
      </c>
    </row>
    <row r="973" spans="1:11" x14ac:dyDescent="0.2">
      <c r="A973" s="8">
        <f t="shared" si="46"/>
        <v>964</v>
      </c>
      <c r="B973" s="18">
        <v>42022.668749999997</v>
      </c>
      <c r="C973" s="8">
        <v>1</v>
      </c>
      <c r="D973" s="8">
        <v>0.8</v>
      </c>
      <c r="E973" s="8">
        <v>1.2000000000000002</v>
      </c>
      <c r="F973" s="8">
        <v>1.5</v>
      </c>
    </row>
    <row r="974" spans="1:11" x14ac:dyDescent="0.2">
      <c r="A974" s="8">
        <f t="shared" si="46"/>
        <v>965</v>
      </c>
      <c r="B974" s="18">
        <v>42022.669444444444</v>
      </c>
      <c r="C974" s="8">
        <v>1</v>
      </c>
      <c r="D974" s="8">
        <v>0.9</v>
      </c>
      <c r="E974" s="8">
        <v>1.2</v>
      </c>
      <c r="F974" s="8">
        <v>1.5</v>
      </c>
    </row>
    <row r="975" spans="1:11" x14ac:dyDescent="0.2">
      <c r="A975" s="8">
        <f t="shared" si="46"/>
        <v>966</v>
      </c>
      <c r="B975" s="18">
        <v>42022.670138888891</v>
      </c>
      <c r="C975" s="8">
        <v>1</v>
      </c>
      <c r="D975" s="8">
        <v>0.8</v>
      </c>
      <c r="E975" s="8">
        <v>1.2000000000000002</v>
      </c>
      <c r="F975" s="8">
        <v>1.5</v>
      </c>
    </row>
    <row r="976" spans="1:11" x14ac:dyDescent="0.2">
      <c r="A976" s="8">
        <f t="shared" si="46"/>
        <v>967</v>
      </c>
      <c r="B976" s="18">
        <v>42022.67083333333</v>
      </c>
      <c r="C976" s="8">
        <v>1</v>
      </c>
      <c r="D976" s="8">
        <v>0.8</v>
      </c>
      <c r="E976" s="8">
        <v>1.2000000000000002</v>
      </c>
      <c r="F976" s="8">
        <v>1.5</v>
      </c>
    </row>
    <row r="977" spans="1:6" x14ac:dyDescent="0.2">
      <c r="A977" s="8">
        <f t="shared" si="46"/>
        <v>968</v>
      </c>
      <c r="B977" s="18">
        <v>42022.671527777777</v>
      </c>
      <c r="C977" s="8">
        <v>1</v>
      </c>
      <c r="D977" s="8">
        <v>0.7</v>
      </c>
      <c r="E977" s="8">
        <v>1.1000000000000001</v>
      </c>
      <c r="F977" s="8">
        <v>1.5</v>
      </c>
    </row>
    <row r="978" spans="1:6" x14ac:dyDescent="0.2">
      <c r="A978" s="8">
        <f t="shared" si="46"/>
        <v>969</v>
      </c>
      <c r="B978" s="18">
        <v>42022.672222222223</v>
      </c>
      <c r="C978" s="8">
        <v>1</v>
      </c>
      <c r="D978" s="8">
        <v>0.7</v>
      </c>
      <c r="E978" s="8">
        <v>1.1000000000000001</v>
      </c>
      <c r="F978" s="8">
        <v>1.5</v>
      </c>
    </row>
    <row r="979" spans="1:6" x14ac:dyDescent="0.2">
      <c r="A979" s="8">
        <f t="shared" si="46"/>
        <v>970</v>
      </c>
      <c r="B979" s="18">
        <v>42022.67291666667</v>
      </c>
      <c r="C979" s="8">
        <v>1</v>
      </c>
      <c r="D979" s="8">
        <v>0.7</v>
      </c>
      <c r="E979" s="8">
        <v>1.1000000000000001</v>
      </c>
      <c r="F979" s="8">
        <v>1.5</v>
      </c>
    </row>
    <row r="980" spans="1:6" x14ac:dyDescent="0.2">
      <c r="A980" s="8">
        <f t="shared" si="46"/>
        <v>971</v>
      </c>
      <c r="B980" s="18">
        <v>42022.673611111109</v>
      </c>
      <c r="C980" s="8">
        <v>1</v>
      </c>
      <c r="D980" s="8">
        <v>0.8</v>
      </c>
      <c r="E980" s="8">
        <v>1.2000000000000002</v>
      </c>
      <c r="F980" s="8">
        <v>1.5</v>
      </c>
    </row>
    <row r="981" spans="1:6" x14ac:dyDescent="0.2">
      <c r="A981" s="8">
        <f t="shared" si="46"/>
        <v>972</v>
      </c>
      <c r="B981" s="18">
        <v>42022.674305555556</v>
      </c>
      <c r="C981" s="8">
        <v>1</v>
      </c>
      <c r="D981" s="8">
        <v>0.6</v>
      </c>
      <c r="E981" s="8">
        <v>1.1000000000000001</v>
      </c>
      <c r="F981" s="8">
        <v>1.5</v>
      </c>
    </row>
    <row r="982" spans="1:6" x14ac:dyDescent="0.2">
      <c r="A982" s="8">
        <f t="shared" si="46"/>
        <v>973</v>
      </c>
      <c r="B982" s="18">
        <v>42022.675000000003</v>
      </c>
      <c r="C982" s="8">
        <v>1</v>
      </c>
      <c r="D982" s="8">
        <v>0.6</v>
      </c>
      <c r="E982" s="8">
        <v>1.1000000000000001</v>
      </c>
      <c r="F982" s="8">
        <v>1.5</v>
      </c>
    </row>
    <row r="983" spans="1:6" x14ac:dyDescent="0.2">
      <c r="A983" s="8">
        <f t="shared" si="46"/>
        <v>974</v>
      </c>
      <c r="B983" s="18">
        <v>42022.675694444442</v>
      </c>
      <c r="C983" s="8">
        <v>1</v>
      </c>
      <c r="D983" s="8">
        <v>0.7</v>
      </c>
      <c r="E983" s="8">
        <v>1.1000000000000001</v>
      </c>
      <c r="F983" s="8">
        <v>1.5</v>
      </c>
    </row>
    <row r="984" spans="1:6" x14ac:dyDescent="0.2">
      <c r="A984" s="8">
        <f t="shared" si="46"/>
        <v>975</v>
      </c>
      <c r="B984" s="18">
        <v>42022.676388888889</v>
      </c>
      <c r="C984" s="8">
        <v>1</v>
      </c>
      <c r="D984" s="8">
        <v>0.8</v>
      </c>
      <c r="E984" s="8">
        <v>1.2000000000000002</v>
      </c>
      <c r="F984" s="8">
        <v>1.5</v>
      </c>
    </row>
    <row r="985" spans="1:6" x14ac:dyDescent="0.2">
      <c r="A985" s="8">
        <f t="shared" si="46"/>
        <v>976</v>
      </c>
      <c r="B985" s="18">
        <v>42022.677083333336</v>
      </c>
      <c r="C985" s="8">
        <v>1</v>
      </c>
      <c r="D985" s="8">
        <v>0.6</v>
      </c>
      <c r="E985" s="8">
        <v>1.1000000000000001</v>
      </c>
      <c r="F985" s="8">
        <v>1.5</v>
      </c>
    </row>
    <row r="986" spans="1:6" x14ac:dyDescent="0.2">
      <c r="A986" s="8">
        <f t="shared" si="46"/>
        <v>977</v>
      </c>
      <c r="B986" s="18">
        <v>42022.677777777775</v>
      </c>
      <c r="C986" s="8">
        <v>1</v>
      </c>
      <c r="D986" s="8">
        <v>0.5</v>
      </c>
      <c r="E986" s="8">
        <v>1</v>
      </c>
      <c r="F986" s="8">
        <v>1.4</v>
      </c>
    </row>
    <row r="987" spans="1:6" x14ac:dyDescent="0.2">
      <c r="A987" s="8">
        <f t="shared" si="46"/>
        <v>978</v>
      </c>
      <c r="B987" s="18">
        <v>42022.678472222222</v>
      </c>
      <c r="C987" s="8">
        <v>1</v>
      </c>
      <c r="D987" s="8">
        <v>0.5</v>
      </c>
      <c r="E987" s="8">
        <v>1</v>
      </c>
      <c r="F987" s="8">
        <v>1.4</v>
      </c>
    </row>
    <row r="988" spans="1:6" x14ac:dyDescent="0.2">
      <c r="A988" s="8">
        <f t="shared" si="46"/>
        <v>979</v>
      </c>
      <c r="B988" s="18">
        <v>42022.679166666669</v>
      </c>
      <c r="C988" s="8">
        <v>1</v>
      </c>
      <c r="D988" s="8">
        <v>0.5</v>
      </c>
      <c r="E988" s="8">
        <v>1</v>
      </c>
      <c r="F988" s="8">
        <v>1.5</v>
      </c>
    </row>
    <row r="989" spans="1:6" x14ac:dyDescent="0.2">
      <c r="A989" s="8">
        <f t="shared" si="46"/>
        <v>980</v>
      </c>
      <c r="B989" s="18">
        <v>42022.679861111108</v>
      </c>
      <c r="C989" s="8">
        <v>1</v>
      </c>
      <c r="D989" s="8">
        <v>0.6</v>
      </c>
      <c r="E989" s="8">
        <v>1.1000000000000001</v>
      </c>
      <c r="F989" s="8">
        <v>1.5</v>
      </c>
    </row>
    <row r="990" spans="1:6" x14ac:dyDescent="0.2">
      <c r="A990" s="8">
        <f t="shared" si="46"/>
        <v>981</v>
      </c>
      <c r="B990" s="18">
        <v>42022.680555555555</v>
      </c>
      <c r="C990" s="8">
        <v>1</v>
      </c>
      <c r="D990" s="8">
        <v>0.5</v>
      </c>
      <c r="E990" s="8">
        <v>1</v>
      </c>
      <c r="F990" s="8">
        <v>1.5</v>
      </c>
    </row>
    <row r="991" spans="1:6" x14ac:dyDescent="0.2">
      <c r="A991" s="8">
        <f t="shared" si="46"/>
        <v>982</v>
      </c>
      <c r="B991" s="18">
        <v>42022.681250000001</v>
      </c>
      <c r="C991" s="8">
        <v>1</v>
      </c>
      <c r="D991" s="8">
        <v>0.6</v>
      </c>
      <c r="E991" s="8">
        <v>1.1000000000000001</v>
      </c>
      <c r="F991" s="8">
        <v>1.5</v>
      </c>
    </row>
    <row r="992" spans="1:6" x14ac:dyDescent="0.2">
      <c r="A992" s="8">
        <f t="shared" si="46"/>
        <v>983</v>
      </c>
      <c r="B992" s="18">
        <v>42022.681944444441</v>
      </c>
      <c r="C992" s="8">
        <v>1</v>
      </c>
      <c r="D992" s="8">
        <v>0.5</v>
      </c>
      <c r="E992" s="8">
        <v>1</v>
      </c>
      <c r="F992" s="8">
        <v>1.5</v>
      </c>
    </row>
    <row r="993" spans="1:6" x14ac:dyDescent="0.2">
      <c r="A993" s="8">
        <f t="shared" si="46"/>
        <v>984</v>
      </c>
      <c r="B993" s="18">
        <v>42022.682638888888</v>
      </c>
      <c r="C993" s="8">
        <v>1</v>
      </c>
      <c r="D993" s="8">
        <v>0.5</v>
      </c>
      <c r="E993" s="8">
        <v>1</v>
      </c>
      <c r="F993" s="8">
        <v>1.5</v>
      </c>
    </row>
    <row r="994" spans="1:6" x14ac:dyDescent="0.2">
      <c r="A994" s="8">
        <f t="shared" si="46"/>
        <v>985</v>
      </c>
      <c r="B994" s="18">
        <v>42022.683333333334</v>
      </c>
      <c r="C994" s="8">
        <v>1</v>
      </c>
      <c r="D994" s="8">
        <v>0.5</v>
      </c>
      <c r="E994" s="8">
        <v>1</v>
      </c>
      <c r="F994" s="8">
        <v>1.5</v>
      </c>
    </row>
    <row r="995" spans="1:6" x14ac:dyDescent="0.2">
      <c r="A995" s="8">
        <f t="shared" si="46"/>
        <v>986</v>
      </c>
      <c r="B995" s="18">
        <v>42022.684027777781</v>
      </c>
      <c r="C995" s="8">
        <v>1</v>
      </c>
      <c r="D995" s="8">
        <v>0.5</v>
      </c>
      <c r="E995" s="8">
        <v>1</v>
      </c>
      <c r="F995" s="8">
        <v>1.5</v>
      </c>
    </row>
    <row r="996" spans="1:6" x14ac:dyDescent="0.2">
      <c r="A996" s="8">
        <f t="shared" si="46"/>
        <v>987</v>
      </c>
      <c r="B996" s="18">
        <v>42022.68472222222</v>
      </c>
      <c r="C996" s="8">
        <v>1</v>
      </c>
      <c r="D996" s="8">
        <v>0.4</v>
      </c>
      <c r="E996" s="8">
        <v>1</v>
      </c>
      <c r="F996" s="8">
        <v>1.6</v>
      </c>
    </row>
    <row r="997" spans="1:6" x14ac:dyDescent="0.2">
      <c r="A997" s="8">
        <f t="shared" si="46"/>
        <v>988</v>
      </c>
      <c r="B997" s="18">
        <v>42022.685416550928</v>
      </c>
      <c r="C997" s="8">
        <v>1</v>
      </c>
      <c r="D997" s="8">
        <v>0.4</v>
      </c>
      <c r="E997" s="8">
        <v>1</v>
      </c>
      <c r="F997" s="8">
        <v>1.5</v>
      </c>
    </row>
    <row r="998" spans="1:6" x14ac:dyDescent="0.2">
      <c r="A998" s="8">
        <f t="shared" si="46"/>
        <v>989</v>
      </c>
      <c r="B998" s="18">
        <v>42022.686110937502</v>
      </c>
      <c r="C998" s="8">
        <v>1</v>
      </c>
      <c r="D998" s="8">
        <v>0.4</v>
      </c>
      <c r="E998" s="8">
        <v>1</v>
      </c>
      <c r="F998" s="8">
        <v>1.5</v>
      </c>
    </row>
    <row r="999" spans="1:6" x14ac:dyDescent="0.2">
      <c r="A999" s="8">
        <f t="shared" si="46"/>
        <v>990</v>
      </c>
      <c r="B999" s="18">
        <v>42022.686805324076</v>
      </c>
      <c r="C999" s="8">
        <v>1</v>
      </c>
      <c r="D999" s="8">
        <v>0.4</v>
      </c>
      <c r="E999" s="8">
        <v>1</v>
      </c>
      <c r="F999" s="8">
        <v>1.5</v>
      </c>
    </row>
    <row r="1000" spans="1:6" x14ac:dyDescent="0.2">
      <c r="A1000" s="8">
        <f t="shared" si="46"/>
        <v>991</v>
      </c>
      <c r="B1000" s="18">
        <v>42022.68749971065</v>
      </c>
      <c r="C1000" s="8">
        <v>1</v>
      </c>
      <c r="D1000" s="8">
        <v>0.4</v>
      </c>
      <c r="E1000" s="8">
        <v>1</v>
      </c>
      <c r="F1000" s="8">
        <v>1.5</v>
      </c>
    </row>
    <row r="1001" spans="1:6" x14ac:dyDescent="0.2">
      <c r="A1001" s="8">
        <f t="shared" si="46"/>
        <v>992</v>
      </c>
      <c r="B1001" s="18">
        <v>42022.688194097223</v>
      </c>
      <c r="C1001" s="8">
        <v>1</v>
      </c>
      <c r="D1001" s="8">
        <v>0.4</v>
      </c>
      <c r="E1001" s="8">
        <v>1</v>
      </c>
      <c r="F1001" s="8">
        <v>1.5</v>
      </c>
    </row>
    <row r="1002" spans="1:6" x14ac:dyDescent="0.2">
      <c r="A1002" s="8">
        <f t="shared" si="46"/>
        <v>993</v>
      </c>
      <c r="B1002" s="18">
        <v>42022.688888483797</v>
      </c>
      <c r="C1002" s="8">
        <v>1</v>
      </c>
      <c r="D1002" s="8">
        <v>0.4</v>
      </c>
      <c r="E1002" s="8">
        <v>1</v>
      </c>
      <c r="F1002" s="8">
        <v>1.5</v>
      </c>
    </row>
    <row r="1003" spans="1:6" x14ac:dyDescent="0.2">
      <c r="A1003" s="8">
        <f t="shared" si="46"/>
        <v>994</v>
      </c>
      <c r="B1003" s="18">
        <v>42022.689582870371</v>
      </c>
      <c r="C1003" s="8">
        <v>1</v>
      </c>
      <c r="D1003" s="8">
        <v>0.4</v>
      </c>
      <c r="E1003" s="8">
        <v>1</v>
      </c>
      <c r="F1003" s="8">
        <v>1.6</v>
      </c>
    </row>
    <row r="1004" spans="1:6" x14ac:dyDescent="0.2">
      <c r="A1004" s="8">
        <f t="shared" si="46"/>
        <v>995</v>
      </c>
      <c r="B1004" s="18">
        <v>42022.690277256945</v>
      </c>
      <c r="C1004" s="8">
        <v>1</v>
      </c>
      <c r="D1004" s="8">
        <v>0.4</v>
      </c>
      <c r="E1004" s="8">
        <v>1</v>
      </c>
      <c r="F1004" s="8">
        <v>1.6</v>
      </c>
    </row>
    <row r="1005" spans="1:6" x14ac:dyDescent="0.2">
      <c r="A1005" s="8">
        <f t="shared" si="46"/>
        <v>996</v>
      </c>
      <c r="B1005" s="18">
        <v>42022.690971643518</v>
      </c>
      <c r="C1005" s="8">
        <v>1</v>
      </c>
      <c r="D1005" s="8">
        <v>0.4</v>
      </c>
      <c r="E1005" s="8">
        <v>1</v>
      </c>
      <c r="F1005" s="8">
        <v>1.6</v>
      </c>
    </row>
    <row r="1006" spans="1:6" x14ac:dyDescent="0.2">
      <c r="A1006" s="8">
        <f t="shared" si="46"/>
        <v>997</v>
      </c>
      <c r="B1006" s="18">
        <v>42022.691666030092</v>
      </c>
      <c r="C1006" s="8">
        <v>1</v>
      </c>
      <c r="D1006" s="8">
        <v>0.4</v>
      </c>
      <c r="E1006" s="8">
        <v>1</v>
      </c>
      <c r="F1006" s="8">
        <v>1.6</v>
      </c>
    </row>
    <row r="1007" spans="1:6" x14ac:dyDescent="0.2">
      <c r="A1007" s="8">
        <f t="shared" si="46"/>
        <v>998</v>
      </c>
      <c r="B1007" s="18">
        <v>42022.692361111112</v>
      </c>
      <c r="C1007" s="8">
        <v>1</v>
      </c>
      <c r="D1007" s="8">
        <v>0.4</v>
      </c>
      <c r="E1007" s="8">
        <v>1</v>
      </c>
      <c r="F1007" s="8">
        <v>1.6</v>
      </c>
    </row>
    <row r="1008" spans="1:6" x14ac:dyDescent="0.2">
      <c r="A1008" s="8">
        <f t="shared" si="46"/>
        <v>999</v>
      </c>
      <c r="B1008" s="18">
        <v>42022.693055555559</v>
      </c>
      <c r="C1008" s="8">
        <v>1</v>
      </c>
      <c r="D1008" s="8">
        <v>0.5</v>
      </c>
      <c r="E1008" s="8">
        <v>1.1000000000000001</v>
      </c>
      <c r="F1008" s="8">
        <v>1.6</v>
      </c>
    </row>
    <row r="1009" spans="1:6" x14ac:dyDescent="0.2">
      <c r="A1009" s="8">
        <f t="shared" si="46"/>
        <v>1000</v>
      </c>
      <c r="B1009" s="18">
        <v>42022.693749999999</v>
      </c>
      <c r="C1009" s="8">
        <v>1</v>
      </c>
      <c r="D1009" s="8">
        <v>0.4</v>
      </c>
      <c r="E1009" s="8">
        <v>1</v>
      </c>
      <c r="F1009" s="8">
        <v>1.6</v>
      </c>
    </row>
    <row r="1010" spans="1:6" x14ac:dyDescent="0.2">
      <c r="A1010" s="8">
        <f t="shared" si="46"/>
        <v>1001</v>
      </c>
      <c r="B1010" s="18">
        <v>42022.694444444445</v>
      </c>
      <c r="C1010" s="8">
        <v>1</v>
      </c>
      <c r="D1010" s="8">
        <v>0.4</v>
      </c>
      <c r="E1010" s="8">
        <v>1</v>
      </c>
      <c r="F1010" s="8">
        <v>1.6</v>
      </c>
    </row>
    <row r="1011" spans="1:6" x14ac:dyDescent="0.2">
      <c r="A1011" s="8">
        <f t="shared" si="46"/>
        <v>1002</v>
      </c>
      <c r="B1011" s="18">
        <v>42022.695138888892</v>
      </c>
      <c r="C1011" s="8">
        <v>1</v>
      </c>
      <c r="D1011" s="8">
        <v>0.3</v>
      </c>
      <c r="E1011" s="8">
        <v>1</v>
      </c>
      <c r="F1011" s="8">
        <v>1.6</v>
      </c>
    </row>
    <row r="1012" spans="1:6" x14ac:dyDescent="0.2">
      <c r="A1012" s="8">
        <f t="shared" si="46"/>
        <v>1003</v>
      </c>
      <c r="B1012" s="18">
        <v>42022.695833333331</v>
      </c>
      <c r="C1012" s="8">
        <v>1</v>
      </c>
      <c r="D1012" s="8">
        <v>0.4</v>
      </c>
      <c r="E1012" s="8">
        <v>1</v>
      </c>
      <c r="F1012" s="8">
        <v>1.6</v>
      </c>
    </row>
    <row r="1013" spans="1:6" x14ac:dyDescent="0.2">
      <c r="A1013" s="8">
        <f t="shared" si="46"/>
        <v>1004</v>
      </c>
      <c r="B1013" s="18">
        <v>42022.696527777778</v>
      </c>
      <c r="C1013" s="8">
        <v>1</v>
      </c>
      <c r="D1013" s="8">
        <v>0.3</v>
      </c>
      <c r="E1013" s="8">
        <v>1</v>
      </c>
      <c r="F1013" s="8">
        <v>1.6</v>
      </c>
    </row>
    <row r="1014" spans="1:6" x14ac:dyDescent="0.2">
      <c r="A1014" s="8">
        <f t="shared" si="46"/>
        <v>1005</v>
      </c>
      <c r="B1014" s="18">
        <v>42022.697222222225</v>
      </c>
      <c r="C1014" s="8">
        <v>1</v>
      </c>
      <c r="D1014" s="8">
        <v>0.3</v>
      </c>
      <c r="E1014" s="8">
        <v>1</v>
      </c>
      <c r="F1014" s="8">
        <v>1.6</v>
      </c>
    </row>
    <row r="1015" spans="1:6" x14ac:dyDescent="0.2">
      <c r="A1015" s="8">
        <f t="shared" si="46"/>
        <v>1006</v>
      </c>
      <c r="B1015" s="18">
        <v>42022.697916666664</v>
      </c>
      <c r="C1015" s="8">
        <v>1</v>
      </c>
      <c r="D1015" s="8">
        <v>0.3</v>
      </c>
      <c r="E1015" s="8">
        <v>1</v>
      </c>
      <c r="F1015" s="8">
        <v>1.6</v>
      </c>
    </row>
    <row r="1016" spans="1:6" x14ac:dyDescent="0.2">
      <c r="A1016" s="8">
        <f t="shared" si="46"/>
        <v>1007</v>
      </c>
      <c r="B1016" s="18">
        <v>42022.698611111111</v>
      </c>
      <c r="C1016" s="8">
        <v>1</v>
      </c>
      <c r="D1016" s="8">
        <v>0.3</v>
      </c>
      <c r="E1016" s="8">
        <v>1</v>
      </c>
      <c r="F1016" s="8">
        <v>1.6</v>
      </c>
    </row>
    <row r="1017" spans="1:6" x14ac:dyDescent="0.2">
      <c r="A1017" s="8">
        <f t="shared" si="46"/>
        <v>1008</v>
      </c>
      <c r="B1017" s="18">
        <v>42022.699305555558</v>
      </c>
      <c r="C1017" s="8">
        <v>1</v>
      </c>
      <c r="D1017" s="8">
        <v>0.3</v>
      </c>
      <c r="E1017" s="8">
        <v>1</v>
      </c>
      <c r="F1017" s="8">
        <v>1.6</v>
      </c>
    </row>
    <row r="1018" spans="1:6" x14ac:dyDescent="0.2">
      <c r="A1018" s="8">
        <f t="shared" si="46"/>
        <v>1009</v>
      </c>
      <c r="B1018" s="18">
        <v>42022.7</v>
      </c>
      <c r="C1018" s="8">
        <v>1</v>
      </c>
      <c r="D1018" s="8">
        <v>0.3</v>
      </c>
      <c r="E1018" s="8">
        <v>1</v>
      </c>
      <c r="F1018" s="8">
        <v>1.6</v>
      </c>
    </row>
    <row r="1019" spans="1:6" x14ac:dyDescent="0.2">
      <c r="A1019" s="8">
        <f t="shared" si="46"/>
        <v>1010</v>
      </c>
      <c r="B1019" s="18">
        <v>42022.700694444444</v>
      </c>
      <c r="C1019" s="8">
        <v>1</v>
      </c>
      <c r="D1019" s="8">
        <v>0.3</v>
      </c>
      <c r="E1019" s="8">
        <v>0.89999999999999991</v>
      </c>
      <c r="F1019" s="8">
        <v>1.5</v>
      </c>
    </row>
    <row r="1020" spans="1:6" x14ac:dyDescent="0.2">
      <c r="A1020" s="8">
        <f t="shared" si="46"/>
        <v>1011</v>
      </c>
      <c r="B1020" s="18">
        <v>42022.701388888891</v>
      </c>
      <c r="C1020" s="8">
        <v>1</v>
      </c>
      <c r="D1020" s="8">
        <v>0.3</v>
      </c>
      <c r="E1020" s="8">
        <v>1</v>
      </c>
      <c r="F1020" s="8">
        <v>1.6</v>
      </c>
    </row>
    <row r="1021" spans="1:6" x14ac:dyDescent="0.2">
      <c r="A1021" s="8">
        <f t="shared" si="46"/>
        <v>1012</v>
      </c>
      <c r="B1021" s="18">
        <v>42022.70208333333</v>
      </c>
      <c r="C1021" s="8">
        <v>1</v>
      </c>
      <c r="D1021" s="8">
        <v>0.2</v>
      </c>
      <c r="E1021" s="8">
        <v>0.89999999999999991</v>
      </c>
      <c r="F1021" s="8">
        <v>1.6</v>
      </c>
    </row>
    <row r="1022" spans="1:6" x14ac:dyDescent="0.2">
      <c r="A1022" s="8">
        <f t="shared" si="46"/>
        <v>1013</v>
      </c>
      <c r="B1022" s="18">
        <v>42022.702777777777</v>
      </c>
      <c r="C1022" s="8">
        <v>1</v>
      </c>
      <c r="D1022" s="8">
        <v>0.3</v>
      </c>
      <c r="E1022" s="8">
        <v>1</v>
      </c>
      <c r="F1022" s="8">
        <v>1.6</v>
      </c>
    </row>
    <row r="1023" spans="1:6" x14ac:dyDescent="0.2">
      <c r="A1023" s="8">
        <f t="shared" si="46"/>
        <v>1014</v>
      </c>
      <c r="B1023" s="18">
        <v>42022.703472222223</v>
      </c>
      <c r="C1023" s="8">
        <v>1</v>
      </c>
      <c r="D1023" s="8">
        <v>0.3</v>
      </c>
      <c r="E1023" s="8">
        <v>1</v>
      </c>
      <c r="F1023" s="8">
        <v>1.6</v>
      </c>
    </row>
    <row r="1024" spans="1:6" x14ac:dyDescent="0.2">
      <c r="A1024" s="8">
        <f t="shared" si="46"/>
        <v>1015</v>
      </c>
      <c r="B1024" s="18">
        <v>42022.70416666667</v>
      </c>
      <c r="C1024" s="8">
        <v>1</v>
      </c>
      <c r="D1024" s="8">
        <v>0.3</v>
      </c>
      <c r="E1024" s="8">
        <v>1</v>
      </c>
      <c r="F1024" s="8">
        <v>1.6</v>
      </c>
    </row>
    <row r="1025" spans="1:11" x14ac:dyDescent="0.2">
      <c r="A1025" s="8">
        <f t="shared" si="46"/>
        <v>1016</v>
      </c>
      <c r="B1025" s="18">
        <v>42022.704861111109</v>
      </c>
      <c r="C1025" s="8">
        <v>1</v>
      </c>
      <c r="D1025" s="8">
        <v>0.3</v>
      </c>
      <c r="E1025" s="8">
        <v>1</v>
      </c>
      <c r="F1025" s="8">
        <v>1.6</v>
      </c>
    </row>
    <row r="1026" spans="1:11" x14ac:dyDescent="0.2">
      <c r="A1026" s="8">
        <f t="shared" si="46"/>
        <v>1017</v>
      </c>
      <c r="B1026" s="18">
        <v>42022.705555555556</v>
      </c>
      <c r="C1026" s="8">
        <v>1</v>
      </c>
      <c r="D1026" s="8">
        <v>0.3</v>
      </c>
      <c r="E1026" s="8">
        <v>1</v>
      </c>
      <c r="F1026" s="8">
        <v>1.6</v>
      </c>
    </row>
    <row r="1027" spans="1:11" x14ac:dyDescent="0.2">
      <c r="A1027" s="8">
        <f t="shared" si="46"/>
        <v>1018</v>
      </c>
      <c r="B1027" s="18">
        <v>42022.706249826391</v>
      </c>
      <c r="C1027" s="8">
        <v>1</v>
      </c>
      <c r="D1027" s="8">
        <v>0.3</v>
      </c>
      <c r="E1027" s="8">
        <v>1</v>
      </c>
      <c r="F1027" s="8">
        <v>1.6</v>
      </c>
    </row>
    <row r="1028" spans="1:11" x14ac:dyDescent="0.2">
      <c r="A1028" s="8">
        <f t="shared" si="46"/>
        <v>1019</v>
      </c>
      <c r="B1028" s="18">
        <v>42022.706944212965</v>
      </c>
      <c r="C1028" s="8">
        <v>1</v>
      </c>
      <c r="D1028" s="8">
        <v>0.3</v>
      </c>
      <c r="E1028" s="8">
        <v>1</v>
      </c>
      <c r="F1028" s="8">
        <v>1.6</v>
      </c>
      <c r="H1028" s="8">
        <f>COUNTIF(D970:D1029,"&gt;-1000")</f>
        <v>60</v>
      </c>
      <c r="I1028" s="8">
        <f t="shared" ref="I1028" si="47">COUNTIF(E970:E1029,"&gt;-1000")</f>
        <v>60</v>
      </c>
      <c r="J1028" s="8">
        <f t="shared" ref="J1028" si="48">COUNTIF(F970:F1029,"&gt;-1000")</f>
        <v>60</v>
      </c>
    </row>
    <row r="1029" spans="1:11" x14ac:dyDescent="0.2">
      <c r="A1029" s="8">
        <f t="shared" si="46"/>
        <v>1020</v>
      </c>
      <c r="B1029" s="18">
        <v>42022.707638599539</v>
      </c>
      <c r="C1029" s="8">
        <v>1</v>
      </c>
      <c r="D1029" s="8">
        <v>0.3</v>
      </c>
      <c r="E1029" s="8">
        <v>0.89999999999999991</v>
      </c>
      <c r="F1029" s="8">
        <v>1.5</v>
      </c>
      <c r="H1029" s="8">
        <f>IF(H1028&gt;=(60-$D$4),ROUND(SUMIF(D970:D1029,"&gt;-1000")/H1028,4),"----")</f>
        <v>0.48</v>
      </c>
      <c r="I1029" s="8">
        <f>IF(I1028&gt;=(60-$D$4),ROUND(SUMIF(E970:E1029,"&gt;-1000")/I1028,4),"----")</f>
        <v>1.0432999999999999</v>
      </c>
      <c r="J1029" s="8">
        <f>IF(J1028&gt;=(60-$D$4),ROUND(SUMIF(F970:F1029,"&gt;-1000")/J1028,4),"----")</f>
        <v>1.5449999999999999</v>
      </c>
      <c r="K1029" s="8">
        <f>IF(AND(ISNUMBER(H1029),ISNUMBER(I1029),ISNUMBER(J1029)),ABS(I1029-(H1029+J1029)/2),"----")</f>
        <v>3.0799999999999939E-2</v>
      </c>
    </row>
    <row r="1030" spans="1:11" x14ac:dyDescent="0.2">
      <c r="A1030" s="8">
        <f t="shared" si="46"/>
        <v>1021</v>
      </c>
      <c r="B1030" s="18">
        <v>42022.708332986113</v>
      </c>
      <c r="C1030" s="8">
        <v>1</v>
      </c>
      <c r="D1030" s="8">
        <v>0.3</v>
      </c>
      <c r="E1030" s="8">
        <v>0.89999999999999991</v>
      </c>
      <c r="F1030" s="8">
        <v>1.4</v>
      </c>
    </row>
    <row r="1031" spans="1:11" x14ac:dyDescent="0.2">
      <c r="A1031" s="8">
        <f t="shared" si="46"/>
        <v>1022</v>
      </c>
      <c r="B1031" s="18">
        <v>42022.709027372686</v>
      </c>
      <c r="C1031" s="8">
        <v>1</v>
      </c>
      <c r="D1031" s="8">
        <v>0.3</v>
      </c>
      <c r="E1031" s="8">
        <v>0.89999999999999991</v>
      </c>
      <c r="F1031" s="8">
        <v>1.4</v>
      </c>
    </row>
    <row r="1032" spans="1:11" x14ac:dyDescent="0.2">
      <c r="A1032" s="8">
        <f t="shared" si="46"/>
        <v>1023</v>
      </c>
      <c r="B1032" s="18">
        <v>42022.70972175926</v>
      </c>
      <c r="C1032" s="8">
        <v>1</v>
      </c>
      <c r="D1032" s="8">
        <v>0.2</v>
      </c>
      <c r="E1032" s="8">
        <v>0.9</v>
      </c>
      <c r="F1032" s="8">
        <v>1.4</v>
      </c>
    </row>
    <row r="1033" spans="1:11" x14ac:dyDescent="0.2">
      <c r="A1033" s="8">
        <f t="shared" si="46"/>
        <v>1024</v>
      </c>
      <c r="B1033" s="18">
        <v>42022.710416145834</v>
      </c>
      <c r="C1033" s="8">
        <v>1</v>
      </c>
      <c r="D1033" s="8">
        <v>0.2</v>
      </c>
      <c r="E1033" s="8">
        <v>0.9</v>
      </c>
      <c r="F1033" s="8">
        <v>1.4</v>
      </c>
    </row>
    <row r="1034" spans="1:11" x14ac:dyDescent="0.2">
      <c r="A1034" s="8">
        <f t="shared" si="46"/>
        <v>1025</v>
      </c>
      <c r="B1034" s="18">
        <v>42022.711110532407</v>
      </c>
      <c r="C1034" s="8">
        <v>1</v>
      </c>
      <c r="D1034" s="8">
        <v>0.2</v>
      </c>
      <c r="E1034" s="8">
        <v>0.8</v>
      </c>
      <c r="F1034" s="8">
        <v>1.4</v>
      </c>
    </row>
    <row r="1035" spans="1:11" x14ac:dyDescent="0.2">
      <c r="A1035" s="8">
        <f t="shared" ref="A1035:A1098" si="49">A1034+1</f>
        <v>1026</v>
      </c>
      <c r="B1035" s="18">
        <v>42022.711804918981</v>
      </c>
      <c r="C1035" s="8">
        <v>1</v>
      </c>
      <c r="D1035" s="8">
        <v>0.2</v>
      </c>
      <c r="E1035" s="8">
        <v>0.8</v>
      </c>
      <c r="F1035" s="8">
        <v>1.4</v>
      </c>
    </row>
    <row r="1036" spans="1:11" x14ac:dyDescent="0.2">
      <c r="A1036" s="8">
        <f t="shared" si="49"/>
        <v>1027</v>
      </c>
      <c r="B1036" s="18">
        <v>42022.712499305555</v>
      </c>
      <c r="C1036" s="8">
        <v>1</v>
      </c>
      <c r="D1036" s="8">
        <v>0.2</v>
      </c>
      <c r="E1036" s="8">
        <v>0.8</v>
      </c>
      <c r="F1036" s="8">
        <v>1.4</v>
      </c>
    </row>
    <row r="1037" spans="1:11" x14ac:dyDescent="0.2">
      <c r="A1037" s="8">
        <f t="shared" si="49"/>
        <v>1028</v>
      </c>
      <c r="B1037" s="18">
        <v>42022.713194444441</v>
      </c>
      <c r="C1037" s="8">
        <v>1</v>
      </c>
      <c r="D1037" s="8">
        <v>0.2</v>
      </c>
      <c r="E1037" s="8">
        <v>0.8</v>
      </c>
      <c r="F1037" s="8">
        <v>1.4</v>
      </c>
    </row>
    <row r="1038" spans="1:11" x14ac:dyDescent="0.2">
      <c r="A1038" s="8">
        <f t="shared" si="49"/>
        <v>1029</v>
      </c>
      <c r="B1038" s="18">
        <v>42022.713888888888</v>
      </c>
      <c r="C1038" s="8">
        <v>1</v>
      </c>
      <c r="D1038" s="8">
        <v>0.1</v>
      </c>
      <c r="E1038" s="8">
        <v>0.79999999999999993</v>
      </c>
      <c r="F1038" s="8">
        <v>1.4</v>
      </c>
    </row>
    <row r="1039" spans="1:11" x14ac:dyDescent="0.2">
      <c r="A1039" s="8">
        <f t="shared" si="49"/>
        <v>1030</v>
      </c>
      <c r="B1039" s="18">
        <v>42022.714583333334</v>
      </c>
      <c r="C1039" s="8">
        <v>1</v>
      </c>
      <c r="D1039" s="8">
        <v>0.2</v>
      </c>
      <c r="E1039" s="8">
        <v>0.8</v>
      </c>
      <c r="F1039" s="8">
        <v>1.4</v>
      </c>
    </row>
    <row r="1040" spans="1:11" x14ac:dyDescent="0.2">
      <c r="A1040" s="8">
        <f t="shared" si="49"/>
        <v>1031</v>
      </c>
      <c r="B1040" s="18">
        <v>42022.715277777781</v>
      </c>
      <c r="C1040" s="8">
        <v>1</v>
      </c>
      <c r="D1040" s="8">
        <v>0.2</v>
      </c>
      <c r="E1040" s="8">
        <v>0.8</v>
      </c>
      <c r="F1040" s="8">
        <v>1.4</v>
      </c>
    </row>
    <row r="1041" spans="1:6" x14ac:dyDescent="0.2">
      <c r="A1041" s="8">
        <f t="shared" si="49"/>
        <v>1032</v>
      </c>
      <c r="B1041" s="18">
        <v>42022.71597222222</v>
      </c>
      <c r="C1041" s="8">
        <v>1</v>
      </c>
      <c r="D1041" s="8">
        <v>0.2</v>
      </c>
      <c r="E1041" s="8">
        <v>0.8</v>
      </c>
      <c r="F1041" s="8">
        <v>1.4</v>
      </c>
    </row>
    <row r="1042" spans="1:6" x14ac:dyDescent="0.2">
      <c r="A1042" s="8">
        <f t="shared" si="49"/>
        <v>1033</v>
      </c>
      <c r="B1042" s="18">
        <v>42022.716666666667</v>
      </c>
      <c r="C1042" s="8">
        <v>1</v>
      </c>
      <c r="D1042" s="8">
        <v>0.2</v>
      </c>
      <c r="E1042" s="8">
        <v>0.8</v>
      </c>
      <c r="F1042" s="8">
        <v>1.3</v>
      </c>
    </row>
    <row r="1043" spans="1:6" x14ac:dyDescent="0.2">
      <c r="A1043" s="8">
        <f t="shared" si="49"/>
        <v>1034</v>
      </c>
      <c r="B1043" s="18">
        <v>42022.717361111114</v>
      </c>
      <c r="C1043" s="8">
        <v>1</v>
      </c>
      <c r="D1043" s="8">
        <v>0.2</v>
      </c>
      <c r="E1043" s="8">
        <v>0.8</v>
      </c>
      <c r="F1043" s="8">
        <v>1.3</v>
      </c>
    </row>
    <row r="1044" spans="1:6" x14ac:dyDescent="0.2">
      <c r="A1044" s="8">
        <f t="shared" si="49"/>
        <v>1035</v>
      </c>
      <c r="B1044" s="18">
        <v>42022.718055555553</v>
      </c>
      <c r="C1044" s="8">
        <v>1</v>
      </c>
      <c r="D1044" s="8">
        <v>0.3</v>
      </c>
      <c r="E1044" s="8">
        <v>0.7</v>
      </c>
      <c r="F1044" s="8">
        <v>1.3</v>
      </c>
    </row>
    <row r="1045" spans="1:6" x14ac:dyDescent="0.2">
      <c r="A1045" s="8">
        <f t="shared" si="49"/>
        <v>1036</v>
      </c>
      <c r="B1045" s="18">
        <v>42022.71875</v>
      </c>
      <c r="C1045" s="8">
        <v>1</v>
      </c>
      <c r="D1045" s="8">
        <v>0.2</v>
      </c>
      <c r="E1045" s="8">
        <v>0.8</v>
      </c>
      <c r="F1045" s="8">
        <v>1.3</v>
      </c>
    </row>
    <row r="1046" spans="1:6" x14ac:dyDescent="0.2">
      <c r="A1046" s="8">
        <f t="shared" si="49"/>
        <v>1037</v>
      </c>
      <c r="B1046" s="18">
        <v>42022.719444444447</v>
      </c>
      <c r="C1046" s="8">
        <v>1</v>
      </c>
      <c r="D1046" s="8">
        <v>0.2</v>
      </c>
      <c r="E1046" s="8">
        <v>0.8</v>
      </c>
      <c r="F1046" s="8">
        <v>1.3</v>
      </c>
    </row>
    <row r="1047" spans="1:6" x14ac:dyDescent="0.2">
      <c r="A1047" s="8">
        <f t="shared" si="49"/>
        <v>1038</v>
      </c>
      <c r="B1047" s="18">
        <v>42022.720138888886</v>
      </c>
      <c r="C1047" s="8">
        <v>1</v>
      </c>
      <c r="D1047" s="8">
        <v>0.3</v>
      </c>
      <c r="E1047" s="8">
        <v>0.8</v>
      </c>
      <c r="F1047" s="8">
        <v>1.3</v>
      </c>
    </row>
    <row r="1048" spans="1:6" x14ac:dyDescent="0.2">
      <c r="A1048" s="8">
        <f t="shared" si="49"/>
        <v>1039</v>
      </c>
      <c r="B1048" s="18">
        <v>42022.720833333333</v>
      </c>
      <c r="C1048" s="8">
        <v>1</v>
      </c>
      <c r="D1048" s="8">
        <v>0.2</v>
      </c>
      <c r="E1048" s="8">
        <v>0.7</v>
      </c>
      <c r="F1048" s="8">
        <v>1.3</v>
      </c>
    </row>
    <row r="1049" spans="1:6" x14ac:dyDescent="0.2">
      <c r="A1049" s="8">
        <f t="shared" si="49"/>
        <v>1040</v>
      </c>
      <c r="B1049" s="18">
        <v>42022.72152777778</v>
      </c>
      <c r="C1049" s="8">
        <v>1</v>
      </c>
      <c r="D1049" s="8">
        <v>0.2</v>
      </c>
      <c r="E1049" s="8">
        <v>0.7</v>
      </c>
      <c r="F1049" s="8">
        <v>1.3</v>
      </c>
    </row>
    <row r="1050" spans="1:6" x14ac:dyDescent="0.2">
      <c r="A1050" s="8">
        <f t="shared" si="49"/>
        <v>1041</v>
      </c>
      <c r="B1050" s="18">
        <v>42022.722222222219</v>
      </c>
      <c r="C1050" s="8">
        <v>1</v>
      </c>
      <c r="D1050" s="8">
        <v>0.1</v>
      </c>
      <c r="E1050" s="8">
        <v>0.7</v>
      </c>
      <c r="F1050" s="8">
        <v>1.3</v>
      </c>
    </row>
    <row r="1051" spans="1:6" x14ac:dyDescent="0.2">
      <c r="A1051" s="8">
        <f t="shared" si="49"/>
        <v>1042</v>
      </c>
      <c r="B1051" s="18">
        <v>42022.722916666666</v>
      </c>
      <c r="C1051" s="8">
        <v>1</v>
      </c>
      <c r="D1051" s="8">
        <v>0.2</v>
      </c>
      <c r="E1051" s="8">
        <v>0.8</v>
      </c>
      <c r="F1051" s="8">
        <v>1.3</v>
      </c>
    </row>
    <row r="1052" spans="1:6" x14ac:dyDescent="0.2">
      <c r="A1052" s="8">
        <f t="shared" si="49"/>
        <v>1043</v>
      </c>
      <c r="B1052" s="18">
        <v>42022.723611111112</v>
      </c>
      <c r="C1052" s="8">
        <v>1</v>
      </c>
      <c r="D1052" s="8">
        <v>0.2</v>
      </c>
      <c r="E1052" s="8">
        <v>0.7</v>
      </c>
      <c r="F1052" s="8">
        <v>1.2</v>
      </c>
    </row>
    <row r="1053" spans="1:6" x14ac:dyDescent="0.2">
      <c r="A1053" s="8">
        <f t="shared" si="49"/>
        <v>1044</v>
      </c>
      <c r="B1053" s="18">
        <v>42022.724305555559</v>
      </c>
      <c r="C1053" s="8">
        <v>1</v>
      </c>
      <c r="D1053" s="8">
        <v>0.1</v>
      </c>
      <c r="E1053" s="8">
        <v>0.7</v>
      </c>
      <c r="F1053" s="8">
        <v>1.3</v>
      </c>
    </row>
    <row r="1054" spans="1:6" x14ac:dyDescent="0.2">
      <c r="A1054" s="8">
        <f t="shared" si="49"/>
        <v>1045</v>
      </c>
      <c r="B1054" s="18">
        <v>42022.724999999999</v>
      </c>
      <c r="C1054" s="8">
        <v>1</v>
      </c>
      <c r="D1054" s="8">
        <v>0.2</v>
      </c>
      <c r="E1054" s="8">
        <v>0.7</v>
      </c>
      <c r="F1054" s="8">
        <v>1.2</v>
      </c>
    </row>
    <row r="1055" spans="1:6" x14ac:dyDescent="0.2">
      <c r="A1055" s="8">
        <f t="shared" si="49"/>
        <v>1046</v>
      </c>
      <c r="B1055" s="18">
        <v>42022.725694444445</v>
      </c>
      <c r="C1055" s="8">
        <v>1</v>
      </c>
      <c r="D1055" s="8">
        <v>0.1</v>
      </c>
      <c r="E1055" s="8">
        <v>0.7</v>
      </c>
      <c r="F1055" s="8">
        <v>1.2</v>
      </c>
    </row>
    <row r="1056" spans="1:6" x14ac:dyDescent="0.2">
      <c r="A1056" s="8">
        <f t="shared" si="49"/>
        <v>1047</v>
      </c>
      <c r="B1056" s="18">
        <v>42022.726388888892</v>
      </c>
      <c r="C1056" s="8">
        <v>1</v>
      </c>
      <c r="D1056" s="8">
        <v>0.1</v>
      </c>
      <c r="E1056" s="8">
        <v>0.7</v>
      </c>
      <c r="F1056" s="8">
        <v>1.2</v>
      </c>
    </row>
    <row r="1057" spans="1:6" x14ac:dyDescent="0.2">
      <c r="A1057" s="8">
        <f t="shared" si="49"/>
        <v>1048</v>
      </c>
      <c r="B1057" s="18">
        <v>42022.727083333331</v>
      </c>
      <c r="C1057" s="8">
        <v>1</v>
      </c>
      <c r="D1057" s="8">
        <v>0.2</v>
      </c>
      <c r="E1057" s="8">
        <v>0.7</v>
      </c>
      <c r="F1057" s="8">
        <v>1.2</v>
      </c>
    </row>
    <row r="1058" spans="1:6" x14ac:dyDescent="0.2">
      <c r="A1058" s="8">
        <f t="shared" si="49"/>
        <v>1049</v>
      </c>
      <c r="B1058" s="18">
        <v>42022.727777777778</v>
      </c>
      <c r="C1058" s="8">
        <v>1</v>
      </c>
      <c r="D1058" s="8">
        <v>0.2</v>
      </c>
      <c r="E1058" s="8">
        <v>0.7</v>
      </c>
      <c r="F1058" s="8">
        <v>1.1000000000000001</v>
      </c>
    </row>
    <row r="1059" spans="1:6" x14ac:dyDescent="0.2">
      <c r="A1059" s="8">
        <f t="shared" si="49"/>
        <v>1050</v>
      </c>
      <c r="B1059" s="18">
        <v>42022.728472222225</v>
      </c>
      <c r="C1059" s="8">
        <v>1</v>
      </c>
      <c r="D1059" s="8">
        <v>0.1</v>
      </c>
      <c r="E1059" s="8">
        <v>0.6</v>
      </c>
      <c r="F1059" s="8">
        <v>1.1000000000000001</v>
      </c>
    </row>
    <row r="1060" spans="1:6" x14ac:dyDescent="0.2">
      <c r="A1060" s="8">
        <f t="shared" si="49"/>
        <v>1051</v>
      </c>
      <c r="B1060" s="18">
        <v>42022.729166666664</v>
      </c>
      <c r="C1060" s="8">
        <v>1</v>
      </c>
      <c r="D1060" s="8">
        <v>0.1</v>
      </c>
      <c r="E1060" s="8">
        <v>0.6</v>
      </c>
      <c r="F1060" s="8">
        <v>1.1000000000000001</v>
      </c>
    </row>
    <row r="1061" spans="1:6" x14ac:dyDescent="0.2">
      <c r="A1061" s="8">
        <f t="shared" si="49"/>
        <v>1052</v>
      </c>
      <c r="B1061" s="18">
        <v>42022.729861111111</v>
      </c>
      <c r="C1061" s="8">
        <v>1</v>
      </c>
      <c r="D1061" s="8">
        <v>0.1</v>
      </c>
      <c r="E1061" s="8">
        <v>0.7</v>
      </c>
      <c r="F1061" s="8">
        <v>1.2</v>
      </c>
    </row>
    <row r="1062" spans="1:6" x14ac:dyDescent="0.2">
      <c r="A1062" s="8">
        <f t="shared" si="49"/>
        <v>1053</v>
      </c>
      <c r="B1062" s="18">
        <v>42022.730555555558</v>
      </c>
      <c r="C1062" s="8">
        <v>1</v>
      </c>
      <c r="D1062" s="8">
        <v>0.1</v>
      </c>
      <c r="E1062" s="8">
        <v>0.7</v>
      </c>
      <c r="F1062" s="8">
        <v>1.2</v>
      </c>
    </row>
    <row r="1063" spans="1:6" x14ac:dyDescent="0.2">
      <c r="A1063" s="8">
        <f t="shared" si="49"/>
        <v>1054</v>
      </c>
      <c r="B1063" s="18">
        <v>42022.731249999997</v>
      </c>
      <c r="C1063" s="8">
        <v>1</v>
      </c>
      <c r="D1063" s="8">
        <v>0.1</v>
      </c>
      <c r="E1063" s="8">
        <v>0.6</v>
      </c>
      <c r="F1063" s="8">
        <v>1.1000000000000001</v>
      </c>
    </row>
    <row r="1064" spans="1:6" x14ac:dyDescent="0.2">
      <c r="A1064" s="8">
        <f t="shared" si="49"/>
        <v>1055</v>
      </c>
      <c r="B1064" s="18">
        <v>42022.731944444444</v>
      </c>
      <c r="C1064" s="8">
        <v>1</v>
      </c>
      <c r="D1064" s="8">
        <v>0.1</v>
      </c>
      <c r="E1064" s="8">
        <v>0.6</v>
      </c>
      <c r="F1064" s="8">
        <v>1.1000000000000001</v>
      </c>
    </row>
    <row r="1065" spans="1:6" x14ac:dyDescent="0.2">
      <c r="A1065" s="8">
        <f t="shared" si="49"/>
        <v>1056</v>
      </c>
      <c r="B1065" s="18">
        <v>42022.732638888891</v>
      </c>
      <c r="C1065" s="8">
        <v>1</v>
      </c>
      <c r="D1065" s="8">
        <v>0.1</v>
      </c>
      <c r="E1065" s="8">
        <v>0.6</v>
      </c>
      <c r="F1065" s="8">
        <v>1.1000000000000001</v>
      </c>
    </row>
    <row r="1066" spans="1:6" x14ac:dyDescent="0.2">
      <c r="A1066" s="8">
        <f t="shared" si="49"/>
        <v>1057</v>
      </c>
      <c r="B1066" s="18">
        <v>42022.73333333333</v>
      </c>
      <c r="C1066" s="8">
        <v>1</v>
      </c>
      <c r="D1066" s="8">
        <v>0.1</v>
      </c>
      <c r="E1066" s="8">
        <v>0.6</v>
      </c>
      <c r="F1066" s="8">
        <v>1.1000000000000001</v>
      </c>
    </row>
    <row r="1067" spans="1:6" x14ac:dyDescent="0.2">
      <c r="A1067" s="8">
        <f t="shared" si="49"/>
        <v>1058</v>
      </c>
      <c r="B1067" s="18">
        <v>42022.734027777777</v>
      </c>
      <c r="C1067" s="8">
        <v>1</v>
      </c>
      <c r="D1067" s="8">
        <v>0.1</v>
      </c>
      <c r="E1067" s="8">
        <v>0.6</v>
      </c>
      <c r="F1067" s="8">
        <v>1.1000000000000001</v>
      </c>
    </row>
    <row r="1068" spans="1:6" x14ac:dyDescent="0.2">
      <c r="A1068" s="8">
        <f t="shared" si="49"/>
        <v>1059</v>
      </c>
      <c r="B1068" s="18">
        <v>42022.734722222223</v>
      </c>
      <c r="C1068" s="8">
        <v>1</v>
      </c>
      <c r="D1068" s="8">
        <v>0.2</v>
      </c>
      <c r="E1068" s="8">
        <v>0.7</v>
      </c>
      <c r="F1068" s="8">
        <v>1.1000000000000001</v>
      </c>
    </row>
    <row r="1069" spans="1:6" x14ac:dyDescent="0.2">
      <c r="A1069" s="8">
        <f t="shared" si="49"/>
        <v>1060</v>
      </c>
      <c r="B1069" s="18">
        <v>42022.73541666667</v>
      </c>
      <c r="C1069" s="8">
        <v>1</v>
      </c>
      <c r="D1069" s="8">
        <v>0.1</v>
      </c>
      <c r="E1069" s="8">
        <v>0.6</v>
      </c>
      <c r="F1069" s="8">
        <v>1.1000000000000001</v>
      </c>
    </row>
    <row r="1070" spans="1:6" x14ac:dyDescent="0.2">
      <c r="A1070" s="8">
        <f t="shared" si="49"/>
        <v>1061</v>
      </c>
      <c r="B1070" s="18">
        <v>42022.736111111109</v>
      </c>
      <c r="C1070" s="8">
        <v>1</v>
      </c>
      <c r="D1070" s="8">
        <v>0.1</v>
      </c>
      <c r="E1070" s="8">
        <v>0.6</v>
      </c>
      <c r="F1070" s="8">
        <v>1.1000000000000001</v>
      </c>
    </row>
    <row r="1071" spans="1:6" x14ac:dyDescent="0.2">
      <c r="A1071" s="8">
        <f t="shared" si="49"/>
        <v>1062</v>
      </c>
      <c r="B1071" s="18">
        <v>42022.736805555556</v>
      </c>
      <c r="C1071" s="8">
        <v>1</v>
      </c>
      <c r="D1071" s="8">
        <v>0.1</v>
      </c>
      <c r="E1071" s="8">
        <v>0.6</v>
      </c>
      <c r="F1071" s="8">
        <v>1</v>
      </c>
    </row>
    <row r="1072" spans="1:6" x14ac:dyDescent="0.2">
      <c r="A1072" s="8">
        <f t="shared" si="49"/>
        <v>1063</v>
      </c>
      <c r="B1072" s="18">
        <v>42022.737500000003</v>
      </c>
      <c r="C1072" s="8">
        <v>1</v>
      </c>
      <c r="D1072" s="8">
        <v>0.2</v>
      </c>
      <c r="E1072" s="8">
        <v>0.60000000000000009</v>
      </c>
      <c r="F1072" s="8">
        <v>1</v>
      </c>
    </row>
    <row r="1073" spans="1:10" x14ac:dyDescent="0.2">
      <c r="A1073" s="8">
        <f t="shared" si="49"/>
        <v>1064</v>
      </c>
      <c r="B1073" s="18">
        <v>42022.738194444442</v>
      </c>
      <c r="C1073" s="8">
        <v>1</v>
      </c>
      <c r="D1073" s="8">
        <v>0.1</v>
      </c>
      <c r="E1073" s="8">
        <v>0.6</v>
      </c>
      <c r="F1073" s="8">
        <v>1</v>
      </c>
    </row>
    <row r="1074" spans="1:10" x14ac:dyDescent="0.2">
      <c r="A1074" s="8">
        <f t="shared" si="49"/>
        <v>1065</v>
      </c>
      <c r="B1074" s="18">
        <v>42022.738888888889</v>
      </c>
      <c r="C1074" s="8">
        <v>1</v>
      </c>
      <c r="D1074" s="8">
        <v>0.1</v>
      </c>
      <c r="E1074" s="8">
        <v>0.6</v>
      </c>
      <c r="F1074" s="8">
        <v>1</v>
      </c>
    </row>
    <row r="1075" spans="1:10" x14ac:dyDescent="0.2">
      <c r="A1075" s="8">
        <f t="shared" si="49"/>
        <v>1066</v>
      </c>
      <c r="B1075" s="18">
        <v>42022.739583333336</v>
      </c>
      <c r="C1075" s="8">
        <v>1</v>
      </c>
      <c r="D1075" s="8">
        <v>0.1</v>
      </c>
      <c r="E1075" s="8">
        <v>0.6</v>
      </c>
      <c r="F1075" s="8">
        <v>1</v>
      </c>
    </row>
    <row r="1076" spans="1:10" x14ac:dyDescent="0.2">
      <c r="A1076" s="8">
        <f t="shared" si="49"/>
        <v>1067</v>
      </c>
      <c r="B1076" s="18">
        <v>42022.740277777775</v>
      </c>
      <c r="C1076" s="8">
        <v>1</v>
      </c>
      <c r="D1076" s="8">
        <v>0.1</v>
      </c>
      <c r="E1076" s="8">
        <v>0.6</v>
      </c>
      <c r="F1076" s="8">
        <v>1</v>
      </c>
    </row>
    <row r="1077" spans="1:10" x14ac:dyDescent="0.2">
      <c r="A1077" s="8">
        <f t="shared" si="49"/>
        <v>1068</v>
      </c>
      <c r="B1077" s="18">
        <v>42022.740972222222</v>
      </c>
      <c r="C1077" s="8">
        <v>1</v>
      </c>
      <c r="D1077" s="8">
        <v>0.1</v>
      </c>
      <c r="E1077" s="8">
        <v>0.5</v>
      </c>
      <c r="F1077" s="8">
        <v>0.9</v>
      </c>
    </row>
    <row r="1078" spans="1:10" x14ac:dyDescent="0.2">
      <c r="A1078" s="8">
        <f t="shared" si="49"/>
        <v>1069</v>
      </c>
      <c r="B1078" s="18">
        <v>42022.741666666669</v>
      </c>
      <c r="C1078" s="8">
        <v>1</v>
      </c>
      <c r="D1078" s="8">
        <v>0.2</v>
      </c>
      <c r="E1078" s="8">
        <v>0.60000000000000009</v>
      </c>
      <c r="F1078" s="8">
        <v>0.9</v>
      </c>
    </row>
    <row r="1079" spans="1:10" x14ac:dyDescent="0.2">
      <c r="A1079" s="8">
        <f t="shared" si="49"/>
        <v>1070</v>
      </c>
      <c r="B1079" s="18">
        <v>42022.742361111108</v>
      </c>
      <c r="C1079" s="8">
        <v>1</v>
      </c>
      <c r="D1079" s="8">
        <v>0.2</v>
      </c>
      <c r="E1079" s="8">
        <v>0.60000000000000009</v>
      </c>
      <c r="F1079" s="8">
        <v>0.9</v>
      </c>
    </row>
    <row r="1080" spans="1:10" x14ac:dyDescent="0.2">
      <c r="A1080" s="8">
        <f t="shared" si="49"/>
        <v>1071</v>
      </c>
      <c r="B1080" s="18">
        <v>42022.743055555555</v>
      </c>
      <c r="C1080" s="8">
        <v>1</v>
      </c>
      <c r="D1080" s="8">
        <v>0.2</v>
      </c>
      <c r="E1080" s="8">
        <v>0.60000000000000009</v>
      </c>
      <c r="F1080" s="8">
        <v>0.9</v>
      </c>
    </row>
    <row r="1081" spans="1:10" x14ac:dyDescent="0.2">
      <c r="A1081" s="8">
        <f t="shared" si="49"/>
        <v>1072</v>
      </c>
      <c r="B1081" s="18">
        <v>42022.743750000001</v>
      </c>
      <c r="C1081" s="8">
        <v>1</v>
      </c>
      <c r="D1081" s="8">
        <v>0.2</v>
      </c>
      <c r="E1081" s="8">
        <v>0.5</v>
      </c>
      <c r="F1081" s="8">
        <v>0.8</v>
      </c>
    </row>
    <row r="1082" spans="1:10" x14ac:dyDescent="0.2">
      <c r="A1082" s="8">
        <f t="shared" si="49"/>
        <v>1073</v>
      </c>
      <c r="B1082" s="18">
        <v>42022.744444444441</v>
      </c>
      <c r="C1082" s="8">
        <v>1</v>
      </c>
      <c r="D1082" s="8">
        <v>0.3</v>
      </c>
      <c r="E1082" s="8">
        <v>0.6</v>
      </c>
      <c r="F1082" s="8">
        <v>0.9</v>
      </c>
    </row>
    <row r="1083" spans="1:10" x14ac:dyDescent="0.2">
      <c r="A1083" s="8">
        <f t="shared" si="49"/>
        <v>1074</v>
      </c>
      <c r="B1083" s="18">
        <v>42022.745138888888</v>
      </c>
      <c r="C1083" s="8">
        <v>1</v>
      </c>
      <c r="D1083" s="8">
        <v>0.3</v>
      </c>
      <c r="E1083" s="8">
        <v>0.6</v>
      </c>
      <c r="F1083" s="8">
        <v>0.8</v>
      </c>
    </row>
    <row r="1084" spans="1:10" x14ac:dyDescent="0.2">
      <c r="A1084" s="8">
        <f t="shared" si="49"/>
        <v>1075</v>
      </c>
      <c r="B1084" s="18">
        <v>42022.745833333334</v>
      </c>
      <c r="C1084" s="8">
        <v>1</v>
      </c>
      <c r="D1084" s="8">
        <v>0.3</v>
      </c>
      <c r="E1084" s="8">
        <v>0.6</v>
      </c>
      <c r="F1084" s="8">
        <v>0.9</v>
      </c>
    </row>
    <row r="1085" spans="1:10" x14ac:dyDescent="0.2">
      <c r="A1085" s="8">
        <f t="shared" si="49"/>
        <v>1076</v>
      </c>
      <c r="B1085" s="18">
        <v>42022.746527777781</v>
      </c>
      <c r="C1085" s="8">
        <v>1</v>
      </c>
      <c r="D1085" s="8">
        <v>0.2</v>
      </c>
      <c r="E1085" s="8">
        <v>0.60000000000000009</v>
      </c>
      <c r="F1085" s="8">
        <v>0.9</v>
      </c>
    </row>
    <row r="1086" spans="1:10" x14ac:dyDescent="0.2">
      <c r="A1086" s="8">
        <f t="shared" si="49"/>
        <v>1077</v>
      </c>
      <c r="B1086" s="18">
        <v>42022.74722222222</v>
      </c>
      <c r="C1086" s="8">
        <v>1</v>
      </c>
      <c r="D1086" s="8">
        <v>0.1</v>
      </c>
      <c r="E1086" s="8">
        <v>0.5</v>
      </c>
      <c r="F1086" s="8">
        <v>0.9</v>
      </c>
    </row>
    <row r="1087" spans="1:10" x14ac:dyDescent="0.2">
      <c r="A1087" s="8">
        <f t="shared" si="49"/>
        <v>1078</v>
      </c>
      <c r="B1087" s="18">
        <v>42022.747916666667</v>
      </c>
      <c r="C1087" s="8">
        <v>1</v>
      </c>
      <c r="D1087" s="8">
        <v>0.1</v>
      </c>
      <c r="E1087" s="8">
        <v>0.5</v>
      </c>
      <c r="F1087" s="8">
        <v>0.9</v>
      </c>
    </row>
    <row r="1088" spans="1:10" x14ac:dyDescent="0.2">
      <c r="A1088" s="8">
        <f t="shared" si="49"/>
        <v>1079</v>
      </c>
      <c r="B1088" s="18">
        <v>42022.748611111114</v>
      </c>
      <c r="C1088" s="8">
        <v>1</v>
      </c>
      <c r="D1088" s="8">
        <v>0.2</v>
      </c>
      <c r="E1088" s="8">
        <v>0.60000000000000009</v>
      </c>
      <c r="F1088" s="8">
        <v>0.9</v>
      </c>
      <c r="H1088" s="8">
        <f>COUNTIF(D1030:D1089,"&gt;-1000")</f>
        <v>60</v>
      </c>
      <c r="I1088" s="8">
        <f t="shared" ref="I1088" si="50">COUNTIF(E1030:E1089,"&gt;-1000")</f>
        <v>60</v>
      </c>
      <c r="J1088" s="8">
        <f t="shared" ref="J1088" si="51">COUNTIF(F1030:F1089,"&gt;-1000")</f>
        <v>60</v>
      </c>
    </row>
    <row r="1089" spans="1:11" x14ac:dyDescent="0.2">
      <c r="A1089" s="8">
        <f t="shared" si="49"/>
        <v>1080</v>
      </c>
      <c r="B1089" s="18">
        <v>42022.749305555553</v>
      </c>
      <c r="C1089" s="8">
        <v>1</v>
      </c>
      <c r="D1089" s="8">
        <v>0.3</v>
      </c>
      <c r="E1089" s="8">
        <v>0.6</v>
      </c>
      <c r="F1089" s="8">
        <v>0.9</v>
      </c>
      <c r="H1089" s="8">
        <f>IF(H1088&gt;=(60-$D$4),ROUND(SUMIF(D1030:D1089,"&gt;-1000")/H1088,4),"----")</f>
        <v>0.17330000000000001</v>
      </c>
      <c r="I1089" s="8">
        <f>IF(I1088&gt;=(60-$D$4),ROUND(SUMIF(E1030:E1089,"&gt;-1000")/I1088,4),"----")</f>
        <v>0.68330000000000002</v>
      </c>
      <c r="J1089" s="8">
        <f>IF(J1088&gt;=(60-$D$4),ROUND(SUMIF(F1030:F1089,"&gt;-1000")/J1088,4),"----")</f>
        <v>1.1516999999999999</v>
      </c>
      <c r="K1089" s="8">
        <f>IF(AND(ISNUMBER(H1089),ISNUMBER(I1089),ISNUMBER(J1089)),ABS(I1089-(H1089+J1089)/2),"----")</f>
        <v>2.0800000000000041E-2</v>
      </c>
    </row>
    <row r="1090" spans="1:11" x14ac:dyDescent="0.2">
      <c r="A1090" s="8">
        <f t="shared" si="49"/>
        <v>1081</v>
      </c>
      <c r="B1090" s="18">
        <v>42022.75</v>
      </c>
      <c r="C1090" s="8">
        <v>1</v>
      </c>
      <c r="D1090" s="8">
        <v>0.3</v>
      </c>
      <c r="E1090" s="8">
        <v>0.6</v>
      </c>
      <c r="F1090" s="8">
        <v>0.8</v>
      </c>
    </row>
    <row r="1091" spans="1:11" x14ac:dyDescent="0.2">
      <c r="A1091" s="8">
        <f t="shared" si="49"/>
        <v>1082</v>
      </c>
      <c r="B1091" s="18">
        <v>42022.750694444447</v>
      </c>
      <c r="C1091" s="8">
        <v>1</v>
      </c>
      <c r="D1091" s="8">
        <v>0.3</v>
      </c>
      <c r="E1091" s="8">
        <v>0.6</v>
      </c>
      <c r="F1091" s="8">
        <v>0.8</v>
      </c>
    </row>
    <row r="1092" spans="1:11" x14ac:dyDescent="0.2">
      <c r="A1092" s="8">
        <f t="shared" si="49"/>
        <v>1083</v>
      </c>
      <c r="B1092" s="18">
        <v>42022.751388888886</v>
      </c>
      <c r="C1092" s="8">
        <v>1</v>
      </c>
      <c r="D1092" s="8">
        <v>0.2</v>
      </c>
      <c r="E1092" s="8">
        <v>0.5</v>
      </c>
      <c r="F1092" s="8">
        <v>0.8</v>
      </c>
    </row>
    <row r="1093" spans="1:11" x14ac:dyDescent="0.2">
      <c r="A1093" s="8">
        <f t="shared" si="49"/>
        <v>1084</v>
      </c>
      <c r="B1093" s="18">
        <v>42022.752083333333</v>
      </c>
      <c r="C1093" s="8">
        <v>1</v>
      </c>
      <c r="D1093" s="8">
        <v>0.2</v>
      </c>
      <c r="E1093" s="8">
        <v>0.5</v>
      </c>
      <c r="F1093" s="8">
        <v>0.8</v>
      </c>
    </row>
    <row r="1094" spans="1:11" x14ac:dyDescent="0.2">
      <c r="A1094" s="8">
        <f t="shared" si="49"/>
        <v>1085</v>
      </c>
      <c r="B1094" s="18">
        <v>42022.75277777778</v>
      </c>
      <c r="C1094" s="8">
        <v>1</v>
      </c>
      <c r="D1094" s="8">
        <v>0.2</v>
      </c>
      <c r="E1094" s="8">
        <v>0.5</v>
      </c>
      <c r="F1094" s="8">
        <v>0.8</v>
      </c>
    </row>
    <row r="1095" spans="1:11" x14ac:dyDescent="0.2">
      <c r="A1095" s="8">
        <f t="shared" si="49"/>
        <v>1086</v>
      </c>
      <c r="B1095" s="18">
        <v>42022.753472222219</v>
      </c>
      <c r="C1095" s="8">
        <v>1</v>
      </c>
      <c r="D1095" s="8">
        <v>0.1</v>
      </c>
      <c r="E1095" s="8">
        <v>0.5</v>
      </c>
      <c r="F1095" s="8">
        <v>0.8</v>
      </c>
    </row>
    <row r="1096" spans="1:11" x14ac:dyDescent="0.2">
      <c r="A1096" s="8">
        <f t="shared" si="49"/>
        <v>1087</v>
      </c>
      <c r="B1096" s="18">
        <v>42022.754166666666</v>
      </c>
      <c r="C1096" s="8">
        <v>1</v>
      </c>
      <c r="D1096" s="8">
        <v>0.2</v>
      </c>
      <c r="E1096" s="8">
        <v>0.5</v>
      </c>
      <c r="F1096" s="8">
        <v>0.8</v>
      </c>
    </row>
    <row r="1097" spans="1:11" x14ac:dyDescent="0.2">
      <c r="A1097" s="8">
        <f t="shared" si="49"/>
        <v>1088</v>
      </c>
      <c r="B1097" s="18">
        <v>42022.754861111112</v>
      </c>
      <c r="C1097" s="8">
        <v>1</v>
      </c>
      <c r="D1097" s="8">
        <v>0.2</v>
      </c>
      <c r="E1097" s="8">
        <v>0.5</v>
      </c>
      <c r="F1097" s="8">
        <v>0.8</v>
      </c>
    </row>
    <row r="1098" spans="1:11" x14ac:dyDescent="0.2">
      <c r="A1098" s="8">
        <f t="shared" si="49"/>
        <v>1089</v>
      </c>
      <c r="B1098" s="18">
        <v>42022.755555555559</v>
      </c>
      <c r="C1098" s="8">
        <v>1</v>
      </c>
      <c r="D1098" s="8">
        <v>0.2</v>
      </c>
      <c r="E1098" s="8">
        <v>0.6</v>
      </c>
      <c r="F1098" s="8">
        <v>0.7</v>
      </c>
    </row>
    <row r="1099" spans="1:11" x14ac:dyDescent="0.2">
      <c r="A1099" s="8">
        <f t="shared" ref="A1099:A1162" si="52">A1098+1</f>
        <v>1090</v>
      </c>
      <c r="B1099" s="18">
        <v>42022.756249999999</v>
      </c>
      <c r="C1099" s="8">
        <v>1</v>
      </c>
      <c r="D1099" s="8">
        <v>0.2</v>
      </c>
      <c r="E1099" s="8">
        <v>0.5</v>
      </c>
      <c r="F1099" s="8">
        <v>0.7</v>
      </c>
    </row>
    <row r="1100" spans="1:11" x14ac:dyDescent="0.2">
      <c r="A1100" s="8">
        <f t="shared" si="52"/>
        <v>1091</v>
      </c>
      <c r="B1100" s="18">
        <v>42022.756944444445</v>
      </c>
      <c r="C1100" s="8">
        <v>1</v>
      </c>
      <c r="D1100" s="8">
        <v>0.3</v>
      </c>
      <c r="E1100" s="8">
        <v>0.5</v>
      </c>
      <c r="F1100" s="8">
        <v>0.7</v>
      </c>
    </row>
    <row r="1101" spans="1:11" x14ac:dyDescent="0.2">
      <c r="A1101" s="8">
        <f t="shared" si="52"/>
        <v>1092</v>
      </c>
      <c r="B1101" s="18">
        <v>42022.757638888892</v>
      </c>
      <c r="C1101" s="8">
        <v>1</v>
      </c>
      <c r="D1101" s="8">
        <v>0.3</v>
      </c>
      <c r="E1101" s="8">
        <v>0.5</v>
      </c>
      <c r="F1101" s="8">
        <v>0.7</v>
      </c>
    </row>
    <row r="1102" spans="1:11" x14ac:dyDescent="0.2">
      <c r="A1102" s="8">
        <f t="shared" si="52"/>
        <v>1093</v>
      </c>
      <c r="B1102" s="18">
        <v>42022.758333333331</v>
      </c>
      <c r="C1102" s="8">
        <v>1</v>
      </c>
      <c r="D1102" s="8">
        <v>0.3</v>
      </c>
      <c r="E1102" s="8">
        <v>0.5</v>
      </c>
      <c r="F1102" s="8">
        <v>0.7</v>
      </c>
    </row>
    <row r="1103" spans="1:11" x14ac:dyDescent="0.2">
      <c r="A1103" s="8">
        <f t="shared" si="52"/>
        <v>1094</v>
      </c>
      <c r="B1103" s="18">
        <v>42022.759027777778</v>
      </c>
      <c r="C1103" s="8">
        <v>1</v>
      </c>
      <c r="D1103" s="8">
        <v>0.3</v>
      </c>
      <c r="E1103" s="8">
        <v>0.5</v>
      </c>
      <c r="F1103" s="8">
        <v>0.7</v>
      </c>
    </row>
    <row r="1104" spans="1:11" x14ac:dyDescent="0.2">
      <c r="A1104" s="8">
        <f t="shared" si="52"/>
        <v>1095</v>
      </c>
      <c r="B1104" s="18">
        <v>42022.759722222225</v>
      </c>
      <c r="C1104" s="8">
        <v>1</v>
      </c>
      <c r="D1104" s="8">
        <v>0.3</v>
      </c>
      <c r="E1104" s="8">
        <v>0.5</v>
      </c>
      <c r="F1104" s="8">
        <v>0.7</v>
      </c>
    </row>
    <row r="1105" spans="1:6" x14ac:dyDescent="0.2">
      <c r="A1105" s="8">
        <f t="shared" si="52"/>
        <v>1096</v>
      </c>
      <c r="B1105" s="18">
        <v>42022.760416666664</v>
      </c>
      <c r="C1105" s="8">
        <v>1</v>
      </c>
      <c r="D1105" s="8">
        <v>0.4</v>
      </c>
      <c r="E1105" s="8">
        <v>0.60000000000000009</v>
      </c>
      <c r="F1105" s="8">
        <v>0.7</v>
      </c>
    </row>
    <row r="1106" spans="1:6" x14ac:dyDescent="0.2">
      <c r="A1106" s="8">
        <f t="shared" si="52"/>
        <v>1097</v>
      </c>
      <c r="B1106" s="18">
        <v>42022.761111111111</v>
      </c>
      <c r="C1106" s="8">
        <v>1</v>
      </c>
      <c r="D1106" s="8">
        <v>0.4</v>
      </c>
      <c r="E1106" s="8">
        <v>0.60000000000000009</v>
      </c>
      <c r="F1106" s="8">
        <v>0.7</v>
      </c>
    </row>
    <row r="1107" spans="1:6" x14ac:dyDescent="0.2">
      <c r="A1107" s="8">
        <f t="shared" si="52"/>
        <v>1098</v>
      </c>
      <c r="B1107" s="18">
        <v>42022.761805555558</v>
      </c>
      <c r="C1107" s="8">
        <v>1</v>
      </c>
      <c r="D1107" s="8">
        <v>0.4</v>
      </c>
      <c r="E1107" s="8">
        <v>0.60000000000000009</v>
      </c>
      <c r="F1107" s="8">
        <v>0.7</v>
      </c>
    </row>
    <row r="1108" spans="1:6" x14ac:dyDescent="0.2">
      <c r="A1108" s="8">
        <f t="shared" si="52"/>
        <v>1099</v>
      </c>
      <c r="B1108" s="18">
        <v>42022.762499999997</v>
      </c>
      <c r="C1108" s="8">
        <v>1</v>
      </c>
      <c r="D1108" s="8">
        <v>0.4</v>
      </c>
      <c r="E1108" s="8">
        <v>0.60000000000000009</v>
      </c>
      <c r="F1108" s="8">
        <v>0.7</v>
      </c>
    </row>
    <row r="1109" spans="1:6" x14ac:dyDescent="0.2">
      <c r="A1109" s="8">
        <f t="shared" si="52"/>
        <v>1100</v>
      </c>
      <c r="B1109" s="18">
        <v>42022.763194444444</v>
      </c>
      <c r="C1109" s="8">
        <v>1</v>
      </c>
      <c r="D1109" s="8">
        <v>0.4</v>
      </c>
      <c r="E1109" s="8">
        <v>0.60000000000000009</v>
      </c>
      <c r="F1109" s="8">
        <v>0.7</v>
      </c>
    </row>
    <row r="1110" spans="1:6" x14ac:dyDescent="0.2">
      <c r="A1110" s="8">
        <f t="shared" si="52"/>
        <v>1101</v>
      </c>
      <c r="B1110" s="18">
        <v>42022.763888888891</v>
      </c>
      <c r="C1110" s="8">
        <v>1</v>
      </c>
      <c r="D1110" s="8">
        <v>0.3</v>
      </c>
      <c r="E1110" s="8">
        <v>0.5</v>
      </c>
      <c r="F1110" s="8">
        <v>0.6</v>
      </c>
    </row>
    <row r="1111" spans="1:6" x14ac:dyDescent="0.2">
      <c r="A1111" s="8">
        <f t="shared" si="52"/>
        <v>1102</v>
      </c>
      <c r="B1111" s="18">
        <v>42022.76458333333</v>
      </c>
      <c r="C1111" s="8">
        <v>1</v>
      </c>
      <c r="D1111" s="8">
        <v>0.4</v>
      </c>
      <c r="E1111" s="8">
        <v>0.5</v>
      </c>
      <c r="F1111" s="8">
        <v>0.6</v>
      </c>
    </row>
    <row r="1112" spans="1:6" x14ac:dyDescent="0.2">
      <c r="A1112" s="8">
        <f t="shared" si="52"/>
        <v>1103</v>
      </c>
      <c r="B1112" s="18">
        <v>42022.765277777777</v>
      </c>
      <c r="C1112" s="8">
        <v>1</v>
      </c>
      <c r="D1112" s="8">
        <v>0.4</v>
      </c>
      <c r="E1112" s="8">
        <v>0.5</v>
      </c>
      <c r="F1112" s="8">
        <v>0.6</v>
      </c>
    </row>
    <row r="1113" spans="1:6" x14ac:dyDescent="0.2">
      <c r="A1113" s="8">
        <f t="shared" si="52"/>
        <v>1104</v>
      </c>
      <c r="B1113" s="18">
        <v>42022.765972222223</v>
      </c>
      <c r="C1113" s="8">
        <v>1</v>
      </c>
      <c r="D1113" s="8">
        <v>0.4</v>
      </c>
      <c r="E1113" s="8">
        <v>0.5</v>
      </c>
      <c r="F1113" s="8">
        <v>0.6</v>
      </c>
    </row>
    <row r="1114" spans="1:6" x14ac:dyDescent="0.2">
      <c r="A1114" s="8">
        <f t="shared" si="52"/>
        <v>1105</v>
      </c>
      <c r="B1114" s="18">
        <v>42022.76666666667</v>
      </c>
      <c r="C1114" s="8">
        <v>1</v>
      </c>
      <c r="D1114" s="8">
        <v>0.4</v>
      </c>
      <c r="E1114" s="8">
        <v>0.5</v>
      </c>
      <c r="F1114" s="8">
        <v>0.6</v>
      </c>
    </row>
    <row r="1115" spans="1:6" x14ac:dyDescent="0.2">
      <c r="A1115" s="8">
        <f t="shared" si="52"/>
        <v>1106</v>
      </c>
      <c r="B1115" s="18">
        <v>42022.767361111109</v>
      </c>
      <c r="C1115" s="8">
        <v>1</v>
      </c>
      <c r="D1115" s="8">
        <v>0.4</v>
      </c>
      <c r="E1115" s="8">
        <v>0.5</v>
      </c>
      <c r="F1115" s="8">
        <v>0.6</v>
      </c>
    </row>
    <row r="1116" spans="1:6" x14ac:dyDescent="0.2">
      <c r="A1116" s="8">
        <f t="shared" si="52"/>
        <v>1107</v>
      </c>
      <c r="B1116" s="18">
        <v>42022.768055555556</v>
      </c>
      <c r="C1116" s="8">
        <v>1</v>
      </c>
      <c r="D1116" s="8">
        <v>0.5</v>
      </c>
      <c r="E1116" s="8">
        <v>0.6</v>
      </c>
      <c r="F1116" s="8">
        <v>0.6</v>
      </c>
    </row>
    <row r="1117" spans="1:6" x14ac:dyDescent="0.2">
      <c r="A1117" s="8">
        <f t="shared" si="52"/>
        <v>1108</v>
      </c>
      <c r="B1117" s="18">
        <v>42022.768750000003</v>
      </c>
      <c r="C1117" s="8">
        <v>1</v>
      </c>
      <c r="D1117" s="8">
        <v>0.5</v>
      </c>
      <c r="E1117" s="8">
        <v>0.6</v>
      </c>
      <c r="F1117" s="8">
        <v>0.6</v>
      </c>
    </row>
    <row r="1118" spans="1:6" x14ac:dyDescent="0.2">
      <c r="A1118" s="8">
        <f t="shared" si="52"/>
        <v>1109</v>
      </c>
      <c r="B1118" s="18">
        <v>42022.769444444442</v>
      </c>
      <c r="C1118" s="8">
        <v>1</v>
      </c>
      <c r="D1118" s="8">
        <v>0.5</v>
      </c>
      <c r="E1118" s="8">
        <v>0.6</v>
      </c>
      <c r="F1118" s="8">
        <v>0.6</v>
      </c>
    </row>
    <row r="1119" spans="1:6" x14ac:dyDescent="0.2">
      <c r="A1119" s="8">
        <f t="shared" si="52"/>
        <v>1110</v>
      </c>
      <c r="B1119" s="18">
        <v>42022.770138888889</v>
      </c>
      <c r="C1119" s="8">
        <v>1</v>
      </c>
      <c r="D1119" s="8">
        <v>0.5</v>
      </c>
      <c r="E1119" s="8">
        <v>0.6</v>
      </c>
      <c r="F1119" s="8">
        <v>0.6</v>
      </c>
    </row>
    <row r="1120" spans="1:6" x14ac:dyDescent="0.2">
      <c r="A1120" s="8">
        <f t="shared" si="52"/>
        <v>1111</v>
      </c>
      <c r="B1120" s="18">
        <v>42022.770833333336</v>
      </c>
      <c r="C1120" s="8">
        <v>1</v>
      </c>
      <c r="D1120" s="8">
        <v>0.5</v>
      </c>
      <c r="E1120" s="8">
        <v>0.6</v>
      </c>
      <c r="F1120" s="8">
        <v>0.6</v>
      </c>
    </row>
    <row r="1121" spans="1:6" x14ac:dyDescent="0.2">
      <c r="A1121" s="8">
        <f t="shared" si="52"/>
        <v>1112</v>
      </c>
      <c r="B1121" s="18">
        <v>42022.771527777775</v>
      </c>
      <c r="C1121" s="8">
        <v>1</v>
      </c>
      <c r="D1121" s="8">
        <v>0.5</v>
      </c>
      <c r="E1121" s="8">
        <v>0.6</v>
      </c>
      <c r="F1121" s="8">
        <v>0.6</v>
      </c>
    </row>
    <row r="1122" spans="1:6" x14ac:dyDescent="0.2">
      <c r="A1122" s="8">
        <f t="shared" si="52"/>
        <v>1113</v>
      </c>
      <c r="B1122" s="18">
        <v>42022.772222222222</v>
      </c>
      <c r="C1122" s="8">
        <v>1</v>
      </c>
      <c r="D1122" s="8">
        <v>0.4</v>
      </c>
      <c r="E1122" s="8">
        <v>0.5</v>
      </c>
      <c r="F1122" s="8">
        <v>0.6</v>
      </c>
    </row>
    <row r="1123" spans="1:6" x14ac:dyDescent="0.2">
      <c r="A1123" s="8">
        <f t="shared" si="52"/>
        <v>1114</v>
      </c>
      <c r="B1123" s="18">
        <v>42022.772916666669</v>
      </c>
      <c r="C1123" s="8">
        <v>1</v>
      </c>
      <c r="D1123" s="8">
        <v>0.4</v>
      </c>
      <c r="E1123" s="8">
        <v>0.60000000000000009</v>
      </c>
      <c r="F1123" s="8">
        <v>0.7</v>
      </c>
    </row>
    <row r="1124" spans="1:6" x14ac:dyDescent="0.2">
      <c r="A1124" s="8">
        <f t="shared" si="52"/>
        <v>1115</v>
      </c>
      <c r="B1124" s="18">
        <v>42022.773611111108</v>
      </c>
      <c r="C1124" s="8">
        <v>1</v>
      </c>
      <c r="D1124" s="8">
        <v>0.4</v>
      </c>
      <c r="E1124" s="8">
        <v>0.60000000000000009</v>
      </c>
      <c r="F1124" s="8">
        <v>0.7</v>
      </c>
    </row>
    <row r="1125" spans="1:6" x14ac:dyDescent="0.2">
      <c r="A1125" s="8">
        <f t="shared" si="52"/>
        <v>1116</v>
      </c>
      <c r="B1125" s="18">
        <v>42022.774305555555</v>
      </c>
      <c r="C1125" s="8">
        <v>1</v>
      </c>
      <c r="D1125" s="8">
        <v>0.4</v>
      </c>
      <c r="E1125" s="8">
        <v>0.60000000000000009</v>
      </c>
      <c r="F1125" s="8">
        <v>0.7</v>
      </c>
    </row>
    <row r="1126" spans="1:6" x14ac:dyDescent="0.2">
      <c r="A1126" s="8">
        <f t="shared" si="52"/>
        <v>1117</v>
      </c>
      <c r="B1126" s="18">
        <v>42022.775000000001</v>
      </c>
      <c r="C1126" s="8">
        <v>1</v>
      </c>
      <c r="D1126" s="8">
        <v>0.5</v>
      </c>
      <c r="E1126" s="8">
        <v>0.6</v>
      </c>
      <c r="F1126" s="8">
        <v>0.7</v>
      </c>
    </row>
    <row r="1127" spans="1:6" x14ac:dyDescent="0.2">
      <c r="A1127" s="8">
        <f t="shared" si="52"/>
        <v>1118</v>
      </c>
      <c r="B1127" s="18">
        <v>42022.775694444441</v>
      </c>
      <c r="C1127" s="8">
        <v>1</v>
      </c>
      <c r="D1127" s="8">
        <v>0.5</v>
      </c>
      <c r="E1127" s="8">
        <v>0.6</v>
      </c>
      <c r="F1127" s="8">
        <v>0.6</v>
      </c>
    </row>
    <row r="1128" spans="1:6" x14ac:dyDescent="0.2">
      <c r="A1128" s="8">
        <f t="shared" si="52"/>
        <v>1119</v>
      </c>
      <c r="B1128" s="18">
        <v>42022.776388888888</v>
      </c>
      <c r="C1128" s="8">
        <v>1</v>
      </c>
      <c r="D1128" s="8">
        <v>0.5</v>
      </c>
      <c r="E1128" s="8">
        <v>0.6</v>
      </c>
      <c r="F1128" s="8">
        <v>0.7</v>
      </c>
    </row>
    <row r="1129" spans="1:6" x14ac:dyDescent="0.2">
      <c r="A1129" s="8">
        <f t="shared" si="52"/>
        <v>1120</v>
      </c>
      <c r="B1129" s="18">
        <v>42022.777083333334</v>
      </c>
      <c r="C1129" s="8">
        <v>1</v>
      </c>
      <c r="D1129" s="8">
        <v>0.4</v>
      </c>
      <c r="E1129" s="8">
        <v>0.60000000000000009</v>
      </c>
      <c r="F1129" s="8">
        <v>0.7</v>
      </c>
    </row>
    <row r="1130" spans="1:6" x14ac:dyDescent="0.2">
      <c r="A1130" s="8">
        <f t="shared" si="52"/>
        <v>1121</v>
      </c>
      <c r="B1130" s="18">
        <v>42022.777777777781</v>
      </c>
      <c r="C1130" s="8">
        <v>1</v>
      </c>
      <c r="D1130" s="8">
        <v>0.4</v>
      </c>
      <c r="E1130" s="8">
        <v>0.5</v>
      </c>
      <c r="F1130" s="8">
        <v>0.6</v>
      </c>
    </row>
    <row r="1131" spans="1:6" x14ac:dyDescent="0.2">
      <c r="A1131" s="8">
        <f t="shared" si="52"/>
        <v>1122</v>
      </c>
      <c r="B1131" s="18">
        <v>42022.77847222222</v>
      </c>
      <c r="C1131" s="8">
        <v>1</v>
      </c>
      <c r="D1131" s="8">
        <v>0.4</v>
      </c>
      <c r="E1131" s="8">
        <v>0.60000000000000009</v>
      </c>
      <c r="F1131" s="8">
        <v>0.7</v>
      </c>
    </row>
    <row r="1132" spans="1:6" x14ac:dyDescent="0.2">
      <c r="A1132" s="8">
        <f t="shared" si="52"/>
        <v>1123</v>
      </c>
      <c r="B1132" s="18">
        <v>42022.779166666667</v>
      </c>
      <c r="C1132" s="8">
        <v>1</v>
      </c>
      <c r="D1132" s="8">
        <v>0.5</v>
      </c>
      <c r="E1132" s="8">
        <v>0.6</v>
      </c>
      <c r="F1132" s="8">
        <v>0.7</v>
      </c>
    </row>
    <row r="1133" spans="1:6" x14ac:dyDescent="0.2">
      <c r="A1133" s="8">
        <f t="shared" si="52"/>
        <v>1124</v>
      </c>
      <c r="B1133" s="18">
        <v>42022.779861111114</v>
      </c>
      <c r="C1133" s="8">
        <v>1</v>
      </c>
      <c r="D1133" s="8">
        <v>0.5</v>
      </c>
      <c r="E1133" s="8">
        <v>0.6</v>
      </c>
      <c r="F1133" s="8">
        <v>0.7</v>
      </c>
    </row>
    <row r="1134" spans="1:6" x14ac:dyDescent="0.2">
      <c r="A1134" s="8">
        <f t="shared" si="52"/>
        <v>1125</v>
      </c>
      <c r="B1134" s="18">
        <v>42022.780555555553</v>
      </c>
      <c r="C1134" s="8">
        <v>1</v>
      </c>
      <c r="D1134" s="8">
        <v>0.4</v>
      </c>
      <c r="E1134" s="8">
        <v>0.60000000000000009</v>
      </c>
      <c r="F1134" s="8">
        <v>0.7</v>
      </c>
    </row>
    <row r="1135" spans="1:6" x14ac:dyDescent="0.2">
      <c r="A1135" s="8">
        <f t="shared" si="52"/>
        <v>1126</v>
      </c>
      <c r="B1135" s="18">
        <v>42022.78125</v>
      </c>
      <c r="C1135" s="8">
        <v>1</v>
      </c>
      <c r="D1135" s="8">
        <v>0.4</v>
      </c>
      <c r="E1135" s="8">
        <v>0.60000000000000009</v>
      </c>
      <c r="F1135" s="8">
        <v>0.7</v>
      </c>
    </row>
    <row r="1136" spans="1:6" x14ac:dyDescent="0.2">
      <c r="A1136" s="8">
        <f t="shared" si="52"/>
        <v>1127</v>
      </c>
      <c r="B1136" s="18">
        <v>42022.781944444447</v>
      </c>
      <c r="C1136" s="8">
        <v>1</v>
      </c>
      <c r="D1136" s="8">
        <v>0.5</v>
      </c>
      <c r="E1136" s="8">
        <v>0.6</v>
      </c>
      <c r="F1136" s="8">
        <v>0.7</v>
      </c>
    </row>
    <row r="1137" spans="1:11" x14ac:dyDescent="0.2">
      <c r="A1137" s="8">
        <f t="shared" si="52"/>
        <v>1128</v>
      </c>
      <c r="B1137" s="18">
        <v>42022.782638888886</v>
      </c>
      <c r="C1137" s="8">
        <v>1</v>
      </c>
      <c r="D1137" s="8">
        <v>0.5</v>
      </c>
      <c r="E1137" s="8">
        <v>0.6</v>
      </c>
      <c r="F1137" s="8">
        <v>0.7</v>
      </c>
    </row>
    <row r="1138" spans="1:11" x14ac:dyDescent="0.2">
      <c r="A1138" s="8">
        <f t="shared" si="52"/>
        <v>1129</v>
      </c>
      <c r="B1138" s="18">
        <v>42022.783333333333</v>
      </c>
      <c r="C1138" s="8">
        <v>1</v>
      </c>
      <c r="D1138" s="8">
        <v>0.5</v>
      </c>
      <c r="E1138" s="8">
        <v>0.6</v>
      </c>
      <c r="F1138" s="8">
        <v>0.7</v>
      </c>
    </row>
    <row r="1139" spans="1:11" x14ac:dyDescent="0.2">
      <c r="A1139" s="8">
        <f t="shared" si="52"/>
        <v>1130</v>
      </c>
      <c r="B1139" s="18">
        <v>42022.78402777778</v>
      </c>
      <c r="C1139" s="8">
        <v>1</v>
      </c>
      <c r="D1139" s="8">
        <v>0.5</v>
      </c>
      <c r="E1139" s="8">
        <v>0.6</v>
      </c>
      <c r="F1139" s="8">
        <v>0.7</v>
      </c>
    </row>
    <row r="1140" spans="1:11" x14ac:dyDescent="0.2">
      <c r="A1140" s="8">
        <f t="shared" si="52"/>
        <v>1131</v>
      </c>
      <c r="B1140" s="18">
        <v>42022.784722222219</v>
      </c>
      <c r="C1140" s="8">
        <v>1</v>
      </c>
      <c r="D1140" s="8">
        <v>0.5</v>
      </c>
      <c r="E1140" s="8">
        <v>0.6</v>
      </c>
      <c r="F1140" s="8">
        <v>0.7</v>
      </c>
    </row>
    <row r="1141" spans="1:11" x14ac:dyDescent="0.2">
      <c r="A1141" s="8">
        <f t="shared" si="52"/>
        <v>1132</v>
      </c>
      <c r="B1141" s="18">
        <v>42022.785416666666</v>
      </c>
      <c r="C1141" s="8">
        <v>1</v>
      </c>
      <c r="D1141" s="8">
        <v>0.4</v>
      </c>
      <c r="E1141" s="8">
        <v>0.5</v>
      </c>
      <c r="F1141" s="8">
        <v>0.8</v>
      </c>
    </row>
    <row r="1142" spans="1:11" x14ac:dyDescent="0.2">
      <c r="A1142" s="8">
        <f t="shared" si="52"/>
        <v>1133</v>
      </c>
      <c r="B1142" s="18">
        <v>42022.786111111112</v>
      </c>
      <c r="C1142" s="8">
        <v>1</v>
      </c>
      <c r="D1142" s="8">
        <v>0.4</v>
      </c>
      <c r="E1142" s="8">
        <v>0.60000000000000009</v>
      </c>
      <c r="F1142" s="8">
        <v>0.8</v>
      </c>
    </row>
    <row r="1143" spans="1:11" x14ac:dyDescent="0.2">
      <c r="A1143" s="8">
        <f t="shared" si="52"/>
        <v>1134</v>
      </c>
      <c r="B1143" s="18">
        <v>42022.786805555559</v>
      </c>
      <c r="C1143" s="8">
        <v>1</v>
      </c>
      <c r="D1143" s="8">
        <v>0.4</v>
      </c>
      <c r="E1143" s="8">
        <v>0.60000000000000009</v>
      </c>
      <c r="F1143" s="8">
        <v>0.8</v>
      </c>
    </row>
    <row r="1144" spans="1:11" x14ac:dyDescent="0.2">
      <c r="A1144" s="8">
        <f t="shared" si="52"/>
        <v>1135</v>
      </c>
      <c r="B1144" s="18">
        <v>42022.787499999999</v>
      </c>
      <c r="C1144" s="8">
        <v>1</v>
      </c>
      <c r="D1144" s="8">
        <v>0.3</v>
      </c>
      <c r="E1144" s="8">
        <v>0.6</v>
      </c>
      <c r="F1144" s="8">
        <v>0.8</v>
      </c>
    </row>
    <row r="1145" spans="1:11" x14ac:dyDescent="0.2">
      <c r="A1145" s="8">
        <f t="shared" si="52"/>
        <v>1136</v>
      </c>
      <c r="B1145" s="18">
        <v>42022.788194444445</v>
      </c>
      <c r="C1145" s="8">
        <v>1</v>
      </c>
      <c r="D1145" s="8">
        <v>0.3</v>
      </c>
      <c r="E1145" s="8">
        <v>0.6</v>
      </c>
      <c r="F1145" s="8">
        <v>0.8</v>
      </c>
    </row>
    <row r="1146" spans="1:11" x14ac:dyDescent="0.2">
      <c r="A1146" s="8">
        <f t="shared" si="52"/>
        <v>1137</v>
      </c>
      <c r="B1146" s="18">
        <v>42022.788888888892</v>
      </c>
      <c r="C1146" s="8">
        <v>1</v>
      </c>
      <c r="D1146" s="8">
        <v>0.3</v>
      </c>
      <c r="E1146" s="8">
        <v>0.6</v>
      </c>
      <c r="F1146" s="8">
        <v>0.8</v>
      </c>
    </row>
    <row r="1147" spans="1:11" x14ac:dyDescent="0.2">
      <c r="A1147" s="8">
        <f t="shared" si="52"/>
        <v>1138</v>
      </c>
      <c r="B1147" s="18">
        <v>42022.789583333331</v>
      </c>
      <c r="C1147" s="8">
        <v>1</v>
      </c>
      <c r="D1147" s="8">
        <v>0.4</v>
      </c>
      <c r="E1147" s="8">
        <v>0.60000000000000009</v>
      </c>
      <c r="F1147" s="8">
        <v>0.8</v>
      </c>
    </row>
    <row r="1148" spans="1:11" x14ac:dyDescent="0.2">
      <c r="A1148" s="8">
        <f t="shared" si="52"/>
        <v>1139</v>
      </c>
      <c r="B1148" s="18">
        <v>42022.790277777778</v>
      </c>
      <c r="C1148" s="8">
        <v>1</v>
      </c>
      <c r="D1148" s="8">
        <v>0.5</v>
      </c>
      <c r="E1148" s="8">
        <v>0.7</v>
      </c>
      <c r="F1148" s="8">
        <v>0.8</v>
      </c>
      <c r="H1148" s="8">
        <f>COUNTIF(D1090:D1149,"&gt;-1000")</f>
        <v>60</v>
      </c>
      <c r="I1148" s="8">
        <f t="shared" ref="I1148" si="53">COUNTIF(E1090:E1149,"&gt;-1000")</f>
        <v>60</v>
      </c>
      <c r="J1148" s="8">
        <f t="shared" ref="J1148" si="54">COUNTIF(F1090:F1149,"&gt;-1000")</f>
        <v>60</v>
      </c>
    </row>
    <row r="1149" spans="1:11" x14ac:dyDescent="0.2">
      <c r="A1149" s="8">
        <f t="shared" si="52"/>
        <v>1140</v>
      </c>
      <c r="B1149" s="18">
        <v>42022.790972222225</v>
      </c>
      <c r="C1149" s="8">
        <v>1</v>
      </c>
      <c r="D1149" s="8">
        <v>0.5</v>
      </c>
      <c r="E1149" s="8">
        <v>0.7</v>
      </c>
      <c r="F1149" s="8">
        <v>0.8</v>
      </c>
      <c r="H1149" s="8">
        <f>IF(H1148&gt;=(60-$D$4),ROUND(SUMIF(D1090:D1149,"&gt;-1000")/H1148,4),"----")</f>
        <v>0.38329999999999997</v>
      </c>
      <c r="I1149" s="8">
        <f>IF(I1148&gt;=(60-$D$4),ROUND(SUMIF(E1090:E1149,"&gt;-1000")/I1148,4),"----")</f>
        <v>0.56830000000000003</v>
      </c>
      <c r="J1149" s="8">
        <f>IF(J1148&gt;=(60-$D$4),ROUND(SUMIF(F1090:F1149,"&gt;-1000")/J1148,4),"----")</f>
        <v>0.70330000000000004</v>
      </c>
      <c r="K1149" s="8">
        <f>IF(AND(ISNUMBER(H1149),ISNUMBER(I1149),ISNUMBER(J1149)),ABS(I1149-(H1149+J1149)/2),"----")</f>
        <v>2.5000000000000022E-2</v>
      </c>
    </row>
    <row r="1150" spans="1:11" x14ac:dyDescent="0.2">
      <c r="A1150" s="8">
        <f t="shared" si="52"/>
        <v>1141</v>
      </c>
      <c r="B1150" s="18">
        <v>42022.791666666664</v>
      </c>
      <c r="C1150" s="8">
        <v>1</v>
      </c>
      <c r="D1150" s="8">
        <v>0.5</v>
      </c>
      <c r="E1150" s="8">
        <v>0.7</v>
      </c>
      <c r="F1150" s="8">
        <v>0.8</v>
      </c>
    </row>
    <row r="1151" spans="1:11" x14ac:dyDescent="0.2">
      <c r="A1151" s="8">
        <f t="shared" si="52"/>
        <v>1142</v>
      </c>
      <c r="B1151" s="18">
        <v>42022.792361111111</v>
      </c>
      <c r="C1151" s="8">
        <v>1</v>
      </c>
      <c r="D1151" s="8">
        <v>0.5</v>
      </c>
      <c r="E1151" s="8">
        <v>0.7</v>
      </c>
      <c r="F1151" s="8">
        <v>0.8</v>
      </c>
    </row>
    <row r="1152" spans="1:11" x14ac:dyDescent="0.2">
      <c r="A1152" s="8">
        <f t="shared" si="52"/>
        <v>1143</v>
      </c>
      <c r="B1152" s="18">
        <v>42022.793055555558</v>
      </c>
      <c r="C1152" s="8">
        <v>1</v>
      </c>
      <c r="D1152" s="8">
        <v>0.5</v>
      </c>
      <c r="E1152" s="8">
        <v>0.7</v>
      </c>
      <c r="F1152" s="8">
        <v>0.8</v>
      </c>
    </row>
    <row r="1153" spans="1:6" x14ac:dyDescent="0.2">
      <c r="A1153" s="8">
        <f t="shared" si="52"/>
        <v>1144</v>
      </c>
      <c r="B1153" s="18">
        <v>42022.793749999997</v>
      </c>
      <c r="C1153" s="8">
        <v>1</v>
      </c>
      <c r="D1153" s="8">
        <v>0.5</v>
      </c>
      <c r="E1153" s="8">
        <v>0.7</v>
      </c>
      <c r="F1153" s="8">
        <v>0.8</v>
      </c>
    </row>
    <row r="1154" spans="1:6" x14ac:dyDescent="0.2">
      <c r="A1154" s="8">
        <f t="shared" si="52"/>
        <v>1145</v>
      </c>
      <c r="B1154" s="18">
        <v>42022.794444444444</v>
      </c>
      <c r="C1154" s="8">
        <v>1</v>
      </c>
      <c r="D1154" s="8">
        <v>0.5</v>
      </c>
      <c r="E1154" s="8">
        <v>0.7</v>
      </c>
      <c r="F1154" s="8">
        <v>0.8</v>
      </c>
    </row>
    <row r="1155" spans="1:6" x14ac:dyDescent="0.2">
      <c r="A1155" s="8">
        <f t="shared" si="52"/>
        <v>1146</v>
      </c>
      <c r="B1155" s="18">
        <v>42022.795138888891</v>
      </c>
      <c r="C1155" s="8">
        <v>1</v>
      </c>
      <c r="D1155" s="8">
        <v>0.5</v>
      </c>
      <c r="E1155" s="8">
        <v>0.7</v>
      </c>
      <c r="F1155" s="8">
        <v>0.8</v>
      </c>
    </row>
    <row r="1156" spans="1:6" x14ac:dyDescent="0.2">
      <c r="A1156" s="8">
        <f t="shared" si="52"/>
        <v>1147</v>
      </c>
      <c r="B1156" s="18">
        <v>42022.79583333333</v>
      </c>
      <c r="C1156" s="8">
        <v>1</v>
      </c>
      <c r="D1156" s="8">
        <v>0.5</v>
      </c>
      <c r="E1156" s="8">
        <v>0.7</v>
      </c>
      <c r="F1156" s="8">
        <v>0.9</v>
      </c>
    </row>
    <row r="1157" spans="1:6" x14ac:dyDescent="0.2">
      <c r="A1157" s="8">
        <f t="shared" si="52"/>
        <v>1148</v>
      </c>
      <c r="B1157" s="18">
        <v>42022.796527777777</v>
      </c>
      <c r="C1157" s="8">
        <v>1</v>
      </c>
      <c r="D1157" s="8">
        <v>0.4</v>
      </c>
      <c r="E1157" s="8">
        <v>0.7</v>
      </c>
      <c r="F1157" s="8">
        <v>0.9</v>
      </c>
    </row>
    <row r="1158" spans="1:6" x14ac:dyDescent="0.2">
      <c r="A1158" s="8">
        <f t="shared" si="52"/>
        <v>1149</v>
      </c>
      <c r="B1158" s="18">
        <v>42022.797222222223</v>
      </c>
      <c r="C1158" s="8">
        <v>1</v>
      </c>
      <c r="D1158" s="8">
        <v>0.5</v>
      </c>
      <c r="E1158" s="8">
        <v>0.7</v>
      </c>
      <c r="F1158" s="8">
        <v>0.9</v>
      </c>
    </row>
    <row r="1159" spans="1:6" x14ac:dyDescent="0.2">
      <c r="A1159" s="8">
        <f t="shared" si="52"/>
        <v>1150</v>
      </c>
      <c r="B1159" s="18">
        <v>42022.79791666667</v>
      </c>
      <c r="C1159" s="8">
        <v>1</v>
      </c>
      <c r="D1159" s="8">
        <v>0.5</v>
      </c>
      <c r="E1159" s="8">
        <v>0.7</v>
      </c>
      <c r="F1159" s="8">
        <v>0.9</v>
      </c>
    </row>
    <row r="1160" spans="1:6" x14ac:dyDescent="0.2">
      <c r="A1160" s="8">
        <f t="shared" si="52"/>
        <v>1151</v>
      </c>
      <c r="B1160" s="18">
        <v>42022.798611111109</v>
      </c>
      <c r="C1160" s="8">
        <v>1</v>
      </c>
      <c r="D1160" s="8">
        <v>0.4</v>
      </c>
      <c r="E1160" s="8">
        <v>0.7</v>
      </c>
      <c r="F1160" s="8">
        <v>0.9</v>
      </c>
    </row>
    <row r="1161" spans="1:6" x14ac:dyDescent="0.2">
      <c r="A1161" s="8">
        <f t="shared" si="52"/>
        <v>1152</v>
      </c>
      <c r="B1161" s="18">
        <v>42022.799305555556</v>
      </c>
      <c r="C1161" s="8">
        <v>1</v>
      </c>
      <c r="D1161" s="8">
        <v>0.4</v>
      </c>
      <c r="E1161" s="8">
        <v>0.7</v>
      </c>
      <c r="F1161" s="8">
        <v>0.9</v>
      </c>
    </row>
    <row r="1162" spans="1:6" x14ac:dyDescent="0.2">
      <c r="A1162" s="8">
        <f t="shared" si="52"/>
        <v>1153</v>
      </c>
      <c r="B1162" s="18">
        <v>42022.8</v>
      </c>
      <c r="C1162" s="8">
        <v>1</v>
      </c>
      <c r="D1162" s="8">
        <v>0.4</v>
      </c>
      <c r="E1162" s="8">
        <v>0.7</v>
      </c>
      <c r="F1162" s="8">
        <v>0.9</v>
      </c>
    </row>
    <row r="1163" spans="1:6" x14ac:dyDescent="0.2">
      <c r="A1163" s="8">
        <f t="shared" ref="A1163:A1226" si="55">A1162+1</f>
        <v>1154</v>
      </c>
      <c r="B1163" s="18">
        <v>42022.800694444442</v>
      </c>
      <c r="C1163" s="8">
        <v>1</v>
      </c>
      <c r="D1163" s="8">
        <v>0.4</v>
      </c>
      <c r="E1163" s="8">
        <v>0.7</v>
      </c>
      <c r="F1163" s="8">
        <v>0.9</v>
      </c>
    </row>
    <row r="1164" spans="1:6" x14ac:dyDescent="0.2">
      <c r="A1164" s="8">
        <f t="shared" si="55"/>
        <v>1155</v>
      </c>
      <c r="B1164" s="18">
        <v>42022.801388888889</v>
      </c>
      <c r="C1164" s="8">
        <v>1</v>
      </c>
      <c r="D1164" s="8">
        <v>0.4</v>
      </c>
      <c r="E1164" s="8">
        <v>0.60000000000000009</v>
      </c>
      <c r="F1164" s="8">
        <v>0.8</v>
      </c>
    </row>
    <row r="1165" spans="1:6" x14ac:dyDescent="0.2">
      <c r="A1165" s="8">
        <f t="shared" si="55"/>
        <v>1156</v>
      </c>
      <c r="B1165" s="18">
        <v>42022.802083333336</v>
      </c>
      <c r="C1165" s="8">
        <v>1</v>
      </c>
      <c r="D1165" s="8">
        <v>0.4</v>
      </c>
      <c r="E1165" s="8">
        <v>0.60000000000000009</v>
      </c>
      <c r="F1165" s="8">
        <v>0.8</v>
      </c>
    </row>
    <row r="1166" spans="1:6" x14ac:dyDescent="0.2">
      <c r="A1166" s="8">
        <f t="shared" si="55"/>
        <v>1157</v>
      </c>
      <c r="B1166" s="18">
        <v>42022.802777777775</v>
      </c>
      <c r="C1166" s="8">
        <v>1</v>
      </c>
      <c r="D1166" s="8">
        <v>0.5</v>
      </c>
      <c r="E1166" s="8">
        <v>0.7</v>
      </c>
      <c r="F1166" s="8">
        <v>0.8</v>
      </c>
    </row>
    <row r="1167" spans="1:6" x14ac:dyDescent="0.2">
      <c r="A1167" s="8">
        <f t="shared" si="55"/>
        <v>1158</v>
      </c>
      <c r="B1167" s="18">
        <v>42022.803472222222</v>
      </c>
      <c r="C1167" s="8">
        <v>1</v>
      </c>
      <c r="D1167" s="8">
        <v>0.5</v>
      </c>
      <c r="E1167" s="8">
        <v>0.7</v>
      </c>
      <c r="F1167" s="8">
        <v>0.8</v>
      </c>
    </row>
    <row r="1168" spans="1:6" x14ac:dyDescent="0.2">
      <c r="A1168" s="8">
        <f t="shared" si="55"/>
        <v>1159</v>
      </c>
      <c r="B1168" s="18">
        <v>42022.804166666669</v>
      </c>
      <c r="C1168" s="8">
        <v>1</v>
      </c>
      <c r="D1168" s="8">
        <v>0.4</v>
      </c>
      <c r="E1168" s="8">
        <v>0.60000000000000009</v>
      </c>
      <c r="F1168" s="8">
        <v>0.8</v>
      </c>
    </row>
    <row r="1169" spans="1:6" x14ac:dyDescent="0.2">
      <c r="A1169" s="8">
        <f t="shared" si="55"/>
        <v>1160</v>
      </c>
      <c r="B1169" s="18">
        <v>42022.804861111108</v>
      </c>
      <c r="C1169" s="8">
        <v>1</v>
      </c>
      <c r="D1169" s="8">
        <v>0.5</v>
      </c>
      <c r="E1169" s="8">
        <v>0.7</v>
      </c>
      <c r="F1169" s="8">
        <v>0.8</v>
      </c>
    </row>
    <row r="1170" spans="1:6" x14ac:dyDescent="0.2">
      <c r="A1170" s="8">
        <f t="shared" si="55"/>
        <v>1161</v>
      </c>
      <c r="B1170" s="18">
        <v>42022.805555555555</v>
      </c>
      <c r="C1170" s="8">
        <v>1</v>
      </c>
      <c r="D1170" s="8">
        <v>0.5</v>
      </c>
      <c r="E1170" s="8">
        <v>0.7</v>
      </c>
      <c r="F1170" s="8">
        <v>0.8</v>
      </c>
    </row>
    <row r="1171" spans="1:6" x14ac:dyDescent="0.2">
      <c r="A1171" s="8">
        <f t="shared" si="55"/>
        <v>1162</v>
      </c>
      <c r="B1171" s="18">
        <v>42022.806250000001</v>
      </c>
      <c r="C1171" s="8">
        <v>1</v>
      </c>
      <c r="D1171" s="8">
        <v>0.5</v>
      </c>
      <c r="E1171" s="8">
        <v>0.7</v>
      </c>
      <c r="F1171" s="8">
        <v>0.8</v>
      </c>
    </row>
    <row r="1172" spans="1:6" x14ac:dyDescent="0.2">
      <c r="A1172" s="8">
        <f t="shared" si="55"/>
        <v>1163</v>
      </c>
      <c r="B1172" s="18">
        <v>42022.806944444441</v>
      </c>
      <c r="C1172" s="8">
        <v>1</v>
      </c>
      <c r="D1172" s="8">
        <v>0.4</v>
      </c>
      <c r="E1172" s="8">
        <v>0.60000000000000009</v>
      </c>
      <c r="F1172" s="8">
        <v>0.8</v>
      </c>
    </row>
    <row r="1173" spans="1:6" x14ac:dyDescent="0.2">
      <c r="A1173" s="8">
        <f t="shared" si="55"/>
        <v>1164</v>
      </c>
      <c r="B1173" s="18">
        <v>42022.807638888888</v>
      </c>
      <c r="C1173" s="8">
        <v>1</v>
      </c>
      <c r="D1173" s="8">
        <v>0.5</v>
      </c>
      <c r="E1173" s="8">
        <v>0.7</v>
      </c>
      <c r="F1173" s="8">
        <v>0.8</v>
      </c>
    </row>
    <row r="1174" spans="1:6" x14ac:dyDescent="0.2">
      <c r="A1174" s="8">
        <f t="shared" si="55"/>
        <v>1165</v>
      </c>
      <c r="B1174" s="18">
        <v>42022.808333333334</v>
      </c>
      <c r="C1174" s="8">
        <v>1</v>
      </c>
      <c r="D1174" s="8">
        <v>0.4</v>
      </c>
      <c r="E1174" s="8">
        <v>0.60000000000000009</v>
      </c>
      <c r="F1174" s="8">
        <v>0.8</v>
      </c>
    </row>
    <row r="1175" spans="1:6" x14ac:dyDescent="0.2">
      <c r="A1175" s="8">
        <f t="shared" si="55"/>
        <v>1166</v>
      </c>
      <c r="B1175" s="18">
        <v>42022.809027777781</v>
      </c>
      <c r="C1175" s="8">
        <v>1</v>
      </c>
      <c r="D1175" s="8">
        <v>0.4</v>
      </c>
      <c r="E1175" s="8">
        <v>0.60000000000000009</v>
      </c>
      <c r="F1175" s="8">
        <v>0.8</v>
      </c>
    </row>
    <row r="1176" spans="1:6" x14ac:dyDescent="0.2">
      <c r="A1176" s="8">
        <f t="shared" si="55"/>
        <v>1167</v>
      </c>
      <c r="B1176" s="18">
        <v>42022.80972222222</v>
      </c>
      <c r="C1176" s="8">
        <v>1</v>
      </c>
      <c r="D1176" s="8">
        <v>0.4</v>
      </c>
      <c r="E1176" s="8">
        <v>0.60000000000000009</v>
      </c>
      <c r="F1176" s="8">
        <v>0.8</v>
      </c>
    </row>
    <row r="1177" spans="1:6" x14ac:dyDescent="0.2">
      <c r="A1177" s="8">
        <f t="shared" si="55"/>
        <v>1168</v>
      </c>
      <c r="B1177" s="18">
        <v>42022.810416666667</v>
      </c>
      <c r="C1177" s="8">
        <v>1</v>
      </c>
      <c r="D1177" s="8">
        <v>0.4</v>
      </c>
      <c r="E1177" s="8">
        <v>0.60000000000000009</v>
      </c>
      <c r="F1177" s="8">
        <v>0.8</v>
      </c>
    </row>
    <row r="1178" spans="1:6" x14ac:dyDescent="0.2">
      <c r="A1178" s="8">
        <f t="shared" si="55"/>
        <v>1169</v>
      </c>
      <c r="B1178" s="18">
        <v>42022.811111111114</v>
      </c>
      <c r="C1178" s="8">
        <v>1</v>
      </c>
      <c r="D1178" s="8">
        <v>0.4</v>
      </c>
      <c r="E1178" s="8">
        <v>0.7</v>
      </c>
      <c r="F1178" s="8">
        <v>0.9</v>
      </c>
    </row>
    <row r="1179" spans="1:6" x14ac:dyDescent="0.2">
      <c r="A1179" s="8">
        <f t="shared" si="55"/>
        <v>1170</v>
      </c>
      <c r="B1179" s="18">
        <v>42022.811805555553</v>
      </c>
      <c r="C1179" s="8">
        <v>1</v>
      </c>
      <c r="D1179" s="8">
        <v>0.4</v>
      </c>
      <c r="E1179" s="8">
        <v>0.60000000000000009</v>
      </c>
      <c r="F1179" s="8">
        <v>0.8</v>
      </c>
    </row>
    <row r="1180" spans="1:6" x14ac:dyDescent="0.2">
      <c r="A1180" s="8">
        <f t="shared" si="55"/>
        <v>1171</v>
      </c>
      <c r="B1180" s="18">
        <v>42022.8125</v>
      </c>
      <c r="C1180" s="8">
        <v>1</v>
      </c>
      <c r="D1180" s="8">
        <v>0.4</v>
      </c>
      <c r="E1180" s="8">
        <v>0.60000000000000009</v>
      </c>
      <c r="F1180" s="8">
        <v>0.8</v>
      </c>
    </row>
    <row r="1181" spans="1:6" x14ac:dyDescent="0.2">
      <c r="A1181" s="8">
        <f t="shared" si="55"/>
        <v>1172</v>
      </c>
      <c r="B1181" s="18">
        <v>42022.813194444447</v>
      </c>
      <c r="C1181" s="8">
        <v>1</v>
      </c>
      <c r="D1181" s="8">
        <v>0.5</v>
      </c>
      <c r="E1181" s="8">
        <v>0.7</v>
      </c>
      <c r="F1181" s="8">
        <v>0.8</v>
      </c>
    </row>
    <row r="1182" spans="1:6" x14ac:dyDescent="0.2">
      <c r="A1182" s="8">
        <f t="shared" si="55"/>
        <v>1173</v>
      </c>
      <c r="B1182" s="18">
        <v>42022.813888888886</v>
      </c>
      <c r="C1182" s="8">
        <v>1</v>
      </c>
      <c r="D1182" s="8">
        <v>0.5</v>
      </c>
      <c r="E1182" s="8">
        <v>0.7</v>
      </c>
      <c r="F1182" s="8">
        <v>0.9</v>
      </c>
    </row>
    <row r="1183" spans="1:6" x14ac:dyDescent="0.2">
      <c r="A1183" s="8">
        <f t="shared" si="55"/>
        <v>1174</v>
      </c>
      <c r="B1183" s="18">
        <v>42022.814583333333</v>
      </c>
      <c r="C1183" s="8">
        <v>1</v>
      </c>
      <c r="D1183" s="8">
        <v>0.5</v>
      </c>
      <c r="E1183" s="8">
        <v>0.7</v>
      </c>
      <c r="F1183" s="8">
        <v>0.9</v>
      </c>
    </row>
    <row r="1184" spans="1:6" x14ac:dyDescent="0.2">
      <c r="A1184" s="8">
        <f t="shared" si="55"/>
        <v>1175</v>
      </c>
      <c r="B1184" s="18">
        <v>42022.81527777778</v>
      </c>
      <c r="C1184" s="8">
        <v>1</v>
      </c>
      <c r="D1184" s="8">
        <v>0.4</v>
      </c>
      <c r="E1184" s="8">
        <v>0.7</v>
      </c>
      <c r="F1184" s="8">
        <v>0.9</v>
      </c>
    </row>
    <row r="1185" spans="1:6" x14ac:dyDescent="0.2">
      <c r="A1185" s="8">
        <f t="shared" si="55"/>
        <v>1176</v>
      </c>
      <c r="B1185" s="18">
        <v>42022.815972222219</v>
      </c>
      <c r="C1185" s="8">
        <v>1</v>
      </c>
      <c r="D1185" s="8">
        <v>0.4</v>
      </c>
      <c r="E1185" s="8">
        <v>0.7</v>
      </c>
      <c r="F1185" s="8">
        <v>0.9</v>
      </c>
    </row>
    <row r="1186" spans="1:6" x14ac:dyDescent="0.2">
      <c r="A1186" s="8">
        <f t="shared" si="55"/>
        <v>1177</v>
      </c>
      <c r="B1186" s="18">
        <v>42022.816666666666</v>
      </c>
      <c r="C1186" s="8">
        <v>1</v>
      </c>
      <c r="D1186" s="8">
        <v>0.4</v>
      </c>
      <c r="E1186" s="8">
        <v>0.7</v>
      </c>
      <c r="F1186" s="8">
        <v>0.9</v>
      </c>
    </row>
    <row r="1187" spans="1:6" x14ac:dyDescent="0.2">
      <c r="A1187" s="8">
        <f t="shared" si="55"/>
        <v>1178</v>
      </c>
      <c r="B1187" s="18">
        <v>42022.817361111112</v>
      </c>
      <c r="C1187" s="8">
        <v>1</v>
      </c>
      <c r="D1187" s="8">
        <v>0.4</v>
      </c>
      <c r="E1187" s="8">
        <v>0.7</v>
      </c>
      <c r="F1187" s="8">
        <v>0.9</v>
      </c>
    </row>
    <row r="1188" spans="1:6" x14ac:dyDescent="0.2">
      <c r="A1188" s="8">
        <f t="shared" si="55"/>
        <v>1179</v>
      </c>
      <c r="B1188" s="18">
        <v>42022.818055555559</v>
      </c>
      <c r="C1188" s="8">
        <v>1</v>
      </c>
      <c r="D1188" s="8">
        <v>0.5</v>
      </c>
      <c r="E1188" s="8">
        <v>0.7</v>
      </c>
      <c r="F1188" s="8">
        <v>0.9</v>
      </c>
    </row>
    <row r="1189" spans="1:6" x14ac:dyDescent="0.2">
      <c r="A1189" s="8">
        <f t="shared" si="55"/>
        <v>1180</v>
      </c>
      <c r="B1189" s="18">
        <v>42022.818749999999</v>
      </c>
      <c r="C1189" s="8">
        <v>1</v>
      </c>
      <c r="D1189" s="8">
        <v>0.5</v>
      </c>
      <c r="E1189" s="8">
        <v>0.7</v>
      </c>
      <c r="F1189" s="8">
        <v>0.9</v>
      </c>
    </row>
    <row r="1190" spans="1:6" x14ac:dyDescent="0.2">
      <c r="A1190" s="8">
        <f t="shared" si="55"/>
        <v>1181</v>
      </c>
      <c r="B1190" s="18">
        <v>42022.819444444445</v>
      </c>
      <c r="C1190" s="8">
        <v>1</v>
      </c>
      <c r="D1190" s="8">
        <v>0.5</v>
      </c>
      <c r="E1190" s="8">
        <v>0.7</v>
      </c>
      <c r="F1190" s="8">
        <v>0.9</v>
      </c>
    </row>
    <row r="1191" spans="1:6" x14ac:dyDescent="0.2">
      <c r="A1191" s="8">
        <f t="shared" si="55"/>
        <v>1182</v>
      </c>
      <c r="B1191" s="18">
        <v>42022.820138888892</v>
      </c>
      <c r="C1191" s="8">
        <v>1</v>
      </c>
      <c r="D1191" s="8">
        <v>0.5</v>
      </c>
      <c r="E1191" s="8">
        <v>0.8</v>
      </c>
      <c r="F1191" s="8">
        <v>0.9</v>
      </c>
    </row>
    <row r="1192" spans="1:6" x14ac:dyDescent="0.2">
      <c r="A1192" s="8">
        <f t="shared" si="55"/>
        <v>1183</v>
      </c>
      <c r="B1192" s="18">
        <v>42022.820833333331</v>
      </c>
      <c r="C1192" s="8">
        <v>1</v>
      </c>
      <c r="D1192" s="8">
        <v>0.5</v>
      </c>
      <c r="E1192" s="8">
        <v>0.7</v>
      </c>
      <c r="F1192" s="8">
        <v>0.9</v>
      </c>
    </row>
    <row r="1193" spans="1:6" x14ac:dyDescent="0.2">
      <c r="A1193" s="8">
        <f t="shared" si="55"/>
        <v>1184</v>
      </c>
      <c r="B1193" s="18">
        <v>42022.821527777778</v>
      </c>
      <c r="C1193" s="8">
        <v>1</v>
      </c>
      <c r="D1193" s="8">
        <v>0.5</v>
      </c>
      <c r="E1193" s="8">
        <v>0.7</v>
      </c>
      <c r="F1193" s="8">
        <v>0.9</v>
      </c>
    </row>
    <row r="1194" spans="1:6" x14ac:dyDescent="0.2">
      <c r="A1194" s="8">
        <f t="shared" si="55"/>
        <v>1185</v>
      </c>
      <c r="B1194" s="18">
        <v>42022.822222222225</v>
      </c>
      <c r="C1194" s="8">
        <v>1</v>
      </c>
      <c r="D1194" s="8">
        <v>0.5</v>
      </c>
      <c r="E1194" s="8">
        <v>0.7</v>
      </c>
      <c r="F1194" s="8">
        <v>0.8</v>
      </c>
    </row>
    <row r="1195" spans="1:6" x14ac:dyDescent="0.2">
      <c r="A1195" s="8">
        <f t="shared" si="55"/>
        <v>1186</v>
      </c>
      <c r="B1195" s="18">
        <v>42022.822916666664</v>
      </c>
      <c r="C1195" s="8">
        <v>1</v>
      </c>
      <c r="D1195" s="8">
        <v>0.5</v>
      </c>
      <c r="E1195" s="8">
        <v>0.7</v>
      </c>
      <c r="F1195" s="8">
        <v>0.8</v>
      </c>
    </row>
    <row r="1196" spans="1:6" x14ac:dyDescent="0.2">
      <c r="A1196" s="8">
        <f t="shared" si="55"/>
        <v>1187</v>
      </c>
      <c r="B1196" s="18">
        <v>42022.823611111111</v>
      </c>
      <c r="C1196" s="8">
        <v>1</v>
      </c>
      <c r="D1196" s="8">
        <v>0.5</v>
      </c>
      <c r="E1196" s="8">
        <v>0.7</v>
      </c>
      <c r="F1196" s="8">
        <v>0.8</v>
      </c>
    </row>
    <row r="1197" spans="1:6" x14ac:dyDescent="0.2">
      <c r="A1197" s="8">
        <f t="shared" si="55"/>
        <v>1188</v>
      </c>
      <c r="B1197" s="18">
        <v>42022.824305555558</v>
      </c>
      <c r="C1197" s="8">
        <v>1</v>
      </c>
      <c r="D1197" s="8">
        <v>0.5</v>
      </c>
      <c r="E1197" s="8">
        <v>0.7</v>
      </c>
      <c r="F1197" s="8">
        <v>0.8</v>
      </c>
    </row>
    <row r="1198" spans="1:6" x14ac:dyDescent="0.2">
      <c r="A1198" s="8">
        <f t="shared" si="55"/>
        <v>1189</v>
      </c>
      <c r="B1198" s="18">
        <v>42022.824999999997</v>
      </c>
      <c r="C1198" s="8">
        <v>1</v>
      </c>
      <c r="D1198" s="8">
        <v>0.4</v>
      </c>
      <c r="E1198" s="8">
        <v>0.60000000000000009</v>
      </c>
      <c r="F1198" s="8">
        <v>0.8</v>
      </c>
    </row>
    <row r="1199" spans="1:6" x14ac:dyDescent="0.2">
      <c r="A1199" s="8">
        <f t="shared" si="55"/>
        <v>1190</v>
      </c>
      <c r="B1199" s="18">
        <v>42022.825694444444</v>
      </c>
      <c r="C1199" s="8">
        <v>1</v>
      </c>
      <c r="D1199" s="8">
        <v>0.3</v>
      </c>
      <c r="E1199" s="8">
        <v>0.6</v>
      </c>
      <c r="F1199" s="8">
        <v>0.8</v>
      </c>
    </row>
    <row r="1200" spans="1:6" x14ac:dyDescent="0.2">
      <c r="A1200" s="8">
        <f t="shared" si="55"/>
        <v>1191</v>
      </c>
      <c r="B1200" s="18">
        <v>42022.826388888891</v>
      </c>
      <c r="C1200" s="8">
        <v>1</v>
      </c>
      <c r="D1200" s="8">
        <v>0.3</v>
      </c>
      <c r="E1200" s="8">
        <v>0.6</v>
      </c>
      <c r="F1200" s="8">
        <v>0.8</v>
      </c>
    </row>
    <row r="1201" spans="1:11" x14ac:dyDescent="0.2">
      <c r="A1201" s="8">
        <f t="shared" si="55"/>
        <v>1192</v>
      </c>
      <c r="B1201" s="18">
        <v>42022.82708333333</v>
      </c>
      <c r="C1201" s="8">
        <v>1</v>
      </c>
      <c r="D1201" s="8">
        <v>0.4</v>
      </c>
      <c r="E1201" s="8">
        <v>0.60000000000000009</v>
      </c>
      <c r="F1201" s="8">
        <v>0.8</v>
      </c>
    </row>
    <row r="1202" spans="1:11" x14ac:dyDescent="0.2">
      <c r="A1202" s="8">
        <f t="shared" si="55"/>
        <v>1193</v>
      </c>
      <c r="B1202" s="18">
        <v>42022.827777777777</v>
      </c>
      <c r="C1202" s="8">
        <v>1</v>
      </c>
      <c r="D1202" s="8">
        <v>0.4</v>
      </c>
      <c r="E1202" s="8">
        <v>0.7</v>
      </c>
      <c r="F1202" s="8">
        <v>0.9</v>
      </c>
    </row>
    <row r="1203" spans="1:11" x14ac:dyDescent="0.2">
      <c r="A1203" s="8">
        <f t="shared" si="55"/>
        <v>1194</v>
      </c>
      <c r="B1203" s="18">
        <v>42022.828472222223</v>
      </c>
      <c r="C1203" s="8">
        <v>1</v>
      </c>
      <c r="D1203" s="8">
        <v>0.4</v>
      </c>
      <c r="E1203" s="8">
        <v>0.7</v>
      </c>
      <c r="F1203" s="8">
        <v>0.9</v>
      </c>
    </row>
    <row r="1204" spans="1:11" x14ac:dyDescent="0.2">
      <c r="A1204" s="8">
        <f t="shared" si="55"/>
        <v>1195</v>
      </c>
      <c r="B1204" s="18">
        <v>42022.82916666667</v>
      </c>
      <c r="C1204" s="8">
        <v>1</v>
      </c>
      <c r="D1204" s="8">
        <v>0.4</v>
      </c>
      <c r="E1204" s="8">
        <v>0.7</v>
      </c>
      <c r="F1204" s="8">
        <v>0.9</v>
      </c>
    </row>
    <row r="1205" spans="1:11" x14ac:dyDescent="0.2">
      <c r="A1205" s="8">
        <f t="shared" si="55"/>
        <v>1196</v>
      </c>
      <c r="B1205" s="18">
        <v>42022.829861111109</v>
      </c>
      <c r="C1205" s="8">
        <v>1</v>
      </c>
      <c r="D1205" s="8">
        <v>0.4</v>
      </c>
      <c r="E1205" s="8">
        <v>0.8</v>
      </c>
      <c r="F1205" s="8">
        <v>0.9</v>
      </c>
    </row>
    <row r="1206" spans="1:11" x14ac:dyDescent="0.2">
      <c r="A1206" s="8">
        <f t="shared" si="55"/>
        <v>1197</v>
      </c>
      <c r="B1206" s="18">
        <v>42022.830555555556</v>
      </c>
      <c r="C1206" s="8">
        <v>1</v>
      </c>
      <c r="D1206" s="8">
        <v>0.4</v>
      </c>
      <c r="E1206" s="8">
        <v>0.7</v>
      </c>
      <c r="F1206" s="8">
        <v>0.9</v>
      </c>
    </row>
    <row r="1207" spans="1:11" x14ac:dyDescent="0.2">
      <c r="A1207" s="8">
        <f t="shared" si="55"/>
        <v>1198</v>
      </c>
      <c r="B1207" s="18">
        <v>42022.831250000003</v>
      </c>
      <c r="C1207" s="8">
        <v>1</v>
      </c>
      <c r="D1207" s="8">
        <v>0.4</v>
      </c>
      <c r="E1207" s="8">
        <v>0.7</v>
      </c>
      <c r="F1207" s="8">
        <v>0.9</v>
      </c>
    </row>
    <row r="1208" spans="1:11" x14ac:dyDescent="0.2">
      <c r="A1208" s="8">
        <f t="shared" si="55"/>
        <v>1199</v>
      </c>
      <c r="B1208" s="18">
        <v>42022.831944444442</v>
      </c>
      <c r="C1208" s="8">
        <v>1</v>
      </c>
      <c r="D1208" s="8">
        <v>0.4</v>
      </c>
      <c r="E1208" s="8">
        <v>0.7</v>
      </c>
      <c r="F1208" s="8">
        <v>0.9</v>
      </c>
      <c r="H1208" s="8">
        <f>COUNTIF(D1150:D1209,"&gt;-1000")</f>
        <v>60</v>
      </c>
      <c r="I1208" s="8">
        <f t="shared" ref="I1208" si="56">COUNTIF(E1150:E1209,"&gt;-1000")</f>
        <v>60</v>
      </c>
      <c r="J1208" s="8">
        <f t="shared" ref="J1208" si="57">COUNTIF(F1150:F1209,"&gt;-1000")</f>
        <v>60</v>
      </c>
    </row>
    <row r="1209" spans="1:11" x14ac:dyDescent="0.2">
      <c r="A1209" s="8">
        <f t="shared" si="55"/>
        <v>1200</v>
      </c>
      <c r="B1209" s="18">
        <v>42022.832638888889</v>
      </c>
      <c r="C1209" s="8">
        <v>1</v>
      </c>
      <c r="D1209" s="8">
        <v>0.4</v>
      </c>
      <c r="E1209" s="8">
        <v>0.7</v>
      </c>
      <c r="F1209" s="8">
        <v>0.9</v>
      </c>
      <c r="H1209" s="8">
        <f>IF(H1208&gt;=(60-$D$4),ROUND(SUMIF(D1150:D1209,"&gt;-1000")/H1208,4),"----")</f>
        <v>0.44330000000000003</v>
      </c>
      <c r="I1209" s="8">
        <f>IF(I1208&gt;=(60-$D$4),ROUND(SUMIF(E1150:E1209,"&gt;-1000")/I1208,4),"----")</f>
        <v>0.68</v>
      </c>
      <c r="J1209" s="8">
        <f>IF(J1208&gt;=(60-$D$4),ROUND(SUMIF(F1150:F1209,"&gt;-1000")/J1208,4),"----")</f>
        <v>0.84830000000000005</v>
      </c>
      <c r="K1209" s="8">
        <f>IF(AND(ISNUMBER(H1209),ISNUMBER(I1209),ISNUMBER(J1209)),ABS(I1209-(H1209+J1209)/2),"----")</f>
        <v>3.4200000000000008E-2</v>
      </c>
    </row>
    <row r="1210" spans="1:11" x14ac:dyDescent="0.2">
      <c r="A1210" s="8">
        <f t="shared" si="55"/>
        <v>1201</v>
      </c>
      <c r="B1210" s="18">
        <v>42022.833333333336</v>
      </c>
      <c r="C1210" s="8">
        <v>1</v>
      </c>
      <c r="D1210" s="8">
        <v>0.3</v>
      </c>
      <c r="E1210" s="8">
        <v>0.6</v>
      </c>
      <c r="F1210" s="8">
        <v>0.9</v>
      </c>
    </row>
    <row r="1211" spans="1:11" x14ac:dyDescent="0.2">
      <c r="A1211" s="8">
        <f t="shared" si="55"/>
        <v>1202</v>
      </c>
      <c r="B1211" s="18">
        <v>42022.834027777775</v>
      </c>
      <c r="C1211" s="8">
        <v>1</v>
      </c>
      <c r="D1211" s="8">
        <v>0.3</v>
      </c>
      <c r="E1211" s="8">
        <v>0.6</v>
      </c>
      <c r="F1211" s="8">
        <v>0.9</v>
      </c>
    </row>
    <row r="1212" spans="1:11" x14ac:dyDescent="0.2">
      <c r="A1212" s="8">
        <f t="shared" si="55"/>
        <v>1203</v>
      </c>
      <c r="B1212" s="18">
        <v>42022.834722222222</v>
      </c>
      <c r="C1212" s="8">
        <v>1</v>
      </c>
      <c r="D1212" s="8">
        <v>0.3</v>
      </c>
      <c r="E1212" s="8">
        <v>0.6</v>
      </c>
      <c r="F1212" s="8">
        <v>0.8</v>
      </c>
    </row>
    <row r="1213" spans="1:11" x14ac:dyDescent="0.2">
      <c r="A1213" s="8">
        <f t="shared" si="55"/>
        <v>1204</v>
      </c>
      <c r="B1213" s="18">
        <v>42022.835416666669</v>
      </c>
      <c r="C1213" s="8">
        <v>1</v>
      </c>
      <c r="D1213" s="8">
        <v>0.3</v>
      </c>
      <c r="E1213" s="8">
        <v>0.6</v>
      </c>
      <c r="F1213" s="8">
        <v>0.8</v>
      </c>
    </row>
    <row r="1214" spans="1:11" x14ac:dyDescent="0.2">
      <c r="A1214" s="8">
        <f t="shared" si="55"/>
        <v>1205</v>
      </c>
      <c r="B1214" s="18">
        <v>42022.836111111108</v>
      </c>
      <c r="C1214" s="8">
        <v>1</v>
      </c>
      <c r="D1214" s="8">
        <v>0.3</v>
      </c>
      <c r="E1214" s="8">
        <v>0.6</v>
      </c>
      <c r="F1214" s="8">
        <v>0.8</v>
      </c>
    </row>
    <row r="1215" spans="1:11" x14ac:dyDescent="0.2">
      <c r="A1215" s="8">
        <f t="shared" si="55"/>
        <v>1206</v>
      </c>
      <c r="B1215" s="18">
        <v>42022.836805555555</v>
      </c>
      <c r="C1215" s="8">
        <v>1</v>
      </c>
      <c r="D1215" s="8">
        <v>0.3</v>
      </c>
      <c r="E1215" s="8">
        <v>0.7</v>
      </c>
      <c r="F1215" s="8">
        <v>0.8</v>
      </c>
    </row>
    <row r="1216" spans="1:11" x14ac:dyDescent="0.2">
      <c r="A1216" s="8">
        <f t="shared" si="55"/>
        <v>1207</v>
      </c>
      <c r="B1216" s="18">
        <v>42022.837500000001</v>
      </c>
      <c r="C1216" s="8">
        <v>1</v>
      </c>
      <c r="D1216" s="8">
        <v>0.3</v>
      </c>
      <c r="E1216" s="8">
        <v>0.6</v>
      </c>
      <c r="F1216" s="8">
        <v>0.8</v>
      </c>
    </row>
    <row r="1217" spans="1:6" x14ac:dyDescent="0.2">
      <c r="A1217" s="8">
        <f t="shared" si="55"/>
        <v>1208</v>
      </c>
      <c r="B1217" s="18">
        <v>42022.838194444441</v>
      </c>
      <c r="C1217" s="8">
        <v>1</v>
      </c>
      <c r="D1217" s="8">
        <v>0.3</v>
      </c>
      <c r="E1217" s="8">
        <v>0.6</v>
      </c>
      <c r="F1217" s="8">
        <v>0.8</v>
      </c>
    </row>
    <row r="1218" spans="1:6" x14ac:dyDescent="0.2">
      <c r="A1218" s="8">
        <f t="shared" si="55"/>
        <v>1209</v>
      </c>
      <c r="B1218" s="18">
        <v>42022.838888888888</v>
      </c>
      <c r="C1218" s="8">
        <v>1</v>
      </c>
      <c r="D1218" s="8">
        <v>0.3</v>
      </c>
      <c r="E1218" s="8">
        <v>0.6</v>
      </c>
      <c r="F1218" s="8">
        <v>0.8</v>
      </c>
    </row>
    <row r="1219" spans="1:6" x14ac:dyDescent="0.2">
      <c r="A1219" s="8">
        <f t="shared" si="55"/>
        <v>1210</v>
      </c>
      <c r="B1219" s="18">
        <v>42022.839583333334</v>
      </c>
      <c r="C1219" s="8">
        <v>1</v>
      </c>
      <c r="D1219" s="8">
        <v>0.3</v>
      </c>
      <c r="E1219" s="8">
        <v>0.6</v>
      </c>
      <c r="F1219" s="8">
        <v>0.8</v>
      </c>
    </row>
    <row r="1220" spans="1:6" x14ac:dyDescent="0.2">
      <c r="A1220" s="8">
        <f t="shared" si="55"/>
        <v>1211</v>
      </c>
      <c r="B1220" s="18">
        <v>42022.840277777781</v>
      </c>
      <c r="C1220" s="8">
        <v>1</v>
      </c>
      <c r="D1220" s="8">
        <v>0.3</v>
      </c>
      <c r="E1220" s="8">
        <v>0.6</v>
      </c>
      <c r="F1220" s="8">
        <v>0.8</v>
      </c>
    </row>
    <row r="1221" spans="1:6" x14ac:dyDescent="0.2">
      <c r="A1221" s="8">
        <f t="shared" si="55"/>
        <v>1212</v>
      </c>
      <c r="B1221" s="18">
        <v>42022.84097222222</v>
      </c>
      <c r="C1221" s="8">
        <v>1</v>
      </c>
      <c r="D1221" s="8">
        <v>0.3</v>
      </c>
      <c r="E1221" s="8">
        <v>0.6</v>
      </c>
      <c r="F1221" s="8">
        <v>0.8</v>
      </c>
    </row>
    <row r="1222" spans="1:6" x14ac:dyDescent="0.2">
      <c r="A1222" s="8">
        <f t="shared" si="55"/>
        <v>1213</v>
      </c>
      <c r="B1222" s="18">
        <v>42022.841666666667</v>
      </c>
      <c r="C1222" s="8">
        <v>1</v>
      </c>
      <c r="D1222" s="8">
        <v>0.3</v>
      </c>
      <c r="E1222" s="8">
        <v>0.6</v>
      </c>
      <c r="F1222" s="8">
        <v>0.8</v>
      </c>
    </row>
    <row r="1223" spans="1:6" x14ac:dyDescent="0.2">
      <c r="A1223" s="8">
        <f t="shared" si="55"/>
        <v>1214</v>
      </c>
      <c r="B1223" s="18">
        <v>42022.842361111114</v>
      </c>
      <c r="C1223" s="8">
        <v>1</v>
      </c>
      <c r="D1223" s="8">
        <v>0.3</v>
      </c>
      <c r="E1223" s="8">
        <v>0.6</v>
      </c>
      <c r="F1223" s="8">
        <v>0.8</v>
      </c>
    </row>
    <row r="1224" spans="1:6" x14ac:dyDescent="0.2">
      <c r="A1224" s="8">
        <f t="shared" si="55"/>
        <v>1215</v>
      </c>
      <c r="B1224" s="18">
        <v>42022.843055555553</v>
      </c>
      <c r="C1224" s="8">
        <v>1</v>
      </c>
      <c r="D1224" s="8">
        <v>0.4</v>
      </c>
      <c r="E1224" s="8">
        <v>0.60000000000000009</v>
      </c>
      <c r="F1224" s="8">
        <v>0.8</v>
      </c>
    </row>
    <row r="1225" spans="1:6" x14ac:dyDescent="0.2">
      <c r="A1225" s="8">
        <f t="shared" si="55"/>
        <v>1216</v>
      </c>
      <c r="B1225" s="18">
        <v>42022.84375</v>
      </c>
      <c r="C1225" s="8">
        <v>1</v>
      </c>
      <c r="D1225" s="8">
        <v>0.3</v>
      </c>
      <c r="E1225" s="8">
        <v>0.6</v>
      </c>
      <c r="F1225" s="8">
        <v>0.8</v>
      </c>
    </row>
    <row r="1226" spans="1:6" x14ac:dyDescent="0.2">
      <c r="A1226" s="8">
        <f t="shared" si="55"/>
        <v>1217</v>
      </c>
      <c r="B1226" s="18">
        <v>42022.844444444447</v>
      </c>
      <c r="C1226" s="8">
        <v>1</v>
      </c>
      <c r="D1226" s="8">
        <v>0.3</v>
      </c>
      <c r="E1226" s="8">
        <v>0.7</v>
      </c>
      <c r="F1226" s="8">
        <v>0.8</v>
      </c>
    </row>
    <row r="1227" spans="1:6" x14ac:dyDescent="0.2">
      <c r="A1227" s="8">
        <f t="shared" ref="A1227:A1290" si="58">A1226+1</f>
        <v>1218</v>
      </c>
      <c r="B1227" s="18">
        <v>42022.845138888886</v>
      </c>
      <c r="C1227" s="8">
        <v>1</v>
      </c>
      <c r="D1227" s="8">
        <v>0.3</v>
      </c>
      <c r="E1227" s="8">
        <v>0.6</v>
      </c>
      <c r="F1227" s="8">
        <v>0.8</v>
      </c>
    </row>
    <row r="1228" spans="1:6" x14ac:dyDescent="0.2">
      <c r="A1228" s="8">
        <f t="shared" si="58"/>
        <v>1219</v>
      </c>
      <c r="B1228" s="18">
        <v>42022.845833333333</v>
      </c>
      <c r="C1228" s="8">
        <v>1</v>
      </c>
      <c r="D1228" s="8">
        <v>0.3</v>
      </c>
      <c r="E1228" s="8">
        <v>0.6</v>
      </c>
      <c r="F1228" s="8">
        <v>0.8</v>
      </c>
    </row>
    <row r="1229" spans="1:6" x14ac:dyDescent="0.2">
      <c r="A1229" s="8">
        <f t="shared" si="58"/>
        <v>1220</v>
      </c>
      <c r="B1229" s="18">
        <v>42022.84652777778</v>
      </c>
      <c r="C1229" s="8">
        <v>1</v>
      </c>
      <c r="D1229" s="8">
        <v>0.3</v>
      </c>
      <c r="E1229" s="8">
        <v>0.6</v>
      </c>
      <c r="F1229" s="8">
        <v>0.8</v>
      </c>
    </row>
    <row r="1230" spans="1:6" x14ac:dyDescent="0.2">
      <c r="A1230" s="8">
        <f t="shared" si="58"/>
        <v>1221</v>
      </c>
      <c r="B1230" s="18">
        <v>42022.847222222219</v>
      </c>
      <c r="C1230" s="8">
        <v>1</v>
      </c>
      <c r="D1230" s="8">
        <v>0.3</v>
      </c>
      <c r="E1230" s="8">
        <v>0.6</v>
      </c>
      <c r="F1230" s="8">
        <v>0.9</v>
      </c>
    </row>
    <row r="1231" spans="1:6" x14ac:dyDescent="0.2">
      <c r="A1231" s="8">
        <f t="shared" si="58"/>
        <v>1222</v>
      </c>
      <c r="B1231" s="18">
        <v>42022.847916666666</v>
      </c>
      <c r="C1231" s="8">
        <v>1</v>
      </c>
      <c r="D1231" s="8">
        <v>0.2</v>
      </c>
      <c r="E1231" s="8">
        <v>0.5</v>
      </c>
      <c r="F1231" s="8">
        <v>0.8</v>
      </c>
    </row>
    <row r="1232" spans="1:6" x14ac:dyDescent="0.2">
      <c r="A1232" s="8">
        <f t="shared" si="58"/>
        <v>1223</v>
      </c>
      <c r="B1232" s="18">
        <v>42022.848611111112</v>
      </c>
      <c r="C1232" s="8">
        <v>1</v>
      </c>
      <c r="D1232" s="8">
        <v>0.2</v>
      </c>
      <c r="E1232" s="8">
        <v>0.5</v>
      </c>
      <c r="F1232" s="8">
        <v>0.8</v>
      </c>
    </row>
    <row r="1233" spans="1:6" x14ac:dyDescent="0.2">
      <c r="A1233" s="8">
        <f t="shared" si="58"/>
        <v>1224</v>
      </c>
      <c r="B1233" s="18">
        <v>42022.849305555559</v>
      </c>
      <c r="C1233" s="8">
        <v>1</v>
      </c>
      <c r="D1233" s="8">
        <v>0.2</v>
      </c>
      <c r="E1233" s="8">
        <v>0.5</v>
      </c>
      <c r="F1233" s="8">
        <v>0.8</v>
      </c>
    </row>
    <row r="1234" spans="1:6" x14ac:dyDescent="0.2">
      <c r="A1234" s="8">
        <f t="shared" si="58"/>
        <v>1225</v>
      </c>
      <c r="B1234" s="18">
        <v>42022.85</v>
      </c>
      <c r="C1234" s="8">
        <v>1</v>
      </c>
      <c r="D1234" s="8">
        <v>0.2</v>
      </c>
      <c r="E1234" s="8">
        <v>0.5</v>
      </c>
      <c r="F1234" s="8">
        <v>0.8</v>
      </c>
    </row>
    <row r="1235" spans="1:6" x14ac:dyDescent="0.2">
      <c r="A1235" s="8">
        <f t="shared" si="58"/>
        <v>1226</v>
      </c>
      <c r="B1235" s="18">
        <v>42022.850694444445</v>
      </c>
      <c r="C1235" s="8">
        <v>1</v>
      </c>
      <c r="D1235" s="8">
        <v>0.2</v>
      </c>
      <c r="E1235" s="8">
        <v>0.5</v>
      </c>
      <c r="F1235" s="8">
        <v>0.8</v>
      </c>
    </row>
    <row r="1236" spans="1:6" x14ac:dyDescent="0.2">
      <c r="A1236" s="8">
        <f t="shared" si="58"/>
        <v>1227</v>
      </c>
      <c r="B1236" s="18">
        <v>42022.851388888892</v>
      </c>
      <c r="C1236" s="8">
        <v>1</v>
      </c>
      <c r="D1236" s="8">
        <v>0.2</v>
      </c>
      <c r="E1236" s="8">
        <v>0.5</v>
      </c>
      <c r="F1236" s="8">
        <v>0.8</v>
      </c>
    </row>
    <row r="1237" spans="1:6" x14ac:dyDescent="0.2">
      <c r="A1237" s="8">
        <f t="shared" si="58"/>
        <v>1228</v>
      </c>
      <c r="B1237" s="18">
        <v>42022.852083333331</v>
      </c>
      <c r="C1237" s="8">
        <v>1</v>
      </c>
      <c r="D1237" s="8">
        <v>0.2</v>
      </c>
      <c r="E1237" s="8">
        <v>0.5</v>
      </c>
      <c r="F1237" s="8">
        <v>0.8</v>
      </c>
    </row>
    <row r="1238" spans="1:6" x14ac:dyDescent="0.2">
      <c r="A1238" s="8">
        <f t="shared" si="58"/>
        <v>1229</v>
      </c>
      <c r="B1238" s="18">
        <v>42022.852777777778</v>
      </c>
      <c r="C1238" s="8">
        <v>1</v>
      </c>
      <c r="D1238" s="8">
        <v>0.3</v>
      </c>
      <c r="E1238" s="8">
        <v>0.6</v>
      </c>
      <c r="F1238" s="8">
        <v>0.8</v>
      </c>
    </row>
    <row r="1239" spans="1:6" x14ac:dyDescent="0.2">
      <c r="A1239" s="8">
        <f t="shared" si="58"/>
        <v>1230</v>
      </c>
      <c r="B1239" s="18">
        <v>42022.853472222225</v>
      </c>
      <c r="C1239" s="8">
        <v>1</v>
      </c>
      <c r="D1239" s="8">
        <v>0.3</v>
      </c>
      <c r="E1239" s="8">
        <v>0.6</v>
      </c>
      <c r="F1239" s="8">
        <v>0.8</v>
      </c>
    </row>
    <row r="1240" spans="1:6" x14ac:dyDescent="0.2">
      <c r="A1240" s="8">
        <f t="shared" si="58"/>
        <v>1231</v>
      </c>
      <c r="B1240" s="18">
        <v>42022.854166666664</v>
      </c>
      <c r="C1240" s="8">
        <v>1</v>
      </c>
      <c r="D1240" s="8">
        <v>0.2</v>
      </c>
      <c r="E1240" s="8">
        <v>0.5</v>
      </c>
      <c r="F1240" s="8">
        <v>0.8</v>
      </c>
    </row>
    <row r="1241" spans="1:6" x14ac:dyDescent="0.2">
      <c r="A1241" s="8">
        <f t="shared" si="58"/>
        <v>1232</v>
      </c>
      <c r="B1241" s="18">
        <v>42022.854861111111</v>
      </c>
      <c r="C1241" s="8">
        <v>1</v>
      </c>
      <c r="D1241" s="8">
        <v>0.2</v>
      </c>
      <c r="E1241" s="8">
        <v>0.5</v>
      </c>
      <c r="F1241" s="8">
        <v>0.8</v>
      </c>
    </row>
    <row r="1242" spans="1:6" x14ac:dyDescent="0.2">
      <c r="A1242" s="8">
        <f t="shared" si="58"/>
        <v>1233</v>
      </c>
      <c r="B1242" s="18">
        <v>42022.855555555558</v>
      </c>
      <c r="C1242" s="8">
        <v>1</v>
      </c>
      <c r="D1242" s="8">
        <v>0.2</v>
      </c>
      <c r="E1242" s="8">
        <v>0.5</v>
      </c>
      <c r="F1242" s="8">
        <v>0.8</v>
      </c>
    </row>
    <row r="1243" spans="1:6" x14ac:dyDescent="0.2">
      <c r="A1243" s="8">
        <f t="shared" si="58"/>
        <v>1234</v>
      </c>
      <c r="B1243" s="18">
        <v>42022.856249999997</v>
      </c>
      <c r="C1243" s="8">
        <v>1</v>
      </c>
      <c r="D1243" s="8">
        <v>0.2</v>
      </c>
      <c r="E1243" s="8">
        <v>0.6</v>
      </c>
      <c r="F1243" s="8">
        <v>0.8</v>
      </c>
    </row>
    <row r="1244" spans="1:6" x14ac:dyDescent="0.2">
      <c r="A1244" s="8">
        <f t="shared" si="58"/>
        <v>1235</v>
      </c>
      <c r="B1244" s="18">
        <v>42022.856944444444</v>
      </c>
      <c r="C1244" s="8">
        <v>1</v>
      </c>
      <c r="D1244" s="8">
        <v>0.2</v>
      </c>
      <c r="E1244" s="8">
        <v>0.5</v>
      </c>
      <c r="F1244" s="8">
        <v>0.8</v>
      </c>
    </row>
    <row r="1245" spans="1:6" x14ac:dyDescent="0.2">
      <c r="A1245" s="8">
        <f t="shared" si="58"/>
        <v>1236</v>
      </c>
      <c r="B1245" s="18">
        <v>42022.857638888891</v>
      </c>
      <c r="C1245" s="8">
        <v>1</v>
      </c>
      <c r="D1245" s="8">
        <v>0.2</v>
      </c>
      <c r="E1245" s="8">
        <v>0.5</v>
      </c>
      <c r="F1245" s="8">
        <v>0.8</v>
      </c>
    </row>
    <row r="1246" spans="1:6" x14ac:dyDescent="0.2">
      <c r="A1246" s="8">
        <f t="shared" si="58"/>
        <v>1237</v>
      </c>
      <c r="B1246" s="18">
        <v>42022.85833333333</v>
      </c>
      <c r="C1246" s="8">
        <v>1</v>
      </c>
      <c r="D1246" s="8">
        <v>0.3</v>
      </c>
      <c r="E1246" s="8">
        <v>0.5</v>
      </c>
      <c r="F1246" s="8">
        <v>0.7</v>
      </c>
    </row>
    <row r="1247" spans="1:6" x14ac:dyDescent="0.2">
      <c r="A1247" s="8">
        <f t="shared" si="58"/>
        <v>1238</v>
      </c>
      <c r="B1247" s="18">
        <v>42022.859027777777</v>
      </c>
      <c r="C1247" s="8">
        <v>1</v>
      </c>
      <c r="D1247" s="8">
        <v>0.3</v>
      </c>
      <c r="E1247" s="8">
        <v>0.5</v>
      </c>
      <c r="F1247" s="8">
        <v>0.7</v>
      </c>
    </row>
    <row r="1248" spans="1:6" x14ac:dyDescent="0.2">
      <c r="A1248" s="8">
        <f t="shared" si="58"/>
        <v>1239</v>
      </c>
      <c r="B1248" s="18">
        <v>42022.859722222223</v>
      </c>
      <c r="C1248" s="8">
        <v>1</v>
      </c>
      <c r="D1248" s="8">
        <v>0.3</v>
      </c>
      <c r="E1248" s="8">
        <v>0.5</v>
      </c>
      <c r="F1248" s="8">
        <v>0.7</v>
      </c>
    </row>
    <row r="1249" spans="1:6" x14ac:dyDescent="0.2">
      <c r="A1249" s="8">
        <f t="shared" si="58"/>
        <v>1240</v>
      </c>
      <c r="B1249" s="18">
        <v>42022.86041666667</v>
      </c>
      <c r="C1249" s="8">
        <v>1</v>
      </c>
      <c r="D1249" s="8">
        <v>0.3</v>
      </c>
      <c r="E1249" s="8">
        <v>0.5</v>
      </c>
      <c r="F1249" s="8">
        <v>0.7</v>
      </c>
    </row>
    <row r="1250" spans="1:6" x14ac:dyDescent="0.2">
      <c r="A1250" s="8">
        <f t="shared" si="58"/>
        <v>1241</v>
      </c>
      <c r="B1250" s="18">
        <v>42022.861111111109</v>
      </c>
      <c r="C1250" s="8">
        <v>1</v>
      </c>
      <c r="D1250" s="8">
        <v>0.3</v>
      </c>
      <c r="E1250" s="8">
        <v>0.5</v>
      </c>
      <c r="F1250" s="8">
        <v>0.7</v>
      </c>
    </row>
    <row r="1251" spans="1:6" x14ac:dyDescent="0.2">
      <c r="A1251" s="8">
        <f t="shared" si="58"/>
        <v>1242</v>
      </c>
      <c r="B1251" s="18">
        <v>42022.861805555556</v>
      </c>
      <c r="C1251" s="8">
        <v>1</v>
      </c>
      <c r="D1251" s="8">
        <v>0.3</v>
      </c>
      <c r="E1251" s="8">
        <v>0.4</v>
      </c>
      <c r="F1251" s="8">
        <v>0.7</v>
      </c>
    </row>
    <row r="1252" spans="1:6" x14ac:dyDescent="0.2">
      <c r="A1252" s="8">
        <f t="shared" si="58"/>
        <v>1243</v>
      </c>
      <c r="B1252" s="18">
        <v>42022.862500000003</v>
      </c>
      <c r="C1252" s="8">
        <v>1</v>
      </c>
      <c r="D1252" s="8">
        <v>0.3</v>
      </c>
      <c r="E1252" s="8">
        <v>0.5</v>
      </c>
      <c r="F1252" s="8">
        <v>0.7</v>
      </c>
    </row>
    <row r="1253" spans="1:6" x14ac:dyDescent="0.2">
      <c r="A1253" s="8">
        <f t="shared" si="58"/>
        <v>1244</v>
      </c>
      <c r="B1253" s="18">
        <v>42022.863194444442</v>
      </c>
      <c r="C1253" s="8">
        <v>1</v>
      </c>
      <c r="D1253" s="8">
        <v>0.4</v>
      </c>
      <c r="E1253" s="8">
        <v>0.60000000000000009</v>
      </c>
      <c r="F1253" s="8">
        <v>0.7</v>
      </c>
    </row>
    <row r="1254" spans="1:6" x14ac:dyDescent="0.2">
      <c r="A1254" s="8">
        <f t="shared" si="58"/>
        <v>1245</v>
      </c>
      <c r="B1254" s="18">
        <v>42022.863888888889</v>
      </c>
      <c r="C1254" s="8">
        <v>1</v>
      </c>
      <c r="D1254" s="8">
        <v>0.3</v>
      </c>
      <c r="E1254" s="8">
        <v>0.5</v>
      </c>
      <c r="F1254" s="8">
        <v>0.7</v>
      </c>
    </row>
    <row r="1255" spans="1:6" x14ac:dyDescent="0.2">
      <c r="A1255" s="8">
        <f t="shared" si="58"/>
        <v>1246</v>
      </c>
      <c r="B1255" s="18">
        <v>42022.864583333336</v>
      </c>
      <c r="C1255" s="8">
        <v>1</v>
      </c>
      <c r="D1255" s="8">
        <v>0.3</v>
      </c>
      <c r="E1255" s="8">
        <v>0.5</v>
      </c>
      <c r="F1255" s="8">
        <v>0.7</v>
      </c>
    </row>
    <row r="1256" spans="1:6" x14ac:dyDescent="0.2">
      <c r="A1256" s="8">
        <f t="shared" si="58"/>
        <v>1247</v>
      </c>
      <c r="B1256" s="18">
        <v>42022.865277777775</v>
      </c>
      <c r="C1256" s="8">
        <v>1</v>
      </c>
      <c r="D1256" s="8">
        <v>0.4</v>
      </c>
      <c r="E1256" s="8">
        <v>0.60000000000000009</v>
      </c>
      <c r="F1256" s="8">
        <v>0.7</v>
      </c>
    </row>
    <row r="1257" spans="1:6" x14ac:dyDescent="0.2">
      <c r="A1257" s="8">
        <f t="shared" si="58"/>
        <v>1248</v>
      </c>
      <c r="B1257" s="18">
        <v>42022.865972222222</v>
      </c>
      <c r="C1257" s="8">
        <v>1</v>
      </c>
      <c r="D1257" s="8">
        <v>0.4</v>
      </c>
      <c r="E1257" s="8">
        <v>0.5</v>
      </c>
      <c r="F1257" s="8">
        <v>0.6</v>
      </c>
    </row>
    <row r="1258" spans="1:6" x14ac:dyDescent="0.2">
      <c r="A1258" s="8">
        <f t="shared" si="58"/>
        <v>1249</v>
      </c>
      <c r="B1258" s="18">
        <v>42022.866666666669</v>
      </c>
      <c r="C1258" s="8">
        <v>1</v>
      </c>
      <c r="D1258" s="8">
        <v>0.4</v>
      </c>
      <c r="E1258" s="8">
        <v>0.5</v>
      </c>
      <c r="F1258" s="8">
        <v>0.6</v>
      </c>
    </row>
    <row r="1259" spans="1:6" x14ac:dyDescent="0.2">
      <c r="A1259" s="8">
        <f t="shared" si="58"/>
        <v>1250</v>
      </c>
      <c r="B1259" s="18">
        <v>42022.867361111108</v>
      </c>
      <c r="C1259" s="8">
        <v>1</v>
      </c>
      <c r="D1259" s="8">
        <v>0.4</v>
      </c>
      <c r="E1259" s="8">
        <v>0.5</v>
      </c>
      <c r="F1259" s="8">
        <v>0.6</v>
      </c>
    </row>
    <row r="1260" spans="1:6" x14ac:dyDescent="0.2">
      <c r="A1260" s="8">
        <f t="shared" si="58"/>
        <v>1251</v>
      </c>
      <c r="B1260" s="18">
        <v>42022.868055555555</v>
      </c>
      <c r="C1260" s="8">
        <v>1</v>
      </c>
      <c r="D1260" s="8">
        <v>0.4</v>
      </c>
      <c r="E1260" s="8">
        <v>0.5</v>
      </c>
      <c r="F1260" s="8">
        <v>0.6</v>
      </c>
    </row>
    <row r="1261" spans="1:6" x14ac:dyDescent="0.2">
      <c r="A1261" s="8">
        <f t="shared" si="58"/>
        <v>1252</v>
      </c>
      <c r="B1261" s="18">
        <v>42022.868750000001</v>
      </c>
      <c r="C1261" s="8">
        <v>1</v>
      </c>
      <c r="D1261" s="8">
        <v>0.4</v>
      </c>
      <c r="E1261" s="8">
        <v>0.60000000000000009</v>
      </c>
      <c r="F1261" s="8">
        <v>0.7</v>
      </c>
    </row>
    <row r="1262" spans="1:6" x14ac:dyDescent="0.2">
      <c r="A1262" s="8">
        <f t="shared" si="58"/>
        <v>1253</v>
      </c>
      <c r="B1262" s="18">
        <v>42022.869444444441</v>
      </c>
      <c r="C1262" s="8">
        <v>1</v>
      </c>
      <c r="D1262" s="8">
        <v>0.4</v>
      </c>
      <c r="E1262" s="8">
        <v>0.5</v>
      </c>
      <c r="F1262" s="8">
        <v>0.6</v>
      </c>
    </row>
    <row r="1263" spans="1:6" x14ac:dyDescent="0.2">
      <c r="A1263" s="8">
        <f t="shared" si="58"/>
        <v>1254</v>
      </c>
      <c r="B1263" s="18">
        <v>42022.870138888888</v>
      </c>
      <c r="C1263" s="8">
        <v>1</v>
      </c>
      <c r="D1263" s="8">
        <v>0.4</v>
      </c>
      <c r="E1263" s="8">
        <v>0.5</v>
      </c>
      <c r="F1263" s="8">
        <v>0.6</v>
      </c>
    </row>
    <row r="1264" spans="1:6" x14ac:dyDescent="0.2">
      <c r="A1264" s="8">
        <f t="shared" si="58"/>
        <v>1255</v>
      </c>
      <c r="B1264" s="18">
        <v>42022.870833333334</v>
      </c>
      <c r="C1264" s="8">
        <v>1</v>
      </c>
      <c r="D1264" s="8">
        <v>0.4</v>
      </c>
      <c r="E1264" s="8">
        <v>0.60000000000000009</v>
      </c>
      <c r="F1264" s="8">
        <v>0.7</v>
      </c>
    </row>
    <row r="1265" spans="1:11" x14ac:dyDescent="0.2">
      <c r="A1265" s="8">
        <f t="shared" si="58"/>
        <v>1256</v>
      </c>
      <c r="B1265" s="18">
        <v>42022.871527777781</v>
      </c>
      <c r="C1265" s="8">
        <v>1</v>
      </c>
      <c r="D1265" s="8">
        <v>0.4</v>
      </c>
      <c r="E1265" s="8">
        <v>0.5</v>
      </c>
      <c r="F1265" s="8">
        <v>0.6</v>
      </c>
    </row>
    <row r="1266" spans="1:11" x14ac:dyDescent="0.2">
      <c r="A1266" s="8">
        <f t="shared" si="58"/>
        <v>1257</v>
      </c>
      <c r="B1266" s="18">
        <v>42022.87222222222</v>
      </c>
      <c r="C1266" s="8">
        <v>1</v>
      </c>
      <c r="D1266" s="8">
        <v>0.4</v>
      </c>
      <c r="E1266" s="8">
        <v>0.60000000000000009</v>
      </c>
      <c r="F1266" s="8">
        <v>0.7</v>
      </c>
    </row>
    <row r="1267" spans="1:11" x14ac:dyDescent="0.2">
      <c r="A1267" s="8">
        <f t="shared" si="58"/>
        <v>1258</v>
      </c>
      <c r="B1267" s="18">
        <v>42022.872916666667</v>
      </c>
      <c r="C1267" s="8">
        <v>1</v>
      </c>
      <c r="D1267" s="8">
        <v>0.4</v>
      </c>
      <c r="E1267" s="8">
        <v>0.5</v>
      </c>
      <c r="F1267" s="8">
        <v>0.6</v>
      </c>
    </row>
    <row r="1268" spans="1:11" x14ac:dyDescent="0.2">
      <c r="A1268" s="8">
        <f t="shared" si="58"/>
        <v>1259</v>
      </c>
      <c r="B1268" s="18">
        <v>42022.873611111114</v>
      </c>
      <c r="C1268" s="8">
        <v>1</v>
      </c>
      <c r="D1268" s="8">
        <v>0.3</v>
      </c>
      <c r="E1268" s="8">
        <v>0.5</v>
      </c>
      <c r="F1268" s="8">
        <v>0.7</v>
      </c>
      <c r="H1268" s="8">
        <f>COUNTIF(D1210:D1269,"&gt;-1000")</f>
        <v>60</v>
      </c>
      <c r="I1268" s="8">
        <f t="shared" ref="I1268" si="59">COUNTIF(E1210:E1269,"&gt;-1000")</f>
        <v>60</v>
      </c>
      <c r="J1268" s="8">
        <f t="shared" ref="J1268" si="60">COUNTIF(F1210:F1269,"&gt;-1000")</f>
        <v>60</v>
      </c>
    </row>
    <row r="1269" spans="1:11" x14ac:dyDescent="0.2">
      <c r="A1269" s="8">
        <f t="shared" si="58"/>
        <v>1260</v>
      </c>
      <c r="B1269" s="18">
        <v>42022.874305555553</v>
      </c>
      <c r="C1269" s="8">
        <v>1</v>
      </c>
      <c r="D1269" s="8">
        <v>0.3</v>
      </c>
      <c r="E1269" s="8">
        <v>0.5</v>
      </c>
      <c r="F1269" s="8">
        <v>0.7</v>
      </c>
      <c r="H1269" s="8">
        <f>IF(H1268&gt;=(60-$D$4),ROUND(SUMIF(D1210:D1269,"&gt;-1000")/H1268,4),"----")</f>
        <v>0.30170000000000002</v>
      </c>
      <c r="I1269" s="8">
        <f>IF(I1268&gt;=(60-$D$4),ROUND(SUMIF(E1210:E1269,"&gt;-1000")/I1268,4),"----")</f>
        <v>0.55000000000000004</v>
      </c>
      <c r="J1269" s="8">
        <f>IF(J1268&gt;=(60-$D$4),ROUND(SUMIF(F1210:F1269,"&gt;-1000")/J1268,4),"----")</f>
        <v>0.75170000000000003</v>
      </c>
      <c r="K1269" s="8">
        <f>IF(AND(ISNUMBER(H1269),ISNUMBER(I1269),ISNUMBER(J1269)),ABS(I1269-(H1269+J1269)/2),"----")</f>
        <v>2.3299999999999987E-2</v>
      </c>
    </row>
    <row r="1270" spans="1:11" x14ac:dyDescent="0.2">
      <c r="A1270" s="8">
        <f t="shared" si="58"/>
        <v>1261</v>
      </c>
      <c r="B1270" s="18">
        <v>42022.875</v>
      </c>
      <c r="C1270" s="8">
        <v>1</v>
      </c>
      <c r="D1270" s="8">
        <v>0.3</v>
      </c>
      <c r="E1270" s="8">
        <v>0.5</v>
      </c>
      <c r="F1270" s="8">
        <v>0.7</v>
      </c>
    </row>
    <row r="1271" spans="1:11" x14ac:dyDescent="0.2">
      <c r="A1271" s="8">
        <f t="shared" si="58"/>
        <v>1262</v>
      </c>
      <c r="B1271" s="18">
        <v>42022.875694444447</v>
      </c>
      <c r="C1271" s="8">
        <v>1</v>
      </c>
      <c r="D1271" s="8">
        <v>0.2</v>
      </c>
      <c r="E1271" s="8">
        <v>0.5</v>
      </c>
      <c r="F1271" s="8">
        <v>0.7</v>
      </c>
    </row>
    <row r="1272" spans="1:11" x14ac:dyDescent="0.2">
      <c r="A1272" s="8">
        <f t="shared" si="58"/>
        <v>1263</v>
      </c>
      <c r="B1272" s="18">
        <v>42022.876388888886</v>
      </c>
      <c r="C1272" s="8">
        <v>1</v>
      </c>
      <c r="D1272" s="8">
        <v>0.3</v>
      </c>
      <c r="E1272" s="8">
        <v>0.5</v>
      </c>
      <c r="F1272" s="8">
        <v>0.7</v>
      </c>
    </row>
    <row r="1273" spans="1:11" x14ac:dyDescent="0.2">
      <c r="A1273" s="8">
        <f t="shared" si="58"/>
        <v>1264</v>
      </c>
      <c r="B1273" s="18">
        <v>42022.877083333333</v>
      </c>
      <c r="C1273" s="8">
        <v>1</v>
      </c>
      <c r="D1273" s="8">
        <v>0.2</v>
      </c>
      <c r="E1273" s="8">
        <v>0.5</v>
      </c>
      <c r="F1273" s="8">
        <v>0.7</v>
      </c>
    </row>
    <row r="1274" spans="1:11" x14ac:dyDescent="0.2">
      <c r="A1274" s="8">
        <f t="shared" si="58"/>
        <v>1265</v>
      </c>
      <c r="B1274" s="18">
        <v>42022.87777777778</v>
      </c>
      <c r="C1274" s="8">
        <v>1</v>
      </c>
      <c r="D1274" s="8">
        <v>0.3</v>
      </c>
      <c r="E1274" s="8">
        <v>0.5</v>
      </c>
      <c r="F1274" s="8">
        <v>0.7</v>
      </c>
    </row>
    <row r="1275" spans="1:11" x14ac:dyDescent="0.2">
      <c r="A1275" s="8">
        <f t="shared" si="58"/>
        <v>1266</v>
      </c>
      <c r="B1275" s="18">
        <v>42022.878472222219</v>
      </c>
      <c r="C1275" s="8">
        <v>1</v>
      </c>
      <c r="D1275" s="8">
        <v>0.2</v>
      </c>
      <c r="E1275" s="8">
        <v>0.4</v>
      </c>
      <c r="F1275" s="8">
        <v>0.7</v>
      </c>
    </row>
    <row r="1276" spans="1:11" x14ac:dyDescent="0.2">
      <c r="A1276" s="8">
        <f t="shared" si="58"/>
        <v>1267</v>
      </c>
      <c r="B1276" s="18">
        <v>42022.879166666666</v>
      </c>
      <c r="C1276" s="8">
        <v>1</v>
      </c>
      <c r="D1276" s="8">
        <v>0.2</v>
      </c>
      <c r="E1276" s="8">
        <v>0.5</v>
      </c>
      <c r="F1276" s="8">
        <v>0.7</v>
      </c>
    </row>
    <row r="1277" spans="1:11" x14ac:dyDescent="0.2">
      <c r="A1277" s="8">
        <f t="shared" si="58"/>
        <v>1268</v>
      </c>
      <c r="B1277" s="18">
        <v>42022.879861111112</v>
      </c>
      <c r="C1277" s="8">
        <v>1</v>
      </c>
      <c r="D1277" s="8">
        <v>0.2</v>
      </c>
      <c r="E1277" s="8">
        <v>0.5</v>
      </c>
      <c r="F1277" s="8">
        <v>0.7</v>
      </c>
    </row>
    <row r="1278" spans="1:11" x14ac:dyDescent="0.2">
      <c r="A1278" s="8">
        <f t="shared" si="58"/>
        <v>1269</v>
      </c>
      <c r="B1278" s="18">
        <v>42022.880555555559</v>
      </c>
      <c r="C1278" s="8">
        <v>1</v>
      </c>
      <c r="D1278" s="8">
        <v>0.3</v>
      </c>
      <c r="E1278" s="8">
        <v>0.5</v>
      </c>
      <c r="F1278" s="8">
        <v>0.7</v>
      </c>
    </row>
    <row r="1279" spans="1:11" x14ac:dyDescent="0.2">
      <c r="A1279" s="8">
        <f t="shared" si="58"/>
        <v>1270</v>
      </c>
      <c r="B1279" s="18">
        <v>42022.881249999999</v>
      </c>
      <c r="C1279" s="8">
        <v>1</v>
      </c>
      <c r="D1279" s="8">
        <v>0.3</v>
      </c>
      <c r="E1279" s="8">
        <v>0.5</v>
      </c>
      <c r="F1279" s="8">
        <v>0.7</v>
      </c>
    </row>
    <row r="1280" spans="1:11" x14ac:dyDescent="0.2">
      <c r="A1280" s="8">
        <f t="shared" si="58"/>
        <v>1271</v>
      </c>
      <c r="B1280" s="18">
        <v>42022.881944444445</v>
      </c>
      <c r="C1280" s="8">
        <v>1</v>
      </c>
      <c r="D1280" s="8">
        <v>0.3</v>
      </c>
      <c r="E1280" s="8">
        <v>0.5</v>
      </c>
      <c r="F1280" s="8">
        <v>0.7</v>
      </c>
    </row>
    <row r="1281" spans="1:6" x14ac:dyDescent="0.2">
      <c r="A1281" s="8">
        <f t="shared" si="58"/>
        <v>1272</v>
      </c>
      <c r="B1281" s="18">
        <v>42022.882638888892</v>
      </c>
      <c r="C1281" s="8">
        <v>1</v>
      </c>
      <c r="D1281" s="8">
        <v>0.3</v>
      </c>
      <c r="E1281" s="8">
        <v>0.5</v>
      </c>
      <c r="F1281" s="8">
        <v>0.7</v>
      </c>
    </row>
    <row r="1282" spans="1:6" x14ac:dyDescent="0.2">
      <c r="A1282" s="8">
        <f t="shared" si="58"/>
        <v>1273</v>
      </c>
      <c r="B1282" s="18">
        <v>42022.883333333331</v>
      </c>
      <c r="C1282" s="8">
        <v>1</v>
      </c>
      <c r="D1282" s="8">
        <v>0.3</v>
      </c>
      <c r="E1282" s="8">
        <v>0.5</v>
      </c>
      <c r="F1282" s="8">
        <v>0.7</v>
      </c>
    </row>
    <row r="1283" spans="1:6" x14ac:dyDescent="0.2">
      <c r="A1283" s="8">
        <f t="shared" si="58"/>
        <v>1274</v>
      </c>
      <c r="B1283" s="18">
        <v>42022.884027777778</v>
      </c>
      <c r="C1283" s="8">
        <v>1</v>
      </c>
      <c r="D1283" s="8">
        <v>0.3</v>
      </c>
      <c r="E1283" s="8">
        <v>0.5</v>
      </c>
      <c r="F1283" s="8">
        <v>0.7</v>
      </c>
    </row>
    <row r="1284" spans="1:6" x14ac:dyDescent="0.2">
      <c r="A1284" s="8">
        <f t="shared" si="58"/>
        <v>1275</v>
      </c>
      <c r="B1284" s="18">
        <v>42022.884722222225</v>
      </c>
      <c r="C1284" s="8">
        <v>1</v>
      </c>
      <c r="D1284" s="8">
        <v>0.3</v>
      </c>
      <c r="E1284" s="8">
        <v>0.5</v>
      </c>
      <c r="F1284" s="8">
        <v>0.7</v>
      </c>
    </row>
    <row r="1285" spans="1:6" x14ac:dyDescent="0.2">
      <c r="A1285" s="8">
        <f t="shared" si="58"/>
        <v>1276</v>
      </c>
      <c r="B1285" s="18">
        <v>42022.885416666664</v>
      </c>
      <c r="C1285" s="8">
        <v>1</v>
      </c>
      <c r="D1285" s="8">
        <v>0.3</v>
      </c>
      <c r="E1285" s="8">
        <v>0.5</v>
      </c>
      <c r="F1285" s="8">
        <v>0.7</v>
      </c>
    </row>
    <row r="1286" spans="1:6" x14ac:dyDescent="0.2">
      <c r="A1286" s="8">
        <f t="shared" si="58"/>
        <v>1277</v>
      </c>
      <c r="B1286" s="18">
        <v>42022.886111111111</v>
      </c>
      <c r="C1286" s="8">
        <v>1</v>
      </c>
      <c r="D1286" s="8">
        <v>0.3</v>
      </c>
      <c r="E1286" s="8">
        <v>0.5</v>
      </c>
      <c r="F1286" s="8">
        <v>0.7</v>
      </c>
    </row>
    <row r="1287" spans="1:6" x14ac:dyDescent="0.2">
      <c r="A1287" s="8">
        <f t="shared" si="58"/>
        <v>1278</v>
      </c>
      <c r="B1287" s="18">
        <v>42022.886805555558</v>
      </c>
      <c r="C1287" s="8">
        <v>1</v>
      </c>
      <c r="D1287" s="8">
        <v>0.4</v>
      </c>
      <c r="E1287" s="8">
        <v>0.60000000000000009</v>
      </c>
      <c r="F1287" s="8">
        <v>0.7</v>
      </c>
    </row>
    <row r="1288" spans="1:6" x14ac:dyDescent="0.2">
      <c r="A1288" s="8">
        <f t="shared" si="58"/>
        <v>1279</v>
      </c>
      <c r="B1288" s="18">
        <v>42022.887499999997</v>
      </c>
      <c r="C1288" s="8">
        <v>1</v>
      </c>
      <c r="D1288" s="8">
        <v>0.3</v>
      </c>
      <c r="E1288" s="8">
        <v>0.5</v>
      </c>
      <c r="F1288" s="8">
        <v>0.7</v>
      </c>
    </row>
    <row r="1289" spans="1:6" x14ac:dyDescent="0.2">
      <c r="A1289" s="8">
        <f t="shared" si="58"/>
        <v>1280</v>
      </c>
      <c r="B1289" s="18">
        <v>42022.888194444444</v>
      </c>
      <c r="C1289" s="8">
        <v>1</v>
      </c>
      <c r="D1289" s="8">
        <v>0.3</v>
      </c>
      <c r="E1289" s="8">
        <v>0.5</v>
      </c>
      <c r="F1289" s="8">
        <v>0.7</v>
      </c>
    </row>
    <row r="1290" spans="1:6" x14ac:dyDescent="0.2">
      <c r="A1290" s="8">
        <f t="shared" si="58"/>
        <v>1281</v>
      </c>
      <c r="B1290" s="18">
        <v>42022.888888888891</v>
      </c>
      <c r="C1290" s="8">
        <v>1</v>
      </c>
      <c r="D1290" s="8">
        <v>0.2</v>
      </c>
      <c r="E1290" s="8">
        <v>0.5</v>
      </c>
      <c r="F1290" s="8">
        <v>0.7</v>
      </c>
    </row>
    <row r="1291" spans="1:6" x14ac:dyDescent="0.2">
      <c r="A1291" s="8">
        <f t="shared" ref="A1291:A1354" si="61">A1290+1</f>
        <v>1282</v>
      </c>
      <c r="B1291" s="18">
        <v>42022.88958333333</v>
      </c>
      <c r="C1291" s="8">
        <v>1</v>
      </c>
      <c r="D1291" s="8">
        <v>0.2</v>
      </c>
      <c r="E1291" s="8">
        <v>0.5</v>
      </c>
      <c r="F1291" s="8">
        <v>0.7</v>
      </c>
    </row>
    <row r="1292" spans="1:6" x14ac:dyDescent="0.2">
      <c r="A1292" s="8">
        <f t="shared" si="61"/>
        <v>1283</v>
      </c>
      <c r="B1292" s="18">
        <v>42022.890277777777</v>
      </c>
      <c r="C1292" s="8">
        <v>1</v>
      </c>
      <c r="D1292" s="8">
        <v>0.2</v>
      </c>
      <c r="E1292" s="8">
        <v>0.5</v>
      </c>
      <c r="F1292" s="8">
        <v>0.7</v>
      </c>
    </row>
    <row r="1293" spans="1:6" x14ac:dyDescent="0.2">
      <c r="A1293" s="8">
        <f t="shared" si="61"/>
        <v>1284</v>
      </c>
      <c r="B1293" s="18">
        <v>42022.890972222223</v>
      </c>
      <c r="C1293" s="8">
        <v>1</v>
      </c>
      <c r="D1293" s="8">
        <v>0.2</v>
      </c>
      <c r="E1293" s="8">
        <v>0.5</v>
      </c>
      <c r="F1293" s="8">
        <v>0.8</v>
      </c>
    </row>
    <row r="1294" spans="1:6" x14ac:dyDescent="0.2">
      <c r="A1294" s="8">
        <f t="shared" si="61"/>
        <v>1285</v>
      </c>
      <c r="B1294" s="18">
        <v>42022.89166666667</v>
      </c>
      <c r="C1294" s="8">
        <v>1</v>
      </c>
      <c r="D1294" s="8">
        <v>0.2</v>
      </c>
      <c r="E1294" s="8">
        <v>0.5</v>
      </c>
      <c r="F1294" s="8">
        <v>0.7</v>
      </c>
    </row>
    <row r="1295" spans="1:6" x14ac:dyDescent="0.2">
      <c r="A1295" s="8">
        <f t="shared" si="61"/>
        <v>1286</v>
      </c>
      <c r="B1295" s="18">
        <v>42022.892361111109</v>
      </c>
      <c r="C1295" s="8">
        <v>1</v>
      </c>
      <c r="D1295" s="8">
        <v>0.2</v>
      </c>
      <c r="E1295" s="8">
        <v>0.5</v>
      </c>
      <c r="F1295" s="8">
        <v>0.7</v>
      </c>
    </row>
    <row r="1296" spans="1:6" x14ac:dyDescent="0.2">
      <c r="A1296" s="8">
        <f t="shared" si="61"/>
        <v>1287</v>
      </c>
      <c r="B1296" s="18">
        <v>42022.893055555556</v>
      </c>
      <c r="C1296" s="8">
        <v>1</v>
      </c>
      <c r="D1296" s="8">
        <v>0.2</v>
      </c>
      <c r="E1296" s="8">
        <v>0.5</v>
      </c>
      <c r="F1296" s="8">
        <v>0.7</v>
      </c>
    </row>
    <row r="1297" spans="1:6" x14ac:dyDescent="0.2">
      <c r="A1297" s="8">
        <f t="shared" si="61"/>
        <v>1288</v>
      </c>
      <c r="B1297" s="18">
        <v>42022.893750000003</v>
      </c>
      <c r="C1297" s="8">
        <v>1</v>
      </c>
      <c r="D1297" s="8">
        <v>0.1</v>
      </c>
      <c r="E1297" s="8">
        <v>0.4</v>
      </c>
      <c r="F1297" s="8">
        <v>0.7</v>
      </c>
    </row>
    <row r="1298" spans="1:6" x14ac:dyDescent="0.2">
      <c r="A1298" s="8">
        <f t="shared" si="61"/>
        <v>1289</v>
      </c>
      <c r="B1298" s="18">
        <v>42022.894444444442</v>
      </c>
      <c r="C1298" s="8">
        <v>1</v>
      </c>
      <c r="D1298" s="8">
        <v>0.2</v>
      </c>
      <c r="E1298" s="8">
        <v>0.5</v>
      </c>
      <c r="F1298" s="8">
        <v>0.8</v>
      </c>
    </row>
    <row r="1299" spans="1:6" x14ac:dyDescent="0.2">
      <c r="A1299" s="8">
        <f t="shared" si="61"/>
        <v>1290</v>
      </c>
      <c r="B1299" s="18">
        <v>42022.895138888889</v>
      </c>
      <c r="C1299" s="8">
        <v>1</v>
      </c>
      <c r="D1299" s="8">
        <v>0.1</v>
      </c>
      <c r="E1299" s="8">
        <v>0.5</v>
      </c>
      <c r="F1299" s="8">
        <v>0.8</v>
      </c>
    </row>
    <row r="1300" spans="1:6" x14ac:dyDescent="0.2">
      <c r="A1300" s="8">
        <f t="shared" si="61"/>
        <v>1291</v>
      </c>
      <c r="B1300" s="18">
        <v>42022.895833333336</v>
      </c>
      <c r="C1300" s="8">
        <v>1</v>
      </c>
      <c r="D1300" s="8">
        <v>0.1</v>
      </c>
      <c r="E1300" s="8">
        <v>0.5</v>
      </c>
      <c r="F1300" s="8">
        <v>0.8</v>
      </c>
    </row>
    <row r="1301" spans="1:6" x14ac:dyDescent="0.2">
      <c r="A1301" s="8">
        <f t="shared" si="61"/>
        <v>1292</v>
      </c>
      <c r="B1301" s="18">
        <v>42022.896527777775</v>
      </c>
      <c r="C1301" s="8">
        <v>1</v>
      </c>
      <c r="D1301" s="8">
        <v>0.2</v>
      </c>
      <c r="E1301" s="8">
        <v>0.5</v>
      </c>
      <c r="F1301" s="8">
        <v>0.8</v>
      </c>
    </row>
    <row r="1302" spans="1:6" x14ac:dyDescent="0.2">
      <c r="A1302" s="8">
        <f t="shared" si="61"/>
        <v>1293</v>
      </c>
      <c r="B1302" s="18">
        <v>42022.897222222222</v>
      </c>
      <c r="C1302" s="8">
        <v>1</v>
      </c>
      <c r="D1302" s="8">
        <v>0.2</v>
      </c>
      <c r="E1302" s="8">
        <v>0.5</v>
      </c>
      <c r="F1302" s="8">
        <v>0.8</v>
      </c>
    </row>
    <row r="1303" spans="1:6" x14ac:dyDescent="0.2">
      <c r="A1303" s="8">
        <f t="shared" si="61"/>
        <v>1294</v>
      </c>
      <c r="B1303" s="18">
        <v>42022.897916666669</v>
      </c>
      <c r="C1303" s="8">
        <v>1</v>
      </c>
      <c r="D1303" s="8">
        <v>0.2</v>
      </c>
      <c r="E1303" s="8">
        <v>0.5</v>
      </c>
      <c r="F1303" s="8">
        <v>0.8</v>
      </c>
    </row>
    <row r="1304" spans="1:6" x14ac:dyDescent="0.2">
      <c r="A1304" s="8">
        <f t="shared" si="61"/>
        <v>1295</v>
      </c>
      <c r="B1304" s="18">
        <v>42022.898611111108</v>
      </c>
      <c r="C1304" s="8">
        <v>1</v>
      </c>
      <c r="D1304" s="8">
        <v>0.2</v>
      </c>
      <c r="E1304" s="8">
        <v>0.5</v>
      </c>
      <c r="F1304" s="8">
        <v>0.8</v>
      </c>
    </row>
    <row r="1305" spans="1:6" x14ac:dyDescent="0.2">
      <c r="A1305" s="8">
        <f t="shared" si="61"/>
        <v>1296</v>
      </c>
      <c r="B1305" s="18">
        <v>42022.899305555555</v>
      </c>
      <c r="C1305" s="8">
        <v>1</v>
      </c>
      <c r="D1305" s="8">
        <v>0</v>
      </c>
      <c r="E1305" s="8">
        <v>0.4</v>
      </c>
      <c r="F1305" s="8">
        <v>0.8</v>
      </c>
    </row>
    <row r="1306" spans="1:6" x14ac:dyDescent="0.2">
      <c r="A1306" s="8">
        <f t="shared" si="61"/>
        <v>1297</v>
      </c>
      <c r="B1306" s="18">
        <v>42022.9</v>
      </c>
      <c r="C1306" s="8">
        <v>1</v>
      </c>
      <c r="D1306" s="8">
        <v>0</v>
      </c>
      <c r="E1306" s="8">
        <v>0.4</v>
      </c>
      <c r="F1306" s="8">
        <v>0.8</v>
      </c>
    </row>
    <row r="1307" spans="1:6" x14ac:dyDescent="0.2">
      <c r="A1307" s="8">
        <f t="shared" si="61"/>
        <v>1298</v>
      </c>
      <c r="B1307" s="18">
        <v>42022.900694444441</v>
      </c>
      <c r="C1307" s="8">
        <v>1</v>
      </c>
      <c r="D1307" s="8">
        <v>0</v>
      </c>
      <c r="E1307" s="8">
        <v>0.4</v>
      </c>
      <c r="F1307" s="8">
        <v>0.8</v>
      </c>
    </row>
    <row r="1308" spans="1:6" x14ac:dyDescent="0.2">
      <c r="A1308" s="8">
        <f t="shared" si="61"/>
        <v>1299</v>
      </c>
      <c r="B1308" s="18">
        <v>42022.901388888888</v>
      </c>
      <c r="C1308" s="8">
        <v>1</v>
      </c>
      <c r="D1308" s="8">
        <v>0.1</v>
      </c>
      <c r="E1308" s="8">
        <v>0.5</v>
      </c>
      <c r="F1308" s="8">
        <v>0.8</v>
      </c>
    </row>
    <row r="1309" spans="1:6" x14ac:dyDescent="0.2">
      <c r="A1309" s="8">
        <f t="shared" si="61"/>
        <v>1300</v>
      </c>
      <c r="B1309" s="18">
        <v>42022.902083333334</v>
      </c>
      <c r="C1309" s="8">
        <v>1</v>
      </c>
      <c r="D1309" s="8">
        <v>0.1</v>
      </c>
      <c r="E1309" s="8">
        <v>0.4</v>
      </c>
      <c r="F1309" s="8">
        <v>0.7</v>
      </c>
    </row>
    <row r="1310" spans="1:6" x14ac:dyDescent="0.2">
      <c r="A1310" s="8">
        <f t="shared" si="61"/>
        <v>1301</v>
      </c>
      <c r="B1310" s="18">
        <v>42022.902777777781</v>
      </c>
      <c r="C1310" s="8">
        <v>1</v>
      </c>
      <c r="D1310" s="8">
        <v>0.1</v>
      </c>
      <c r="E1310" s="8">
        <v>0.5</v>
      </c>
      <c r="F1310" s="8">
        <v>0.8</v>
      </c>
    </row>
    <row r="1311" spans="1:6" x14ac:dyDescent="0.2">
      <c r="A1311" s="8">
        <f t="shared" si="61"/>
        <v>1302</v>
      </c>
      <c r="B1311" s="18">
        <v>42022.90347222222</v>
      </c>
      <c r="C1311" s="8">
        <v>1</v>
      </c>
      <c r="D1311" s="8">
        <v>0</v>
      </c>
      <c r="E1311" s="8">
        <v>0.4</v>
      </c>
      <c r="F1311" s="8">
        <v>0.8</v>
      </c>
    </row>
    <row r="1312" spans="1:6" x14ac:dyDescent="0.2">
      <c r="A1312" s="8">
        <f t="shared" si="61"/>
        <v>1303</v>
      </c>
      <c r="B1312" s="18">
        <v>42022.904166666667</v>
      </c>
      <c r="C1312" s="8">
        <v>1</v>
      </c>
      <c r="D1312" s="8">
        <v>0</v>
      </c>
      <c r="E1312" s="8">
        <v>0.4</v>
      </c>
      <c r="F1312" s="8">
        <v>0.8</v>
      </c>
    </row>
    <row r="1313" spans="1:10" x14ac:dyDescent="0.2">
      <c r="A1313" s="8">
        <f t="shared" si="61"/>
        <v>1304</v>
      </c>
      <c r="B1313" s="18">
        <v>42022.904861111114</v>
      </c>
      <c r="C1313" s="8">
        <v>1</v>
      </c>
      <c r="D1313" s="8">
        <v>0</v>
      </c>
      <c r="E1313" s="8">
        <v>0.4</v>
      </c>
      <c r="F1313" s="8">
        <v>0.8</v>
      </c>
    </row>
    <row r="1314" spans="1:10" x14ac:dyDescent="0.2">
      <c r="A1314" s="8">
        <f t="shared" si="61"/>
        <v>1305</v>
      </c>
      <c r="B1314" s="18">
        <v>42022.905555555553</v>
      </c>
      <c r="C1314" s="8">
        <v>1</v>
      </c>
      <c r="D1314" s="8">
        <v>0</v>
      </c>
      <c r="E1314" s="8">
        <v>0.4</v>
      </c>
      <c r="F1314" s="8">
        <v>0.7</v>
      </c>
    </row>
    <row r="1315" spans="1:10" x14ac:dyDescent="0.2">
      <c r="A1315" s="8">
        <f t="shared" si="61"/>
        <v>1306</v>
      </c>
      <c r="B1315" s="18">
        <v>42022.90625</v>
      </c>
      <c r="C1315" s="8">
        <v>1</v>
      </c>
      <c r="D1315" s="8">
        <v>0</v>
      </c>
      <c r="E1315" s="8">
        <v>0.4</v>
      </c>
      <c r="F1315" s="8">
        <v>0.7</v>
      </c>
    </row>
    <row r="1316" spans="1:10" x14ac:dyDescent="0.2">
      <c r="A1316" s="8">
        <f t="shared" si="61"/>
        <v>1307</v>
      </c>
      <c r="B1316" s="18">
        <v>42022.906944444447</v>
      </c>
      <c r="C1316" s="8">
        <v>1</v>
      </c>
      <c r="D1316" s="8">
        <v>0</v>
      </c>
      <c r="E1316" s="8">
        <v>0.4</v>
      </c>
      <c r="F1316" s="8">
        <v>0.7</v>
      </c>
    </row>
    <row r="1317" spans="1:10" x14ac:dyDescent="0.2">
      <c r="A1317" s="8">
        <f t="shared" si="61"/>
        <v>1308</v>
      </c>
      <c r="B1317" s="18">
        <v>42022.907638888886</v>
      </c>
      <c r="C1317" s="8">
        <v>1</v>
      </c>
      <c r="D1317" s="8">
        <v>-0.1</v>
      </c>
      <c r="E1317" s="8">
        <v>0.30000000000000004</v>
      </c>
      <c r="F1317" s="8">
        <v>0.7</v>
      </c>
    </row>
    <row r="1318" spans="1:10" x14ac:dyDescent="0.2">
      <c r="A1318" s="8">
        <f t="shared" si="61"/>
        <v>1309</v>
      </c>
      <c r="B1318" s="18">
        <v>42022.908333333333</v>
      </c>
      <c r="C1318" s="8">
        <v>1</v>
      </c>
      <c r="D1318" s="8">
        <v>-0.1</v>
      </c>
      <c r="E1318" s="8">
        <v>0.30000000000000004</v>
      </c>
      <c r="F1318" s="8">
        <v>0.7</v>
      </c>
    </row>
    <row r="1319" spans="1:10" x14ac:dyDescent="0.2">
      <c r="A1319" s="8">
        <f t="shared" si="61"/>
        <v>1310</v>
      </c>
      <c r="B1319" s="18">
        <v>42022.90902777778</v>
      </c>
      <c r="C1319" s="8">
        <v>1</v>
      </c>
      <c r="D1319" s="8">
        <v>-0.2</v>
      </c>
      <c r="E1319" s="8">
        <v>0.3</v>
      </c>
      <c r="F1319" s="8">
        <v>0.7</v>
      </c>
    </row>
    <row r="1320" spans="1:10" x14ac:dyDescent="0.2">
      <c r="A1320" s="8">
        <f t="shared" si="61"/>
        <v>1311</v>
      </c>
      <c r="B1320" s="18">
        <v>42022.909722222219</v>
      </c>
      <c r="C1320" s="8">
        <v>1</v>
      </c>
      <c r="D1320" s="8">
        <v>-0.2</v>
      </c>
      <c r="E1320" s="8">
        <v>0.3</v>
      </c>
      <c r="F1320" s="8">
        <v>0.7</v>
      </c>
    </row>
    <row r="1321" spans="1:10" x14ac:dyDescent="0.2">
      <c r="A1321" s="8">
        <f t="shared" si="61"/>
        <v>1312</v>
      </c>
      <c r="B1321" s="18">
        <v>42022.910416666666</v>
      </c>
      <c r="C1321" s="8">
        <v>1</v>
      </c>
      <c r="D1321" s="8">
        <v>-0.3</v>
      </c>
      <c r="E1321" s="8">
        <v>0.2</v>
      </c>
      <c r="F1321" s="8">
        <v>0.7</v>
      </c>
    </row>
    <row r="1322" spans="1:10" x14ac:dyDescent="0.2">
      <c r="A1322" s="8">
        <f t="shared" si="61"/>
        <v>1313</v>
      </c>
      <c r="B1322" s="18">
        <v>42022.911111111112</v>
      </c>
      <c r="C1322" s="8">
        <v>1</v>
      </c>
      <c r="D1322" s="8">
        <v>-0.3</v>
      </c>
      <c r="E1322" s="8">
        <v>0.2</v>
      </c>
      <c r="F1322" s="8">
        <v>0.7</v>
      </c>
    </row>
    <row r="1323" spans="1:10" x14ac:dyDescent="0.2">
      <c r="A1323" s="8">
        <f t="shared" si="61"/>
        <v>1314</v>
      </c>
      <c r="B1323" s="18">
        <v>42022.911805555559</v>
      </c>
      <c r="C1323" s="8">
        <v>1</v>
      </c>
      <c r="D1323" s="8">
        <v>-0.3</v>
      </c>
      <c r="E1323" s="8">
        <v>0.2</v>
      </c>
      <c r="F1323" s="8">
        <v>0.7</v>
      </c>
    </row>
    <row r="1324" spans="1:10" x14ac:dyDescent="0.2">
      <c r="A1324" s="8">
        <f t="shared" si="61"/>
        <v>1315</v>
      </c>
      <c r="B1324" s="18">
        <v>42022.912499999999</v>
      </c>
      <c r="C1324" s="8">
        <v>1</v>
      </c>
      <c r="D1324" s="8">
        <v>-0.3</v>
      </c>
      <c r="E1324" s="8">
        <v>0.2</v>
      </c>
      <c r="F1324" s="8">
        <v>0.7</v>
      </c>
    </row>
    <row r="1325" spans="1:10" x14ac:dyDescent="0.2">
      <c r="A1325" s="8">
        <f t="shared" si="61"/>
        <v>1316</v>
      </c>
      <c r="B1325" s="18">
        <v>42022.913194444445</v>
      </c>
      <c r="C1325" s="8">
        <v>1</v>
      </c>
      <c r="D1325" s="8">
        <v>-0.3</v>
      </c>
      <c r="E1325" s="8">
        <v>0.2</v>
      </c>
      <c r="F1325" s="8">
        <v>0.7</v>
      </c>
    </row>
    <row r="1326" spans="1:10" x14ac:dyDescent="0.2">
      <c r="A1326" s="8">
        <f t="shared" si="61"/>
        <v>1317</v>
      </c>
      <c r="B1326" s="18">
        <v>42022.913888888892</v>
      </c>
      <c r="C1326" s="8">
        <v>1</v>
      </c>
      <c r="D1326" s="8">
        <v>-0.3</v>
      </c>
      <c r="E1326" s="8">
        <v>0.2</v>
      </c>
      <c r="F1326" s="8">
        <v>0.7</v>
      </c>
    </row>
    <row r="1327" spans="1:10" x14ac:dyDescent="0.2">
      <c r="A1327" s="8">
        <f t="shared" si="61"/>
        <v>1318</v>
      </c>
      <c r="B1327" s="18">
        <v>42022.914583333331</v>
      </c>
      <c r="C1327" s="8">
        <v>1</v>
      </c>
      <c r="D1327" s="8">
        <v>-0.4</v>
      </c>
      <c r="E1327" s="8">
        <v>0.19999999999999996</v>
      </c>
      <c r="F1327" s="8">
        <v>0.7</v>
      </c>
    </row>
    <row r="1328" spans="1:10" x14ac:dyDescent="0.2">
      <c r="A1328" s="8">
        <f t="shared" si="61"/>
        <v>1319</v>
      </c>
      <c r="B1328" s="18">
        <v>42022.915277777778</v>
      </c>
      <c r="C1328" s="8">
        <v>1</v>
      </c>
      <c r="D1328" s="8">
        <v>-0.2</v>
      </c>
      <c r="E1328" s="8">
        <v>0.2</v>
      </c>
      <c r="F1328" s="8">
        <v>0.6</v>
      </c>
      <c r="H1328" s="8">
        <f>COUNTIF(D1270:D1329,"&gt;-1000")</f>
        <v>60</v>
      </c>
      <c r="I1328" s="8">
        <f t="shared" ref="I1328" si="62">COUNTIF(E1270:E1329,"&gt;-1000")</f>
        <v>60</v>
      </c>
      <c r="J1328" s="8">
        <f t="shared" ref="J1328" si="63">COUNTIF(F1270:F1329,"&gt;-1000")</f>
        <v>60</v>
      </c>
    </row>
    <row r="1329" spans="1:11" x14ac:dyDescent="0.2">
      <c r="A1329" s="8">
        <f t="shared" si="61"/>
        <v>1320</v>
      </c>
      <c r="B1329" s="18">
        <v>42022.915972222225</v>
      </c>
      <c r="C1329" s="8">
        <v>1</v>
      </c>
      <c r="D1329" s="8">
        <v>-0.2</v>
      </c>
      <c r="E1329" s="8">
        <v>0.2</v>
      </c>
      <c r="F1329" s="8">
        <v>0.6</v>
      </c>
      <c r="H1329" s="8">
        <f>IF(H1328&gt;=(60-$D$4),ROUND(SUMIF(D1270:D1329,"&gt;-1000")/H1328,4),"----")</f>
        <v>0.09</v>
      </c>
      <c r="I1329" s="8">
        <f>IF(I1328&gt;=(60-$D$4),ROUND(SUMIF(E1270:E1329,"&gt;-1000")/I1328,4),"----")</f>
        <v>0.42330000000000001</v>
      </c>
      <c r="J1329" s="8">
        <f>IF(J1328&gt;=(60-$D$4),ROUND(SUMIF(F1270:F1329,"&gt;-1000")/J1328,4),"----")</f>
        <v>0.72330000000000005</v>
      </c>
      <c r="K1329" s="8">
        <f>IF(AND(ISNUMBER(H1329),ISNUMBER(I1329),ISNUMBER(J1329)),ABS(I1329-(H1329+J1329)/2),"----")</f>
        <v>1.6649999999999998E-2</v>
      </c>
    </row>
    <row r="1330" spans="1:11" x14ac:dyDescent="0.2">
      <c r="A1330" s="8">
        <f t="shared" si="61"/>
        <v>1321</v>
      </c>
      <c r="B1330" s="18">
        <v>42022.916666666664</v>
      </c>
      <c r="C1330" s="8">
        <v>1</v>
      </c>
      <c r="D1330" s="8">
        <v>-0.2</v>
      </c>
      <c r="E1330" s="8">
        <v>-1003</v>
      </c>
      <c r="F1330" s="8">
        <v>0.6</v>
      </c>
    </row>
    <row r="1331" spans="1:11" x14ac:dyDescent="0.2">
      <c r="A1331" s="8">
        <f t="shared" si="61"/>
        <v>1322</v>
      </c>
      <c r="B1331" s="18">
        <v>42022.917361111111</v>
      </c>
      <c r="C1331" s="8">
        <v>1</v>
      </c>
      <c r="D1331" s="8">
        <v>-0.2</v>
      </c>
      <c r="E1331" s="8">
        <v>-1003</v>
      </c>
      <c r="F1331" s="8">
        <v>0.6</v>
      </c>
    </row>
    <row r="1332" spans="1:11" x14ac:dyDescent="0.2">
      <c r="A1332" s="8">
        <f t="shared" si="61"/>
        <v>1323</v>
      </c>
      <c r="B1332" s="18">
        <v>42022.918055555558</v>
      </c>
      <c r="C1332" s="8">
        <v>1</v>
      </c>
      <c r="D1332" s="8">
        <v>-0.2</v>
      </c>
      <c r="E1332" s="8">
        <v>-1003</v>
      </c>
      <c r="F1332" s="8">
        <v>0.6</v>
      </c>
    </row>
    <row r="1333" spans="1:11" x14ac:dyDescent="0.2">
      <c r="A1333" s="8">
        <f t="shared" si="61"/>
        <v>1324</v>
      </c>
      <c r="B1333" s="18">
        <v>42022.918749999997</v>
      </c>
      <c r="C1333" s="8">
        <v>1</v>
      </c>
      <c r="D1333" s="8">
        <v>-0.3</v>
      </c>
      <c r="E1333" s="8">
        <v>-1003</v>
      </c>
      <c r="F1333" s="8">
        <v>0.6</v>
      </c>
    </row>
    <row r="1334" spans="1:11" x14ac:dyDescent="0.2">
      <c r="A1334" s="8">
        <f t="shared" si="61"/>
        <v>1325</v>
      </c>
      <c r="B1334" s="18">
        <v>42022.919444444444</v>
      </c>
      <c r="C1334" s="8">
        <v>1</v>
      </c>
      <c r="D1334" s="8">
        <v>-0.3</v>
      </c>
      <c r="E1334" s="8">
        <v>-1003</v>
      </c>
      <c r="F1334" s="8">
        <v>0.5</v>
      </c>
    </row>
    <row r="1335" spans="1:11" x14ac:dyDescent="0.2">
      <c r="A1335" s="8">
        <f t="shared" si="61"/>
        <v>1326</v>
      </c>
      <c r="B1335" s="18">
        <v>42022.920138888891</v>
      </c>
      <c r="C1335" s="8">
        <v>1</v>
      </c>
      <c r="D1335" s="8">
        <v>-0.3</v>
      </c>
      <c r="E1335" s="8">
        <v>-1003</v>
      </c>
      <c r="F1335" s="8">
        <v>0.5</v>
      </c>
    </row>
    <row r="1336" spans="1:11" x14ac:dyDescent="0.2">
      <c r="A1336" s="8">
        <f t="shared" si="61"/>
        <v>1327</v>
      </c>
      <c r="B1336" s="18">
        <v>42022.92083333333</v>
      </c>
      <c r="C1336" s="8">
        <v>1</v>
      </c>
      <c r="D1336" s="8">
        <v>-0.3</v>
      </c>
      <c r="E1336" s="8">
        <v>-1003</v>
      </c>
      <c r="F1336" s="8">
        <v>0.5</v>
      </c>
    </row>
    <row r="1337" spans="1:11" x14ac:dyDescent="0.2">
      <c r="A1337" s="8">
        <f t="shared" si="61"/>
        <v>1328</v>
      </c>
      <c r="B1337" s="18">
        <v>42022.921527777777</v>
      </c>
      <c r="C1337" s="8">
        <v>1</v>
      </c>
      <c r="D1337" s="8">
        <v>-0.3</v>
      </c>
      <c r="E1337" s="8">
        <v>-1003</v>
      </c>
      <c r="F1337" s="8">
        <v>0.5</v>
      </c>
    </row>
    <row r="1338" spans="1:11" x14ac:dyDescent="0.2">
      <c r="A1338" s="8">
        <f t="shared" si="61"/>
        <v>1329</v>
      </c>
      <c r="B1338" s="18">
        <v>42022.922222222223</v>
      </c>
      <c r="C1338" s="8">
        <v>1</v>
      </c>
      <c r="D1338" s="8">
        <v>-0.3</v>
      </c>
      <c r="E1338" s="8">
        <v>-1003</v>
      </c>
      <c r="F1338" s="8">
        <v>0.5</v>
      </c>
    </row>
    <row r="1339" spans="1:11" x14ac:dyDescent="0.2">
      <c r="A1339" s="8">
        <f t="shared" si="61"/>
        <v>1330</v>
      </c>
      <c r="B1339" s="18">
        <v>42022.92291666667</v>
      </c>
      <c r="C1339" s="8">
        <v>1</v>
      </c>
      <c r="D1339" s="8">
        <v>-0.4</v>
      </c>
      <c r="E1339" s="8">
        <v>-1003</v>
      </c>
      <c r="F1339" s="8">
        <v>0.5</v>
      </c>
    </row>
    <row r="1340" spans="1:11" x14ac:dyDescent="0.2">
      <c r="A1340" s="8">
        <f t="shared" si="61"/>
        <v>1331</v>
      </c>
      <c r="B1340" s="18">
        <v>42022.923611111109</v>
      </c>
      <c r="C1340" s="8">
        <v>1</v>
      </c>
      <c r="D1340" s="8">
        <v>-0.4</v>
      </c>
      <c r="E1340" s="8">
        <v>-1003</v>
      </c>
      <c r="F1340" s="8">
        <v>0.6</v>
      </c>
    </row>
    <row r="1341" spans="1:11" x14ac:dyDescent="0.2">
      <c r="A1341" s="8">
        <f t="shared" si="61"/>
        <v>1332</v>
      </c>
      <c r="B1341" s="18">
        <v>42022.924305555556</v>
      </c>
      <c r="C1341" s="8">
        <v>1</v>
      </c>
      <c r="D1341" s="8">
        <v>-0.4</v>
      </c>
      <c r="E1341" s="8">
        <v>-1003</v>
      </c>
      <c r="F1341" s="8">
        <v>0.5</v>
      </c>
    </row>
    <row r="1342" spans="1:11" x14ac:dyDescent="0.2">
      <c r="A1342" s="8">
        <f t="shared" si="61"/>
        <v>1333</v>
      </c>
      <c r="B1342" s="18">
        <v>42022.925000000003</v>
      </c>
      <c r="C1342" s="8">
        <v>1</v>
      </c>
      <c r="D1342" s="8">
        <v>-0.4</v>
      </c>
      <c r="E1342" s="8">
        <v>-1003</v>
      </c>
      <c r="F1342" s="8">
        <v>0.5</v>
      </c>
    </row>
    <row r="1343" spans="1:11" x14ac:dyDescent="0.2">
      <c r="A1343" s="8">
        <f t="shared" si="61"/>
        <v>1334</v>
      </c>
      <c r="B1343" s="18">
        <v>42022.925694444442</v>
      </c>
      <c r="C1343" s="8">
        <v>1</v>
      </c>
      <c r="D1343" s="8">
        <v>-0.3</v>
      </c>
      <c r="E1343" s="8">
        <v>-1003</v>
      </c>
      <c r="F1343" s="8">
        <v>0.5</v>
      </c>
    </row>
    <row r="1344" spans="1:11" x14ac:dyDescent="0.2">
      <c r="A1344" s="8">
        <f t="shared" si="61"/>
        <v>1335</v>
      </c>
      <c r="B1344" s="18">
        <v>42022.926388888889</v>
      </c>
      <c r="C1344" s="8">
        <v>1</v>
      </c>
      <c r="D1344" s="8">
        <v>-0.3</v>
      </c>
      <c r="E1344" s="8">
        <v>-1003</v>
      </c>
      <c r="F1344" s="8">
        <v>0.5</v>
      </c>
    </row>
    <row r="1345" spans="1:6" x14ac:dyDescent="0.2">
      <c r="A1345" s="8">
        <f t="shared" si="61"/>
        <v>1336</v>
      </c>
      <c r="B1345" s="18">
        <v>42022.927083333336</v>
      </c>
      <c r="C1345" s="8">
        <v>1</v>
      </c>
      <c r="D1345" s="8">
        <v>-0.3</v>
      </c>
      <c r="E1345" s="8">
        <v>-1003</v>
      </c>
      <c r="F1345" s="8">
        <v>0.5</v>
      </c>
    </row>
    <row r="1346" spans="1:6" x14ac:dyDescent="0.2">
      <c r="A1346" s="8">
        <f t="shared" si="61"/>
        <v>1337</v>
      </c>
      <c r="B1346" s="18">
        <v>42022.927777777775</v>
      </c>
      <c r="C1346" s="8">
        <v>1</v>
      </c>
      <c r="D1346" s="8">
        <v>-0.4</v>
      </c>
      <c r="E1346" s="8">
        <v>-1003</v>
      </c>
      <c r="F1346" s="8">
        <v>0.5</v>
      </c>
    </row>
    <row r="1347" spans="1:6" x14ac:dyDescent="0.2">
      <c r="A1347" s="8">
        <f t="shared" si="61"/>
        <v>1338</v>
      </c>
      <c r="B1347" s="18">
        <v>42022.928472222222</v>
      </c>
      <c r="C1347" s="8">
        <v>1</v>
      </c>
      <c r="D1347" s="8">
        <v>-0.3</v>
      </c>
      <c r="E1347" s="8">
        <v>-1003</v>
      </c>
      <c r="F1347" s="8">
        <v>0.5</v>
      </c>
    </row>
    <row r="1348" spans="1:6" x14ac:dyDescent="0.2">
      <c r="A1348" s="8">
        <f t="shared" si="61"/>
        <v>1339</v>
      </c>
      <c r="B1348" s="18">
        <v>42022.929166666669</v>
      </c>
      <c r="C1348" s="8">
        <v>1</v>
      </c>
      <c r="D1348" s="8">
        <v>-0.3</v>
      </c>
      <c r="E1348" s="8">
        <v>-1003</v>
      </c>
      <c r="F1348" s="8">
        <v>0.5</v>
      </c>
    </row>
    <row r="1349" spans="1:6" x14ac:dyDescent="0.2">
      <c r="A1349" s="8">
        <f t="shared" si="61"/>
        <v>1340</v>
      </c>
      <c r="B1349" s="18">
        <v>42022.929861111108</v>
      </c>
      <c r="C1349" s="8">
        <v>1</v>
      </c>
      <c r="D1349" s="8">
        <v>-0.3</v>
      </c>
      <c r="E1349" s="8">
        <v>-1003</v>
      </c>
      <c r="F1349" s="8">
        <v>0.5</v>
      </c>
    </row>
    <row r="1350" spans="1:6" x14ac:dyDescent="0.2">
      <c r="A1350" s="8">
        <f t="shared" si="61"/>
        <v>1341</v>
      </c>
      <c r="B1350" s="18">
        <v>42022.930555555555</v>
      </c>
      <c r="C1350" s="8">
        <v>1</v>
      </c>
      <c r="D1350" s="8">
        <v>-0.4</v>
      </c>
      <c r="E1350" s="8">
        <v>-1003</v>
      </c>
      <c r="F1350" s="8">
        <v>0.5</v>
      </c>
    </row>
    <row r="1351" spans="1:6" x14ac:dyDescent="0.2">
      <c r="A1351" s="8">
        <f t="shared" si="61"/>
        <v>1342</v>
      </c>
      <c r="B1351" s="18">
        <v>42022.931250000001</v>
      </c>
      <c r="C1351" s="8">
        <v>1</v>
      </c>
      <c r="D1351" s="8">
        <v>-0.3</v>
      </c>
      <c r="E1351" s="8">
        <v>-1003</v>
      </c>
      <c r="F1351" s="8">
        <v>0.4</v>
      </c>
    </row>
    <row r="1352" spans="1:6" x14ac:dyDescent="0.2">
      <c r="A1352" s="8">
        <f t="shared" si="61"/>
        <v>1343</v>
      </c>
      <c r="B1352" s="18">
        <v>42022.931944444441</v>
      </c>
      <c r="C1352" s="8">
        <v>1</v>
      </c>
      <c r="D1352" s="8">
        <v>-0.4</v>
      </c>
      <c r="E1352" s="8">
        <v>-1003</v>
      </c>
      <c r="F1352" s="8">
        <v>0.4</v>
      </c>
    </row>
    <row r="1353" spans="1:6" x14ac:dyDescent="0.2">
      <c r="A1353" s="8">
        <f t="shared" si="61"/>
        <v>1344</v>
      </c>
      <c r="B1353" s="18">
        <v>42022.932638888888</v>
      </c>
      <c r="C1353" s="8">
        <v>1</v>
      </c>
      <c r="D1353" s="8">
        <v>-0.4</v>
      </c>
      <c r="E1353" s="8">
        <v>-1003</v>
      </c>
      <c r="F1353" s="8">
        <v>0.4</v>
      </c>
    </row>
    <row r="1354" spans="1:6" x14ac:dyDescent="0.2">
      <c r="A1354" s="8">
        <f t="shared" si="61"/>
        <v>1345</v>
      </c>
      <c r="B1354" s="18">
        <v>42022.933333333334</v>
      </c>
      <c r="C1354" s="8">
        <v>1</v>
      </c>
      <c r="D1354" s="8">
        <v>-0.4</v>
      </c>
      <c r="E1354" s="8">
        <v>-1003</v>
      </c>
      <c r="F1354" s="8">
        <v>0.4</v>
      </c>
    </row>
    <row r="1355" spans="1:6" x14ac:dyDescent="0.2">
      <c r="A1355" s="8">
        <f t="shared" ref="A1355:A1418" si="64">A1354+1</f>
        <v>1346</v>
      </c>
      <c r="B1355" s="18">
        <v>42022.934027777781</v>
      </c>
      <c r="C1355" s="8">
        <v>1</v>
      </c>
      <c r="D1355" s="8">
        <v>-0.5</v>
      </c>
      <c r="E1355" s="8">
        <v>-1003</v>
      </c>
      <c r="F1355" s="8">
        <v>0.4</v>
      </c>
    </row>
    <row r="1356" spans="1:6" x14ac:dyDescent="0.2">
      <c r="A1356" s="8">
        <f t="shared" si="64"/>
        <v>1347</v>
      </c>
      <c r="B1356" s="18">
        <v>42022.93472222222</v>
      </c>
      <c r="C1356" s="8">
        <v>1</v>
      </c>
      <c r="D1356" s="8">
        <v>-0.5</v>
      </c>
      <c r="E1356" s="8">
        <v>-1003</v>
      </c>
      <c r="F1356" s="8">
        <v>0.4</v>
      </c>
    </row>
    <row r="1357" spans="1:6" x14ac:dyDescent="0.2">
      <c r="A1357" s="8">
        <f t="shared" si="64"/>
        <v>1348</v>
      </c>
      <c r="B1357" s="18">
        <v>42022.935416666667</v>
      </c>
      <c r="C1357" s="8">
        <v>1</v>
      </c>
      <c r="D1357" s="8">
        <v>-0.6</v>
      </c>
      <c r="E1357" s="8">
        <v>-1003</v>
      </c>
      <c r="F1357" s="8">
        <v>0.3</v>
      </c>
    </row>
    <row r="1358" spans="1:6" x14ac:dyDescent="0.2">
      <c r="A1358" s="8">
        <f t="shared" si="64"/>
        <v>1349</v>
      </c>
      <c r="B1358" s="18">
        <v>42022.936111111114</v>
      </c>
      <c r="C1358" s="8">
        <v>1</v>
      </c>
      <c r="D1358" s="8">
        <v>-0.6</v>
      </c>
      <c r="E1358" s="8">
        <v>-1003</v>
      </c>
      <c r="F1358" s="8">
        <v>0.3</v>
      </c>
    </row>
    <row r="1359" spans="1:6" x14ac:dyDescent="0.2">
      <c r="A1359" s="8">
        <f t="shared" si="64"/>
        <v>1350</v>
      </c>
      <c r="B1359" s="18">
        <v>42022.936805555553</v>
      </c>
      <c r="C1359" s="8">
        <v>1</v>
      </c>
      <c r="D1359" s="8">
        <v>-0.6</v>
      </c>
      <c r="E1359" s="8">
        <v>-1003</v>
      </c>
      <c r="F1359" s="8">
        <v>0.3</v>
      </c>
    </row>
    <row r="1360" spans="1:6" x14ac:dyDescent="0.2">
      <c r="A1360" s="8">
        <f t="shared" si="64"/>
        <v>1351</v>
      </c>
      <c r="B1360" s="18">
        <v>42022.937499884261</v>
      </c>
      <c r="C1360" s="8">
        <v>1</v>
      </c>
      <c r="D1360" s="8">
        <v>-0.6</v>
      </c>
      <c r="E1360" s="8">
        <v>-1003</v>
      </c>
      <c r="F1360" s="8">
        <v>0.3</v>
      </c>
    </row>
    <row r="1361" spans="1:6" x14ac:dyDescent="0.2">
      <c r="A1361" s="8">
        <f t="shared" si="64"/>
        <v>1352</v>
      </c>
      <c r="B1361" s="18">
        <v>42022.938194270835</v>
      </c>
      <c r="C1361" s="8">
        <v>1</v>
      </c>
      <c r="D1361" s="8">
        <v>-0.6</v>
      </c>
      <c r="E1361" s="8">
        <v>-1003</v>
      </c>
      <c r="F1361" s="8">
        <v>0.3</v>
      </c>
    </row>
    <row r="1362" spans="1:6" x14ac:dyDescent="0.2">
      <c r="A1362" s="8">
        <f t="shared" si="64"/>
        <v>1353</v>
      </c>
      <c r="B1362" s="18">
        <v>42022.938888657409</v>
      </c>
      <c r="C1362" s="8">
        <v>1</v>
      </c>
      <c r="D1362" s="8">
        <v>-0.6</v>
      </c>
      <c r="E1362" s="8">
        <v>-1003</v>
      </c>
      <c r="F1362" s="8">
        <v>0.3</v>
      </c>
    </row>
    <row r="1363" spans="1:6" x14ac:dyDescent="0.2">
      <c r="A1363" s="8">
        <f t="shared" si="64"/>
        <v>1354</v>
      </c>
      <c r="B1363" s="18">
        <v>42022.939583043983</v>
      </c>
      <c r="C1363" s="8">
        <v>1</v>
      </c>
      <c r="D1363" s="8">
        <v>-0.6</v>
      </c>
      <c r="E1363" s="8">
        <v>-1003</v>
      </c>
      <c r="F1363" s="8">
        <v>0.3</v>
      </c>
    </row>
    <row r="1364" spans="1:6" x14ac:dyDescent="0.2">
      <c r="A1364" s="8">
        <f t="shared" si="64"/>
        <v>1355</v>
      </c>
      <c r="B1364" s="18">
        <v>42022.940277430556</v>
      </c>
      <c r="C1364" s="8">
        <v>1</v>
      </c>
      <c r="D1364" s="8">
        <v>-0.6</v>
      </c>
      <c r="E1364" s="8">
        <v>-1003</v>
      </c>
      <c r="F1364" s="8">
        <v>0.3</v>
      </c>
    </row>
    <row r="1365" spans="1:6" x14ac:dyDescent="0.2">
      <c r="A1365" s="8">
        <f t="shared" si="64"/>
        <v>1356</v>
      </c>
      <c r="B1365" s="18">
        <v>42022.94097181713</v>
      </c>
      <c r="C1365" s="8">
        <v>1</v>
      </c>
      <c r="D1365" s="8">
        <v>-0.6</v>
      </c>
      <c r="E1365" s="8">
        <v>-1003</v>
      </c>
      <c r="F1365" s="8">
        <v>0.2</v>
      </c>
    </row>
    <row r="1366" spans="1:6" x14ac:dyDescent="0.2">
      <c r="A1366" s="8">
        <f t="shared" si="64"/>
        <v>1357</v>
      </c>
      <c r="B1366" s="18">
        <v>42022.941666203704</v>
      </c>
      <c r="C1366" s="8">
        <v>1</v>
      </c>
      <c r="D1366" s="8">
        <v>-0.6</v>
      </c>
      <c r="E1366" s="8">
        <v>-1003</v>
      </c>
      <c r="F1366" s="8">
        <v>0.2</v>
      </c>
    </row>
    <row r="1367" spans="1:6" x14ac:dyDescent="0.2">
      <c r="A1367" s="8">
        <f t="shared" si="64"/>
        <v>1358</v>
      </c>
      <c r="B1367" s="18">
        <v>42022.942360590278</v>
      </c>
      <c r="C1367" s="8">
        <v>1</v>
      </c>
      <c r="D1367" s="8">
        <v>-0.5</v>
      </c>
      <c r="E1367" s="8">
        <v>-1003</v>
      </c>
      <c r="F1367" s="8">
        <v>0.2</v>
      </c>
    </row>
    <row r="1368" spans="1:6" x14ac:dyDescent="0.2">
      <c r="A1368" s="8">
        <f t="shared" si="64"/>
        <v>1359</v>
      </c>
      <c r="B1368" s="18">
        <v>42022.943054976851</v>
      </c>
      <c r="C1368" s="8">
        <v>1</v>
      </c>
      <c r="D1368" s="8">
        <v>-0.6</v>
      </c>
      <c r="E1368" s="8">
        <v>-1003</v>
      </c>
      <c r="F1368" s="8">
        <v>0.2</v>
      </c>
    </row>
    <row r="1369" spans="1:6" x14ac:dyDescent="0.2">
      <c r="A1369" s="8">
        <f t="shared" si="64"/>
        <v>1360</v>
      </c>
      <c r="B1369" s="18">
        <v>42022.943749363425</v>
      </c>
      <c r="C1369" s="8">
        <v>1</v>
      </c>
      <c r="D1369" s="8">
        <v>-0.6</v>
      </c>
      <c r="E1369" s="8">
        <v>-1003</v>
      </c>
      <c r="F1369" s="8">
        <v>0.2</v>
      </c>
    </row>
    <row r="1370" spans="1:6" x14ac:dyDescent="0.2">
      <c r="A1370" s="8">
        <f t="shared" si="64"/>
        <v>1361</v>
      </c>
      <c r="B1370" s="18">
        <v>42022.944444444445</v>
      </c>
      <c r="C1370" s="8">
        <v>1</v>
      </c>
      <c r="D1370" s="8">
        <v>-0.5</v>
      </c>
      <c r="E1370" s="8">
        <v>-1003</v>
      </c>
      <c r="F1370" s="8">
        <v>0.2</v>
      </c>
    </row>
    <row r="1371" spans="1:6" x14ac:dyDescent="0.2">
      <c r="A1371" s="8">
        <f t="shared" si="64"/>
        <v>1362</v>
      </c>
      <c r="B1371" s="18">
        <v>42022.945138888892</v>
      </c>
      <c r="C1371" s="8">
        <v>1</v>
      </c>
      <c r="D1371" s="8">
        <v>-0.5</v>
      </c>
      <c r="E1371" s="8">
        <v>-1003</v>
      </c>
      <c r="F1371" s="8">
        <v>0.2</v>
      </c>
    </row>
    <row r="1372" spans="1:6" x14ac:dyDescent="0.2">
      <c r="A1372" s="8">
        <f t="shared" si="64"/>
        <v>1363</v>
      </c>
      <c r="B1372" s="18">
        <v>42022.945833333331</v>
      </c>
      <c r="C1372" s="8">
        <v>1</v>
      </c>
      <c r="D1372" s="8">
        <v>-0.5</v>
      </c>
      <c r="E1372" s="8">
        <v>-1003</v>
      </c>
      <c r="F1372" s="8">
        <v>0.1</v>
      </c>
    </row>
    <row r="1373" spans="1:6" x14ac:dyDescent="0.2">
      <c r="A1373" s="8">
        <f t="shared" si="64"/>
        <v>1364</v>
      </c>
      <c r="B1373" s="18">
        <v>42022.946527777778</v>
      </c>
      <c r="C1373" s="8">
        <v>1</v>
      </c>
      <c r="D1373" s="8">
        <v>-0.5</v>
      </c>
      <c r="E1373" s="8">
        <v>-1003</v>
      </c>
      <c r="F1373" s="8">
        <v>0.1</v>
      </c>
    </row>
    <row r="1374" spans="1:6" x14ac:dyDescent="0.2">
      <c r="A1374" s="8">
        <f t="shared" si="64"/>
        <v>1365</v>
      </c>
      <c r="B1374" s="18">
        <v>42022.947222222225</v>
      </c>
      <c r="C1374" s="8">
        <v>1</v>
      </c>
      <c r="D1374" s="8">
        <v>-0.5</v>
      </c>
      <c r="E1374" s="8">
        <v>-1003</v>
      </c>
      <c r="F1374" s="8">
        <v>0.1</v>
      </c>
    </row>
    <row r="1375" spans="1:6" x14ac:dyDescent="0.2">
      <c r="A1375" s="8">
        <f t="shared" si="64"/>
        <v>1366</v>
      </c>
      <c r="B1375" s="18">
        <v>42022.947916666664</v>
      </c>
      <c r="C1375" s="8">
        <v>1</v>
      </c>
      <c r="D1375" s="8">
        <v>-0.5</v>
      </c>
      <c r="E1375" s="8">
        <v>-1003</v>
      </c>
      <c r="F1375" s="8">
        <v>0.1</v>
      </c>
    </row>
    <row r="1376" spans="1:6" x14ac:dyDescent="0.2">
      <c r="A1376" s="8">
        <f t="shared" si="64"/>
        <v>1367</v>
      </c>
      <c r="B1376" s="18">
        <v>42022.948611111111</v>
      </c>
      <c r="C1376" s="8">
        <v>1</v>
      </c>
      <c r="D1376" s="8">
        <v>-0.5</v>
      </c>
      <c r="E1376" s="8">
        <v>-1003</v>
      </c>
      <c r="F1376" s="8">
        <v>0.1</v>
      </c>
    </row>
    <row r="1377" spans="1:13" x14ac:dyDescent="0.2">
      <c r="A1377" s="8">
        <f t="shared" si="64"/>
        <v>1368</v>
      </c>
      <c r="B1377" s="18">
        <v>42022.949305555558</v>
      </c>
      <c r="C1377" s="8">
        <v>1</v>
      </c>
      <c r="D1377" s="8">
        <v>-0.5</v>
      </c>
      <c r="E1377" s="8">
        <v>-1003</v>
      </c>
      <c r="F1377" s="8">
        <v>0.1</v>
      </c>
    </row>
    <row r="1378" spans="1:13" x14ac:dyDescent="0.2">
      <c r="A1378" s="8">
        <f t="shared" si="64"/>
        <v>1369</v>
      </c>
      <c r="B1378" s="18">
        <v>42022.95</v>
      </c>
      <c r="C1378" s="8">
        <v>1</v>
      </c>
      <c r="D1378" s="8">
        <v>-0.5</v>
      </c>
      <c r="E1378" s="8">
        <v>-1003</v>
      </c>
      <c r="F1378" s="8">
        <v>0</v>
      </c>
    </row>
    <row r="1379" spans="1:13" x14ac:dyDescent="0.2">
      <c r="A1379" s="8">
        <f t="shared" si="64"/>
        <v>1370</v>
      </c>
      <c r="B1379" s="18">
        <v>42022.950694444444</v>
      </c>
      <c r="C1379" s="8">
        <v>1</v>
      </c>
      <c r="D1379" s="8">
        <v>-0.5</v>
      </c>
      <c r="E1379" s="8">
        <v>-1003</v>
      </c>
      <c r="F1379" s="8">
        <v>0</v>
      </c>
    </row>
    <row r="1380" spans="1:13" x14ac:dyDescent="0.2">
      <c r="A1380" s="8">
        <f t="shared" si="64"/>
        <v>1371</v>
      </c>
      <c r="B1380" s="18">
        <v>42022.951388888891</v>
      </c>
      <c r="C1380" s="8">
        <v>1</v>
      </c>
      <c r="D1380" s="8">
        <v>-0.5</v>
      </c>
      <c r="E1380" s="8">
        <v>-1003</v>
      </c>
      <c r="F1380" s="8">
        <v>0</v>
      </c>
    </row>
    <row r="1381" spans="1:13" x14ac:dyDescent="0.2">
      <c r="A1381" s="8">
        <f t="shared" si="64"/>
        <v>1372</v>
      </c>
      <c r="B1381" s="18">
        <v>42022.95208333333</v>
      </c>
      <c r="C1381" s="8">
        <v>1</v>
      </c>
      <c r="D1381" s="8">
        <v>-0.5</v>
      </c>
      <c r="E1381" s="8">
        <v>-1003</v>
      </c>
      <c r="F1381" s="8">
        <v>0</v>
      </c>
    </row>
    <row r="1382" spans="1:13" x14ac:dyDescent="0.2">
      <c r="A1382" s="8">
        <f t="shared" si="64"/>
        <v>1373</v>
      </c>
      <c r="B1382" s="18">
        <v>42022.952777777777</v>
      </c>
      <c r="C1382" s="8">
        <v>1</v>
      </c>
      <c r="D1382" s="8">
        <v>-0.5</v>
      </c>
      <c r="E1382" s="8">
        <v>-1003</v>
      </c>
      <c r="F1382" s="8">
        <v>0</v>
      </c>
    </row>
    <row r="1383" spans="1:13" x14ac:dyDescent="0.2">
      <c r="A1383" s="8">
        <f t="shared" si="64"/>
        <v>1374</v>
      </c>
      <c r="B1383" s="18">
        <v>42022.953472222223</v>
      </c>
      <c r="C1383" s="8">
        <v>1</v>
      </c>
      <c r="D1383" s="8">
        <v>-0.5</v>
      </c>
      <c r="E1383" s="8">
        <v>-1003</v>
      </c>
      <c r="F1383" s="8">
        <v>0</v>
      </c>
    </row>
    <row r="1384" spans="1:13" x14ac:dyDescent="0.2">
      <c r="A1384" s="8">
        <f t="shared" si="64"/>
        <v>1375</v>
      </c>
      <c r="B1384" s="18">
        <v>42022.95416666667</v>
      </c>
      <c r="C1384" s="8">
        <v>1</v>
      </c>
      <c r="D1384" s="8">
        <v>-0.5</v>
      </c>
      <c r="E1384" s="8">
        <v>-1003</v>
      </c>
      <c r="F1384" s="8">
        <v>-0.1</v>
      </c>
    </row>
    <row r="1385" spans="1:13" x14ac:dyDescent="0.2">
      <c r="A1385" s="8">
        <f t="shared" si="64"/>
        <v>1376</v>
      </c>
      <c r="B1385" s="18">
        <v>42022.954861111109</v>
      </c>
      <c r="C1385" s="8">
        <v>1</v>
      </c>
      <c r="D1385" s="8">
        <v>-0.5</v>
      </c>
      <c r="E1385" s="8">
        <v>-1003</v>
      </c>
      <c r="F1385" s="8">
        <v>0</v>
      </c>
    </row>
    <row r="1386" spans="1:13" x14ac:dyDescent="0.2">
      <c r="A1386" s="8">
        <f t="shared" si="64"/>
        <v>1377</v>
      </c>
      <c r="B1386" s="18">
        <v>42022.955555555556</v>
      </c>
      <c r="C1386" s="8">
        <v>1</v>
      </c>
      <c r="D1386" s="8">
        <v>-0.6</v>
      </c>
      <c r="E1386" s="8">
        <v>-1003</v>
      </c>
      <c r="F1386" s="8">
        <v>-0.1</v>
      </c>
    </row>
    <row r="1387" spans="1:13" x14ac:dyDescent="0.2">
      <c r="A1387" s="8">
        <f t="shared" si="64"/>
        <v>1378</v>
      </c>
      <c r="B1387" s="18">
        <v>42022.956250000003</v>
      </c>
      <c r="C1387" s="8">
        <v>1</v>
      </c>
      <c r="D1387" s="8">
        <v>-0.6</v>
      </c>
      <c r="E1387" s="8">
        <v>-1003</v>
      </c>
      <c r="F1387" s="8">
        <v>-0.1</v>
      </c>
    </row>
    <row r="1388" spans="1:13" x14ac:dyDescent="0.2">
      <c r="A1388" s="8">
        <f t="shared" si="64"/>
        <v>1379</v>
      </c>
      <c r="B1388" s="18">
        <v>42022.956944444442</v>
      </c>
      <c r="C1388" s="8">
        <v>1</v>
      </c>
      <c r="D1388" s="8">
        <v>-0.6</v>
      </c>
      <c r="E1388" s="8">
        <v>-1003</v>
      </c>
      <c r="F1388" s="8">
        <v>-0.1</v>
      </c>
      <c r="H1388" s="8">
        <f>COUNTIF(D1330:D1389,"&gt;-1000")</f>
        <v>60</v>
      </c>
      <c r="I1388" s="8">
        <f t="shared" ref="I1388" si="65">COUNTIF(E1330:E1389,"&gt;-1000")</f>
        <v>0</v>
      </c>
      <c r="J1388" s="8">
        <f t="shared" ref="J1388" si="66">COUNTIF(F1330:F1389,"&gt;-1000")</f>
        <v>60</v>
      </c>
    </row>
    <row r="1389" spans="1:13" x14ac:dyDescent="0.2">
      <c r="A1389" s="8">
        <f t="shared" si="64"/>
        <v>1380</v>
      </c>
      <c r="B1389" s="18">
        <v>42022.957638888889</v>
      </c>
      <c r="C1389" s="8">
        <v>1</v>
      </c>
      <c r="D1389" s="8">
        <v>-0.6</v>
      </c>
      <c r="E1389" s="8">
        <v>-1003</v>
      </c>
      <c r="F1389" s="8">
        <v>-0.1</v>
      </c>
      <c r="H1389" s="8">
        <f>IF(H1388&gt;=(60-$D$4),ROUND(SUMIF(D1330:D1389,"&gt;-1000")/H1388,4),"----")</f>
        <v>-0.45329999999999998</v>
      </c>
      <c r="I1389" s="8" t="str">
        <f>IF(I1388&gt;=(60-$D$4),ROUND(SUMIF(E1330:E1389,"&gt;-1000")/I1388,4),"----")</f>
        <v>----</v>
      </c>
      <c r="J1389" s="8">
        <f>IF(J1388&gt;=(60-$D$4),ROUND(SUMIF(F1330:F1389,"&gt;-1000")/J1388,4),"----")</f>
        <v>0.2883</v>
      </c>
      <c r="K1389" s="8" t="str">
        <f>IF(AND(ISNUMBER(H1389),ISNUMBER(I1389),ISNUMBER(J1389)),ABS(I1389-(H1389+J1389)/2),"----")</f>
        <v>----</v>
      </c>
      <c r="M1389" s="8" t="s">
        <v>166</v>
      </c>
    </row>
    <row r="1390" spans="1:13" x14ac:dyDescent="0.2">
      <c r="A1390" s="8">
        <f t="shared" si="64"/>
        <v>1381</v>
      </c>
      <c r="B1390" s="18">
        <v>42022.958333333336</v>
      </c>
      <c r="C1390" s="8">
        <v>1</v>
      </c>
      <c r="D1390" s="8">
        <v>-0.5</v>
      </c>
      <c r="E1390" s="8">
        <v>-0.3</v>
      </c>
      <c r="F1390" s="8">
        <v>-0.1</v>
      </c>
    </row>
    <row r="1391" spans="1:13" x14ac:dyDescent="0.2">
      <c r="A1391" s="8">
        <f t="shared" si="64"/>
        <v>1382</v>
      </c>
      <c r="B1391" s="18">
        <v>42022.959027777775</v>
      </c>
      <c r="C1391" s="8">
        <v>1</v>
      </c>
      <c r="D1391" s="8">
        <v>-0.6</v>
      </c>
      <c r="E1391" s="8">
        <v>-0.3</v>
      </c>
      <c r="F1391" s="8">
        <v>-0.1</v>
      </c>
    </row>
    <row r="1392" spans="1:13" x14ac:dyDescent="0.2">
      <c r="A1392" s="8">
        <f t="shared" si="64"/>
        <v>1383</v>
      </c>
      <c r="B1392" s="18">
        <v>42022.959722222222</v>
      </c>
      <c r="C1392" s="8">
        <v>1</v>
      </c>
      <c r="D1392" s="8">
        <v>-0.6</v>
      </c>
      <c r="E1392" s="8">
        <v>-0.3</v>
      </c>
      <c r="F1392" s="8">
        <v>-0.1</v>
      </c>
    </row>
    <row r="1393" spans="1:6" x14ac:dyDescent="0.2">
      <c r="A1393" s="8">
        <f t="shared" si="64"/>
        <v>1384</v>
      </c>
      <c r="B1393" s="18">
        <v>42022.960416666669</v>
      </c>
      <c r="C1393" s="8">
        <v>1</v>
      </c>
      <c r="D1393" s="8">
        <v>-0.6</v>
      </c>
      <c r="E1393" s="8">
        <v>-0.3</v>
      </c>
      <c r="F1393" s="8">
        <v>-0.1</v>
      </c>
    </row>
    <row r="1394" spans="1:6" x14ac:dyDescent="0.2">
      <c r="A1394" s="8">
        <f t="shared" si="64"/>
        <v>1385</v>
      </c>
      <c r="B1394" s="18">
        <v>42022.961111111108</v>
      </c>
      <c r="C1394" s="8">
        <v>1</v>
      </c>
      <c r="D1394" s="8">
        <v>-0.7</v>
      </c>
      <c r="E1394" s="8">
        <v>-0.39999999999999997</v>
      </c>
      <c r="F1394" s="8">
        <v>-0.1</v>
      </c>
    </row>
    <row r="1395" spans="1:6" x14ac:dyDescent="0.2">
      <c r="A1395" s="8">
        <f t="shared" si="64"/>
        <v>1386</v>
      </c>
      <c r="B1395" s="18">
        <v>42022.961805555555</v>
      </c>
      <c r="C1395" s="8">
        <v>1</v>
      </c>
      <c r="D1395" s="8">
        <v>-0.6</v>
      </c>
      <c r="E1395" s="8">
        <v>-0.3</v>
      </c>
      <c r="F1395" s="8">
        <v>-0.1</v>
      </c>
    </row>
    <row r="1396" spans="1:6" x14ac:dyDescent="0.2">
      <c r="A1396" s="8">
        <f t="shared" si="64"/>
        <v>1387</v>
      </c>
      <c r="B1396" s="18">
        <v>42022.962500000001</v>
      </c>
      <c r="C1396" s="8">
        <v>1</v>
      </c>
      <c r="D1396" s="8">
        <v>-0.6</v>
      </c>
      <c r="E1396" s="8">
        <v>-0.39999999999999997</v>
      </c>
      <c r="F1396" s="8">
        <v>-0.2</v>
      </c>
    </row>
    <row r="1397" spans="1:6" x14ac:dyDescent="0.2">
      <c r="A1397" s="8">
        <f t="shared" si="64"/>
        <v>1388</v>
      </c>
      <c r="B1397" s="18">
        <v>42022.963194444441</v>
      </c>
      <c r="C1397" s="8">
        <v>1</v>
      </c>
      <c r="D1397" s="8">
        <v>-0.7</v>
      </c>
      <c r="E1397" s="8">
        <v>-0.39999999999999997</v>
      </c>
      <c r="F1397" s="8">
        <v>-0.1</v>
      </c>
    </row>
    <row r="1398" spans="1:6" x14ac:dyDescent="0.2">
      <c r="A1398" s="8">
        <f t="shared" si="64"/>
        <v>1389</v>
      </c>
      <c r="B1398" s="18">
        <v>42022.963888888888</v>
      </c>
      <c r="C1398" s="8">
        <v>1</v>
      </c>
      <c r="D1398" s="8">
        <v>-0.7</v>
      </c>
      <c r="E1398" s="8">
        <v>-0.39999999999999997</v>
      </c>
      <c r="F1398" s="8">
        <v>-0.1</v>
      </c>
    </row>
    <row r="1399" spans="1:6" x14ac:dyDescent="0.2">
      <c r="A1399" s="8">
        <f t="shared" si="64"/>
        <v>1390</v>
      </c>
      <c r="B1399" s="18">
        <v>42022.964583333334</v>
      </c>
      <c r="C1399" s="8">
        <v>1</v>
      </c>
      <c r="D1399" s="8">
        <v>-0.7</v>
      </c>
      <c r="E1399" s="8">
        <v>-0.39999999999999997</v>
      </c>
      <c r="F1399" s="8">
        <v>-0.2</v>
      </c>
    </row>
    <row r="1400" spans="1:6" x14ac:dyDescent="0.2">
      <c r="A1400" s="8">
        <f t="shared" si="64"/>
        <v>1391</v>
      </c>
      <c r="B1400" s="18">
        <v>42022.965277777781</v>
      </c>
      <c r="C1400" s="8">
        <v>1</v>
      </c>
      <c r="D1400" s="8">
        <v>-0.7</v>
      </c>
      <c r="E1400" s="8">
        <v>-0.39999999999999997</v>
      </c>
      <c r="F1400" s="8">
        <v>-0.2</v>
      </c>
    </row>
    <row r="1401" spans="1:6" x14ac:dyDescent="0.2">
      <c r="A1401" s="8">
        <f t="shared" si="64"/>
        <v>1392</v>
      </c>
      <c r="B1401" s="18">
        <v>42022.96597222222</v>
      </c>
      <c r="C1401" s="8">
        <v>1</v>
      </c>
      <c r="D1401" s="8">
        <v>-0.7</v>
      </c>
      <c r="E1401" s="8">
        <v>-0.39999999999999997</v>
      </c>
      <c r="F1401" s="8">
        <v>-0.2</v>
      </c>
    </row>
    <row r="1402" spans="1:6" x14ac:dyDescent="0.2">
      <c r="A1402" s="8">
        <f t="shared" si="64"/>
        <v>1393</v>
      </c>
      <c r="B1402" s="18">
        <v>42022.966666666667</v>
      </c>
      <c r="C1402" s="8">
        <v>1</v>
      </c>
      <c r="D1402" s="8">
        <v>-0.7</v>
      </c>
      <c r="E1402" s="8">
        <v>-0.39999999999999997</v>
      </c>
      <c r="F1402" s="8">
        <v>-0.2</v>
      </c>
    </row>
    <row r="1403" spans="1:6" x14ac:dyDescent="0.2">
      <c r="A1403" s="8">
        <f t="shared" si="64"/>
        <v>1394</v>
      </c>
      <c r="B1403" s="18">
        <v>42022.967361111114</v>
      </c>
      <c r="C1403" s="8">
        <v>1</v>
      </c>
      <c r="D1403" s="8">
        <v>-0.8</v>
      </c>
      <c r="E1403" s="8">
        <v>-0.5</v>
      </c>
      <c r="F1403" s="8">
        <v>-0.2</v>
      </c>
    </row>
    <row r="1404" spans="1:6" x14ac:dyDescent="0.2">
      <c r="A1404" s="8">
        <f t="shared" si="64"/>
        <v>1395</v>
      </c>
      <c r="B1404" s="18">
        <v>42022.968055555553</v>
      </c>
      <c r="C1404" s="8">
        <v>1</v>
      </c>
      <c r="D1404" s="8">
        <v>-0.8</v>
      </c>
      <c r="E1404" s="8">
        <v>-0.5</v>
      </c>
      <c r="F1404" s="8">
        <v>-0.2</v>
      </c>
    </row>
    <row r="1405" spans="1:6" x14ac:dyDescent="0.2">
      <c r="A1405" s="8">
        <f t="shared" si="64"/>
        <v>1396</v>
      </c>
      <c r="B1405" s="18">
        <v>42022.96875</v>
      </c>
      <c r="C1405" s="8">
        <v>1</v>
      </c>
      <c r="D1405" s="8">
        <v>-0.7</v>
      </c>
      <c r="E1405" s="8">
        <v>-0.39999999999999997</v>
      </c>
      <c r="F1405" s="8">
        <v>-0.2</v>
      </c>
    </row>
    <row r="1406" spans="1:6" x14ac:dyDescent="0.2">
      <c r="A1406" s="8">
        <f t="shared" si="64"/>
        <v>1397</v>
      </c>
      <c r="B1406" s="18">
        <v>42022.969444444447</v>
      </c>
      <c r="C1406" s="8">
        <v>1</v>
      </c>
      <c r="D1406" s="8">
        <v>-0.7</v>
      </c>
      <c r="E1406" s="8">
        <v>-0.39999999999999997</v>
      </c>
      <c r="F1406" s="8">
        <v>-0.2</v>
      </c>
    </row>
    <row r="1407" spans="1:6" x14ac:dyDescent="0.2">
      <c r="A1407" s="8">
        <f t="shared" si="64"/>
        <v>1398</v>
      </c>
      <c r="B1407" s="18">
        <v>42022.970138888886</v>
      </c>
      <c r="C1407" s="8">
        <v>1</v>
      </c>
      <c r="D1407" s="8">
        <v>-0.7</v>
      </c>
      <c r="E1407" s="8">
        <v>-0.39999999999999997</v>
      </c>
      <c r="F1407" s="8">
        <v>-0.2</v>
      </c>
    </row>
    <row r="1408" spans="1:6" x14ac:dyDescent="0.2">
      <c r="A1408" s="8">
        <f t="shared" si="64"/>
        <v>1399</v>
      </c>
      <c r="B1408" s="18">
        <v>42022.970833333333</v>
      </c>
      <c r="C1408" s="8">
        <v>1</v>
      </c>
      <c r="D1408" s="8">
        <v>-0.7</v>
      </c>
      <c r="E1408" s="8">
        <v>-0.39999999999999997</v>
      </c>
      <c r="F1408" s="8">
        <v>-0.2</v>
      </c>
    </row>
    <row r="1409" spans="1:6" x14ac:dyDescent="0.2">
      <c r="A1409" s="8">
        <f t="shared" si="64"/>
        <v>1400</v>
      </c>
      <c r="B1409" s="18">
        <v>42022.97152777778</v>
      </c>
      <c r="C1409" s="8">
        <v>1</v>
      </c>
      <c r="D1409" s="8">
        <v>-0.8</v>
      </c>
      <c r="E1409" s="8">
        <v>-0.5</v>
      </c>
      <c r="F1409" s="8">
        <v>-0.2</v>
      </c>
    </row>
    <row r="1410" spans="1:6" x14ac:dyDescent="0.2">
      <c r="A1410" s="8">
        <f t="shared" si="64"/>
        <v>1401</v>
      </c>
      <c r="B1410" s="18">
        <v>42022.972222222219</v>
      </c>
      <c r="C1410" s="8">
        <v>1</v>
      </c>
      <c r="D1410" s="8">
        <v>-0.8</v>
      </c>
      <c r="E1410" s="8">
        <v>-0.5</v>
      </c>
      <c r="F1410" s="8">
        <v>-0.2</v>
      </c>
    </row>
    <row r="1411" spans="1:6" x14ac:dyDescent="0.2">
      <c r="A1411" s="8">
        <f t="shared" si="64"/>
        <v>1402</v>
      </c>
      <c r="B1411" s="18">
        <v>42022.972916666666</v>
      </c>
      <c r="C1411" s="8">
        <v>1</v>
      </c>
      <c r="D1411" s="8">
        <v>-0.8</v>
      </c>
      <c r="E1411" s="8">
        <v>-0.5</v>
      </c>
      <c r="F1411" s="8">
        <v>-0.2</v>
      </c>
    </row>
    <row r="1412" spans="1:6" x14ac:dyDescent="0.2">
      <c r="A1412" s="8">
        <f t="shared" si="64"/>
        <v>1403</v>
      </c>
      <c r="B1412" s="18">
        <v>42022.973611111112</v>
      </c>
      <c r="C1412" s="8">
        <v>1</v>
      </c>
      <c r="D1412" s="8">
        <v>-0.7</v>
      </c>
      <c r="E1412" s="8">
        <v>-0.49999999999999994</v>
      </c>
      <c r="F1412" s="8">
        <v>-0.3</v>
      </c>
    </row>
    <row r="1413" spans="1:6" x14ac:dyDescent="0.2">
      <c r="A1413" s="8">
        <f t="shared" si="64"/>
        <v>1404</v>
      </c>
      <c r="B1413" s="18">
        <v>42022.974305555559</v>
      </c>
      <c r="C1413" s="8">
        <v>1</v>
      </c>
      <c r="D1413" s="8">
        <v>-0.8</v>
      </c>
      <c r="E1413" s="8">
        <v>-0.5</v>
      </c>
      <c r="F1413" s="8">
        <v>-0.3</v>
      </c>
    </row>
    <row r="1414" spans="1:6" x14ac:dyDescent="0.2">
      <c r="A1414" s="8">
        <f t="shared" si="64"/>
        <v>1405</v>
      </c>
      <c r="B1414" s="18">
        <v>42022.974999999999</v>
      </c>
      <c r="C1414" s="8">
        <v>1</v>
      </c>
      <c r="D1414" s="8">
        <v>-0.8</v>
      </c>
      <c r="E1414" s="8">
        <v>-0.5</v>
      </c>
      <c r="F1414" s="8">
        <v>-0.3</v>
      </c>
    </row>
    <row r="1415" spans="1:6" x14ac:dyDescent="0.2">
      <c r="A1415" s="8">
        <f t="shared" si="64"/>
        <v>1406</v>
      </c>
      <c r="B1415" s="18">
        <v>42022.975694444445</v>
      </c>
      <c r="C1415" s="8">
        <v>1</v>
      </c>
      <c r="D1415" s="8">
        <v>-0.7</v>
      </c>
      <c r="E1415" s="8">
        <v>-0.49999999999999994</v>
      </c>
      <c r="F1415" s="8">
        <v>-0.3</v>
      </c>
    </row>
    <row r="1416" spans="1:6" x14ac:dyDescent="0.2">
      <c r="A1416" s="8">
        <f t="shared" si="64"/>
        <v>1407</v>
      </c>
      <c r="B1416" s="18">
        <v>42022.976388888892</v>
      </c>
      <c r="C1416" s="8">
        <v>1</v>
      </c>
      <c r="D1416" s="8">
        <v>-0.8</v>
      </c>
      <c r="E1416" s="8">
        <v>-0.5</v>
      </c>
      <c r="F1416" s="8">
        <v>-0.3</v>
      </c>
    </row>
    <row r="1417" spans="1:6" x14ac:dyDescent="0.2">
      <c r="A1417" s="8">
        <f t="shared" si="64"/>
        <v>1408</v>
      </c>
      <c r="B1417" s="18">
        <v>42022.977083333331</v>
      </c>
      <c r="C1417" s="8">
        <v>1</v>
      </c>
      <c r="D1417" s="8">
        <v>-0.7</v>
      </c>
      <c r="E1417" s="8">
        <v>-0.49999999999999994</v>
      </c>
      <c r="F1417" s="8">
        <v>-0.3</v>
      </c>
    </row>
    <row r="1418" spans="1:6" x14ac:dyDescent="0.2">
      <c r="A1418" s="8">
        <f t="shared" si="64"/>
        <v>1409</v>
      </c>
      <c r="B1418" s="18">
        <v>42022.977777777778</v>
      </c>
      <c r="C1418" s="8">
        <v>1</v>
      </c>
      <c r="D1418" s="8">
        <v>-0.7</v>
      </c>
      <c r="E1418" s="8">
        <v>-0.49999999999999994</v>
      </c>
      <c r="F1418" s="8">
        <v>-0.3</v>
      </c>
    </row>
    <row r="1419" spans="1:6" x14ac:dyDescent="0.2">
      <c r="A1419" s="8">
        <f t="shared" ref="A1419:A1451" si="67">A1418+1</f>
        <v>1410</v>
      </c>
      <c r="B1419" s="18">
        <v>42022.978472222225</v>
      </c>
      <c r="C1419" s="8">
        <v>1</v>
      </c>
      <c r="D1419" s="8">
        <v>-0.7</v>
      </c>
      <c r="E1419" s="8">
        <v>-0.49999999999999994</v>
      </c>
      <c r="F1419" s="8">
        <v>-0.3</v>
      </c>
    </row>
    <row r="1420" spans="1:6" x14ac:dyDescent="0.2">
      <c r="A1420" s="8">
        <f t="shared" si="67"/>
        <v>1411</v>
      </c>
      <c r="B1420" s="18">
        <v>42022.979166666664</v>
      </c>
      <c r="C1420" s="8">
        <v>1</v>
      </c>
      <c r="D1420" s="8">
        <v>-0.6</v>
      </c>
      <c r="E1420" s="8">
        <v>-0.39999999999999997</v>
      </c>
      <c r="F1420" s="8">
        <v>-0.3</v>
      </c>
    </row>
    <row r="1421" spans="1:6" x14ac:dyDescent="0.2">
      <c r="A1421" s="8">
        <f t="shared" si="67"/>
        <v>1412</v>
      </c>
      <c r="B1421" s="18">
        <v>42022.979861111111</v>
      </c>
      <c r="C1421" s="8">
        <v>1</v>
      </c>
      <c r="D1421" s="8">
        <v>-0.7</v>
      </c>
      <c r="E1421" s="8">
        <v>-0.49999999999999994</v>
      </c>
      <c r="F1421" s="8">
        <v>-0.3</v>
      </c>
    </row>
    <row r="1422" spans="1:6" x14ac:dyDescent="0.2">
      <c r="A1422" s="8">
        <f t="shared" si="67"/>
        <v>1413</v>
      </c>
      <c r="B1422" s="18">
        <v>42022.980555555558</v>
      </c>
      <c r="C1422" s="8">
        <v>1</v>
      </c>
      <c r="D1422" s="8">
        <v>-0.7</v>
      </c>
      <c r="E1422" s="8">
        <v>-0.49999999999999994</v>
      </c>
      <c r="F1422" s="8">
        <v>-0.3</v>
      </c>
    </row>
    <row r="1423" spans="1:6" x14ac:dyDescent="0.2">
      <c r="A1423" s="8">
        <f t="shared" si="67"/>
        <v>1414</v>
      </c>
      <c r="B1423" s="18">
        <v>42022.981249999997</v>
      </c>
      <c r="C1423" s="8">
        <v>1</v>
      </c>
      <c r="D1423" s="8">
        <v>-0.7</v>
      </c>
      <c r="E1423" s="8">
        <v>-0.49999999999999994</v>
      </c>
      <c r="F1423" s="8">
        <v>-0.3</v>
      </c>
    </row>
    <row r="1424" spans="1:6" x14ac:dyDescent="0.2">
      <c r="A1424" s="8">
        <f t="shared" si="67"/>
        <v>1415</v>
      </c>
      <c r="B1424" s="18">
        <v>42022.981944444444</v>
      </c>
      <c r="C1424" s="8">
        <v>1</v>
      </c>
      <c r="D1424" s="8">
        <v>-0.7</v>
      </c>
      <c r="E1424" s="8">
        <v>-0.49999999999999994</v>
      </c>
      <c r="F1424" s="8">
        <v>-0.4</v>
      </c>
    </row>
    <row r="1425" spans="1:6" x14ac:dyDescent="0.2">
      <c r="A1425" s="8">
        <f t="shared" si="67"/>
        <v>1416</v>
      </c>
      <c r="B1425" s="18">
        <v>42022.982638888891</v>
      </c>
      <c r="C1425" s="8">
        <v>1</v>
      </c>
      <c r="D1425" s="8">
        <v>-0.6</v>
      </c>
      <c r="E1425" s="8">
        <v>-0.5</v>
      </c>
      <c r="F1425" s="8">
        <v>-0.4</v>
      </c>
    </row>
    <row r="1426" spans="1:6" x14ac:dyDescent="0.2">
      <c r="A1426" s="8">
        <f t="shared" si="67"/>
        <v>1417</v>
      </c>
      <c r="B1426" s="18">
        <v>42022.98333333333</v>
      </c>
      <c r="C1426" s="8">
        <v>1</v>
      </c>
      <c r="D1426" s="8">
        <v>-0.6</v>
      </c>
      <c r="E1426" s="8">
        <v>-0.5</v>
      </c>
      <c r="F1426" s="8">
        <v>-0.4</v>
      </c>
    </row>
    <row r="1427" spans="1:6" x14ac:dyDescent="0.2">
      <c r="A1427" s="8">
        <f t="shared" si="67"/>
        <v>1418</v>
      </c>
      <c r="B1427" s="18">
        <v>42022.984027777777</v>
      </c>
      <c r="C1427" s="8">
        <v>1</v>
      </c>
      <c r="D1427" s="8">
        <v>-0.6</v>
      </c>
      <c r="E1427" s="8">
        <v>-0.5</v>
      </c>
      <c r="F1427" s="8">
        <v>-0.4</v>
      </c>
    </row>
    <row r="1428" spans="1:6" x14ac:dyDescent="0.2">
      <c r="A1428" s="8">
        <f t="shared" si="67"/>
        <v>1419</v>
      </c>
      <c r="B1428" s="18">
        <v>42022.984722222223</v>
      </c>
      <c r="C1428" s="8">
        <v>1</v>
      </c>
      <c r="D1428" s="8">
        <v>-0.6</v>
      </c>
      <c r="E1428" s="8">
        <v>-0.5</v>
      </c>
      <c r="F1428" s="8">
        <v>-0.4</v>
      </c>
    </row>
    <row r="1429" spans="1:6" x14ac:dyDescent="0.2">
      <c r="A1429" s="8">
        <f t="shared" si="67"/>
        <v>1420</v>
      </c>
      <c r="B1429" s="18">
        <v>42022.98541666667</v>
      </c>
      <c r="C1429" s="8">
        <v>1</v>
      </c>
      <c r="D1429" s="8">
        <v>-0.6</v>
      </c>
      <c r="E1429" s="8">
        <v>-0.5</v>
      </c>
      <c r="F1429" s="8">
        <v>-0.4</v>
      </c>
    </row>
    <row r="1430" spans="1:6" x14ac:dyDescent="0.2">
      <c r="A1430" s="8">
        <f t="shared" si="67"/>
        <v>1421</v>
      </c>
      <c r="B1430" s="18">
        <v>42022.986111111109</v>
      </c>
      <c r="C1430" s="8">
        <v>1</v>
      </c>
      <c r="D1430" s="8">
        <v>-0.6</v>
      </c>
      <c r="E1430" s="8">
        <v>-0.5</v>
      </c>
      <c r="F1430" s="8">
        <v>-0.4</v>
      </c>
    </row>
    <row r="1431" spans="1:6" x14ac:dyDescent="0.2">
      <c r="A1431" s="8">
        <f t="shared" si="67"/>
        <v>1422</v>
      </c>
      <c r="B1431" s="18">
        <v>42022.986805555556</v>
      </c>
      <c r="C1431" s="8">
        <v>1</v>
      </c>
      <c r="D1431" s="8">
        <v>-0.6</v>
      </c>
      <c r="E1431" s="8">
        <v>-0.5</v>
      </c>
      <c r="F1431" s="8">
        <v>-0.5</v>
      </c>
    </row>
    <row r="1432" spans="1:6" x14ac:dyDescent="0.2">
      <c r="A1432" s="8">
        <f t="shared" si="67"/>
        <v>1423</v>
      </c>
      <c r="B1432" s="18">
        <v>42022.987500000003</v>
      </c>
      <c r="C1432" s="8">
        <v>1</v>
      </c>
      <c r="D1432" s="8">
        <v>-0.6</v>
      </c>
      <c r="E1432" s="8">
        <v>-0.5</v>
      </c>
      <c r="F1432" s="8">
        <v>-0.5</v>
      </c>
    </row>
    <row r="1433" spans="1:6" x14ac:dyDescent="0.2">
      <c r="A1433" s="8">
        <f t="shared" si="67"/>
        <v>1424</v>
      </c>
      <c r="B1433" s="18">
        <v>42022.988194444442</v>
      </c>
      <c r="C1433" s="8">
        <v>1</v>
      </c>
      <c r="D1433" s="8">
        <v>-0.6</v>
      </c>
      <c r="E1433" s="8">
        <v>-0.5</v>
      </c>
      <c r="F1433" s="8">
        <v>-0.5</v>
      </c>
    </row>
    <row r="1434" spans="1:6" x14ac:dyDescent="0.2">
      <c r="A1434" s="8">
        <f t="shared" si="67"/>
        <v>1425</v>
      </c>
      <c r="B1434" s="18">
        <v>42022.988888888889</v>
      </c>
      <c r="C1434" s="8">
        <v>1</v>
      </c>
      <c r="D1434" s="8">
        <v>-0.6</v>
      </c>
      <c r="E1434" s="8">
        <v>-0.5</v>
      </c>
      <c r="F1434" s="8">
        <v>-0.5</v>
      </c>
    </row>
    <row r="1435" spans="1:6" x14ac:dyDescent="0.2">
      <c r="A1435" s="8">
        <f t="shared" si="67"/>
        <v>1426</v>
      </c>
      <c r="B1435" s="18">
        <v>42022.989583333336</v>
      </c>
      <c r="C1435" s="8">
        <v>1</v>
      </c>
      <c r="D1435" s="8">
        <v>-0.7</v>
      </c>
      <c r="E1435" s="8">
        <v>-0.6</v>
      </c>
      <c r="F1435" s="8">
        <v>-0.5</v>
      </c>
    </row>
    <row r="1436" spans="1:6" x14ac:dyDescent="0.2">
      <c r="A1436" s="8">
        <f t="shared" si="67"/>
        <v>1427</v>
      </c>
      <c r="B1436" s="18">
        <v>42022.990277777775</v>
      </c>
      <c r="C1436" s="8">
        <v>1</v>
      </c>
      <c r="D1436" s="8">
        <v>-0.8</v>
      </c>
      <c r="E1436" s="8">
        <v>-0.60000000000000009</v>
      </c>
      <c r="F1436" s="8">
        <v>-0.5</v>
      </c>
    </row>
    <row r="1437" spans="1:6" x14ac:dyDescent="0.2">
      <c r="A1437" s="8">
        <f t="shared" si="67"/>
        <v>1428</v>
      </c>
      <c r="B1437" s="18">
        <v>42022.990972222222</v>
      </c>
      <c r="C1437" s="8">
        <v>1</v>
      </c>
      <c r="D1437" s="8">
        <v>-0.8</v>
      </c>
      <c r="E1437" s="8">
        <v>-0.60000000000000009</v>
      </c>
      <c r="F1437" s="8">
        <v>-0.5</v>
      </c>
    </row>
    <row r="1438" spans="1:6" x14ac:dyDescent="0.2">
      <c r="A1438" s="8">
        <f t="shared" si="67"/>
        <v>1429</v>
      </c>
      <c r="B1438" s="18">
        <v>42022.991666666669</v>
      </c>
      <c r="C1438" s="8">
        <v>1</v>
      </c>
      <c r="D1438" s="8">
        <v>-0.8</v>
      </c>
      <c r="E1438" s="8">
        <v>-0.60000000000000009</v>
      </c>
      <c r="F1438" s="8">
        <v>-0.5</v>
      </c>
    </row>
    <row r="1439" spans="1:6" x14ac:dyDescent="0.2">
      <c r="A1439" s="8">
        <f t="shared" si="67"/>
        <v>1430</v>
      </c>
      <c r="B1439" s="18">
        <v>42022.992361111108</v>
      </c>
      <c r="C1439" s="8">
        <v>1</v>
      </c>
      <c r="D1439" s="8">
        <v>-0.8</v>
      </c>
      <c r="E1439" s="8">
        <v>-0.60000000000000009</v>
      </c>
      <c r="F1439" s="8">
        <v>-0.5</v>
      </c>
    </row>
    <row r="1440" spans="1:6" x14ac:dyDescent="0.2">
      <c r="A1440" s="8">
        <f t="shared" si="67"/>
        <v>1431</v>
      </c>
      <c r="B1440" s="18">
        <v>42022.993055555555</v>
      </c>
      <c r="C1440" s="8">
        <v>1</v>
      </c>
      <c r="D1440" s="8">
        <v>-0.8</v>
      </c>
      <c r="E1440" s="8">
        <v>-0.60000000000000009</v>
      </c>
      <c r="F1440" s="8">
        <v>-0.5</v>
      </c>
    </row>
    <row r="1441" spans="1:11" x14ac:dyDescent="0.2">
      <c r="A1441" s="8">
        <f t="shared" si="67"/>
        <v>1432</v>
      </c>
      <c r="B1441" s="18">
        <v>42022.993750000001</v>
      </c>
      <c r="C1441" s="8">
        <v>1</v>
      </c>
      <c r="D1441" s="8">
        <v>-0.8</v>
      </c>
      <c r="E1441" s="8">
        <v>-0.70000000000000007</v>
      </c>
      <c r="F1441" s="8">
        <v>-0.6</v>
      </c>
    </row>
    <row r="1442" spans="1:11" x14ac:dyDescent="0.2">
      <c r="A1442" s="8">
        <f t="shared" si="67"/>
        <v>1433</v>
      </c>
      <c r="B1442" s="18">
        <v>42022.994444444441</v>
      </c>
      <c r="C1442" s="8">
        <v>1</v>
      </c>
      <c r="D1442" s="8">
        <v>-0.8</v>
      </c>
      <c r="E1442" s="8">
        <v>-0.70000000000000007</v>
      </c>
      <c r="F1442" s="8">
        <v>-0.6</v>
      </c>
    </row>
    <row r="1443" spans="1:11" x14ac:dyDescent="0.2">
      <c r="A1443" s="8">
        <f t="shared" si="67"/>
        <v>1434</v>
      </c>
      <c r="B1443" s="18">
        <v>42022.995138888888</v>
      </c>
      <c r="C1443" s="8">
        <v>1</v>
      </c>
      <c r="D1443" s="8">
        <v>-0.8</v>
      </c>
      <c r="E1443" s="8">
        <v>-0.70000000000000007</v>
      </c>
      <c r="F1443" s="8">
        <v>-0.6</v>
      </c>
    </row>
    <row r="1444" spans="1:11" x14ac:dyDescent="0.2">
      <c r="A1444" s="8">
        <f t="shared" si="67"/>
        <v>1435</v>
      </c>
      <c r="B1444" s="18">
        <v>42022.995833333334</v>
      </c>
      <c r="C1444" s="8">
        <v>1</v>
      </c>
      <c r="D1444" s="8">
        <v>-0.8</v>
      </c>
      <c r="E1444" s="8">
        <v>-0.70000000000000007</v>
      </c>
      <c r="F1444" s="8">
        <v>-0.6</v>
      </c>
    </row>
    <row r="1445" spans="1:11" x14ac:dyDescent="0.2">
      <c r="A1445" s="8">
        <f t="shared" si="67"/>
        <v>1436</v>
      </c>
      <c r="B1445" s="18">
        <v>42022.996527777781</v>
      </c>
      <c r="C1445" s="8">
        <v>1</v>
      </c>
      <c r="D1445" s="8">
        <v>-0.9</v>
      </c>
      <c r="E1445" s="8">
        <v>-0.7</v>
      </c>
      <c r="F1445" s="8">
        <v>-0.6</v>
      </c>
    </row>
    <row r="1446" spans="1:11" x14ac:dyDescent="0.2">
      <c r="A1446" s="8">
        <f t="shared" si="67"/>
        <v>1437</v>
      </c>
      <c r="B1446" s="18">
        <v>42022.99722222222</v>
      </c>
      <c r="C1446" s="8">
        <v>1</v>
      </c>
      <c r="D1446" s="8">
        <v>-0.8</v>
      </c>
      <c r="E1446" s="8">
        <v>-0.70000000000000007</v>
      </c>
      <c r="F1446" s="8">
        <v>-0.6</v>
      </c>
    </row>
    <row r="1447" spans="1:11" x14ac:dyDescent="0.2">
      <c r="A1447" s="8">
        <f t="shared" si="67"/>
        <v>1438</v>
      </c>
      <c r="B1447" s="18">
        <v>42022.997916666667</v>
      </c>
      <c r="C1447" s="8">
        <v>1</v>
      </c>
      <c r="D1447" s="8">
        <v>-0.9</v>
      </c>
      <c r="E1447" s="8">
        <v>-0.7</v>
      </c>
      <c r="F1447" s="8">
        <v>-0.6</v>
      </c>
    </row>
    <row r="1448" spans="1:11" x14ac:dyDescent="0.2">
      <c r="A1448" s="8">
        <f t="shared" si="67"/>
        <v>1439</v>
      </c>
      <c r="B1448" s="18">
        <v>42022.998611111114</v>
      </c>
      <c r="C1448" s="8">
        <v>1</v>
      </c>
      <c r="D1448" s="8">
        <v>-0.8</v>
      </c>
      <c r="E1448" s="8">
        <v>-0.70000000000000007</v>
      </c>
      <c r="F1448" s="8">
        <v>-0.6</v>
      </c>
      <c r="H1448" s="8">
        <f>COUNTIF(D1390:D1449,"&gt;-1000")</f>
        <v>60</v>
      </c>
      <c r="I1448" s="8">
        <f t="shared" ref="I1448" si="68">COUNTIF(E1390:E1449,"&gt;-1000")</f>
        <v>60</v>
      </c>
      <c r="J1448" s="8">
        <f t="shared" ref="J1448" si="69">COUNTIF(F1390:F1449,"&gt;-1000")</f>
        <v>60</v>
      </c>
    </row>
    <row r="1449" spans="1:11" x14ac:dyDescent="0.2">
      <c r="A1449" s="8">
        <f t="shared" si="67"/>
        <v>1440</v>
      </c>
      <c r="B1449" s="18">
        <v>42022.999305555553</v>
      </c>
      <c r="C1449" s="8">
        <v>1</v>
      </c>
      <c r="D1449" s="8">
        <v>-0.8</v>
      </c>
      <c r="E1449" s="8">
        <v>-0.70000000000000007</v>
      </c>
      <c r="F1449" s="8">
        <v>-0.6</v>
      </c>
      <c r="H1449" s="8">
        <f>IF(H1448&gt;=(60-$D$4),ROUND(SUMIF(D1390:D1449,"&gt;-1000")/H1448,4),"----")</f>
        <v>-0.71</v>
      </c>
      <c r="I1449" s="8">
        <f>IF(I1448&gt;=(60-$D$4),ROUND(SUMIF(E1390:E1449,"&gt;-1000")/I1448,4),"----")</f>
        <v>-0.50170000000000003</v>
      </c>
      <c r="J1449" s="8">
        <f>IF(J1448&gt;=(60-$D$4),ROUND(SUMIF(F1390:F1449,"&gt;-1000")/J1448,4),"----")</f>
        <v>-0.34</v>
      </c>
      <c r="K1449" s="8">
        <f>IF(AND(ISNUMBER(H1449),ISNUMBER(I1449),ISNUMBER(J1449)),ABS(I1449-(H1449+J1449)/2),"----")</f>
        <v>2.3299999999999987E-2</v>
      </c>
    </row>
    <row r="1450" spans="1:11" x14ac:dyDescent="0.2">
      <c r="A1450" s="8">
        <f t="shared" si="67"/>
        <v>1441</v>
      </c>
      <c r="H1450" s="8">
        <f>COUNTIF(D10:D1449,"&gt;-1000")</f>
        <v>1410</v>
      </c>
      <c r="I1450" s="8">
        <f>COUNTIF(E10:E1449,"&gt;-1000")</f>
        <v>1341</v>
      </c>
      <c r="J1450" s="8">
        <f>COUNTIF(F10:F1449,"&gt;-1000")</f>
        <v>1424</v>
      </c>
    </row>
    <row r="1451" spans="1:11" x14ac:dyDescent="0.2">
      <c r="A1451" s="8">
        <f t="shared" si="67"/>
        <v>1442</v>
      </c>
      <c r="H1451" s="8">
        <f>ROUND(SUMIF(D10:D1449,"&gt;-1000")/H1450,4)</f>
        <v>-0.15190000000000001</v>
      </c>
      <c r="I1451" s="8">
        <f>ROUND(SUMIF(E10:E1449,"&gt;-1000")/I1450,4)</f>
        <v>4.6800000000000001E-2</v>
      </c>
      <c r="J1451" s="8">
        <f>ROUND(SUMIF(F10:F1449,"&gt;-1000")/J1450,4)</f>
        <v>0.1371</v>
      </c>
      <c r="K1451" s="8">
        <f>ABS(I1451-(H1451+J1451)/2)</f>
        <v>5.4200000000000005E-2</v>
      </c>
    </row>
  </sheetData>
  <conditionalFormatting sqref="D1:D2 H1:H67 J1:J67 L1:L1048576 I249:J249 J190:J307 H190:H307 J130:J187 H130:H187 J70:J127 H70:H127 H310:H367 J310:J367 J370:J427 H370:H427 H430:H487 J430:J487 J490:J547 H490:H547 H550:H607 J550:J607 J610:J667 H610:H667 H670:H727 J670:J727 J730:J787 H730:H787 H790:H847 J790:J847 J850:J907 H850:H907 H910:H967 J910:J967 J970:J1027 H970:H1027 H1030:H1087 J1030:J1087 J1090:J1147 H1090:H1147 H1150:H1207 J1150:J1207 J1210:J1267 H1210:H1267 H1270:H1327 J1270:J1327 J1330:J1387 H1330:H1387 H1390:H1447 H1450:H1048576 J1390:J1447 I1451 J1450:J1048576 D6:D9 F1:F2 F6:F9 E3:E5 F1450:F1048576 D1450:D1048576">
    <cfRule type="cellIs" dxfId="347" priority="174" operator="equal">
      <formula>"Ja"</formula>
    </cfRule>
  </conditionalFormatting>
  <conditionalFormatting sqref="G1:G1048576 I1:I67 C10:C1048576 C1:C8 I250:I307 I190:I248 I130:I187 I70:I127 I310:I367 I370:I427 I430:I487 I490:I547 I550:I607 I610:I667 I670:I727 I730:I787 I790:I847 I850:I907 I910:I967 I970:I1027 I1030:I1087 I1090:I1147 I1150:I1207 I1210:I1267 I1270:I1327 I1330:I1387 I1390:I1447 I1450 I1452:I1048576 E1:E2 E6:E9 D3:D5 E1450:E1048576">
    <cfRule type="cellIs" dxfId="346" priority="168" operator="equal">
      <formula>-3</formula>
    </cfRule>
    <cfRule type="cellIs" dxfId="345" priority="169" operator="equal">
      <formula>-2</formula>
    </cfRule>
    <cfRule type="cellIs" dxfId="344" priority="170" operator="equal">
      <formula>-1</formula>
    </cfRule>
  </conditionalFormatting>
  <conditionalFormatting sqref="K1:K67 K190:K307 K130:K187 K70:K127 K310:K367 K370:K427 K430:K487 K490:K547 K550:K607 K610:K667 K670:K727 K730:K787 K790:K847 K850:K907 K910:K967 K970:K1027 K1030:K1087 K1090:K1147 K1150:K1207 K1210:K1267 K1270:K1327 K1330:K1387 K1390:K1447 K1450:K1048576">
    <cfRule type="cellIs" dxfId="343" priority="171" operator="equal">
      <formula>-1003</formula>
    </cfRule>
    <cfRule type="cellIs" dxfId="342" priority="172" operator="equal">
      <formula>-1002</formula>
    </cfRule>
    <cfRule type="cellIs" dxfId="341" priority="173" operator="equal">
      <formula>-1001</formula>
    </cfRule>
  </conditionalFormatting>
  <conditionalFormatting sqref="I189:J189 J188 H188:H189">
    <cfRule type="cellIs" dxfId="340" priority="167" operator="equal">
      <formula>"Ja"</formula>
    </cfRule>
  </conditionalFormatting>
  <conditionalFormatting sqref="I188">
    <cfRule type="cellIs" dxfId="339" priority="161" operator="equal">
      <formula>-3</formula>
    </cfRule>
    <cfRule type="cellIs" dxfId="338" priority="162" operator="equal">
      <formula>-2</formula>
    </cfRule>
    <cfRule type="cellIs" dxfId="337" priority="163" operator="equal">
      <formula>-1</formula>
    </cfRule>
  </conditionalFormatting>
  <conditionalFormatting sqref="K188:K189">
    <cfRule type="cellIs" dxfId="336" priority="164" operator="equal">
      <formula>-1003</formula>
    </cfRule>
    <cfRule type="cellIs" dxfId="335" priority="165" operator="equal">
      <formula>-1002</formula>
    </cfRule>
    <cfRule type="cellIs" dxfId="334" priority="166" operator="equal">
      <formula>-1001</formula>
    </cfRule>
  </conditionalFormatting>
  <conditionalFormatting sqref="I129:J129 J128 H128:H129">
    <cfRule type="cellIs" dxfId="333" priority="160" operator="equal">
      <formula>"Ja"</formula>
    </cfRule>
  </conditionalFormatting>
  <conditionalFormatting sqref="I128">
    <cfRule type="cellIs" dxfId="332" priority="154" operator="equal">
      <formula>-3</formula>
    </cfRule>
    <cfRule type="cellIs" dxfId="331" priority="155" operator="equal">
      <formula>-2</formula>
    </cfRule>
    <cfRule type="cellIs" dxfId="330" priority="156" operator="equal">
      <formula>-1</formula>
    </cfRule>
  </conditionalFormatting>
  <conditionalFormatting sqref="K128:K129">
    <cfRule type="cellIs" dxfId="329" priority="157" operator="equal">
      <formula>-1003</formula>
    </cfRule>
    <cfRule type="cellIs" dxfId="328" priority="158" operator="equal">
      <formula>-1002</formula>
    </cfRule>
    <cfRule type="cellIs" dxfId="327" priority="159" operator="equal">
      <formula>-1001</formula>
    </cfRule>
  </conditionalFormatting>
  <conditionalFormatting sqref="I69:J69 J68 H68:H69">
    <cfRule type="cellIs" dxfId="326" priority="153" operator="equal">
      <formula>"Ja"</formula>
    </cfRule>
  </conditionalFormatting>
  <conditionalFormatting sqref="I68">
    <cfRule type="cellIs" dxfId="325" priority="147" operator="equal">
      <formula>-3</formula>
    </cfRule>
    <cfRule type="cellIs" dxfId="324" priority="148" operator="equal">
      <formula>-2</formula>
    </cfRule>
    <cfRule type="cellIs" dxfId="323" priority="149" operator="equal">
      <formula>-1</formula>
    </cfRule>
  </conditionalFormatting>
  <conditionalFormatting sqref="K68:K69">
    <cfRule type="cellIs" dxfId="322" priority="150" operator="equal">
      <formula>-1003</formula>
    </cfRule>
    <cfRule type="cellIs" dxfId="321" priority="151" operator="equal">
      <formula>-1002</formula>
    </cfRule>
    <cfRule type="cellIs" dxfId="320" priority="152" operator="equal">
      <formula>-1001</formula>
    </cfRule>
  </conditionalFormatting>
  <conditionalFormatting sqref="I309:J309 J308 H308:H309">
    <cfRule type="cellIs" dxfId="319" priority="146" operator="equal">
      <formula>"Ja"</formula>
    </cfRule>
  </conditionalFormatting>
  <conditionalFormatting sqref="I308">
    <cfRule type="cellIs" dxfId="318" priority="140" operator="equal">
      <formula>-3</formula>
    </cfRule>
    <cfRule type="cellIs" dxfId="317" priority="141" operator="equal">
      <formula>-2</formula>
    </cfRule>
    <cfRule type="cellIs" dxfId="316" priority="142" operator="equal">
      <formula>-1</formula>
    </cfRule>
  </conditionalFormatting>
  <conditionalFormatting sqref="K308:K309">
    <cfRule type="cellIs" dxfId="315" priority="143" operator="equal">
      <formula>-1003</formula>
    </cfRule>
    <cfRule type="cellIs" dxfId="314" priority="144" operator="equal">
      <formula>-1002</formula>
    </cfRule>
    <cfRule type="cellIs" dxfId="313" priority="145" operator="equal">
      <formula>-1001</formula>
    </cfRule>
  </conditionalFormatting>
  <conditionalFormatting sqref="I369:J369 J368 H368:H369">
    <cfRule type="cellIs" dxfId="312" priority="139" operator="equal">
      <formula>"Ja"</formula>
    </cfRule>
  </conditionalFormatting>
  <conditionalFormatting sqref="I368">
    <cfRule type="cellIs" dxfId="311" priority="133" operator="equal">
      <formula>-3</formula>
    </cfRule>
    <cfRule type="cellIs" dxfId="310" priority="134" operator="equal">
      <formula>-2</formula>
    </cfRule>
    <cfRule type="cellIs" dxfId="309" priority="135" operator="equal">
      <formula>-1</formula>
    </cfRule>
  </conditionalFormatting>
  <conditionalFormatting sqref="K368:K369">
    <cfRule type="cellIs" dxfId="308" priority="136" operator="equal">
      <formula>-1003</formula>
    </cfRule>
    <cfRule type="cellIs" dxfId="307" priority="137" operator="equal">
      <formula>-1002</formula>
    </cfRule>
    <cfRule type="cellIs" dxfId="306" priority="138" operator="equal">
      <formula>-1001</formula>
    </cfRule>
  </conditionalFormatting>
  <conditionalFormatting sqref="I429:J429 J428 H428:H429">
    <cfRule type="cellIs" dxfId="305" priority="132" operator="equal">
      <formula>"Ja"</formula>
    </cfRule>
  </conditionalFormatting>
  <conditionalFormatting sqref="I428">
    <cfRule type="cellIs" dxfId="304" priority="126" operator="equal">
      <formula>-3</formula>
    </cfRule>
    <cfRule type="cellIs" dxfId="303" priority="127" operator="equal">
      <formula>-2</formula>
    </cfRule>
    <cfRule type="cellIs" dxfId="302" priority="128" operator="equal">
      <formula>-1</formula>
    </cfRule>
  </conditionalFormatting>
  <conditionalFormatting sqref="K428:K429">
    <cfRule type="cellIs" dxfId="301" priority="129" operator="equal">
      <formula>-1003</formula>
    </cfRule>
    <cfRule type="cellIs" dxfId="300" priority="130" operator="equal">
      <formula>-1002</formula>
    </cfRule>
    <cfRule type="cellIs" dxfId="299" priority="131" operator="equal">
      <formula>-1001</formula>
    </cfRule>
  </conditionalFormatting>
  <conditionalFormatting sqref="I489:J489 J488 H488:H489">
    <cfRule type="cellIs" dxfId="298" priority="125" operator="equal">
      <formula>"Ja"</formula>
    </cfRule>
  </conditionalFormatting>
  <conditionalFormatting sqref="I488">
    <cfRule type="cellIs" dxfId="297" priority="119" operator="equal">
      <formula>-3</formula>
    </cfRule>
    <cfRule type="cellIs" dxfId="296" priority="120" operator="equal">
      <formula>-2</formula>
    </cfRule>
    <cfRule type="cellIs" dxfId="295" priority="121" operator="equal">
      <formula>-1</formula>
    </cfRule>
  </conditionalFormatting>
  <conditionalFormatting sqref="K488:K489">
    <cfRule type="cellIs" dxfId="294" priority="122" operator="equal">
      <formula>-1003</formula>
    </cfRule>
    <cfRule type="cellIs" dxfId="293" priority="123" operator="equal">
      <formula>-1002</formula>
    </cfRule>
    <cfRule type="cellIs" dxfId="292" priority="124" operator="equal">
      <formula>-1001</formula>
    </cfRule>
  </conditionalFormatting>
  <conditionalFormatting sqref="I549:J549 J548 H548:H549">
    <cfRule type="cellIs" dxfId="291" priority="118" operator="equal">
      <formula>"Ja"</formula>
    </cfRule>
  </conditionalFormatting>
  <conditionalFormatting sqref="I548">
    <cfRule type="cellIs" dxfId="290" priority="112" operator="equal">
      <formula>-3</formula>
    </cfRule>
    <cfRule type="cellIs" dxfId="289" priority="113" operator="equal">
      <formula>-2</formula>
    </cfRule>
    <cfRule type="cellIs" dxfId="288" priority="114" operator="equal">
      <formula>-1</formula>
    </cfRule>
  </conditionalFormatting>
  <conditionalFormatting sqref="K548:K549">
    <cfRule type="cellIs" dxfId="287" priority="115" operator="equal">
      <formula>-1003</formula>
    </cfRule>
    <cfRule type="cellIs" dxfId="286" priority="116" operator="equal">
      <formula>-1002</formula>
    </cfRule>
    <cfRule type="cellIs" dxfId="285" priority="117" operator="equal">
      <formula>-1001</formula>
    </cfRule>
  </conditionalFormatting>
  <conditionalFormatting sqref="I609:J609 J608 H608:H609">
    <cfRule type="cellIs" dxfId="284" priority="111" operator="equal">
      <formula>"Ja"</formula>
    </cfRule>
  </conditionalFormatting>
  <conditionalFormatting sqref="I608">
    <cfRule type="cellIs" dxfId="283" priority="105" operator="equal">
      <formula>-3</formula>
    </cfRule>
    <cfRule type="cellIs" dxfId="282" priority="106" operator="equal">
      <formula>-2</formula>
    </cfRule>
    <cfRule type="cellIs" dxfId="281" priority="107" operator="equal">
      <formula>-1</formula>
    </cfRule>
  </conditionalFormatting>
  <conditionalFormatting sqref="K608:K609">
    <cfRule type="cellIs" dxfId="280" priority="108" operator="equal">
      <formula>-1003</formula>
    </cfRule>
    <cfRule type="cellIs" dxfId="279" priority="109" operator="equal">
      <formula>-1002</formula>
    </cfRule>
    <cfRule type="cellIs" dxfId="278" priority="110" operator="equal">
      <formula>-1001</formula>
    </cfRule>
  </conditionalFormatting>
  <conditionalFormatting sqref="I669:J669 J668 H668:H669">
    <cfRule type="cellIs" dxfId="277" priority="104" operator="equal">
      <formula>"Ja"</formula>
    </cfRule>
  </conditionalFormatting>
  <conditionalFormatting sqref="I668">
    <cfRule type="cellIs" dxfId="276" priority="98" operator="equal">
      <formula>-3</formula>
    </cfRule>
    <cfRule type="cellIs" dxfId="275" priority="99" operator="equal">
      <formula>-2</formula>
    </cfRule>
    <cfRule type="cellIs" dxfId="274" priority="100" operator="equal">
      <formula>-1</formula>
    </cfRule>
  </conditionalFormatting>
  <conditionalFormatting sqref="K668:K669">
    <cfRule type="cellIs" dxfId="273" priority="101" operator="equal">
      <formula>-1003</formula>
    </cfRule>
    <cfRule type="cellIs" dxfId="272" priority="102" operator="equal">
      <formula>-1002</formula>
    </cfRule>
    <cfRule type="cellIs" dxfId="271" priority="103" operator="equal">
      <formula>-1001</formula>
    </cfRule>
  </conditionalFormatting>
  <conditionalFormatting sqref="I729:J729 J728 H728:H729">
    <cfRule type="cellIs" dxfId="270" priority="97" operator="equal">
      <formula>"Ja"</formula>
    </cfRule>
  </conditionalFormatting>
  <conditionalFormatting sqref="I728">
    <cfRule type="cellIs" dxfId="269" priority="91" operator="equal">
      <formula>-3</formula>
    </cfRule>
    <cfRule type="cellIs" dxfId="268" priority="92" operator="equal">
      <formula>-2</formula>
    </cfRule>
    <cfRule type="cellIs" dxfId="267" priority="93" operator="equal">
      <formula>-1</formula>
    </cfRule>
  </conditionalFormatting>
  <conditionalFormatting sqref="K728:K729">
    <cfRule type="cellIs" dxfId="266" priority="94" operator="equal">
      <formula>-1003</formula>
    </cfRule>
    <cfRule type="cellIs" dxfId="265" priority="95" operator="equal">
      <formula>-1002</formula>
    </cfRule>
    <cfRule type="cellIs" dxfId="264" priority="96" operator="equal">
      <formula>-1001</formula>
    </cfRule>
  </conditionalFormatting>
  <conditionalFormatting sqref="I789:J789 J788 H788:H789">
    <cfRule type="cellIs" dxfId="263" priority="90" operator="equal">
      <formula>"Ja"</formula>
    </cfRule>
  </conditionalFormatting>
  <conditionalFormatting sqref="I788">
    <cfRule type="cellIs" dxfId="262" priority="84" operator="equal">
      <formula>-3</formula>
    </cfRule>
    <cfRule type="cellIs" dxfId="261" priority="85" operator="equal">
      <formula>-2</formula>
    </cfRule>
    <cfRule type="cellIs" dxfId="260" priority="86" operator="equal">
      <formula>-1</formula>
    </cfRule>
  </conditionalFormatting>
  <conditionalFormatting sqref="K788:K789">
    <cfRule type="cellIs" dxfId="259" priority="87" operator="equal">
      <formula>-1003</formula>
    </cfRule>
    <cfRule type="cellIs" dxfId="258" priority="88" operator="equal">
      <formula>-1002</formula>
    </cfRule>
    <cfRule type="cellIs" dxfId="257" priority="89" operator="equal">
      <formula>-1001</formula>
    </cfRule>
  </conditionalFormatting>
  <conditionalFormatting sqref="I849:J849 J848 H848:H849">
    <cfRule type="cellIs" dxfId="256" priority="83" operator="equal">
      <formula>"Ja"</formula>
    </cfRule>
  </conditionalFormatting>
  <conditionalFormatting sqref="I848">
    <cfRule type="cellIs" dxfId="255" priority="77" operator="equal">
      <formula>-3</formula>
    </cfRule>
    <cfRule type="cellIs" dxfId="254" priority="78" operator="equal">
      <formula>-2</formula>
    </cfRule>
    <cfRule type="cellIs" dxfId="253" priority="79" operator="equal">
      <formula>-1</formula>
    </cfRule>
  </conditionalFormatting>
  <conditionalFormatting sqref="K848:K849">
    <cfRule type="cellIs" dxfId="252" priority="80" operator="equal">
      <formula>-1003</formula>
    </cfRule>
    <cfRule type="cellIs" dxfId="251" priority="81" operator="equal">
      <formula>-1002</formula>
    </cfRule>
    <cfRule type="cellIs" dxfId="250" priority="82" operator="equal">
      <formula>-1001</formula>
    </cfRule>
  </conditionalFormatting>
  <conditionalFormatting sqref="I909:J909 J908 H908:H909">
    <cfRule type="cellIs" dxfId="249" priority="76" operator="equal">
      <formula>"Ja"</formula>
    </cfRule>
  </conditionalFormatting>
  <conditionalFormatting sqref="I908">
    <cfRule type="cellIs" dxfId="248" priority="70" operator="equal">
      <formula>-3</formula>
    </cfRule>
    <cfRule type="cellIs" dxfId="247" priority="71" operator="equal">
      <formula>-2</formula>
    </cfRule>
    <cfRule type="cellIs" dxfId="246" priority="72" operator="equal">
      <formula>-1</formula>
    </cfRule>
  </conditionalFormatting>
  <conditionalFormatting sqref="K908:K909">
    <cfRule type="cellIs" dxfId="245" priority="73" operator="equal">
      <formula>-1003</formula>
    </cfRule>
    <cfRule type="cellIs" dxfId="244" priority="74" operator="equal">
      <formula>-1002</formula>
    </cfRule>
    <cfRule type="cellIs" dxfId="243" priority="75" operator="equal">
      <formula>-1001</formula>
    </cfRule>
  </conditionalFormatting>
  <conditionalFormatting sqref="I969:J969 J968 H968:H969">
    <cfRule type="cellIs" dxfId="242" priority="69" operator="equal">
      <formula>"Ja"</formula>
    </cfRule>
  </conditionalFormatting>
  <conditionalFormatting sqref="I968">
    <cfRule type="cellIs" dxfId="241" priority="63" operator="equal">
      <formula>-3</formula>
    </cfRule>
    <cfRule type="cellIs" dxfId="240" priority="64" operator="equal">
      <formula>-2</formula>
    </cfRule>
    <cfRule type="cellIs" dxfId="239" priority="65" operator="equal">
      <formula>-1</formula>
    </cfRule>
  </conditionalFormatting>
  <conditionalFormatting sqref="K968:K969">
    <cfRule type="cellIs" dxfId="238" priority="66" operator="equal">
      <formula>-1003</formula>
    </cfRule>
    <cfRule type="cellIs" dxfId="237" priority="67" operator="equal">
      <formula>-1002</formula>
    </cfRule>
    <cfRule type="cellIs" dxfId="236" priority="68" operator="equal">
      <formula>-1001</formula>
    </cfRule>
  </conditionalFormatting>
  <conditionalFormatting sqref="I1029:J1029 J1028 H1028:H1029">
    <cfRule type="cellIs" dxfId="235" priority="62" operator="equal">
      <formula>"Ja"</formula>
    </cfRule>
  </conditionalFormatting>
  <conditionalFormatting sqref="I1028">
    <cfRule type="cellIs" dxfId="234" priority="56" operator="equal">
      <formula>-3</formula>
    </cfRule>
    <cfRule type="cellIs" dxfId="233" priority="57" operator="equal">
      <formula>-2</formula>
    </cfRule>
    <cfRule type="cellIs" dxfId="232" priority="58" operator="equal">
      <formula>-1</formula>
    </cfRule>
  </conditionalFormatting>
  <conditionalFormatting sqref="K1028:K1029">
    <cfRule type="cellIs" dxfId="231" priority="59" operator="equal">
      <formula>-1003</formula>
    </cfRule>
    <cfRule type="cellIs" dxfId="230" priority="60" operator="equal">
      <formula>-1002</formula>
    </cfRule>
    <cfRule type="cellIs" dxfId="229" priority="61" operator="equal">
      <formula>-1001</formula>
    </cfRule>
  </conditionalFormatting>
  <conditionalFormatting sqref="I1089:J1089 J1088 H1088:H1089">
    <cfRule type="cellIs" dxfId="228" priority="55" operator="equal">
      <formula>"Ja"</formula>
    </cfRule>
  </conditionalFormatting>
  <conditionalFormatting sqref="I1088">
    <cfRule type="cellIs" dxfId="227" priority="49" operator="equal">
      <formula>-3</formula>
    </cfRule>
    <cfRule type="cellIs" dxfId="226" priority="50" operator="equal">
      <formula>-2</formula>
    </cfRule>
    <cfRule type="cellIs" dxfId="225" priority="51" operator="equal">
      <formula>-1</formula>
    </cfRule>
  </conditionalFormatting>
  <conditionalFormatting sqref="K1088:K1089">
    <cfRule type="cellIs" dxfId="224" priority="52" operator="equal">
      <formula>-1003</formula>
    </cfRule>
    <cfRule type="cellIs" dxfId="223" priority="53" operator="equal">
      <formula>-1002</formula>
    </cfRule>
    <cfRule type="cellIs" dxfId="222" priority="54" operator="equal">
      <formula>-1001</formula>
    </cfRule>
  </conditionalFormatting>
  <conditionalFormatting sqref="I1149:J1149 J1148 H1148:H1149">
    <cfRule type="cellIs" dxfId="221" priority="48" operator="equal">
      <formula>"Ja"</formula>
    </cfRule>
  </conditionalFormatting>
  <conditionalFormatting sqref="I1148">
    <cfRule type="cellIs" dxfId="220" priority="42" operator="equal">
      <formula>-3</formula>
    </cfRule>
    <cfRule type="cellIs" dxfId="219" priority="43" operator="equal">
      <formula>-2</formula>
    </cfRule>
    <cfRule type="cellIs" dxfId="218" priority="44" operator="equal">
      <formula>-1</formula>
    </cfRule>
  </conditionalFormatting>
  <conditionalFormatting sqref="K1148:K1149">
    <cfRule type="cellIs" dxfId="217" priority="45" operator="equal">
      <formula>-1003</formula>
    </cfRule>
    <cfRule type="cellIs" dxfId="216" priority="46" operator="equal">
      <formula>-1002</formula>
    </cfRule>
    <cfRule type="cellIs" dxfId="215" priority="47" operator="equal">
      <formula>-1001</formula>
    </cfRule>
  </conditionalFormatting>
  <conditionalFormatting sqref="I1209:J1209 J1208 H1208:H1209">
    <cfRule type="cellIs" dxfId="214" priority="41" operator="equal">
      <formula>"Ja"</formula>
    </cfRule>
  </conditionalFormatting>
  <conditionalFormatting sqref="I1208">
    <cfRule type="cellIs" dxfId="213" priority="35" operator="equal">
      <formula>-3</formula>
    </cfRule>
    <cfRule type="cellIs" dxfId="212" priority="36" operator="equal">
      <formula>-2</formula>
    </cfRule>
    <cfRule type="cellIs" dxfId="211" priority="37" operator="equal">
      <formula>-1</formula>
    </cfRule>
  </conditionalFormatting>
  <conditionalFormatting sqref="K1208:K1209">
    <cfRule type="cellIs" dxfId="210" priority="38" operator="equal">
      <formula>-1003</formula>
    </cfRule>
    <cfRule type="cellIs" dxfId="209" priority="39" operator="equal">
      <formula>-1002</formula>
    </cfRule>
    <cfRule type="cellIs" dxfId="208" priority="40" operator="equal">
      <formula>-1001</formula>
    </cfRule>
  </conditionalFormatting>
  <conditionalFormatting sqref="I1269:J1269 J1268 H1268:H1269">
    <cfRule type="cellIs" dxfId="207" priority="34" operator="equal">
      <formula>"Ja"</formula>
    </cfRule>
  </conditionalFormatting>
  <conditionalFormatting sqref="I1268">
    <cfRule type="cellIs" dxfId="206" priority="28" operator="equal">
      <formula>-3</formula>
    </cfRule>
    <cfRule type="cellIs" dxfId="205" priority="29" operator="equal">
      <formula>-2</formula>
    </cfRule>
    <cfRule type="cellIs" dxfId="204" priority="30" operator="equal">
      <formula>-1</formula>
    </cfRule>
  </conditionalFormatting>
  <conditionalFormatting sqref="K1268:K1269">
    <cfRule type="cellIs" dxfId="203" priority="31" operator="equal">
      <formula>-1003</formula>
    </cfRule>
    <cfRule type="cellIs" dxfId="202" priority="32" operator="equal">
      <formula>-1002</formula>
    </cfRule>
    <cfRule type="cellIs" dxfId="201" priority="33" operator="equal">
      <formula>-1001</formula>
    </cfRule>
  </conditionalFormatting>
  <conditionalFormatting sqref="I1329:J1329 J1328 H1328:H1329">
    <cfRule type="cellIs" dxfId="200" priority="27" operator="equal">
      <formula>"Ja"</formula>
    </cfRule>
  </conditionalFormatting>
  <conditionalFormatting sqref="I1328">
    <cfRule type="cellIs" dxfId="199" priority="21" operator="equal">
      <formula>-3</formula>
    </cfRule>
    <cfRule type="cellIs" dxfId="198" priority="22" operator="equal">
      <formula>-2</formula>
    </cfRule>
    <cfRule type="cellIs" dxfId="197" priority="23" operator="equal">
      <formula>-1</formula>
    </cfRule>
  </conditionalFormatting>
  <conditionalFormatting sqref="K1328:K1329">
    <cfRule type="cellIs" dxfId="196" priority="24" operator="equal">
      <formula>-1003</formula>
    </cfRule>
    <cfRule type="cellIs" dxfId="195" priority="25" operator="equal">
      <formula>-1002</formula>
    </cfRule>
    <cfRule type="cellIs" dxfId="194" priority="26" operator="equal">
      <formula>-1001</formula>
    </cfRule>
  </conditionalFormatting>
  <conditionalFormatting sqref="I1389:J1389 J1388 H1388:H1389">
    <cfRule type="cellIs" dxfId="193" priority="20" operator="equal">
      <formula>"Ja"</formula>
    </cfRule>
  </conditionalFormatting>
  <conditionalFormatting sqref="I1388">
    <cfRule type="cellIs" dxfId="192" priority="14" operator="equal">
      <formula>-3</formula>
    </cfRule>
    <cfRule type="cellIs" dxfId="191" priority="15" operator="equal">
      <formula>-2</formula>
    </cfRule>
    <cfRule type="cellIs" dxfId="190" priority="16" operator="equal">
      <formula>-1</formula>
    </cfRule>
  </conditionalFormatting>
  <conditionalFormatting sqref="K1388:K1389">
    <cfRule type="cellIs" dxfId="189" priority="17" operator="equal">
      <formula>-1003</formula>
    </cfRule>
    <cfRule type="cellIs" dxfId="188" priority="18" operator="equal">
      <formula>-1002</formula>
    </cfRule>
    <cfRule type="cellIs" dxfId="187" priority="19" operator="equal">
      <formula>-1001</formula>
    </cfRule>
  </conditionalFormatting>
  <conditionalFormatting sqref="I1449:J1449 J1448 H1448:H1449">
    <cfRule type="cellIs" dxfId="186" priority="13" operator="equal">
      <formula>"Ja"</formula>
    </cfRule>
  </conditionalFormatting>
  <conditionalFormatting sqref="I1448">
    <cfRule type="cellIs" dxfId="185" priority="7" operator="equal">
      <formula>-3</formula>
    </cfRule>
    <cfRule type="cellIs" dxfId="184" priority="8" operator="equal">
      <formula>-2</formula>
    </cfRule>
    <cfRule type="cellIs" dxfId="183" priority="9" operator="equal">
      <formula>-1</formula>
    </cfRule>
  </conditionalFormatting>
  <conditionalFormatting sqref="K1448:K1449">
    <cfRule type="cellIs" dxfId="182" priority="10" operator="equal">
      <formula>-1003</formula>
    </cfRule>
    <cfRule type="cellIs" dxfId="181" priority="11" operator="equal">
      <formula>-1002</formula>
    </cfRule>
    <cfRule type="cellIs" dxfId="180" priority="12" operator="equal">
      <formula>-1001</formula>
    </cfRule>
  </conditionalFormatting>
  <conditionalFormatting sqref="D10:F10">
    <cfRule type="cellIs" dxfId="179" priority="4" operator="equal">
      <formula>-1003</formula>
    </cfRule>
    <cfRule type="cellIs" dxfId="178" priority="5" operator="equal">
      <formula>-1002</formula>
    </cfRule>
    <cfRule type="cellIs" dxfId="177" priority="6" operator="equal">
      <formula>-1001</formula>
    </cfRule>
  </conditionalFormatting>
  <conditionalFormatting sqref="D11:F1449">
    <cfRule type="cellIs" dxfId="176" priority="1" operator="equal">
      <formula>-1003</formula>
    </cfRule>
    <cfRule type="cellIs" dxfId="175" priority="2" operator="equal">
      <formula>-1002</formula>
    </cfRule>
    <cfRule type="cellIs" dxfId="174" priority="3" operator="equal">
      <formula>-1001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Prüfdaten DUA-54</vt:lpstr>
      <vt:lpstr>Prüfdaten DUA-84,-85</vt:lpstr>
      <vt:lpstr>Prüfdaten DUA-84,-85 (Temp.)</vt:lpstr>
      <vt:lpstr>Prüfdaten DUA-56</vt:lpstr>
      <vt:lpstr>Prüfdaten DUA-56 (Temp.)</vt:lpstr>
      <vt:lpstr>Prüfdaten DUA-57</vt:lpstr>
      <vt:lpstr>Prüfdaten DUA-57 (Temp.)</vt:lpstr>
      <vt:lpstr>Prüfdaten DUA-58,-59</vt:lpstr>
      <vt:lpstr>Prüfdaten DUA-78,-66(63-68)</vt:lpstr>
      <vt:lpstr>Prüfdaten DUA-78,-66(SF 1)</vt:lpstr>
    </vt:vector>
  </TitlesOfParts>
  <Company>Innenverwaltung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Plausibilitätsprüfung FG3 Prüfdaten</dc:title>
  <dc:subject>Umfeldaten</dc:subject>
  <dc:creator>Bräuner, Thomas (RPT)</dc:creator>
  <cp:lastModifiedBy>Bräuner, Thomas (RPT)</cp:lastModifiedBy>
  <cp:lastPrinted>2014-11-18T15:08:10Z</cp:lastPrinted>
  <dcterms:created xsi:type="dcterms:W3CDTF">2014-11-05T13:29:56Z</dcterms:created>
  <dcterms:modified xsi:type="dcterms:W3CDTF">2016-03-16T13:44:27Z</dcterms:modified>
</cp:coreProperties>
</file>