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Y:\00_계획\"/>
    </mc:Choice>
  </mc:AlternateContent>
  <xr:revisionPtr revIDLastSave="0" documentId="13_ncr:1_{9FE55607-FA9C-42C9-AD05-E51F49996F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BS" sheetId="9" r:id="rId1"/>
    <sheet name="공휴일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EeKrXzZ1+E/TuVs5QVCNhc2Uu/mXDnxQmwOiVg4sH38="/>
    </ext>
  </extLst>
</workbook>
</file>

<file path=xl/calcChain.xml><?xml version="1.0" encoding="utf-8"?>
<calcChain xmlns="http://schemas.openxmlformats.org/spreadsheetml/2006/main">
  <c r="I13" i="9" l="1"/>
  <c r="I5" i="9"/>
  <c r="I6" i="9"/>
  <c r="I7" i="9"/>
  <c r="I8" i="9"/>
  <c r="I9" i="9"/>
  <c r="I4" i="9"/>
  <c r="I12" i="9"/>
  <c r="I16" i="9"/>
  <c r="H16" i="9"/>
  <c r="I45" i="9"/>
  <c r="I37" i="9" s="1"/>
  <c r="I29" i="9" s="1"/>
  <c r="H45" i="9"/>
  <c r="H37" i="9" s="1"/>
  <c r="H29" i="9" s="1"/>
  <c r="G45" i="9"/>
  <c r="G37" i="9" s="1"/>
  <c r="G29" i="9" s="1"/>
  <c r="G16" i="9" s="1"/>
  <c r="F45" i="9"/>
  <c r="E45" i="9" l="1"/>
  <c r="F37" i="9"/>
  <c r="E37" i="9" s="1"/>
  <c r="F13" i="9"/>
  <c r="I11" i="9"/>
  <c r="H11" i="9"/>
  <c r="H3" i="9"/>
  <c r="F7" i="9"/>
  <c r="F8" i="9"/>
  <c r="F9" i="9"/>
  <c r="F6" i="9"/>
  <c r="F5" i="9"/>
  <c r="F29" i="9" l="1"/>
  <c r="E29" i="9" s="1"/>
  <c r="G11" i="9"/>
  <c r="F12" i="9"/>
  <c r="F11" i="9" s="1"/>
  <c r="F16" i="9" l="1"/>
  <c r="E16" i="9" s="1"/>
  <c r="E11" i="9"/>
  <c r="F4" i="9" l="1"/>
  <c r="F3" i="9" s="1"/>
  <c r="I3" i="9"/>
  <c r="G3" i="9"/>
  <c r="E3" i="9" l="1"/>
</calcChain>
</file>

<file path=xl/sharedStrings.xml><?xml version="1.0" encoding="utf-8"?>
<sst xmlns="http://schemas.openxmlformats.org/spreadsheetml/2006/main" count="174" uniqueCount="113">
  <si>
    <t>Task No</t>
  </si>
  <si>
    <t>Task</t>
  </si>
  <si>
    <t>Resource</t>
  </si>
  <si>
    <t>Completion</t>
  </si>
  <si>
    <t>Perform</t>
  </si>
  <si>
    <t>Duration</t>
  </si>
  <si>
    <t>Start</t>
  </si>
  <si>
    <t>Finish</t>
  </si>
  <si>
    <t>1-1-2</t>
  </si>
  <si>
    <t>1-1-3</t>
  </si>
  <si>
    <t>1-1-4</t>
  </si>
  <si>
    <t>1-1-5</t>
  </si>
  <si>
    <t>1-1-6</t>
  </si>
  <si>
    <t>1-2-2</t>
  </si>
  <si>
    <t>2-1-2</t>
  </si>
  <si>
    <t>2-1-3</t>
  </si>
  <si>
    <t>2-1-4</t>
  </si>
  <si>
    <t>2-1-5</t>
  </si>
  <si>
    <t>2-1-6</t>
  </si>
  <si>
    <t>2-2-3</t>
  </si>
  <si>
    <t>2-2-4</t>
  </si>
  <si>
    <t>2-2-5</t>
  </si>
  <si>
    <t>2-2-6</t>
  </si>
  <si>
    <t>추석</t>
  </si>
  <si>
    <t>설날</t>
  </si>
  <si>
    <t>설계</t>
    <phoneticPr fontId="2" type="noConversion"/>
  </si>
  <si>
    <t>화면설계서</t>
    <phoneticPr fontId="2" type="noConversion"/>
  </si>
  <si>
    <t>AA</t>
    <phoneticPr fontId="2" type="noConversion"/>
  </si>
  <si>
    <t>강민지</t>
    <phoneticPr fontId="2" type="noConversion"/>
  </si>
  <si>
    <t>서동욱</t>
    <phoneticPr fontId="2" type="noConversion"/>
  </si>
  <si>
    <t>주문관리</t>
    <phoneticPr fontId="2" type="noConversion"/>
  </si>
  <si>
    <t>김은별</t>
    <phoneticPr fontId="2" type="noConversion"/>
  </si>
  <si>
    <t>고객관리</t>
    <phoneticPr fontId="2" type="noConversion"/>
  </si>
  <si>
    <t>B2C</t>
    <phoneticPr fontId="2" type="noConversion"/>
  </si>
  <si>
    <t>승인관리</t>
    <phoneticPr fontId="2" type="noConversion"/>
  </si>
  <si>
    <t>상품관리</t>
    <phoneticPr fontId="2" type="noConversion"/>
  </si>
  <si>
    <t>이의진</t>
    <phoneticPr fontId="2" type="noConversion"/>
  </si>
  <si>
    <t>정산관리</t>
    <phoneticPr fontId="2" type="noConversion"/>
  </si>
  <si>
    <t>송주은</t>
    <phoneticPr fontId="2" type="noConversion"/>
  </si>
  <si>
    <t>채권채무</t>
    <phoneticPr fontId="2" type="noConversion"/>
  </si>
  <si>
    <t>경영관리</t>
    <phoneticPr fontId="2" type="noConversion"/>
  </si>
  <si>
    <t>고객센터</t>
    <phoneticPr fontId="2" type="noConversion"/>
  </si>
  <si>
    <t>조동현</t>
    <phoneticPr fontId="2" type="noConversion"/>
  </si>
  <si>
    <r>
      <t>DB</t>
    </r>
    <r>
      <rPr>
        <sz val="10"/>
        <color theme="1"/>
        <rFont val="맑은 고딕"/>
        <family val="2"/>
        <charset val="129"/>
      </rPr>
      <t>설계</t>
    </r>
    <phoneticPr fontId="2" type="noConversion"/>
  </si>
  <si>
    <t>테이블정의서</t>
    <phoneticPr fontId="2" type="noConversion"/>
  </si>
  <si>
    <t>강용준</t>
    <phoneticPr fontId="2" type="noConversion"/>
  </si>
  <si>
    <t>ERD</t>
    <phoneticPr fontId="2" type="noConversion"/>
  </si>
  <si>
    <t>1-1</t>
    <phoneticPr fontId="2" type="noConversion"/>
  </si>
  <si>
    <t>1-2</t>
    <phoneticPr fontId="2" type="noConversion"/>
  </si>
  <si>
    <t>1-1-1</t>
    <phoneticPr fontId="2" type="noConversion"/>
  </si>
  <si>
    <t>1-2-1</t>
    <phoneticPr fontId="2" type="noConversion"/>
  </si>
  <si>
    <t>신정(양력설)</t>
  </si>
  <si>
    <t>임시 공휴일</t>
  </si>
  <si>
    <t>설날 연휴</t>
  </si>
  <si>
    <t>3·1절</t>
  </si>
  <si>
    <t>대체공휴일(3·1절)</t>
  </si>
  <si>
    <t>대체공휴일(부처님 오신날)</t>
  </si>
  <si>
    <t>21대 대통령선거</t>
  </si>
  <si>
    <t>현충일</t>
  </si>
  <si>
    <t>광복절</t>
  </si>
  <si>
    <t>개천절</t>
  </si>
  <si>
    <t>추석 연휴</t>
  </si>
  <si>
    <t>대체공휴일(추석)</t>
  </si>
  <si>
    <t>한글날</t>
  </si>
  <si>
    <t>크리스마스</t>
  </si>
  <si>
    <t>어린이날</t>
    <phoneticPr fontId="2" type="noConversion"/>
  </si>
  <si>
    <t>랜딩, 대시보드
고객관리
승인관리(구매사,공급사)</t>
    <phoneticPr fontId="2" type="noConversion"/>
  </si>
  <si>
    <t>주문관리
경영관리</t>
    <phoneticPr fontId="2" type="noConversion"/>
  </si>
  <si>
    <t>정산관리
채권채무
B2C(주문관리)
승인관리(매입주문승인)</t>
    <phoneticPr fontId="2" type="noConversion"/>
  </si>
  <si>
    <t>상품관리
B2C(상품관리,기획전)
승인관리(상품승인, 재고조사승인, 재고조정승인)</t>
    <phoneticPr fontId="2" type="noConversion"/>
  </si>
  <si>
    <t>운영사 화면설계</t>
    <phoneticPr fontId="2" type="noConversion"/>
  </si>
  <si>
    <t>인수/반품</t>
    <phoneticPr fontId="2" type="noConversion"/>
  </si>
  <si>
    <t>도메인</t>
    <phoneticPr fontId="2" type="noConversion"/>
  </si>
  <si>
    <t>조직,고객센터</t>
  </si>
  <si>
    <t>주문,예산,정산</t>
  </si>
  <si>
    <t>상품,재고,견적</t>
    <phoneticPr fontId="2" type="noConversion"/>
  </si>
  <si>
    <t>조직,고객센터</t>
    <phoneticPr fontId="2" type="noConversion"/>
  </si>
  <si>
    <t>운영관리</t>
    <phoneticPr fontId="2" type="noConversion"/>
  </si>
  <si>
    <t>구매사</t>
    <phoneticPr fontId="2" type="noConversion"/>
  </si>
  <si>
    <t>2</t>
    <phoneticPr fontId="2" type="noConversion"/>
  </si>
  <si>
    <t>개발</t>
    <phoneticPr fontId="2" type="noConversion"/>
  </si>
  <si>
    <t>시스템관리</t>
    <phoneticPr fontId="2" type="noConversion"/>
  </si>
  <si>
    <t>로그인</t>
    <phoneticPr fontId="2" type="noConversion"/>
  </si>
  <si>
    <t>운영사</t>
    <phoneticPr fontId="2" type="noConversion"/>
  </si>
  <si>
    <t>2-1</t>
    <phoneticPr fontId="2" type="noConversion"/>
  </si>
  <si>
    <t>2-1-1</t>
    <phoneticPr fontId="2" type="noConversion"/>
  </si>
  <si>
    <t>2-1-7</t>
  </si>
  <si>
    <t>2-1-8</t>
  </si>
  <si>
    <t>2-1-9</t>
  </si>
  <si>
    <t>2-1-10</t>
  </si>
  <si>
    <t>2-1-11</t>
  </si>
  <si>
    <t>2-2</t>
    <phoneticPr fontId="2" type="noConversion"/>
  </si>
  <si>
    <t>2-2-1</t>
    <phoneticPr fontId="2" type="noConversion"/>
  </si>
  <si>
    <t>상품관리, Dashboard</t>
    <phoneticPr fontId="2" type="noConversion"/>
  </si>
  <si>
    <t>주문,예산,정산</t>
    <phoneticPr fontId="2" type="noConversion"/>
  </si>
  <si>
    <t>공급사</t>
    <phoneticPr fontId="2" type="noConversion"/>
  </si>
  <si>
    <t>구매사 랜딩, 로그인, 메인, 퀵메뉴
구매사/공급사 회원가입</t>
    <phoneticPr fontId="2" type="noConversion"/>
  </si>
  <si>
    <t>로그인, 메인, 퀵메뉴</t>
    <phoneticPr fontId="2" type="noConversion"/>
  </si>
  <si>
    <t>주문/배송</t>
    <phoneticPr fontId="2" type="noConversion"/>
  </si>
  <si>
    <t>2-3</t>
    <phoneticPr fontId="2" type="noConversion"/>
  </si>
  <si>
    <t>2-4</t>
    <phoneticPr fontId="2" type="noConversion"/>
  </si>
  <si>
    <t>WMS</t>
    <phoneticPr fontId="2" type="noConversion"/>
  </si>
  <si>
    <t>로그인, 메인</t>
    <phoneticPr fontId="2" type="noConversion"/>
  </si>
  <si>
    <t>입고관리</t>
    <phoneticPr fontId="2" type="noConversion"/>
  </si>
  <si>
    <t>출고관리</t>
    <phoneticPr fontId="2" type="noConversion"/>
  </si>
  <si>
    <t>재고관리</t>
    <phoneticPr fontId="2" type="noConversion"/>
  </si>
  <si>
    <t>반품관리</t>
    <phoneticPr fontId="2" type="noConversion"/>
  </si>
  <si>
    <t>반환관리</t>
    <phoneticPr fontId="2" type="noConversion"/>
  </si>
  <si>
    <t>2-2-7</t>
  </si>
  <si>
    <t>상품관리
재고/예산</t>
    <phoneticPr fontId="2" type="noConversion"/>
  </si>
  <si>
    <t>고객센터
운영관리</t>
    <phoneticPr fontId="2" type="noConversion"/>
  </si>
  <si>
    <t>상품검색
추천, 인기, 관심상품</t>
    <phoneticPr fontId="2" type="noConversion"/>
  </si>
  <si>
    <t>고객센터
B2C(사용자)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</si>
</sst>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"/>
    <numFmt numFmtId="177" formatCode="mm&quot;월&quot;\ dd&quot;일&quot;"/>
    <numFmt numFmtId="178" formatCode="m&quot;월&quot;\ d&quot;일&quot;;@"/>
  </numFmts>
  <fonts count="8">
    <font>
      <sz val="11"/>
      <color theme="1"/>
      <name val="Calibri"/>
      <scheme val="minor"/>
    </font>
    <font>
      <b/>
      <u/>
      <sz val="10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rgb="FF000000"/>
      <name val="Noto Sans KR"/>
      <family val="3"/>
      <charset val="129"/>
    </font>
    <font>
      <sz val="10"/>
      <color rgb="FFFF0000"/>
      <name val="Noto Sans KR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4F4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3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9" fontId="1" fillId="2" borderId="2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9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 indent="2"/>
    </xf>
    <xf numFmtId="0" fontId="5" fillId="0" borderId="2" xfId="0" applyFont="1" applyBorder="1" applyAlignment="1">
      <alignment horizontal="left" vertical="center" indent="2"/>
    </xf>
    <xf numFmtId="9" fontId="3" fillId="5" borderId="2" xfId="0" applyNumberFormat="1" applyFont="1" applyFill="1" applyBorder="1" applyAlignment="1">
      <alignment vertical="center"/>
    </xf>
    <xf numFmtId="177" fontId="3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 indent="2"/>
    </xf>
    <xf numFmtId="0" fontId="3" fillId="6" borderId="2" xfId="0" applyFont="1" applyFill="1" applyBorder="1" applyAlignment="1">
      <alignment vertical="center"/>
    </xf>
    <xf numFmtId="9" fontId="3" fillId="6" borderId="2" xfId="0" applyNumberFormat="1" applyFont="1" applyFill="1" applyBorder="1" applyAlignment="1">
      <alignment vertical="center"/>
    </xf>
    <xf numFmtId="0" fontId="3" fillId="6" borderId="2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left" vertical="center" indent="1"/>
    </xf>
    <xf numFmtId="0" fontId="5" fillId="6" borderId="2" xfId="0" applyFont="1" applyFill="1" applyBorder="1" applyAlignment="1">
      <alignment horizontal="left" vertical="center" indent="1"/>
    </xf>
    <xf numFmtId="177" fontId="3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 vertical="center" indent="1"/>
    </xf>
    <xf numFmtId="49" fontId="3" fillId="7" borderId="2" xfId="0" applyNumberFormat="1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9" fontId="3" fillId="7" borderId="2" xfId="0" applyNumberFormat="1" applyFont="1" applyFill="1" applyBorder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center" vertical="center"/>
    </xf>
    <xf numFmtId="0" fontId="3" fillId="5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8BE9F-994F-4A34-A512-58C40BBBB887}">
  <dimension ref="A1:I54"/>
  <sheetViews>
    <sheetView tabSelected="1" workbookViewId="0">
      <selection activeCell="N8" sqref="N8"/>
    </sheetView>
  </sheetViews>
  <sheetFormatPr defaultRowHeight="12.75"/>
  <cols>
    <col min="1" max="1" width="9" style="2" bestFit="1" customWidth="1"/>
    <col min="2" max="2" width="55.42578125" style="1" customWidth="1"/>
    <col min="3" max="3" width="15" style="3" customWidth="1"/>
    <col min="4" max="4" width="10.5703125" style="3" customWidth="1"/>
    <col min="5" max="5" width="12.28515625" style="4" bestFit="1" customWidth="1"/>
    <col min="6" max="6" width="10.5703125" style="1" customWidth="1"/>
    <col min="7" max="7" width="10.140625" style="1" customWidth="1"/>
    <col min="8" max="8" width="11.28515625" style="3" customWidth="1"/>
    <col min="9" max="9" width="10.5703125" style="3" customWidth="1"/>
    <col min="10" max="16384" width="9.140625" style="1"/>
  </cols>
  <sheetData>
    <row r="1" spans="1:9" ht="18" customHeight="1">
      <c r="A1" s="5" t="s">
        <v>0</v>
      </c>
      <c r="B1" s="6" t="s">
        <v>1</v>
      </c>
      <c r="C1" s="6" t="s">
        <v>72</v>
      </c>
      <c r="D1" s="6" t="s">
        <v>2</v>
      </c>
      <c r="E1" s="7" t="s">
        <v>3</v>
      </c>
      <c r="F1" s="7" t="s">
        <v>4</v>
      </c>
      <c r="G1" s="6" t="s">
        <v>5</v>
      </c>
      <c r="H1" s="8" t="s">
        <v>6</v>
      </c>
      <c r="I1" s="8" t="s">
        <v>7</v>
      </c>
    </row>
    <row r="2" spans="1:9" ht="13.5">
      <c r="A2" s="24">
        <v>1</v>
      </c>
      <c r="B2" s="25" t="s">
        <v>25</v>
      </c>
      <c r="C2" s="28"/>
      <c r="D2" s="28"/>
      <c r="E2" s="27"/>
      <c r="F2" s="26"/>
      <c r="G2" s="26"/>
      <c r="H2" s="28"/>
      <c r="I2" s="28"/>
    </row>
    <row r="3" spans="1:9" ht="13.5">
      <c r="A3" s="20" t="s">
        <v>47</v>
      </c>
      <c r="B3" s="21" t="s">
        <v>70</v>
      </c>
      <c r="C3" s="37"/>
      <c r="D3" s="19"/>
      <c r="E3" s="18">
        <f>F3/G3</f>
        <v>0</v>
      </c>
      <c r="F3" s="17">
        <f>SUM(F4:F9)</f>
        <v>0</v>
      </c>
      <c r="G3" s="17">
        <f>SUM(G4:G9)</f>
        <v>44</v>
      </c>
      <c r="H3" s="22">
        <f>MIN(H4:H9)</f>
        <v>45807</v>
      </c>
      <c r="I3" s="22">
        <f>MAX(I4:I9)</f>
        <v>45820</v>
      </c>
    </row>
    <row r="4" spans="1:9" ht="13.5">
      <c r="A4" s="12" t="s">
        <v>49</v>
      </c>
      <c r="B4" s="13" t="s">
        <v>81</v>
      </c>
      <c r="C4" s="35" t="s">
        <v>27</v>
      </c>
      <c r="D4" s="41" t="s">
        <v>28</v>
      </c>
      <c r="E4" s="14"/>
      <c r="F4" s="9">
        <f>E4*G4</f>
        <v>0</v>
      </c>
      <c r="G4" s="36">
        <v>4</v>
      </c>
      <c r="H4" s="15">
        <v>45807</v>
      </c>
      <c r="I4" s="15">
        <f>WORKDAY(H4-1,G4,공휴일!$B$1:$B$19)</f>
        <v>45813</v>
      </c>
    </row>
    <row r="5" spans="1:9" ht="40.5">
      <c r="A5" s="12" t="s">
        <v>8</v>
      </c>
      <c r="B5" s="16" t="s">
        <v>66</v>
      </c>
      <c r="C5" s="38" t="s">
        <v>76</v>
      </c>
      <c r="D5" s="41" t="s">
        <v>29</v>
      </c>
      <c r="E5" s="14"/>
      <c r="F5" s="9">
        <f t="shared" ref="F5:F9" si="0">E5*G5</f>
        <v>0</v>
      </c>
      <c r="G5" s="36">
        <v>8</v>
      </c>
      <c r="H5" s="15">
        <v>45807</v>
      </c>
      <c r="I5" s="15">
        <f>WORKDAY(H5-1,G5,공휴일!$B$1:$B$19)</f>
        <v>45820</v>
      </c>
    </row>
    <row r="6" spans="1:9" ht="27">
      <c r="A6" s="12" t="s">
        <v>9</v>
      </c>
      <c r="B6" s="16" t="s">
        <v>112</v>
      </c>
      <c r="C6" s="38" t="s">
        <v>73</v>
      </c>
      <c r="D6" s="41" t="s">
        <v>42</v>
      </c>
      <c r="E6" s="14"/>
      <c r="F6" s="9">
        <f>E6*G6</f>
        <v>0</v>
      </c>
      <c r="G6" s="36">
        <v>8</v>
      </c>
      <c r="H6" s="15">
        <v>45807</v>
      </c>
      <c r="I6" s="15">
        <f>WORKDAY(H6-1,G6,공휴일!$B$1:$B$19)</f>
        <v>45820</v>
      </c>
    </row>
    <row r="7" spans="1:9" ht="27">
      <c r="A7" s="12" t="s">
        <v>10</v>
      </c>
      <c r="B7" s="16" t="s">
        <v>67</v>
      </c>
      <c r="C7" s="39" t="s">
        <v>94</v>
      </c>
      <c r="D7" s="41" t="s">
        <v>31</v>
      </c>
      <c r="E7" s="14"/>
      <c r="F7" s="9">
        <f t="shared" si="0"/>
        <v>0</v>
      </c>
      <c r="G7" s="36">
        <v>8</v>
      </c>
      <c r="H7" s="15">
        <v>45807</v>
      </c>
      <c r="I7" s="15">
        <f>WORKDAY(H7-1,G7,공휴일!$B$1:$B$19)</f>
        <v>45820</v>
      </c>
    </row>
    <row r="8" spans="1:9" ht="54">
      <c r="A8" s="12" t="s">
        <v>11</v>
      </c>
      <c r="B8" s="16" t="s">
        <v>68</v>
      </c>
      <c r="C8" s="39" t="s">
        <v>74</v>
      </c>
      <c r="D8" s="41" t="s">
        <v>38</v>
      </c>
      <c r="E8" s="14"/>
      <c r="F8" s="9">
        <f t="shared" si="0"/>
        <v>0</v>
      </c>
      <c r="G8" s="36">
        <v>8</v>
      </c>
      <c r="H8" s="15">
        <v>45807</v>
      </c>
      <c r="I8" s="15">
        <f>WORKDAY(H8-1,G8,공휴일!$B$1:$B$19)</f>
        <v>45820</v>
      </c>
    </row>
    <row r="9" spans="1:9" ht="40.5">
      <c r="A9" s="12" t="s">
        <v>12</v>
      </c>
      <c r="B9" s="16" t="s">
        <v>69</v>
      </c>
      <c r="C9" s="40" t="s">
        <v>75</v>
      </c>
      <c r="D9" s="41" t="s">
        <v>36</v>
      </c>
      <c r="E9" s="14"/>
      <c r="F9" s="9">
        <f t="shared" si="0"/>
        <v>0</v>
      </c>
      <c r="G9" s="36">
        <v>8</v>
      </c>
      <c r="H9" s="15">
        <v>45807</v>
      </c>
      <c r="I9" s="15">
        <f>WORKDAY(H9-1,G9,공휴일!$B$1:$B$19)</f>
        <v>45820</v>
      </c>
    </row>
    <row r="10" spans="1:9" ht="13.5">
      <c r="A10" s="33"/>
      <c r="B10" s="34"/>
      <c r="C10" s="35"/>
      <c r="D10" s="11"/>
      <c r="E10" s="10"/>
      <c r="F10" s="9"/>
      <c r="G10" s="9"/>
      <c r="H10" s="15"/>
      <c r="I10" s="15"/>
    </row>
    <row r="11" spans="1:9" ht="13.5">
      <c r="A11" s="20" t="s">
        <v>48</v>
      </c>
      <c r="B11" s="23" t="s">
        <v>43</v>
      </c>
      <c r="C11" s="37" t="s">
        <v>26</v>
      </c>
      <c r="D11" s="19"/>
      <c r="E11" s="18">
        <f>F11/G11</f>
        <v>0.27777777777777779</v>
      </c>
      <c r="F11" s="17">
        <f>SUM(F12:F13)</f>
        <v>5</v>
      </c>
      <c r="G11" s="17">
        <f>SUM(G12:G13)</f>
        <v>18</v>
      </c>
      <c r="H11" s="22">
        <f>MIN(H12:H12)</f>
        <v>45803</v>
      </c>
      <c r="I11" s="22">
        <f>MAX(I12:I16)</f>
        <v>45828</v>
      </c>
    </row>
    <row r="12" spans="1:9" ht="13.5">
      <c r="A12" s="12" t="s">
        <v>50</v>
      </c>
      <c r="B12" s="13" t="s">
        <v>44</v>
      </c>
      <c r="C12" s="35" t="s">
        <v>44</v>
      </c>
      <c r="D12" s="35" t="s">
        <v>45</v>
      </c>
      <c r="E12" s="14">
        <v>0.5</v>
      </c>
      <c r="F12" s="9">
        <f t="shared" ref="F12:F13" si="1">E12*G12</f>
        <v>5</v>
      </c>
      <c r="G12" s="36">
        <v>10</v>
      </c>
      <c r="H12" s="15">
        <v>45803</v>
      </c>
      <c r="I12" s="15">
        <f>WORKDAY(H12-1,G12,공휴일!$B$1:$B$19)</f>
        <v>45818</v>
      </c>
    </row>
    <row r="13" spans="1:9" ht="13.5">
      <c r="A13" s="12" t="s">
        <v>13</v>
      </c>
      <c r="B13" s="13" t="s">
        <v>46</v>
      </c>
      <c r="C13" s="11" t="s">
        <v>46</v>
      </c>
      <c r="D13" s="35" t="s">
        <v>45</v>
      </c>
      <c r="E13" s="14">
        <v>0</v>
      </c>
      <c r="F13" s="9">
        <f t="shared" si="1"/>
        <v>0</v>
      </c>
      <c r="G13" s="36">
        <v>8</v>
      </c>
      <c r="H13" s="15">
        <v>45819</v>
      </c>
      <c r="I13" s="15">
        <f>WORKDAY(H13-1,G13,공휴일!$B$1:$B$19)</f>
        <v>45828</v>
      </c>
    </row>
    <row r="15" spans="1:9" ht="13.5">
      <c r="A15" s="24" t="s">
        <v>79</v>
      </c>
      <c r="B15" s="25" t="s">
        <v>80</v>
      </c>
      <c r="C15" s="28"/>
      <c r="D15" s="28"/>
      <c r="E15" s="27"/>
      <c r="F15" s="26"/>
      <c r="G15" s="26"/>
      <c r="H15" s="28"/>
      <c r="I15" s="28"/>
    </row>
    <row r="16" spans="1:9" ht="13.5">
      <c r="A16" s="20" t="s">
        <v>84</v>
      </c>
      <c r="B16" s="21" t="s">
        <v>83</v>
      </c>
      <c r="C16" s="37"/>
      <c r="D16" s="19"/>
      <c r="E16" s="18" t="e">
        <f>F16/G16</f>
        <v>#DIV/0!</v>
      </c>
      <c r="F16" s="17">
        <f>SUM(F17:F29)</f>
        <v>0</v>
      </c>
      <c r="G16" s="17">
        <f>SUM(G17:G29)</f>
        <v>0</v>
      </c>
      <c r="H16" s="22">
        <f>MIN(H17:H27)</f>
        <v>0</v>
      </c>
      <c r="I16" s="22">
        <f>MAX(I17:I27)</f>
        <v>0</v>
      </c>
    </row>
    <row r="17" spans="1:9" ht="13.5">
      <c r="A17" s="12" t="s">
        <v>85</v>
      </c>
      <c r="B17" s="13" t="s">
        <v>82</v>
      </c>
      <c r="C17" s="11" t="s">
        <v>27</v>
      </c>
      <c r="D17" s="41" t="s">
        <v>28</v>
      </c>
      <c r="E17" s="10"/>
      <c r="F17" s="9"/>
      <c r="G17" s="36"/>
      <c r="H17" s="11"/>
      <c r="I17" s="11"/>
    </row>
    <row r="18" spans="1:9" ht="13.5">
      <c r="A18" s="12" t="s">
        <v>14</v>
      </c>
      <c r="B18" s="13" t="s">
        <v>81</v>
      </c>
      <c r="C18" s="11" t="s">
        <v>27</v>
      </c>
      <c r="D18" s="41" t="s">
        <v>28</v>
      </c>
      <c r="E18" s="10"/>
      <c r="F18" s="9"/>
      <c r="G18" s="36"/>
      <c r="H18" s="11"/>
      <c r="I18" s="11"/>
    </row>
    <row r="19" spans="1:9" ht="13.5">
      <c r="A19" s="12" t="s">
        <v>15</v>
      </c>
      <c r="B19" s="13" t="s">
        <v>30</v>
      </c>
      <c r="C19" s="39" t="s">
        <v>74</v>
      </c>
      <c r="D19" s="42"/>
      <c r="E19" s="10"/>
      <c r="F19" s="9"/>
      <c r="G19" s="36"/>
      <c r="H19" s="11"/>
      <c r="I19" s="11"/>
    </row>
    <row r="20" spans="1:9" ht="13.5">
      <c r="A20" s="12" t="s">
        <v>16</v>
      </c>
      <c r="B20" s="13" t="s">
        <v>37</v>
      </c>
      <c r="C20" s="39" t="s">
        <v>74</v>
      </c>
      <c r="D20" s="42"/>
      <c r="E20" s="10"/>
      <c r="F20" s="9"/>
      <c r="G20" s="36"/>
      <c r="H20" s="11"/>
      <c r="I20" s="11"/>
    </row>
    <row r="21" spans="1:9" ht="13.5">
      <c r="A21" s="12" t="s">
        <v>17</v>
      </c>
      <c r="B21" s="13" t="s">
        <v>40</v>
      </c>
      <c r="C21" s="39" t="s">
        <v>74</v>
      </c>
      <c r="D21" s="42"/>
      <c r="E21" s="10"/>
      <c r="F21" s="9"/>
      <c r="G21" s="36"/>
      <c r="H21" s="11"/>
      <c r="I21" s="11"/>
    </row>
    <row r="22" spans="1:9" ht="13.5">
      <c r="A22" s="12" t="s">
        <v>18</v>
      </c>
      <c r="B22" s="13" t="s">
        <v>39</v>
      </c>
      <c r="C22" s="39" t="s">
        <v>74</v>
      </c>
      <c r="D22" s="42"/>
      <c r="E22" s="10"/>
      <c r="F22" s="9"/>
      <c r="G22" s="36"/>
      <c r="H22" s="11"/>
      <c r="I22" s="11"/>
    </row>
    <row r="23" spans="1:9" ht="13.5">
      <c r="A23" s="12" t="s">
        <v>86</v>
      </c>
      <c r="B23" s="13" t="s">
        <v>32</v>
      </c>
      <c r="C23" s="38" t="s">
        <v>76</v>
      </c>
      <c r="D23" s="42"/>
      <c r="E23" s="10"/>
      <c r="F23" s="9"/>
      <c r="G23" s="36"/>
      <c r="H23" s="11"/>
      <c r="I23" s="11"/>
    </row>
    <row r="24" spans="1:9" ht="13.5">
      <c r="A24" s="12" t="s">
        <v>87</v>
      </c>
      <c r="B24" s="13" t="s">
        <v>41</v>
      </c>
      <c r="C24" s="38" t="s">
        <v>76</v>
      </c>
      <c r="D24" s="42"/>
      <c r="E24" s="10"/>
      <c r="F24" s="9"/>
      <c r="G24" s="36"/>
      <c r="H24" s="11"/>
      <c r="I24" s="11"/>
    </row>
    <row r="25" spans="1:9" ht="13.5">
      <c r="A25" s="12" t="s">
        <v>88</v>
      </c>
      <c r="B25" s="13" t="s">
        <v>34</v>
      </c>
      <c r="C25" s="38" t="s">
        <v>76</v>
      </c>
      <c r="D25" s="42"/>
      <c r="E25" s="10"/>
      <c r="F25" s="9"/>
      <c r="G25" s="36"/>
      <c r="H25" s="11"/>
      <c r="I25" s="11"/>
    </row>
    <row r="26" spans="1:9" ht="13.5">
      <c r="A26" s="12" t="s">
        <v>89</v>
      </c>
      <c r="B26" s="13" t="s">
        <v>33</v>
      </c>
      <c r="C26" s="40" t="s">
        <v>75</v>
      </c>
      <c r="D26" s="42"/>
      <c r="E26" s="10"/>
      <c r="F26" s="9"/>
      <c r="G26" s="36"/>
      <c r="H26" s="11"/>
      <c r="I26" s="11"/>
    </row>
    <row r="27" spans="1:9" ht="13.5">
      <c r="A27" s="12" t="s">
        <v>90</v>
      </c>
      <c r="B27" s="13" t="s">
        <v>93</v>
      </c>
      <c r="C27" s="40" t="s">
        <v>75</v>
      </c>
      <c r="D27" s="42"/>
      <c r="E27" s="10"/>
      <c r="F27" s="9"/>
      <c r="G27" s="36"/>
      <c r="H27" s="11"/>
      <c r="I27" s="11"/>
    </row>
    <row r="28" spans="1:9" ht="13.5">
      <c r="A28" s="12"/>
      <c r="B28" s="13"/>
      <c r="C28" s="40"/>
      <c r="D28" s="42"/>
      <c r="E28" s="10"/>
      <c r="F28" s="9"/>
      <c r="G28" s="36"/>
      <c r="H28" s="11"/>
      <c r="I28" s="11"/>
    </row>
    <row r="29" spans="1:9" ht="13.5">
      <c r="A29" s="20" t="s">
        <v>91</v>
      </c>
      <c r="B29" s="21" t="s">
        <v>78</v>
      </c>
      <c r="C29" s="37"/>
      <c r="D29" s="19"/>
      <c r="E29" s="18" t="e">
        <f>F29/G29</f>
        <v>#DIV/0!</v>
      </c>
      <c r="F29" s="17">
        <f>SUM(F31:F42)</f>
        <v>0</v>
      </c>
      <c r="G29" s="17">
        <f>SUM(G31:G42)</f>
        <v>0</v>
      </c>
      <c r="H29" s="22">
        <f>MIN(H31:H42)</f>
        <v>0</v>
      </c>
      <c r="I29" s="22">
        <f>MAX(I31:I42)</f>
        <v>0</v>
      </c>
    </row>
    <row r="30" spans="1:9" ht="27">
      <c r="A30" s="12" t="s">
        <v>92</v>
      </c>
      <c r="B30" s="16" t="s">
        <v>96</v>
      </c>
      <c r="C30" s="38" t="s">
        <v>76</v>
      </c>
      <c r="D30" s="42"/>
      <c r="E30" s="10"/>
      <c r="F30" s="9"/>
      <c r="G30" s="36"/>
      <c r="H30" s="11"/>
      <c r="I30" s="11"/>
    </row>
    <row r="31" spans="1:9" ht="27">
      <c r="A31" s="12" t="s">
        <v>19</v>
      </c>
      <c r="B31" s="16" t="s">
        <v>110</v>
      </c>
      <c r="C31" s="38" t="s">
        <v>76</v>
      </c>
      <c r="D31" s="42"/>
      <c r="E31" s="10"/>
      <c r="F31" s="9"/>
      <c r="G31" s="36"/>
      <c r="H31" s="11"/>
      <c r="I31" s="11"/>
    </row>
    <row r="32" spans="1:9" ht="27">
      <c r="A32" s="12" t="s">
        <v>20</v>
      </c>
      <c r="B32" s="16" t="s">
        <v>109</v>
      </c>
      <c r="C32" s="40" t="s">
        <v>75</v>
      </c>
      <c r="D32" s="42"/>
      <c r="E32" s="10"/>
      <c r="F32" s="9"/>
      <c r="G32" s="36"/>
      <c r="H32" s="11"/>
      <c r="I32" s="11"/>
    </row>
    <row r="33" spans="1:9" ht="27">
      <c r="A33" s="12" t="s">
        <v>21</v>
      </c>
      <c r="B33" s="16" t="s">
        <v>111</v>
      </c>
      <c r="C33" s="40" t="s">
        <v>75</v>
      </c>
      <c r="D33" s="42"/>
      <c r="E33" s="10"/>
      <c r="F33" s="9"/>
      <c r="G33" s="36"/>
      <c r="H33" s="11"/>
      <c r="I33" s="11"/>
    </row>
    <row r="34" spans="1:9" ht="13.5">
      <c r="A34" s="12" t="s">
        <v>22</v>
      </c>
      <c r="B34" s="13" t="s">
        <v>30</v>
      </c>
      <c r="C34" s="39" t="s">
        <v>74</v>
      </c>
      <c r="D34" s="42"/>
      <c r="E34" s="10"/>
      <c r="F34" s="9"/>
      <c r="G34" s="36"/>
      <c r="H34" s="11"/>
      <c r="I34" s="11"/>
    </row>
    <row r="35" spans="1:9" ht="13.5">
      <c r="A35" s="12" t="s">
        <v>108</v>
      </c>
      <c r="B35" s="13" t="s">
        <v>71</v>
      </c>
      <c r="C35" s="39" t="s">
        <v>74</v>
      </c>
      <c r="D35" s="42"/>
      <c r="E35" s="10"/>
      <c r="F35" s="9"/>
      <c r="G35" s="36"/>
      <c r="H35" s="11"/>
      <c r="I35" s="11"/>
    </row>
    <row r="36" spans="1:9" ht="13.5">
      <c r="A36" s="12"/>
      <c r="B36" s="13"/>
      <c r="C36" s="39"/>
      <c r="D36" s="42"/>
      <c r="E36" s="10"/>
      <c r="F36" s="9"/>
      <c r="G36" s="36"/>
      <c r="H36" s="11"/>
      <c r="I36" s="11"/>
    </row>
    <row r="37" spans="1:9" ht="13.5">
      <c r="A37" s="20" t="s">
        <v>99</v>
      </c>
      <c r="B37" s="21" t="s">
        <v>95</v>
      </c>
      <c r="C37" s="37"/>
      <c r="D37" s="19"/>
      <c r="E37" s="18" t="e">
        <f>F37/G37</f>
        <v>#DIV/0!</v>
      </c>
      <c r="F37" s="17">
        <f>SUM(F38:F50)</f>
        <v>0</v>
      </c>
      <c r="G37" s="17">
        <f>SUM(G38:G50)</f>
        <v>0</v>
      </c>
      <c r="H37" s="22">
        <f>MIN(H38:H50)</f>
        <v>0</v>
      </c>
      <c r="I37" s="22">
        <f>MAX(I38:I50)</f>
        <v>0</v>
      </c>
    </row>
    <row r="38" spans="1:9" ht="13.5">
      <c r="A38" s="12" t="s">
        <v>92</v>
      </c>
      <c r="B38" s="16" t="s">
        <v>97</v>
      </c>
      <c r="C38" s="38" t="s">
        <v>76</v>
      </c>
      <c r="D38" s="42"/>
      <c r="E38" s="10"/>
      <c r="F38" s="9"/>
      <c r="G38" s="36"/>
      <c r="H38" s="11"/>
      <c r="I38" s="11"/>
    </row>
    <row r="39" spans="1:9" ht="13.5">
      <c r="A39" s="12" t="s">
        <v>86</v>
      </c>
      <c r="B39" s="13" t="s">
        <v>41</v>
      </c>
      <c r="C39" s="38" t="s">
        <v>76</v>
      </c>
      <c r="D39" s="42"/>
      <c r="E39" s="10"/>
      <c r="F39" s="9"/>
      <c r="G39" s="36"/>
      <c r="H39" s="11"/>
      <c r="I39" s="11"/>
    </row>
    <row r="40" spans="1:9" ht="13.5">
      <c r="A40" s="12" t="s">
        <v>15</v>
      </c>
      <c r="B40" s="16" t="s">
        <v>98</v>
      </c>
      <c r="C40" s="39" t="s">
        <v>74</v>
      </c>
      <c r="D40" s="42"/>
      <c r="E40" s="10"/>
      <c r="F40" s="9"/>
      <c r="G40" s="36"/>
      <c r="H40" s="11"/>
      <c r="I40" s="11"/>
    </row>
    <row r="41" spans="1:9" ht="13.5">
      <c r="A41" s="12" t="s">
        <v>16</v>
      </c>
      <c r="B41" s="13" t="s">
        <v>71</v>
      </c>
      <c r="C41" s="39" t="s">
        <v>74</v>
      </c>
      <c r="D41" s="42"/>
      <c r="E41" s="10"/>
      <c r="F41" s="9"/>
      <c r="G41" s="36"/>
      <c r="H41" s="11"/>
      <c r="I41" s="11"/>
    </row>
    <row r="42" spans="1:9" ht="13.5">
      <c r="A42" s="12" t="s">
        <v>17</v>
      </c>
      <c r="B42" s="13" t="s">
        <v>37</v>
      </c>
      <c r="C42" s="39" t="s">
        <v>74</v>
      </c>
      <c r="D42" s="42"/>
      <c r="E42" s="10"/>
      <c r="F42" s="9"/>
      <c r="G42" s="36"/>
      <c r="H42" s="11"/>
      <c r="I42" s="11"/>
    </row>
    <row r="43" spans="1:9" ht="13.5">
      <c r="A43" s="12" t="s">
        <v>18</v>
      </c>
      <c r="B43" s="13" t="s">
        <v>35</v>
      </c>
      <c r="C43" s="40" t="s">
        <v>75</v>
      </c>
      <c r="D43" s="42"/>
      <c r="E43" s="10"/>
      <c r="F43" s="9"/>
      <c r="G43" s="36"/>
      <c r="H43" s="11"/>
      <c r="I43" s="11"/>
    </row>
    <row r="44" spans="1:9" ht="13.5">
      <c r="A44" s="12"/>
      <c r="B44" s="13"/>
      <c r="C44" s="40"/>
      <c r="D44" s="42"/>
      <c r="E44" s="10"/>
      <c r="F44" s="9"/>
      <c r="G44" s="36"/>
      <c r="H44" s="11"/>
      <c r="I44" s="11"/>
    </row>
    <row r="45" spans="1:9" ht="13.5">
      <c r="A45" s="20" t="s">
        <v>100</v>
      </c>
      <c r="B45" s="21" t="s">
        <v>101</v>
      </c>
      <c r="C45" s="37"/>
      <c r="D45" s="19"/>
      <c r="E45" s="18" t="e">
        <f>F45/G45</f>
        <v>#DIV/0!</v>
      </c>
      <c r="F45" s="17">
        <f>SUM(F46:F57)</f>
        <v>0</v>
      </c>
      <c r="G45" s="17">
        <f>SUM(G46:G57)</f>
        <v>0</v>
      </c>
      <c r="H45" s="22">
        <f>MIN(H46:H57)</f>
        <v>0</v>
      </c>
      <c r="I45" s="22">
        <f>MAX(I46:I57)</f>
        <v>0</v>
      </c>
    </row>
    <row r="46" spans="1:9" ht="13.5">
      <c r="A46" s="12" t="s">
        <v>92</v>
      </c>
      <c r="B46" s="16" t="s">
        <v>102</v>
      </c>
      <c r="C46" s="38" t="s">
        <v>76</v>
      </c>
      <c r="D46" s="42"/>
      <c r="E46" s="10"/>
      <c r="F46" s="9"/>
      <c r="G46" s="36"/>
      <c r="H46" s="11"/>
      <c r="I46" s="11"/>
    </row>
    <row r="47" spans="1:9" ht="13.5">
      <c r="A47" s="12" t="s">
        <v>16</v>
      </c>
      <c r="B47" s="13" t="s">
        <v>104</v>
      </c>
      <c r="C47" s="38" t="s">
        <v>76</v>
      </c>
      <c r="D47" s="42"/>
      <c r="E47" s="10"/>
      <c r="F47" s="9"/>
      <c r="G47" s="36"/>
      <c r="H47" s="11"/>
      <c r="I47" s="11"/>
    </row>
    <row r="48" spans="1:9" ht="13.5">
      <c r="A48" s="12" t="s">
        <v>86</v>
      </c>
      <c r="B48" s="13" t="s">
        <v>77</v>
      </c>
      <c r="C48" s="38" t="s">
        <v>76</v>
      </c>
      <c r="D48" s="42"/>
      <c r="E48" s="10"/>
      <c r="F48" s="9"/>
      <c r="G48" s="36"/>
      <c r="H48" s="11"/>
      <c r="I48" s="11"/>
    </row>
    <row r="49" spans="1:9" ht="13.5">
      <c r="A49" s="12" t="s">
        <v>15</v>
      </c>
      <c r="B49" s="16" t="s">
        <v>103</v>
      </c>
      <c r="C49" s="40" t="s">
        <v>75</v>
      </c>
      <c r="D49" s="42"/>
      <c r="E49" s="10"/>
      <c r="F49" s="9"/>
      <c r="G49" s="36"/>
      <c r="H49" s="11"/>
      <c r="I49" s="11"/>
    </row>
    <row r="50" spans="1:9" ht="13.5">
      <c r="A50" s="12" t="s">
        <v>17</v>
      </c>
      <c r="B50" s="13" t="s">
        <v>105</v>
      </c>
      <c r="C50" s="40" t="s">
        <v>75</v>
      </c>
      <c r="D50" s="42"/>
      <c r="E50" s="10"/>
      <c r="F50" s="9"/>
      <c r="G50" s="36"/>
      <c r="H50" s="11"/>
      <c r="I50" s="11"/>
    </row>
    <row r="51" spans="1:9" ht="13.5">
      <c r="A51" s="12" t="s">
        <v>86</v>
      </c>
      <c r="B51" s="13" t="s">
        <v>106</v>
      </c>
      <c r="C51" s="40" t="s">
        <v>75</v>
      </c>
      <c r="D51" s="42"/>
      <c r="E51" s="10"/>
      <c r="F51" s="9"/>
      <c r="G51" s="36"/>
      <c r="H51" s="11"/>
      <c r="I51" s="11"/>
    </row>
    <row r="52" spans="1:9" ht="13.5">
      <c r="A52" s="12" t="s">
        <v>17</v>
      </c>
      <c r="B52" s="13" t="s">
        <v>107</v>
      </c>
      <c r="C52" s="40" t="s">
        <v>75</v>
      </c>
      <c r="D52" s="42"/>
      <c r="E52" s="10"/>
      <c r="F52" s="9"/>
      <c r="G52" s="36"/>
      <c r="H52" s="11"/>
      <c r="I52" s="11"/>
    </row>
    <row r="53" spans="1:9" ht="13.5">
      <c r="A53" s="12" t="s">
        <v>18</v>
      </c>
      <c r="B53" s="13" t="s">
        <v>30</v>
      </c>
      <c r="C53" s="39" t="s">
        <v>74</v>
      </c>
      <c r="D53" s="42"/>
      <c r="E53" s="10"/>
      <c r="F53" s="9"/>
      <c r="G53" s="36"/>
      <c r="H53" s="11"/>
      <c r="I53" s="11"/>
    </row>
    <row r="54" spans="1:9" ht="13.5">
      <c r="A54" s="12" t="s">
        <v>18</v>
      </c>
      <c r="B54" s="13" t="s">
        <v>37</v>
      </c>
      <c r="C54" s="39" t="s">
        <v>74</v>
      </c>
      <c r="D54" s="42"/>
      <c r="E54" s="10"/>
      <c r="F54" s="9"/>
      <c r="G54" s="36"/>
      <c r="H54" s="11"/>
      <c r="I54" s="11"/>
    </row>
  </sheetData>
  <phoneticPr fontId="2" type="noConversion"/>
  <conditionalFormatting sqref="I1">
    <cfRule type="expression" dxfId="0" priority="1">
      <formula>AND(NOT(ISBLANK(I1)), I1 &lt; TODAY(), E1 &lt; 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9A13-923C-4643-B34A-E07CD6F5C625}">
  <dimension ref="A1:D19"/>
  <sheetViews>
    <sheetView workbookViewId="0">
      <selection activeCell="C25" sqref="C25"/>
    </sheetView>
  </sheetViews>
  <sheetFormatPr defaultRowHeight="12.75"/>
  <cols>
    <col min="1" max="1" width="13" style="1" customWidth="1"/>
    <col min="2" max="2" width="17.5703125" style="1" customWidth="1"/>
    <col min="3" max="3" width="33" style="1" customWidth="1"/>
    <col min="4" max="4" width="19.5703125" style="1" customWidth="1"/>
    <col min="5" max="16384" width="9.140625" style="1"/>
  </cols>
  <sheetData>
    <row r="1" spans="1:4" ht="16.5">
      <c r="A1" s="29">
        <v>1</v>
      </c>
      <c r="B1" s="30">
        <v>45658</v>
      </c>
      <c r="C1" s="29" t="s">
        <v>51</v>
      </c>
      <c r="D1" s="29"/>
    </row>
    <row r="2" spans="1:4" ht="16.5">
      <c r="A2" s="29">
        <v>2</v>
      </c>
      <c r="B2" s="30">
        <v>45684</v>
      </c>
      <c r="C2" s="29" t="s">
        <v>52</v>
      </c>
      <c r="D2" s="29"/>
    </row>
    <row r="3" spans="1:4" ht="16.5">
      <c r="A3" s="29">
        <v>3</v>
      </c>
      <c r="B3" s="30">
        <v>45685</v>
      </c>
      <c r="C3" s="29" t="s">
        <v>53</v>
      </c>
      <c r="D3" s="29"/>
    </row>
    <row r="4" spans="1:4" ht="16.5">
      <c r="A4" s="29">
        <v>4</v>
      </c>
      <c r="B4" s="30">
        <v>45686</v>
      </c>
      <c r="C4" s="29" t="s">
        <v>24</v>
      </c>
      <c r="D4" s="29"/>
    </row>
    <row r="5" spans="1:4" ht="16.5">
      <c r="A5" s="29">
        <v>5</v>
      </c>
      <c r="B5" s="30">
        <v>45687</v>
      </c>
      <c r="C5" s="29" t="s">
        <v>53</v>
      </c>
      <c r="D5" s="29"/>
    </row>
    <row r="6" spans="1:4" ht="16.5">
      <c r="A6" s="31">
        <v>6</v>
      </c>
      <c r="B6" s="30">
        <v>45717</v>
      </c>
      <c r="C6" s="31" t="s">
        <v>54</v>
      </c>
      <c r="D6" s="31">
        <v>106</v>
      </c>
    </row>
    <row r="7" spans="1:4" ht="16.5">
      <c r="A7" s="32">
        <v>7</v>
      </c>
      <c r="B7" s="30">
        <v>45719</v>
      </c>
      <c r="C7" s="32" t="s">
        <v>55</v>
      </c>
      <c r="D7" s="32"/>
    </row>
    <row r="8" spans="1:4" ht="16.5">
      <c r="A8" s="29">
        <v>8</v>
      </c>
      <c r="B8" s="30">
        <v>45782</v>
      </c>
      <c r="C8" s="29" t="s">
        <v>65</v>
      </c>
      <c r="D8" s="29">
        <v>103</v>
      </c>
    </row>
    <row r="9" spans="1:4" ht="16.5">
      <c r="A9" s="32">
        <v>9</v>
      </c>
      <c r="B9" s="30">
        <v>45783</v>
      </c>
      <c r="C9" s="32" t="s">
        <v>56</v>
      </c>
      <c r="D9" s="32"/>
    </row>
    <row r="10" spans="1:4" ht="16.5">
      <c r="A10" s="29">
        <v>10</v>
      </c>
      <c r="B10" s="30">
        <v>45811</v>
      </c>
      <c r="C10" s="29" t="s">
        <v>57</v>
      </c>
      <c r="D10" s="29"/>
    </row>
    <row r="11" spans="1:4" ht="16.5">
      <c r="A11" s="29">
        <v>11</v>
      </c>
      <c r="B11" s="30">
        <v>45814</v>
      </c>
      <c r="C11" s="29" t="s">
        <v>58</v>
      </c>
      <c r="D11" s="29">
        <v>70</v>
      </c>
    </row>
    <row r="12" spans="1:4" ht="16.5">
      <c r="A12" s="29">
        <v>12</v>
      </c>
      <c r="B12" s="30">
        <v>45884</v>
      </c>
      <c r="C12" s="29" t="s">
        <v>59</v>
      </c>
      <c r="D12" s="29">
        <v>80</v>
      </c>
    </row>
    <row r="13" spans="1:4" ht="16.5">
      <c r="A13" s="29">
        <v>13</v>
      </c>
      <c r="B13" s="30">
        <v>45933</v>
      </c>
      <c r="C13" s="29" t="s">
        <v>60</v>
      </c>
      <c r="D13" s="29">
        <v>4357</v>
      </c>
    </row>
    <row r="14" spans="1:4" ht="16.5">
      <c r="A14" s="31">
        <v>14</v>
      </c>
      <c r="B14" s="30">
        <v>45935</v>
      </c>
      <c r="C14" s="31" t="s">
        <v>61</v>
      </c>
      <c r="D14" s="31"/>
    </row>
    <row r="15" spans="1:4" ht="16.5">
      <c r="A15" s="29">
        <v>15</v>
      </c>
      <c r="B15" s="30">
        <v>45936</v>
      </c>
      <c r="C15" s="29" t="s">
        <v>23</v>
      </c>
      <c r="D15" s="29"/>
    </row>
    <row r="16" spans="1:4" ht="16.5">
      <c r="A16" s="29">
        <v>16</v>
      </c>
      <c r="B16" s="30">
        <v>45937</v>
      </c>
      <c r="C16" s="29" t="s">
        <v>61</v>
      </c>
      <c r="D16" s="29"/>
    </row>
    <row r="17" spans="1:4" ht="16.5">
      <c r="A17" s="32">
        <v>17</v>
      </c>
      <c r="B17" s="30">
        <v>45938</v>
      </c>
      <c r="C17" s="32" t="s">
        <v>62</v>
      </c>
      <c r="D17" s="32"/>
    </row>
    <row r="18" spans="1:4" ht="16.5">
      <c r="A18" s="29">
        <v>18</v>
      </c>
      <c r="B18" s="30">
        <v>45939</v>
      </c>
      <c r="C18" s="29" t="s">
        <v>63</v>
      </c>
      <c r="D18" s="29">
        <v>579</v>
      </c>
    </row>
    <row r="19" spans="1:4" ht="16.5">
      <c r="A19" s="29">
        <v>19</v>
      </c>
      <c r="B19" s="30">
        <v>46016</v>
      </c>
      <c r="C19" s="29" t="s">
        <v>64</v>
      </c>
      <c r="D19" s="2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WBS</vt:lpstr>
      <vt:lpstr>공휴일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 james</dc:creator>
  <cp:lastModifiedBy>kang james</cp:lastModifiedBy>
  <dcterms:created xsi:type="dcterms:W3CDTF">2024-07-12T02:14:16Z</dcterms:created>
  <dcterms:modified xsi:type="dcterms:W3CDTF">2025-06-09T08:33:04Z</dcterms:modified>
</cp:coreProperties>
</file>