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tefrune/Code/goPCA/reference/"/>
    </mc:Choice>
  </mc:AlternateContent>
  <xr:revisionPtr revIDLastSave="0" documentId="8_{AA1781FB-F68C-4246-BD20-39C97E71DD42}" xr6:coauthVersionLast="47" xr6:coauthVersionMax="47" xr10:uidLastSave="{00000000-0000-0000-0000-000000000000}"/>
  <bookViews>
    <workbookView xWindow="4340" yWindow="2160" windowWidth="28040" windowHeight="17440" xr2:uid="{F7CA4320-8B4F-D94D-92AD-02DFA2B68D91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J3" i="1"/>
  <c r="K3" i="1"/>
  <c r="J4" i="1"/>
  <c r="Q4" i="1" s="1"/>
  <c r="J5" i="1"/>
  <c r="Q5" i="1" s="1"/>
  <c r="K5" i="1"/>
  <c r="R5" i="1" s="1"/>
  <c r="L5" i="1"/>
  <c r="S5" i="1" s="1"/>
  <c r="M5" i="1"/>
  <c r="T5" i="1" s="1"/>
  <c r="J7" i="1"/>
  <c r="Q7" i="1" s="1"/>
  <c r="K7" i="1"/>
  <c r="R7" i="1" s="1"/>
  <c r="L7" i="1"/>
  <c r="S7" i="1" s="1"/>
  <c r="M7" i="1"/>
  <c r="T7" i="1" s="1"/>
  <c r="J8" i="1"/>
  <c r="Q8" i="1" s="1"/>
  <c r="K8" i="1"/>
  <c r="R8" i="1" s="1"/>
  <c r="J9" i="1"/>
  <c r="Q9" i="1" s="1"/>
  <c r="I4" i="1"/>
  <c r="P4" i="1" s="1"/>
  <c r="I5" i="1"/>
  <c r="P5" i="1" s="1"/>
  <c r="I6" i="1"/>
  <c r="P6" i="1" s="1"/>
  <c r="I7" i="1"/>
  <c r="P7" i="1" s="1"/>
  <c r="C11" i="1"/>
  <c r="J6" i="1" s="1"/>
  <c r="D11" i="1"/>
  <c r="K4" i="1" s="1"/>
  <c r="E11" i="1"/>
  <c r="L4" i="1" s="1"/>
  <c r="S4" i="1" s="1"/>
  <c r="F11" i="1"/>
  <c r="M6" i="1" s="1"/>
  <c r="T6" i="1" s="1"/>
  <c r="C12" i="1"/>
  <c r="D12" i="1"/>
  <c r="E12" i="1"/>
  <c r="F12" i="1"/>
  <c r="B12" i="1"/>
  <c r="B11" i="1"/>
  <c r="I8" i="1" s="1"/>
  <c r="P8" i="1" s="1"/>
  <c r="R4" i="1" l="1"/>
  <c r="J11" i="1"/>
  <c r="Q6" i="1"/>
  <c r="J12" i="1"/>
  <c r="Q3" i="1"/>
  <c r="I3" i="1"/>
  <c r="I9" i="1"/>
  <c r="P9" i="1" s="1"/>
  <c r="M8" i="1"/>
  <c r="T8" i="1" s="1"/>
  <c r="K6" i="1"/>
  <c r="R6" i="1" s="1"/>
  <c r="M3" i="1"/>
  <c r="R3" i="1"/>
  <c r="M9" i="1"/>
  <c r="T9" i="1" s="1"/>
  <c r="L6" i="1"/>
  <c r="S6" i="1" s="1"/>
  <c r="L8" i="1"/>
  <c r="S8" i="1" s="1"/>
  <c r="L3" i="1"/>
  <c r="M4" i="1"/>
  <c r="T4" i="1" s="1"/>
  <c r="L9" i="1"/>
  <c r="S9" i="1" s="1"/>
  <c r="K9" i="1"/>
  <c r="R9" i="1" s="1"/>
  <c r="I12" i="1" l="1"/>
  <c r="I11" i="1"/>
  <c r="K12" i="1"/>
  <c r="L11" i="1"/>
  <c r="S3" i="1"/>
  <c r="L12" i="1"/>
  <c r="Q11" i="1"/>
  <c r="Q12" i="1"/>
  <c r="R12" i="1"/>
  <c r="R11" i="1"/>
  <c r="K11" i="1"/>
  <c r="M12" i="1"/>
  <c r="M11" i="1"/>
  <c r="T3" i="1"/>
  <c r="S12" i="1" l="1"/>
  <c r="S11" i="1"/>
  <c r="T11" i="1"/>
  <c r="T12" i="1"/>
  <c r="P11" i="1"/>
  <c r="P12" i="1"/>
</calcChain>
</file>

<file path=xl/sharedStrings.xml><?xml version="1.0" encoding="utf-8"?>
<sst xmlns="http://schemas.openxmlformats.org/spreadsheetml/2006/main" count="46" uniqueCount="19">
  <si>
    <t xml:space="preserve"> </t>
  </si>
  <si>
    <t>Original data</t>
  </si>
  <si>
    <t>Mean centered</t>
  </si>
  <si>
    <t>Mean centered and variance scaled</t>
  </si>
  <si>
    <t>V1</t>
  </si>
  <si>
    <t>V2</t>
  </si>
  <si>
    <t>V3</t>
  </si>
  <si>
    <t>V4</t>
  </si>
  <si>
    <t>V5</t>
  </si>
  <si>
    <t>S1</t>
  </si>
  <si>
    <t>S2</t>
  </si>
  <si>
    <t>S3</t>
  </si>
  <si>
    <t>S4</t>
  </si>
  <si>
    <t>S5</t>
  </si>
  <si>
    <t>S6</t>
  </si>
  <si>
    <t>S7</t>
  </si>
  <si>
    <t>Mean</t>
  </si>
  <si>
    <t>STD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</si>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</sst>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2" fontId="0" fillId="0" borderId="0" xfId="0" applyNumberFormat="1"/>
    <xf numFmtId="0" fontId="3" fillId="2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'Ark1'!$B$2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'Ark1'!$A$3:$A$9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'Ark1'!$B$3:$B$9</c:f>
              <c:numCache>
                <c:formatCode>General</c:formatCode>
                <c:ptCount val="7"/>
                <c:pt idx="0">
                  <c:v>50</c:v>
                </c:pt>
                <c:pt idx="1">
                  <c:v>55</c:v>
                </c:pt>
                <c:pt idx="2">
                  <c:v>65</c:v>
                </c:pt>
                <c:pt idx="3">
                  <c:v>50</c:v>
                </c:pt>
                <c:pt idx="4">
                  <c:v>60</c:v>
                </c:pt>
                <c:pt idx="5">
                  <c:v>65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81A-4F20-8176-4628FA1DDE86}"/>
            </c:ext>
          </c:extLst>
        </c:ser>
        <c:ser>
          <c:idx val="1"/>
          <c:order val="1"/>
          <c:tx>
            <c:strRef>
              <c:f>'Ark1'!$C$2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'Ark1'!$A$3:$A$9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'Ark1'!$C$3:$C$9</c:f>
              <c:numCache>
                <c:formatCode>General</c:formatCode>
                <c:ptCount val="7"/>
                <c:pt idx="0">
                  <c:v>67</c:v>
                </c:pt>
                <c:pt idx="1">
                  <c:v>71</c:v>
                </c:pt>
                <c:pt idx="2">
                  <c:v>76</c:v>
                </c:pt>
                <c:pt idx="3">
                  <c:v>80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81A-4F20-8176-4628FA1DDE86}"/>
            </c:ext>
          </c:extLst>
        </c:ser>
        <c:ser>
          <c:idx val="2"/>
          <c:order val="2"/>
          <c:tx>
            <c:strRef>
              <c:f>'Ark1'!$D$2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'Ark1'!$A$3:$A$9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'Ark1'!$D$3:$D$9</c:f>
              <c:numCache>
                <c:formatCode>General</c:formatCode>
                <c:ptCount val="7"/>
                <c:pt idx="0">
                  <c:v>90</c:v>
                </c:pt>
                <c:pt idx="1">
                  <c:v>93</c:v>
                </c:pt>
                <c:pt idx="2">
                  <c:v>95</c:v>
                </c:pt>
                <c:pt idx="3">
                  <c:v>102</c:v>
                </c:pt>
                <c:pt idx="4">
                  <c:v>97</c:v>
                </c:pt>
                <c:pt idx="5">
                  <c:v>106</c:v>
                </c:pt>
                <c:pt idx="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81A-4F20-8176-4628FA1DDE86}"/>
            </c:ext>
          </c:extLst>
        </c:ser>
        <c:ser>
          <c:idx val="3"/>
          <c:order val="3"/>
          <c:tx>
            <c:strRef>
              <c:f>'Ark1'!$E$2</c:f>
              <c:strCache>
                <c:ptCount val="1"/>
                <c:pt idx="0">
                  <c:v>V4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'Ark1'!$A$3:$A$9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'Ark1'!$E$3:$E$9</c:f>
              <c:numCache>
                <c:formatCode>General</c:formatCode>
                <c:ptCount val="7"/>
                <c:pt idx="0">
                  <c:v>98</c:v>
                </c:pt>
                <c:pt idx="1">
                  <c:v>102</c:v>
                </c:pt>
                <c:pt idx="2">
                  <c:v>105</c:v>
                </c:pt>
                <c:pt idx="3">
                  <c:v>130</c:v>
                </c:pt>
                <c:pt idx="4">
                  <c:v>135</c:v>
                </c:pt>
                <c:pt idx="5">
                  <c:v>137</c:v>
                </c:pt>
                <c:pt idx="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81A-4F20-8176-4628FA1DDE86}"/>
            </c:ext>
          </c:extLst>
        </c:ser>
        <c:ser>
          <c:idx val="4"/>
          <c:order val="4"/>
          <c:tx>
            <c:strRef>
              <c:f>'Ark1'!$F$2</c:f>
              <c:strCache>
                <c:ptCount val="1"/>
                <c:pt idx="0">
                  <c:v>V5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'Ark1'!$A$3:$A$9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'Ark1'!$F$3:$F$9</c:f>
              <c:numCache>
                <c:formatCode>General</c:formatCode>
                <c:ptCount val="7"/>
                <c:pt idx="0">
                  <c:v>120</c:v>
                </c:pt>
                <c:pt idx="1">
                  <c:v>129</c:v>
                </c:pt>
                <c:pt idx="2">
                  <c:v>134</c:v>
                </c:pt>
                <c:pt idx="3">
                  <c:v>138</c:v>
                </c:pt>
                <c:pt idx="4">
                  <c:v>151</c:v>
                </c:pt>
                <c:pt idx="5">
                  <c:v>153</c:v>
                </c:pt>
                <c:pt idx="6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81A-4F20-8176-4628FA1D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111623"/>
        <c:axId val="856125959"/>
      </c:lineChart>
      <c:catAx>
        <c:axId val="856111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25959"/>
        <c:crosses val="autoZero"/>
        <c:auto val="1"/>
        <c:lblAlgn val="ctr"/>
        <c:lblOffset val="100"/>
        <c:noMultiLvlLbl val="0"/>
      </c:catAx>
      <c:valAx>
        <c:axId val="85612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11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'Ark1'!$I$2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'Ark1'!$H$3:$H$9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'Ark1'!$I$3:$I$9</c:f>
              <c:numCache>
                <c:formatCode>General</c:formatCode>
                <c:ptCount val="7"/>
                <c:pt idx="0">
                  <c:v>-10</c:v>
                </c:pt>
                <c:pt idx="1">
                  <c:v>-5</c:v>
                </c:pt>
                <c:pt idx="2">
                  <c:v>5</c:v>
                </c:pt>
                <c:pt idx="3">
                  <c:v>-10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B-45D8-86A3-21B10C3009C7}"/>
            </c:ext>
          </c:extLst>
        </c:ser>
        <c:ser>
          <c:idx val="1"/>
          <c:order val="1"/>
          <c:tx>
            <c:strRef>
              <c:f>'Ark1'!$J$2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'Ark1'!$H$3:$H$9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'Ark1'!$J$3:$J$9</c:f>
              <c:numCache>
                <c:formatCode>General</c:formatCode>
                <c:ptCount val="7"/>
                <c:pt idx="0">
                  <c:v>-13</c:v>
                </c:pt>
                <c:pt idx="1">
                  <c:v>-9</c:v>
                </c:pt>
                <c:pt idx="2">
                  <c:v>-4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B-45D8-86A3-21B10C3009C7}"/>
            </c:ext>
          </c:extLst>
        </c:ser>
        <c:ser>
          <c:idx val="2"/>
          <c:order val="2"/>
          <c:tx>
            <c:strRef>
              <c:f>'Ark1'!$K$2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'Ark1'!$H$3:$H$9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'Ark1'!$K$3:$K$9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2</c:v>
                </c:pt>
                <c:pt idx="4">
                  <c:v>-3</c:v>
                </c:pt>
                <c:pt idx="5">
                  <c:v>6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EB-45D8-86A3-21B10C3009C7}"/>
            </c:ext>
          </c:extLst>
        </c:ser>
        <c:ser>
          <c:idx val="3"/>
          <c:order val="3"/>
          <c:tx>
            <c:strRef>
              <c:f>'Ark1'!$L$2</c:f>
              <c:strCache>
                <c:ptCount val="1"/>
                <c:pt idx="0">
                  <c:v>V4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'Ark1'!$H$3:$H$9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'Ark1'!$L$3:$L$9</c:f>
              <c:numCache>
                <c:formatCode>General</c:formatCode>
                <c:ptCount val="7"/>
                <c:pt idx="0">
                  <c:v>-22</c:v>
                </c:pt>
                <c:pt idx="1">
                  <c:v>-18</c:v>
                </c:pt>
                <c:pt idx="2">
                  <c:v>-15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EB-45D8-86A3-21B10C3009C7}"/>
            </c:ext>
          </c:extLst>
        </c:ser>
        <c:ser>
          <c:idx val="4"/>
          <c:order val="4"/>
          <c:tx>
            <c:strRef>
              <c:f>'Ark1'!$M$2</c:f>
              <c:strCache>
                <c:ptCount val="1"/>
                <c:pt idx="0">
                  <c:v>V5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'Ark1'!$H$3:$H$9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'Ark1'!$M$3:$M$9</c:f>
              <c:numCache>
                <c:formatCode>General</c:formatCode>
                <c:ptCount val="7"/>
                <c:pt idx="0">
                  <c:v>-20</c:v>
                </c:pt>
                <c:pt idx="1">
                  <c:v>-11</c:v>
                </c:pt>
                <c:pt idx="2">
                  <c:v>-6</c:v>
                </c:pt>
                <c:pt idx="3">
                  <c:v>-2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EB-45D8-86A3-21B10C30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2407"/>
        <c:axId val="92584455"/>
      </c:lineChart>
      <c:catAx>
        <c:axId val="92582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4455"/>
        <c:crosses val="autoZero"/>
        <c:auto val="1"/>
        <c:lblAlgn val="ctr"/>
        <c:lblOffset val="100"/>
        <c:noMultiLvlLbl val="0"/>
      </c:catAx>
      <c:valAx>
        <c:axId val="92584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2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'Ark1'!$P$2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'Ark1'!$O$3:$O$9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'Ark1'!$P$3:$P$9</c:f>
              <c:numCache>
                <c:formatCode>0.00</c:formatCode>
                <c:ptCount val="7"/>
                <c:pt idx="0">
                  <c:v>-1.1832159566199232</c:v>
                </c:pt>
                <c:pt idx="1">
                  <c:v>-0.59160797830996159</c:v>
                </c:pt>
                <c:pt idx="2">
                  <c:v>0.59160797830996159</c:v>
                </c:pt>
                <c:pt idx="3">
                  <c:v>-1.1832159566199232</c:v>
                </c:pt>
                <c:pt idx="4">
                  <c:v>0</c:v>
                </c:pt>
                <c:pt idx="5">
                  <c:v>0.59160797830996159</c:v>
                </c:pt>
                <c:pt idx="6">
                  <c:v>1.7748239349298847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6-45D9-BCEE-2CE4A7C147F6}"/>
            </c:ext>
          </c:extLst>
        </c:ser>
        <c:ser>
          <c:idx val="1"/>
          <c:order val="1"/>
          <c:tx>
            <c:strRef>
              <c:f>'Ark1'!$Q$2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'Ark1'!$O$3:$O$9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'Ark1'!$Q$3:$Q$9</c:f>
              <c:numCache>
                <c:formatCode>0.00</c:formatCode>
                <c:ptCount val="7"/>
                <c:pt idx="0">
                  <c:v>-1.4331152934933198</c:v>
                </c:pt>
                <c:pt idx="1">
                  <c:v>-0.99215674164922141</c:v>
                </c:pt>
                <c:pt idx="2">
                  <c:v>-0.44095855184409843</c:v>
                </c:pt>
                <c:pt idx="3">
                  <c:v>0</c:v>
                </c:pt>
                <c:pt idx="4">
                  <c:v>0.22047927592204922</c:v>
                </c:pt>
                <c:pt idx="5">
                  <c:v>0.99215674164922141</c:v>
                </c:pt>
                <c:pt idx="6">
                  <c:v>1.6535945694153691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6-45D9-BCEE-2CE4A7C147F6}"/>
            </c:ext>
          </c:extLst>
        </c:ser>
        <c:ser>
          <c:idx val="2"/>
          <c:order val="2"/>
          <c:tx>
            <c:strRef>
              <c:f>'Ark1'!$R$2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'Ark1'!$O$3:$O$9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'Ark1'!$R$3:$R$9</c:f>
              <c:numCache>
                <c:formatCode>0.00</c:formatCode>
                <c:ptCount val="7"/>
                <c:pt idx="0">
                  <c:v>-1.1692679333668565</c:v>
                </c:pt>
                <c:pt idx="1">
                  <c:v>-0.81848755335679968</c:v>
                </c:pt>
                <c:pt idx="2">
                  <c:v>-0.58463396668342826</c:v>
                </c:pt>
                <c:pt idx="3">
                  <c:v>0.23385358667337133</c:v>
                </c:pt>
                <c:pt idx="4">
                  <c:v>-0.35078038001005701</c:v>
                </c:pt>
                <c:pt idx="5">
                  <c:v>0.70156076002011403</c:v>
                </c:pt>
                <c:pt idx="6">
                  <c:v>1.9877554867236562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6-45D9-BCEE-2CE4A7C147F6}"/>
            </c:ext>
          </c:extLst>
        </c:ser>
        <c:ser>
          <c:idx val="3"/>
          <c:order val="3"/>
          <c:tx>
            <c:strRef>
              <c:f>'Ark1'!$S$2</c:f>
              <c:strCache>
                <c:ptCount val="1"/>
                <c:pt idx="0">
                  <c:v>V4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'Ark1'!$O$3:$O$9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'Ark1'!$S$3:$S$9</c:f>
              <c:numCache>
                <c:formatCode>0.00</c:formatCode>
                <c:ptCount val="7"/>
                <c:pt idx="0">
                  <c:v>-1.3658838773921536</c:v>
                </c:pt>
                <c:pt idx="1">
                  <c:v>-1.1175413542299437</c:v>
                </c:pt>
                <c:pt idx="2">
                  <c:v>-0.93128446185828651</c:v>
                </c:pt>
                <c:pt idx="3">
                  <c:v>0.62085630790552437</c:v>
                </c:pt>
                <c:pt idx="4">
                  <c:v>0.93128446185828651</c:v>
                </c:pt>
                <c:pt idx="5">
                  <c:v>1.0554557234393913</c:v>
                </c:pt>
                <c:pt idx="6">
                  <c:v>0.8071132002771817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D6-45D9-BCEE-2CE4A7C147F6}"/>
            </c:ext>
          </c:extLst>
        </c:ser>
        <c:ser>
          <c:idx val="4"/>
          <c:order val="4"/>
          <c:tx>
            <c:strRef>
              <c:f>'Ark1'!$T$2</c:f>
              <c:strCache>
                <c:ptCount val="1"/>
                <c:pt idx="0">
                  <c:v>V5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'Ark1'!$O$3:$O$9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'Ark1'!$T$3:$T$9</c:f>
              <c:numCache>
                <c:formatCode>0.00</c:formatCode>
                <c:ptCount val="7"/>
                <c:pt idx="0">
                  <c:v>-1.6131430448882627</c:v>
                </c:pt>
                <c:pt idx="1">
                  <c:v>-0.88722867468854449</c:v>
                </c:pt>
                <c:pt idx="2">
                  <c:v>-0.48394291346647883</c:v>
                </c:pt>
                <c:pt idx="3">
                  <c:v>-0.16131430448882628</c:v>
                </c:pt>
                <c:pt idx="4">
                  <c:v>0.88722867468854449</c:v>
                </c:pt>
                <c:pt idx="5">
                  <c:v>1.0485429791773708</c:v>
                </c:pt>
                <c:pt idx="6">
                  <c:v>1.2098572836661972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D6-45D9-BCEE-2CE4A7C14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460680"/>
        <c:axId val="298462728"/>
      </c:lineChart>
      <c:catAx>
        <c:axId val="29846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2728"/>
        <c:crosses val="autoZero"/>
        <c:auto val="1"/>
        <c:lblAlgn val="ctr"/>
        <c:lblOffset val="100"/>
        <c:noMultiLvlLbl val="0"/>
      </c:catAx>
      <c:valAx>
        <c:axId val="29846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'Ark1'!$A$3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'Ark1'!$B$2:$F$2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'Ark1'!$B$3:$F$3</c:f>
              <c:numCache>
                <c:formatCode>General</c:formatCode>
                <c:ptCount val="5"/>
                <c:pt idx="0">
                  <c:v>50</c:v>
                </c:pt>
                <c:pt idx="1">
                  <c:v>67</c:v>
                </c:pt>
                <c:pt idx="2">
                  <c:v>90</c:v>
                </c:pt>
                <c:pt idx="3">
                  <c:v>98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D-473D-B1EC-EF3353FA6402}"/>
            </c:ext>
          </c:extLst>
        </c:ser>
        <c:ser>
          <c:idx val="1"/>
          <c:order val="1"/>
          <c:tx>
            <c:strRef>
              <c:f>'Ark1'!$A$4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'Ark1'!$B$2:$F$2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'Ark1'!$B$4:$F$4</c:f>
              <c:numCache>
                <c:formatCode>General</c:formatCode>
                <c:ptCount val="5"/>
                <c:pt idx="0">
                  <c:v>55</c:v>
                </c:pt>
                <c:pt idx="1">
                  <c:v>71</c:v>
                </c:pt>
                <c:pt idx="2">
                  <c:v>93</c:v>
                </c:pt>
                <c:pt idx="3">
                  <c:v>102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0D-473D-B1EC-EF3353FA6402}"/>
            </c:ext>
          </c:extLst>
        </c:ser>
        <c:ser>
          <c:idx val="2"/>
          <c:order val="2"/>
          <c:tx>
            <c:strRef>
              <c:f>'Ark1'!$A$5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'Ark1'!$B$2:$F$2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'Ark1'!$B$5:$F$5</c:f>
              <c:numCache>
                <c:formatCode>General</c:formatCode>
                <c:ptCount val="5"/>
                <c:pt idx="0">
                  <c:v>65</c:v>
                </c:pt>
                <c:pt idx="1">
                  <c:v>76</c:v>
                </c:pt>
                <c:pt idx="2">
                  <c:v>95</c:v>
                </c:pt>
                <c:pt idx="3">
                  <c:v>105</c:v>
                </c:pt>
                <c:pt idx="4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0D-473D-B1EC-EF3353FA6402}"/>
            </c:ext>
          </c:extLst>
        </c:ser>
        <c:ser>
          <c:idx val="3"/>
          <c:order val="3"/>
          <c:tx>
            <c:strRef>
              <c:f>'Ark1'!$A$6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'Ark1'!$B$2:$F$2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'Ark1'!$B$6:$F$6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102</c:v>
                </c:pt>
                <c:pt idx="3">
                  <c:v>130</c:v>
                </c:pt>
                <c:pt idx="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0D-473D-B1EC-EF3353FA6402}"/>
            </c:ext>
          </c:extLst>
        </c:ser>
        <c:ser>
          <c:idx val="4"/>
          <c:order val="4"/>
          <c:tx>
            <c:strRef>
              <c:f>'Ark1'!$A$7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'Ark1'!$B$2:$F$2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'Ark1'!$B$7:$F$7</c:f>
              <c:numCache>
                <c:formatCode>General</c:formatCode>
                <c:ptCount val="5"/>
                <c:pt idx="0">
                  <c:v>60</c:v>
                </c:pt>
                <c:pt idx="1">
                  <c:v>82</c:v>
                </c:pt>
                <c:pt idx="2">
                  <c:v>97</c:v>
                </c:pt>
                <c:pt idx="3">
                  <c:v>135</c:v>
                </c:pt>
                <c:pt idx="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0D-473D-B1EC-EF3353FA6402}"/>
            </c:ext>
          </c:extLst>
        </c:ser>
        <c:ser>
          <c:idx val="5"/>
          <c:order val="5"/>
          <c:tx>
            <c:strRef>
              <c:f>'Ark1'!$A$8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'Ark1'!$B$2:$F$2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'Ark1'!$B$8:$F$8</c:f>
              <c:numCache>
                <c:formatCode>General</c:formatCode>
                <c:ptCount val="5"/>
                <c:pt idx="0">
                  <c:v>65</c:v>
                </c:pt>
                <c:pt idx="1">
                  <c:v>89</c:v>
                </c:pt>
                <c:pt idx="2">
                  <c:v>106</c:v>
                </c:pt>
                <c:pt idx="3">
                  <c:v>137</c:v>
                </c:pt>
                <c:pt idx="4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0D-473D-B1EC-EF3353FA6402}"/>
            </c:ext>
          </c:extLst>
        </c:ser>
        <c:ser>
          <c:idx val="6"/>
          <c:order val="6"/>
          <c:tx>
            <c:strRef>
              <c:f>'Ark1'!$A$9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'Ark1'!$B$2:$F$2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'Ark1'!$B$9:$F$9</c:f>
              <c:numCache>
                <c:formatCode>General</c:formatCode>
                <c:ptCount val="5"/>
                <c:pt idx="0">
                  <c:v>75</c:v>
                </c:pt>
                <c:pt idx="1">
                  <c:v>95</c:v>
                </c:pt>
                <c:pt idx="2">
                  <c:v>117</c:v>
                </c:pt>
                <c:pt idx="3">
                  <c:v>133</c:v>
                </c:pt>
                <c:pt idx="4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0D-473D-B1EC-EF3353FA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111623"/>
        <c:axId val="856125959"/>
      </c:lineChart>
      <c:catAx>
        <c:axId val="856111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25959"/>
        <c:crosses val="autoZero"/>
        <c:auto val="1"/>
        <c:lblAlgn val="ctr"/>
        <c:lblOffset val="100"/>
        <c:noMultiLvlLbl val="0"/>
      </c:catAx>
      <c:valAx>
        <c:axId val="85612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11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'Ark1'!$H$3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'Ark1'!$I$2:$M$2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'Ark1'!$I$3:$M$3</c:f>
              <c:numCache>
                <c:formatCode>General</c:formatCode>
                <c:ptCount val="5"/>
                <c:pt idx="0">
                  <c:v>-10</c:v>
                </c:pt>
                <c:pt idx="1">
                  <c:v>-13</c:v>
                </c:pt>
                <c:pt idx="2">
                  <c:v>-10</c:v>
                </c:pt>
                <c:pt idx="3">
                  <c:v>-22</c:v>
                </c:pt>
                <c:pt idx="4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1-4A7B-BC60-9A04052077A4}"/>
            </c:ext>
          </c:extLst>
        </c:ser>
        <c:ser>
          <c:idx val="1"/>
          <c:order val="1"/>
          <c:tx>
            <c:strRef>
              <c:f>'Ark1'!$H$4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'Ark1'!$I$2:$M$2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'Ark1'!$I$4:$M$4</c:f>
              <c:numCache>
                <c:formatCode>General</c:formatCode>
                <c:ptCount val="5"/>
                <c:pt idx="0">
                  <c:v>-5</c:v>
                </c:pt>
                <c:pt idx="1">
                  <c:v>-9</c:v>
                </c:pt>
                <c:pt idx="2">
                  <c:v>-7</c:v>
                </c:pt>
                <c:pt idx="3">
                  <c:v>-18</c:v>
                </c:pt>
                <c:pt idx="4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51-4A7B-BC60-9A04052077A4}"/>
            </c:ext>
          </c:extLst>
        </c:ser>
        <c:ser>
          <c:idx val="2"/>
          <c:order val="2"/>
          <c:tx>
            <c:strRef>
              <c:f>'Ark1'!$H$5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'Ark1'!$I$2:$M$2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'Ark1'!$I$5:$M$5</c:f>
              <c:numCache>
                <c:formatCode>General</c:formatCode>
                <c:ptCount val="5"/>
                <c:pt idx="0">
                  <c:v>5</c:v>
                </c:pt>
                <c:pt idx="1">
                  <c:v>-4</c:v>
                </c:pt>
                <c:pt idx="2">
                  <c:v>-5</c:v>
                </c:pt>
                <c:pt idx="3">
                  <c:v>-15</c:v>
                </c:pt>
                <c:pt idx="4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51-4A7B-BC60-9A04052077A4}"/>
            </c:ext>
          </c:extLst>
        </c:ser>
        <c:ser>
          <c:idx val="3"/>
          <c:order val="3"/>
          <c:tx>
            <c:strRef>
              <c:f>'Ark1'!$H$6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'Ark1'!$I$2:$M$2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'Ark1'!$I$6:$M$6</c:f>
              <c:numCache>
                <c:formatCode>General</c:formatCode>
                <c:ptCount val="5"/>
                <c:pt idx="0">
                  <c:v>-10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51-4A7B-BC60-9A04052077A4}"/>
            </c:ext>
          </c:extLst>
        </c:ser>
        <c:ser>
          <c:idx val="4"/>
          <c:order val="4"/>
          <c:tx>
            <c:strRef>
              <c:f>'Ark1'!$H$7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'Ark1'!$I$2:$M$2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'Ark1'!$I$7:$M$7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-3</c:v>
                </c:pt>
                <c:pt idx="3">
                  <c:v>15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51-4A7B-BC60-9A04052077A4}"/>
            </c:ext>
          </c:extLst>
        </c:ser>
        <c:ser>
          <c:idx val="5"/>
          <c:order val="5"/>
          <c:tx>
            <c:strRef>
              <c:f>'Ark1'!$H$8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'Ark1'!$I$2:$M$2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'Ark1'!$I$8:$M$8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17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51-4A7B-BC60-9A04052077A4}"/>
            </c:ext>
          </c:extLst>
        </c:ser>
        <c:ser>
          <c:idx val="6"/>
          <c:order val="6"/>
          <c:tx>
            <c:strRef>
              <c:f>'Ark1'!$H$9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'Ark1'!$I$2:$M$2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'Ark1'!$I$9:$M$9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51-4A7B-BC60-9A040520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2407"/>
        <c:axId val="92584455"/>
      </c:lineChart>
      <c:catAx>
        <c:axId val="92582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4455"/>
        <c:crosses val="autoZero"/>
        <c:auto val="1"/>
        <c:lblAlgn val="ctr"/>
        <c:lblOffset val="100"/>
        <c:noMultiLvlLbl val="0"/>
      </c:catAx>
      <c:valAx>
        <c:axId val="92584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2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'Ark1'!$O$3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'Ark1'!$P$2:$T$2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'Ark1'!$P$3:$T$3</c:f>
              <c:numCache>
                <c:formatCode>0.00</c:formatCode>
                <c:ptCount val="5"/>
                <c:pt idx="0">
                  <c:v>-1.1832159566199232</c:v>
                </c:pt>
                <c:pt idx="1">
                  <c:v>-1.4331152934933198</c:v>
                </c:pt>
                <c:pt idx="2">
                  <c:v>-1.1692679333668565</c:v>
                </c:pt>
                <c:pt idx="3">
                  <c:v>-1.3658838773921536</c:v>
                </c:pt>
                <c:pt idx="4">
                  <c:v>-1.6131430448882627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D-4CC6-BD53-1D3C76661431}"/>
            </c:ext>
          </c:extLst>
        </c:ser>
        <c:ser>
          <c:idx val="1"/>
          <c:order val="1"/>
          <c:tx>
            <c:strRef>
              <c:f>'Ark1'!$O$4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'Ark1'!$P$2:$T$2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'Ark1'!$P$4:$T$4</c:f>
              <c:numCache>
                <c:formatCode>0.00</c:formatCode>
                <c:ptCount val="5"/>
                <c:pt idx="0">
                  <c:v>-0.59160797830996159</c:v>
                </c:pt>
                <c:pt idx="1">
                  <c:v>-0.99215674164922141</c:v>
                </c:pt>
                <c:pt idx="2">
                  <c:v>-0.81848755335679968</c:v>
                </c:pt>
                <c:pt idx="3">
                  <c:v>-1.1175413542299437</c:v>
                </c:pt>
                <c:pt idx="4">
                  <c:v>-0.88722867468854449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AD-4CC6-BD53-1D3C76661431}"/>
            </c:ext>
          </c:extLst>
        </c:ser>
        <c:ser>
          <c:idx val="2"/>
          <c:order val="2"/>
          <c:tx>
            <c:strRef>
              <c:f>'Ark1'!$O$5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'Ark1'!$P$2:$T$2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'Ark1'!$P$5:$T$5</c:f>
              <c:numCache>
                <c:formatCode>0.00</c:formatCode>
                <c:ptCount val="5"/>
                <c:pt idx="0">
                  <c:v>0.59160797830996159</c:v>
                </c:pt>
                <c:pt idx="1">
                  <c:v>-0.44095855184409843</c:v>
                </c:pt>
                <c:pt idx="2">
                  <c:v>-0.58463396668342826</c:v>
                </c:pt>
                <c:pt idx="3">
                  <c:v>-0.93128446185828651</c:v>
                </c:pt>
                <c:pt idx="4">
                  <c:v>-0.48394291346647883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AD-4CC6-BD53-1D3C76661431}"/>
            </c:ext>
          </c:extLst>
        </c:ser>
        <c:ser>
          <c:idx val="3"/>
          <c:order val="3"/>
          <c:tx>
            <c:strRef>
              <c:f>'Ark1'!$O$6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'Ark1'!$P$2:$T$2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'Ark1'!$P$6:$T$6</c:f>
              <c:numCache>
                <c:formatCode>0.00</c:formatCode>
                <c:ptCount val="5"/>
                <c:pt idx="0">
                  <c:v>-1.1832159566199232</c:v>
                </c:pt>
                <c:pt idx="1">
                  <c:v>0</c:v>
                </c:pt>
                <c:pt idx="2">
                  <c:v>0.23385358667337133</c:v>
                </c:pt>
                <c:pt idx="3">
                  <c:v>0.62085630790552437</c:v>
                </c:pt>
                <c:pt idx="4">
                  <c:v>-0.16131430448882628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AD-4CC6-BD53-1D3C76661431}"/>
            </c:ext>
          </c:extLst>
        </c:ser>
        <c:ser>
          <c:idx val="4"/>
          <c:order val="4"/>
          <c:tx>
            <c:strRef>
              <c:f>'Ark1'!$O$7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'Ark1'!$P$2:$T$2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'Ark1'!$P$7:$T$7</c:f>
              <c:numCache>
                <c:formatCode>0.00</c:formatCode>
                <c:ptCount val="5"/>
                <c:pt idx="0">
                  <c:v>0</c:v>
                </c:pt>
                <c:pt idx="1">
                  <c:v>0.22047927592204922</c:v>
                </c:pt>
                <c:pt idx="2">
                  <c:v>-0.35078038001005701</c:v>
                </c:pt>
                <c:pt idx="3">
                  <c:v>0.93128446185828651</c:v>
                </c:pt>
                <c:pt idx="4">
                  <c:v>0.88722867468854449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AD-4CC6-BD53-1D3C76661431}"/>
            </c:ext>
          </c:extLst>
        </c:ser>
        <c:ser>
          <c:idx val="5"/>
          <c:order val="5"/>
          <c:tx>
            <c:strRef>
              <c:f>'Ark1'!$O$8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'Ark1'!$P$2:$T$2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'Ark1'!$P$8:$T$8</c:f>
              <c:numCache>
                <c:formatCode>0.00</c:formatCode>
                <c:ptCount val="5"/>
                <c:pt idx="0">
                  <c:v>0.59160797830996159</c:v>
                </c:pt>
                <c:pt idx="1">
                  <c:v>0.99215674164922141</c:v>
                </c:pt>
                <c:pt idx="2">
                  <c:v>0.70156076002011403</c:v>
                </c:pt>
                <c:pt idx="3">
                  <c:v>1.0554557234393913</c:v>
                </c:pt>
                <c:pt idx="4">
                  <c:v>1.0485429791773708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AD-4CC6-BD53-1D3C76661431}"/>
            </c:ext>
          </c:extLst>
        </c:ser>
        <c:ser>
          <c:idx val="6"/>
          <c:order val="6"/>
          <c:tx>
            <c:strRef>
              <c:f>'Ark1'!$O$9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'Ark1'!$P$2:$T$2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'Ark1'!$P$9:$T$9</c:f>
              <c:numCache>
                <c:formatCode>0.00</c:formatCode>
                <c:ptCount val="5"/>
                <c:pt idx="0">
                  <c:v>1.7748239349298847</c:v>
                </c:pt>
                <c:pt idx="1">
                  <c:v>1.6535945694153691</c:v>
                </c:pt>
                <c:pt idx="2">
                  <c:v>1.9877554867236562</c:v>
                </c:pt>
                <c:pt idx="3">
                  <c:v>0.8071132002771817</c:v>
                </c:pt>
                <c:pt idx="4">
                  <c:v>1.2098572836661972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AD-4CC6-BD53-1D3C7666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460680"/>
        <c:axId val="298462728"/>
      </c:lineChart>
      <c:catAx>
        <c:axId val="29846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2728"/>
        <c:crosses val="autoZero"/>
        <c:auto val="1"/>
        <c:lblAlgn val="ctr"/>
        <c:lblOffset val="100"/>
        <c:noMultiLvlLbl val="0"/>
      </c:catAx>
      <c:valAx>
        <c:axId val="29846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13</xdr:row>
      <xdr:rowOff>19050</xdr:rowOff>
    </xdr:from>
    <xdr:to>
      <xdr:col>5</xdr:col>
      <xdr:colOff>819150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6FD86-DB1C-1E18-FFCB-FCA07A7F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13</xdr:row>
      <xdr:rowOff>28575</xdr:rowOff>
    </xdr:from>
    <xdr:to>
      <xdr:col>12</xdr:col>
      <xdr:colOff>771525</xdr:colOff>
      <xdr:row>26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0CFC8-91BA-AD1E-C457-37285CF497BE}"/>
            </a:ext>
            <a:ext uri="{147F2762-F138-4A5C-976F-8EAC2B608ADB}">
              <a16:predDERef xmlns:a16="http://schemas.microsoft.com/office/drawing/2014/main" pred="{6656FD86-DB1C-1E18-FFCB-FCA07A7F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342900</xdr:colOff>
      <xdr:row>13</xdr:row>
      <xdr:rowOff>19050</xdr:rowOff>
    </xdr:from>
    <xdr:to>
      <xdr:col>19</xdr:col>
      <xdr:colOff>723900</xdr:colOff>
      <xdr:row>26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1AF519-CBA3-49A6-FCF3-5317905D7304}"/>
            </a:ext>
            <a:ext uri="{147F2762-F138-4A5C-976F-8EAC2B608ADB}">
              <a16:predDERef xmlns:a16="http://schemas.microsoft.com/office/drawing/2014/main" pred="{ED90CFC8-91BA-AD1E-C457-37285CF49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438150</xdr:colOff>
      <xdr:row>27</xdr:row>
      <xdr:rowOff>85725</xdr:rowOff>
    </xdr:from>
    <xdr:to>
      <xdr:col>5</xdr:col>
      <xdr:colOff>819150</xdr:colOff>
      <xdr:row>41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0F611C-CD66-43DC-AF5D-956386ADBF14}"/>
            </a:ext>
            <a:ext uri="{147F2762-F138-4A5C-976F-8EAC2B608ADB}">
              <a16:predDERef xmlns:a16="http://schemas.microsoft.com/office/drawing/2014/main" pred="{591AF519-CBA3-49A6-FCF3-5317905D7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381000</xdr:colOff>
      <xdr:row>27</xdr:row>
      <xdr:rowOff>95250</xdr:rowOff>
    </xdr:from>
    <xdr:to>
      <xdr:col>12</xdr:col>
      <xdr:colOff>762000</xdr:colOff>
      <xdr:row>41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6898CF-0C49-4FF4-9732-DEA5D66BB2F4}"/>
            </a:ext>
            <a:ext uri="{147F2762-F138-4A5C-976F-8EAC2B608ADB}">
              <a16:predDERef xmlns:a16="http://schemas.microsoft.com/office/drawing/2014/main" pred="{B40F611C-CD66-43DC-AF5D-956386ADB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27</xdr:row>
      <xdr:rowOff>123825</xdr:rowOff>
    </xdr:from>
    <xdr:to>
      <xdr:col>19</xdr:col>
      <xdr:colOff>733425</xdr:colOff>
      <xdr:row>41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3213B5-02EF-470E-88E8-A5DA48479C80}"/>
            </a:ext>
            <a:ext uri="{147F2762-F138-4A5C-976F-8EAC2B608ADB}">
              <a16:predDERef xmlns:a16="http://schemas.microsoft.com/office/drawing/2014/main" pred="{486898CF-0C49-4FF4-9732-DEA5D66BB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01FC-9B98-DF4A-81D1-44DEE24F635C}">
  <dimension ref="A1:Y12"/>
  <sheetViews>
    <sheetView tabSelected="1" workbookViewId="0"/>
  </sheetViews>
  <sheetFormatPr defaultColWidth="11" defaultRowHeight="15.95"/>
  <sheetData>
    <row r="1" spans="1:25">
      <c r="A1" t="s">
        <v>0</v>
      </c>
      <c r="B1" s="8" t="s">
        <v>1</v>
      </c>
      <c r="C1" s="8"/>
      <c r="D1" s="8"/>
      <c r="E1" s="8"/>
      <c r="F1" s="8"/>
      <c r="I1" s="8" t="s">
        <v>2</v>
      </c>
      <c r="J1" s="8"/>
      <c r="K1" s="8"/>
      <c r="L1" s="8"/>
      <c r="M1" s="8"/>
      <c r="P1" s="8" t="s">
        <v>3</v>
      </c>
      <c r="Q1" s="8"/>
      <c r="R1" s="8"/>
      <c r="S1" s="8"/>
      <c r="T1" s="8"/>
    </row>
    <row r="2" spans="1:25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P2" s="4" t="s">
        <v>4</v>
      </c>
      <c r="Q2" s="4" t="s">
        <v>5</v>
      </c>
      <c r="R2" s="4" t="s">
        <v>6</v>
      </c>
      <c r="S2" s="4" t="s">
        <v>7</v>
      </c>
      <c r="T2" s="4" t="s">
        <v>8</v>
      </c>
      <c r="V2" s="1"/>
      <c r="W2" s="1"/>
      <c r="X2" s="1"/>
      <c r="Y2" s="1"/>
    </row>
    <row r="3" spans="1:25">
      <c r="A3" s="4" t="s">
        <v>9</v>
      </c>
      <c r="B3">
        <v>50</v>
      </c>
      <c r="C3">
        <v>67</v>
      </c>
      <c r="D3">
        <v>90</v>
      </c>
      <c r="E3">
        <v>98</v>
      </c>
      <c r="F3">
        <v>120</v>
      </c>
      <c r="H3" s="4" t="s">
        <v>9</v>
      </c>
      <c r="I3">
        <f>B3-B$11</f>
        <v>-10</v>
      </c>
      <c r="J3">
        <f t="shared" ref="J3:M9" si="0">C3-C$11</f>
        <v>-13</v>
      </c>
      <c r="K3">
        <f t="shared" si="0"/>
        <v>-10</v>
      </c>
      <c r="L3">
        <f t="shared" si="0"/>
        <v>-22</v>
      </c>
      <c r="M3">
        <f t="shared" si="0"/>
        <v>-20</v>
      </c>
      <c r="O3" s="4" t="s">
        <v>9</v>
      </c>
      <c r="P3" s="3">
        <f>I3/B$12</f>
        <v>-1.1832159566199232</v>
      </c>
      <c r="Q3" s="3">
        <f t="shared" ref="Q3:T9" si="1">J3/C$12</f>
        <v>-1.4331152934933198</v>
      </c>
      <c r="R3" s="3">
        <f t="shared" si="1"/>
        <v>-1.1692679333668565</v>
      </c>
      <c r="S3" s="3">
        <f t="shared" si="1"/>
        <v>-1.3658838773921536</v>
      </c>
      <c r="T3" s="3">
        <f t="shared" si="1"/>
        <v>-1.6131430448882627</v>
      </c>
      <c r="V3" s="3"/>
      <c r="W3" s="3"/>
      <c r="X3" s="3"/>
      <c r="Y3" s="3"/>
    </row>
    <row r="4" spans="1:25">
      <c r="A4" s="4" t="s">
        <v>10</v>
      </c>
      <c r="B4">
        <v>55</v>
      </c>
      <c r="C4">
        <v>71</v>
      </c>
      <c r="D4">
        <v>93</v>
      </c>
      <c r="E4">
        <v>102</v>
      </c>
      <c r="F4">
        <v>129</v>
      </c>
      <c r="H4" s="4" t="s">
        <v>10</v>
      </c>
      <c r="I4">
        <f t="shared" ref="I4:I9" si="2">B4-B$11</f>
        <v>-5</v>
      </c>
      <c r="J4">
        <f t="shared" si="0"/>
        <v>-9</v>
      </c>
      <c r="K4">
        <f t="shared" si="0"/>
        <v>-7</v>
      </c>
      <c r="L4">
        <f t="shared" si="0"/>
        <v>-18</v>
      </c>
      <c r="M4">
        <f t="shared" si="0"/>
        <v>-11</v>
      </c>
      <c r="O4" s="4" t="s">
        <v>10</v>
      </c>
      <c r="P4" s="3">
        <f t="shared" ref="P4:P9" si="3">I4/B$12</f>
        <v>-0.59160797830996159</v>
      </c>
      <c r="Q4" s="3">
        <f t="shared" si="1"/>
        <v>-0.99215674164922141</v>
      </c>
      <c r="R4" s="3">
        <f t="shared" si="1"/>
        <v>-0.81848755335679968</v>
      </c>
      <c r="S4" s="3">
        <f t="shared" si="1"/>
        <v>-1.1175413542299437</v>
      </c>
      <c r="T4" s="3">
        <f t="shared" si="1"/>
        <v>-0.88722867468854449</v>
      </c>
      <c r="V4" s="3"/>
      <c r="W4" s="3"/>
      <c r="X4" s="3"/>
      <c r="Y4" s="3"/>
    </row>
    <row r="5" spans="1:25">
      <c r="A5" s="4" t="s">
        <v>11</v>
      </c>
      <c r="B5">
        <v>65</v>
      </c>
      <c r="C5">
        <v>76</v>
      </c>
      <c r="D5">
        <v>95</v>
      </c>
      <c r="E5">
        <v>105</v>
      </c>
      <c r="F5">
        <v>134</v>
      </c>
      <c r="H5" s="4" t="s">
        <v>11</v>
      </c>
      <c r="I5">
        <f t="shared" si="2"/>
        <v>5</v>
      </c>
      <c r="J5">
        <f t="shared" si="0"/>
        <v>-4</v>
      </c>
      <c r="K5">
        <f t="shared" si="0"/>
        <v>-5</v>
      </c>
      <c r="L5">
        <f t="shared" si="0"/>
        <v>-15</v>
      </c>
      <c r="M5">
        <f t="shared" si="0"/>
        <v>-6</v>
      </c>
      <c r="O5" s="4" t="s">
        <v>11</v>
      </c>
      <c r="P5" s="3">
        <f t="shared" si="3"/>
        <v>0.59160797830996159</v>
      </c>
      <c r="Q5" s="3">
        <f t="shared" si="1"/>
        <v>-0.44095855184409843</v>
      </c>
      <c r="R5" s="3">
        <f t="shared" si="1"/>
        <v>-0.58463396668342826</v>
      </c>
      <c r="S5" s="3">
        <f t="shared" si="1"/>
        <v>-0.93128446185828651</v>
      </c>
      <c r="T5" s="3">
        <f t="shared" si="1"/>
        <v>-0.48394291346647883</v>
      </c>
      <c r="V5" s="3"/>
      <c r="W5" s="3"/>
      <c r="X5" s="3"/>
      <c r="Y5" s="3"/>
    </row>
    <row r="6" spans="1:25">
      <c r="A6" s="4" t="s">
        <v>12</v>
      </c>
      <c r="B6">
        <v>50</v>
      </c>
      <c r="C6">
        <v>80</v>
      </c>
      <c r="D6">
        <v>102</v>
      </c>
      <c r="E6">
        <v>130</v>
      </c>
      <c r="F6">
        <v>138</v>
      </c>
      <c r="H6" s="4" t="s">
        <v>12</v>
      </c>
      <c r="I6">
        <f t="shared" si="2"/>
        <v>-10</v>
      </c>
      <c r="J6">
        <f t="shared" si="0"/>
        <v>0</v>
      </c>
      <c r="K6">
        <f t="shared" si="0"/>
        <v>2</v>
      </c>
      <c r="L6">
        <f t="shared" si="0"/>
        <v>10</v>
      </c>
      <c r="M6">
        <f t="shared" si="0"/>
        <v>-2</v>
      </c>
      <c r="O6" s="4" t="s">
        <v>12</v>
      </c>
      <c r="P6" s="3">
        <f t="shared" si="3"/>
        <v>-1.1832159566199232</v>
      </c>
      <c r="Q6" s="3">
        <f t="shared" si="1"/>
        <v>0</v>
      </c>
      <c r="R6" s="3">
        <f t="shared" si="1"/>
        <v>0.23385358667337133</v>
      </c>
      <c r="S6" s="3">
        <f t="shared" si="1"/>
        <v>0.62085630790552437</v>
      </c>
      <c r="T6" s="3">
        <f t="shared" si="1"/>
        <v>-0.16131430448882628</v>
      </c>
      <c r="V6" s="3"/>
      <c r="W6" s="3"/>
      <c r="X6" s="3"/>
      <c r="Y6" s="3"/>
    </row>
    <row r="7" spans="1:25">
      <c r="A7" s="4" t="s">
        <v>13</v>
      </c>
      <c r="B7">
        <v>60</v>
      </c>
      <c r="C7">
        <v>82</v>
      </c>
      <c r="D7">
        <v>97</v>
      </c>
      <c r="E7">
        <v>135</v>
      </c>
      <c r="F7">
        <v>151</v>
      </c>
      <c r="H7" s="4" t="s">
        <v>13</v>
      </c>
      <c r="I7">
        <f t="shared" si="2"/>
        <v>0</v>
      </c>
      <c r="J7">
        <f t="shared" si="0"/>
        <v>2</v>
      </c>
      <c r="K7">
        <f t="shared" si="0"/>
        <v>-3</v>
      </c>
      <c r="L7">
        <f t="shared" si="0"/>
        <v>15</v>
      </c>
      <c r="M7">
        <f t="shared" si="0"/>
        <v>11</v>
      </c>
      <c r="O7" s="4" t="s">
        <v>13</v>
      </c>
      <c r="P7" s="3">
        <f t="shared" si="3"/>
        <v>0</v>
      </c>
      <c r="Q7" s="3">
        <f t="shared" si="1"/>
        <v>0.22047927592204922</v>
      </c>
      <c r="R7" s="3">
        <f t="shared" si="1"/>
        <v>-0.35078038001005701</v>
      </c>
      <c r="S7" s="3">
        <f t="shared" si="1"/>
        <v>0.93128446185828651</v>
      </c>
      <c r="T7" s="3">
        <f t="shared" si="1"/>
        <v>0.88722867468854449</v>
      </c>
      <c r="V7" s="3"/>
      <c r="W7" s="3"/>
      <c r="X7" s="3"/>
      <c r="Y7" s="3"/>
    </row>
    <row r="8" spans="1:25">
      <c r="A8" s="4" t="s">
        <v>14</v>
      </c>
      <c r="B8">
        <v>65</v>
      </c>
      <c r="C8">
        <v>89</v>
      </c>
      <c r="D8">
        <v>106</v>
      </c>
      <c r="E8">
        <v>137</v>
      </c>
      <c r="F8">
        <v>153</v>
      </c>
      <c r="H8" s="4" t="s">
        <v>14</v>
      </c>
      <c r="I8">
        <f t="shared" si="2"/>
        <v>5</v>
      </c>
      <c r="J8">
        <f t="shared" si="0"/>
        <v>9</v>
      </c>
      <c r="K8">
        <f t="shared" si="0"/>
        <v>6</v>
      </c>
      <c r="L8">
        <f t="shared" si="0"/>
        <v>17</v>
      </c>
      <c r="M8">
        <f t="shared" si="0"/>
        <v>13</v>
      </c>
      <c r="O8" s="4" t="s">
        <v>14</v>
      </c>
      <c r="P8" s="3">
        <f t="shared" si="3"/>
        <v>0.59160797830996159</v>
      </c>
      <c r="Q8" s="3">
        <f t="shared" si="1"/>
        <v>0.99215674164922141</v>
      </c>
      <c r="R8" s="3">
        <f t="shared" si="1"/>
        <v>0.70156076002011403</v>
      </c>
      <c r="S8" s="3">
        <f t="shared" si="1"/>
        <v>1.0554557234393913</v>
      </c>
      <c r="T8" s="3">
        <f t="shared" si="1"/>
        <v>1.0485429791773708</v>
      </c>
      <c r="V8" s="3"/>
      <c r="W8" s="3"/>
      <c r="X8" s="3"/>
      <c r="Y8" s="3"/>
    </row>
    <row r="9" spans="1:25">
      <c r="A9" s="4" t="s">
        <v>15</v>
      </c>
      <c r="B9">
        <v>75</v>
      </c>
      <c r="C9">
        <v>95</v>
      </c>
      <c r="D9">
        <v>117</v>
      </c>
      <c r="E9">
        <v>133</v>
      </c>
      <c r="F9">
        <v>155</v>
      </c>
      <c r="H9" s="4" t="s">
        <v>15</v>
      </c>
      <c r="I9">
        <f t="shared" si="2"/>
        <v>15</v>
      </c>
      <c r="J9">
        <f t="shared" si="0"/>
        <v>15</v>
      </c>
      <c r="K9">
        <f t="shared" si="0"/>
        <v>17</v>
      </c>
      <c r="L9">
        <f t="shared" si="0"/>
        <v>13</v>
      </c>
      <c r="M9">
        <f t="shared" si="0"/>
        <v>15</v>
      </c>
      <c r="O9" s="4" t="s">
        <v>15</v>
      </c>
      <c r="P9" s="3">
        <f t="shared" si="3"/>
        <v>1.7748239349298847</v>
      </c>
      <c r="Q9" s="3">
        <f t="shared" si="1"/>
        <v>1.6535945694153691</v>
      </c>
      <c r="R9" s="3">
        <f t="shared" si="1"/>
        <v>1.9877554867236562</v>
      </c>
      <c r="S9" s="3">
        <f t="shared" si="1"/>
        <v>0.8071132002771817</v>
      </c>
      <c r="T9" s="3">
        <f t="shared" si="1"/>
        <v>1.2098572836661972</v>
      </c>
      <c r="V9" s="3"/>
      <c r="W9" s="3"/>
      <c r="X9" s="3"/>
      <c r="Y9" s="3"/>
    </row>
    <row r="11" spans="1:25">
      <c r="A11" s="5" t="s">
        <v>16</v>
      </c>
      <c r="B11" s="6">
        <f>AVERAGE(B3:B9)</f>
        <v>60</v>
      </c>
      <c r="C11" s="6">
        <f t="shared" ref="C11:F11" si="4">AVERAGE(C3:C9)</f>
        <v>80</v>
      </c>
      <c r="D11" s="6">
        <f t="shared" si="4"/>
        <v>100</v>
      </c>
      <c r="E11" s="6">
        <f t="shared" si="4"/>
        <v>120</v>
      </c>
      <c r="F11" s="6">
        <f t="shared" si="4"/>
        <v>140</v>
      </c>
      <c r="H11" s="5" t="s">
        <v>16</v>
      </c>
      <c r="I11" s="6">
        <f>AVERAGE(I3:I9)</f>
        <v>0</v>
      </c>
      <c r="J11" s="6">
        <f t="shared" ref="J11:M11" si="5">AVERAGE(J3:J9)</f>
        <v>0</v>
      </c>
      <c r="K11" s="6">
        <f t="shared" si="5"/>
        <v>0</v>
      </c>
      <c r="L11" s="6">
        <f t="shared" si="5"/>
        <v>0</v>
      </c>
      <c r="M11" s="6">
        <f t="shared" si="5"/>
        <v>0</v>
      </c>
      <c r="O11" s="5" t="s">
        <v>16</v>
      </c>
      <c r="P11" s="7">
        <f>AVERAGE(P3:P9)</f>
        <v>0</v>
      </c>
      <c r="Q11" s="7">
        <f t="shared" ref="Q11:T11" si="6">AVERAGE(Q3:Q9)</f>
        <v>0</v>
      </c>
      <c r="R11" s="7">
        <f t="shared" si="6"/>
        <v>0</v>
      </c>
      <c r="S11" s="7">
        <f t="shared" si="6"/>
        <v>0</v>
      </c>
      <c r="T11" s="7">
        <f t="shared" si="6"/>
        <v>0</v>
      </c>
      <c r="V11" s="2"/>
      <c r="W11" s="3"/>
      <c r="X11" s="3"/>
      <c r="Y11" s="3"/>
    </row>
    <row r="12" spans="1:25">
      <c r="A12" s="5" t="s">
        <v>17</v>
      </c>
      <c r="B12" s="7">
        <f>STDEVPA(B3:B9)</f>
        <v>8.4515425472851664</v>
      </c>
      <c r="C12" s="7">
        <f t="shared" ref="C12:F12" si="7">STDEVPA(C3:C9)</f>
        <v>9.0711473522214536</v>
      </c>
      <c r="D12" s="7">
        <f t="shared" si="7"/>
        <v>8.5523597411975807</v>
      </c>
      <c r="E12" s="7">
        <f t="shared" si="7"/>
        <v>16.106786502234748</v>
      </c>
      <c r="F12" s="7">
        <f t="shared" si="7"/>
        <v>12.398156544998361</v>
      </c>
      <c r="H12" s="5" t="s">
        <v>18</v>
      </c>
      <c r="I12" s="7">
        <f>VARPA(I3:I9)</f>
        <v>71.428571428571431</v>
      </c>
      <c r="J12" s="7">
        <f>VARPA(J3:J9)</f>
        <v>82.285714285714292</v>
      </c>
      <c r="K12" s="7">
        <f>VARPA(K3:K9)</f>
        <v>73.142857142857139</v>
      </c>
      <c r="L12" s="7">
        <f>VARPA(L3:L9)</f>
        <v>259.42857142857144</v>
      </c>
      <c r="M12" s="7">
        <f>VARPA(M3:M9)</f>
        <v>153.71428571428572</v>
      </c>
      <c r="O12" s="5" t="s">
        <v>18</v>
      </c>
      <c r="P12" s="7">
        <f>VARPA(P3:P9)</f>
        <v>1</v>
      </c>
      <c r="Q12" s="7">
        <f>VARPA(Q3:Q9)</f>
        <v>1</v>
      </c>
      <c r="R12" s="7">
        <f>VARPA(R3:R9)</f>
        <v>0.99999999999999989</v>
      </c>
      <c r="S12" s="7">
        <f>VARPA(S3:S9)</f>
        <v>0.99999999999999967</v>
      </c>
      <c r="T12" s="7">
        <f>VARPA(T3:T9)</f>
        <v>1.0000000000000002</v>
      </c>
    </row>
  </sheetData>
  <mergeCells count="3">
    <mergeCell ref="B1:F1"/>
    <mergeCell ref="I1:M1"/>
    <mergeCell ref="P1:T1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61BE6E25CE3B4FB39136438CA81726" ma:contentTypeVersion="10" ma:contentTypeDescription="Opprett et nytt dokument." ma:contentTypeScope="" ma:versionID="767feed8ab4569e39503212c8c0f6729">
  <xsd:schema xmlns:xsd="http://www.w3.org/2001/XMLSchema" xmlns:xs="http://www.w3.org/2001/XMLSchema" xmlns:p="http://schemas.microsoft.com/office/2006/metadata/properties" xmlns:ns2="4d2c8489-2031-4f77-b122-52cccd262a6d" xmlns:ns3="e8cbe623-bec6-4b75-8fac-3dfedafc4576" targetNamespace="http://schemas.microsoft.com/office/2006/metadata/properties" ma:root="true" ma:fieldsID="4474f0764d6a89e3f7470cf1931a6df6" ns2:_="" ns3:_="">
    <xsd:import namespace="4d2c8489-2031-4f77-b122-52cccd262a6d"/>
    <xsd:import namespace="e8cbe623-bec6-4b75-8fac-3dfedafc45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2c8489-2031-4f77-b122-52cccd262a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cbe623-bec6-4b75-8fac-3dfedafc45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25D5B-0064-4026-97C2-C4206B074CFF}"/>
</file>

<file path=customXml/itemProps2.xml><?xml version="1.0" encoding="utf-8"?>
<ds:datastoreItem xmlns:ds="http://schemas.openxmlformats.org/officeDocument/2006/customXml" ds:itemID="{D3F75487-AA16-43A4-A79D-913BF9E82225}"/>
</file>

<file path=customXml/itemProps3.xml><?xml version="1.0" encoding="utf-8"?>
<ds:datastoreItem xmlns:ds="http://schemas.openxmlformats.org/officeDocument/2006/customXml" ds:itemID="{0AEB677F-2E7F-415C-B3C7-679276883F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Rune Mathisen</dc:creator>
  <cp:keywords/>
  <dc:description/>
  <cp:lastModifiedBy/>
  <cp:revision/>
  <dcterms:created xsi:type="dcterms:W3CDTF">2024-02-01T07:22:41Z</dcterms:created>
  <dcterms:modified xsi:type="dcterms:W3CDTF">2024-02-06T11:01:25Z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0x0101006061BE6E25CE3B4FB39136438CA81726</vt:lpwstr>
  </property>
</Properties>
</file>