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0" windowWidth="19200" xWindow="0" yWindow="0"/>
  </bookViews>
  <sheets>
    <sheet name="기존전시간대시청률(06-11,17-24)" sheetId="1" state="visible" r:id="rId1"/>
    <sheet name="추가전시간대시청률(06-25)" sheetId="2" state="visible" r:id="rId2"/>
    <sheet name="자사케이블 시청률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5">
    <numFmt formatCode="#,##0.0%" numFmtId="164"/>
    <numFmt formatCode="0.0%" numFmtId="165"/>
    <numFmt formatCode="#,##0.00000" numFmtId="166"/>
    <numFmt formatCode="0.00_ " numFmtId="167"/>
    <numFmt formatCode="#,##0.00%" numFmtId="168"/>
  </numFmts>
  <fonts count="13">
    <font>
      <name val="돋움"/>
      <charset val="129"/>
      <family val="3"/>
      <sz val="11"/>
    </font>
    <font>
      <name val="돋움"/>
      <charset val="129"/>
      <family val="3"/>
      <sz val="11"/>
    </font>
    <font>
      <name val="돋움"/>
      <charset val="129"/>
      <family val="3"/>
      <sz val="11"/>
    </font>
    <font>
      <name val="돋움"/>
      <charset val="129"/>
      <family val="3"/>
      <b val="1"/>
      <sz val="10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돋움"/>
      <charset val="129"/>
      <family val="3"/>
      <b val="1"/>
      <color indexed="12"/>
      <sz val="10"/>
    </font>
    <font>
      <name val="돋움"/>
      <charset val="129"/>
      <family val="3"/>
      <b val="1"/>
      <sz val="11"/>
    </font>
    <font>
      <name val="돋움"/>
      <charset val="129"/>
      <family val="3"/>
      <b val="1"/>
      <color indexed="8"/>
      <sz val="10"/>
    </font>
    <font>
      <name val="돋움"/>
      <charset val="129"/>
      <family val="3"/>
      <color indexed="8"/>
      <sz val="10"/>
    </font>
    <font>
      <name val="돋움"/>
      <charset val="129"/>
      <family val="3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CC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7">
    <xf borderId="0" fillId="0" fontId="10" numFmtId="0"/>
    <xf applyAlignment="1" borderId="0" fillId="6" fontId="11" numFmtId="0">
      <alignment vertical="center"/>
    </xf>
    <xf applyAlignment="1" borderId="0" fillId="7" fontId="11" numFmtId="0">
      <alignment vertical="center"/>
    </xf>
    <xf applyAlignment="1" borderId="0" fillId="8" fontId="11" numFmtId="0">
      <alignment vertical="center"/>
    </xf>
    <xf applyAlignment="1" borderId="0" fillId="9" fontId="11" numFmtId="0">
      <alignment vertical="center"/>
    </xf>
    <xf applyAlignment="1" borderId="0" fillId="10" fontId="11" numFmtId="0">
      <alignment vertical="center"/>
    </xf>
    <xf applyAlignment="1" borderId="0" fillId="11" fontId="12" numFmtId="0">
      <alignment vertical="center"/>
    </xf>
    <xf applyAlignment="1" borderId="0" fillId="12" fontId="12" numFmtId="0">
      <alignment vertical="center"/>
    </xf>
    <xf applyAlignment="1" borderId="0" fillId="13" fontId="12" numFmtId="0">
      <alignment vertical="center"/>
    </xf>
    <xf applyAlignment="1" borderId="70" fillId="14" fontId="11" numFmtId="0">
      <alignment vertical="center"/>
    </xf>
    <xf applyAlignment="1" borderId="0" fillId="0" fontId="11" numFmtId="0">
      <alignment vertical="center"/>
    </xf>
    <xf borderId="0" fillId="0" fontId="10" numFmtId="0"/>
    <xf applyAlignment="1" borderId="0" fillId="0" fontId="10" numFmtId="0">
      <alignment vertical="center"/>
    </xf>
    <xf applyAlignment="1" borderId="0" fillId="0" fontId="10" numFmtId="0">
      <alignment vertical="center"/>
    </xf>
    <xf applyAlignment="1" borderId="0" fillId="0" fontId="10" numFmtId="0">
      <alignment vertical="center"/>
    </xf>
    <xf applyAlignment="1" borderId="0" fillId="0" fontId="10" numFmtId="0">
      <alignment vertical="center"/>
    </xf>
    <xf applyAlignment="1" borderId="0" fillId="0" fontId="10" numFmtId="0">
      <alignment vertical="center"/>
    </xf>
  </cellStyleXfs>
  <cellXfs count="301">
    <xf borderId="0" fillId="0" fontId="0" numFmtId="0" pivotButton="0" quotePrefix="0" xfId="0"/>
    <xf applyAlignment="1" borderId="1" fillId="2" fontId="5" numFmtId="0" pivotButton="0" quotePrefix="0" xfId="11">
      <alignment horizontal="center" vertical="center"/>
    </xf>
    <xf applyAlignment="1" borderId="2" fillId="2" fontId="5" numFmtId="0" pivotButton="0" quotePrefix="0" xfId="11">
      <alignment horizontal="center" vertical="center"/>
    </xf>
    <xf applyAlignment="1" borderId="3" fillId="2" fontId="5" numFmtId="0" pivotButton="0" quotePrefix="0" xfId="11">
      <alignment horizontal="center" vertical="center"/>
    </xf>
    <xf applyAlignment="1" borderId="4" fillId="2" fontId="5" numFmtId="0" pivotButton="0" quotePrefix="0" xfId="11">
      <alignment horizontal="center" vertical="center"/>
    </xf>
    <xf applyAlignment="1" borderId="0" fillId="3" fontId="5" numFmtId="0" pivotButton="0" quotePrefix="0" xfId="0">
      <alignment horizontal="center"/>
    </xf>
    <xf borderId="0" fillId="3" fontId="5" numFmtId="0" pivotButton="0" quotePrefix="0" xfId="0"/>
    <xf borderId="0" fillId="3" fontId="6" numFmtId="0" pivotButton="0" quotePrefix="0" xfId="0"/>
    <xf applyAlignment="1" borderId="0" fillId="3" fontId="5" numFmtId="0" pivotButton="0" quotePrefix="0" xfId="0">
      <alignment horizontal="left"/>
    </xf>
    <xf applyAlignment="1" borderId="0" fillId="3" fontId="7" numFmtId="0" pivotButton="0" quotePrefix="0" xfId="16">
      <alignment horizontal="left"/>
    </xf>
    <xf applyAlignment="1" borderId="0" fillId="3" fontId="5" numFmtId="0" pivotButton="0" quotePrefix="0" xfId="16">
      <alignment vertical="center"/>
    </xf>
    <xf applyAlignment="1" borderId="0" fillId="3" fontId="6" numFmtId="0" pivotButton="0" quotePrefix="0" xfId="16">
      <alignment vertical="center"/>
    </xf>
    <xf applyAlignment="1" borderId="0" fillId="3" fontId="5" numFmtId="0" pivotButton="0" quotePrefix="0" xfId="16">
      <alignment horizontal="right" vertical="center"/>
    </xf>
    <xf applyAlignment="1" borderId="0" fillId="3" fontId="6" numFmtId="0" pivotButton="0" quotePrefix="0" xfId="0">
      <alignment horizontal="center"/>
    </xf>
    <xf applyAlignment="1" borderId="5" fillId="4" fontId="3" numFmtId="0" pivotButton="0" quotePrefix="0" xfId="16">
      <alignment horizontal="center" vertical="center"/>
    </xf>
    <xf applyAlignment="1" borderId="6" fillId="4" fontId="3" numFmtId="0" pivotButton="0" quotePrefix="0" xfId="16">
      <alignment horizontal="center" vertical="center"/>
    </xf>
    <xf applyAlignment="1" borderId="7" fillId="3" fontId="5" numFmtId="0" pivotButton="0" quotePrefix="0" xfId="16">
      <alignment horizontal="center"/>
    </xf>
    <xf applyAlignment="1" borderId="8" fillId="3" fontId="5" numFmtId="0" pivotButton="0" quotePrefix="0" xfId="16">
      <alignment horizontal="center"/>
    </xf>
    <xf applyAlignment="1" borderId="9" fillId="3" fontId="5" numFmtId="0" pivotButton="0" quotePrefix="0" xfId="16">
      <alignment horizontal="center"/>
    </xf>
    <xf applyAlignment="1" borderId="10" fillId="3" fontId="5" numFmtId="0" pivotButton="0" quotePrefix="0" xfId="16">
      <alignment horizontal="center"/>
    </xf>
    <xf applyAlignment="1" borderId="11" fillId="3" fontId="5" numFmtId="0" pivotButton="0" quotePrefix="0" xfId="16">
      <alignment horizontal="center"/>
    </xf>
    <xf applyAlignment="1" borderId="4" fillId="4" fontId="3" numFmtId="0" pivotButton="0" quotePrefix="0" xfId="16">
      <alignment horizontal="center" vertical="center"/>
    </xf>
    <xf applyAlignment="1" borderId="1" fillId="5" fontId="3" numFmtId="0" pivotButton="0" quotePrefix="0" xfId="11">
      <alignment horizontal="center" vertical="center"/>
    </xf>
    <xf applyAlignment="1" borderId="4" fillId="5" fontId="3" numFmtId="0" pivotButton="0" quotePrefix="0" xfId="11">
      <alignment horizontal="center" vertical="center"/>
    </xf>
    <xf applyAlignment="1" borderId="3" fillId="5" fontId="3" numFmtId="0" pivotButton="0" quotePrefix="0" xfId="11">
      <alignment horizontal="center" vertical="center"/>
    </xf>
    <xf borderId="0" fillId="3" fontId="10" numFmtId="0" pivotButton="0" quotePrefix="0" xfId="0"/>
    <xf applyAlignment="1" borderId="12" fillId="4" fontId="3" numFmtId="0" pivotButton="0" quotePrefix="0" xfId="0">
      <alignment horizontal="center" vertical="center"/>
    </xf>
    <xf applyAlignment="1" borderId="13" fillId="4" fontId="3" numFmtId="0" pivotButton="0" quotePrefix="0" xfId="0">
      <alignment horizontal="center" vertical="center"/>
    </xf>
    <xf applyAlignment="1" borderId="14" fillId="4" fontId="3" numFmtId="0" pivotButton="0" quotePrefix="0" xfId="0">
      <alignment horizontal="center" vertical="center"/>
    </xf>
    <xf applyAlignment="1" borderId="15" fillId="4" fontId="3" numFmtId="0" pivotButton="0" quotePrefix="0" xfId="0">
      <alignment horizontal="center" vertical="center"/>
    </xf>
    <xf applyAlignment="1" borderId="16" fillId="4" fontId="3" numFmtId="0" pivotButton="0" quotePrefix="0" xfId="0">
      <alignment horizontal="center" vertical="center"/>
    </xf>
    <xf applyAlignment="1" borderId="17" fillId="2" fontId="5" numFmtId="0" pivotButton="0" quotePrefix="1" xfId="11">
      <alignment horizontal="center" vertical="center"/>
    </xf>
    <xf applyAlignment="1" borderId="18" fillId="3" fontId="9" numFmtId="164" pivotButton="0" quotePrefix="0" xfId="14">
      <alignment horizontal="right" vertical="center"/>
    </xf>
    <xf applyAlignment="1" borderId="19" fillId="3" fontId="9" numFmtId="164" pivotButton="0" quotePrefix="0" xfId="14">
      <alignment horizontal="right" vertical="center"/>
    </xf>
    <xf applyAlignment="1" borderId="20" fillId="3" fontId="9" numFmtId="164" pivotButton="0" quotePrefix="0" xfId="14">
      <alignment horizontal="right" vertical="center"/>
    </xf>
    <xf applyAlignment="1" borderId="21" fillId="2" fontId="5" numFmtId="0" pivotButton="0" quotePrefix="0" xfId="11">
      <alignment horizontal="center" vertical="center"/>
    </xf>
    <xf applyAlignment="1" borderId="10" fillId="3" fontId="9" numFmtId="164" pivotButton="0" quotePrefix="0" xfId="14">
      <alignment horizontal="right" vertical="center"/>
    </xf>
    <xf applyAlignment="1" borderId="22" fillId="3" fontId="9" numFmtId="164" pivotButton="0" quotePrefix="0" xfId="14">
      <alignment horizontal="right" vertical="center"/>
    </xf>
    <xf applyAlignment="1" borderId="23" fillId="3" fontId="9" numFmtId="164" pivotButton="0" quotePrefix="0" xfId="14">
      <alignment horizontal="right" vertical="center"/>
    </xf>
    <xf applyAlignment="1" borderId="24" fillId="3" fontId="9" numFmtId="164" pivotButton="0" quotePrefix="0" xfId="14">
      <alignment horizontal="right" vertical="center"/>
    </xf>
    <xf applyAlignment="1" borderId="25" fillId="3" fontId="9" numFmtId="164" pivotButton="0" quotePrefix="0" xfId="14">
      <alignment horizontal="right" vertical="center"/>
    </xf>
    <xf applyAlignment="1" borderId="26" fillId="3" fontId="9" numFmtId="164" pivotButton="0" quotePrefix="0" xfId="14">
      <alignment horizontal="right" vertical="center"/>
    </xf>
    <xf applyAlignment="1" borderId="27" fillId="3" fontId="9" numFmtId="164" pivotButton="0" quotePrefix="0" xfId="14">
      <alignment horizontal="right" vertical="center"/>
    </xf>
    <xf applyAlignment="1" borderId="28" fillId="2" fontId="5" numFmtId="0" pivotButton="0" quotePrefix="0" xfId="11">
      <alignment horizontal="center" vertical="center"/>
    </xf>
    <xf applyAlignment="1" borderId="29" fillId="3" fontId="9" numFmtId="164" pivotButton="0" quotePrefix="0" xfId="14">
      <alignment horizontal="right" vertical="center"/>
    </xf>
    <xf applyAlignment="1" borderId="30" fillId="3" fontId="9" numFmtId="164" pivotButton="0" quotePrefix="0" xfId="14">
      <alignment horizontal="right" vertical="center"/>
    </xf>
    <xf applyAlignment="1" borderId="31" fillId="3" fontId="9" numFmtId="164" pivotButton="0" quotePrefix="0" xfId="14">
      <alignment horizontal="right" vertical="center"/>
    </xf>
    <xf applyAlignment="1" borderId="17" fillId="5" fontId="3" numFmtId="0" pivotButton="0" quotePrefix="0" xfId="11">
      <alignment horizontal="center" vertical="center"/>
    </xf>
    <xf applyAlignment="1" borderId="24" fillId="5" fontId="3" numFmtId="164" pivotButton="0" quotePrefix="0" xfId="14">
      <alignment horizontal="right" vertical="center"/>
    </xf>
    <xf applyAlignment="1" borderId="25" fillId="5" fontId="3" numFmtId="164" pivotButton="0" quotePrefix="0" xfId="14">
      <alignment horizontal="right" vertical="center"/>
    </xf>
    <xf applyAlignment="1" borderId="26" fillId="5" fontId="3" numFmtId="164" pivotButton="0" quotePrefix="0" xfId="14">
      <alignment horizontal="right" vertical="center"/>
    </xf>
    <xf applyAlignment="1" borderId="32" fillId="5" fontId="3" numFmtId="0" pivotButton="0" quotePrefix="0" xfId="11">
      <alignment horizontal="center" vertical="center"/>
    </xf>
    <xf applyAlignment="1" borderId="33" fillId="5" fontId="3" numFmtId="164" pivotButton="0" quotePrefix="0" xfId="14">
      <alignment horizontal="right" vertical="center"/>
    </xf>
    <xf applyAlignment="1" borderId="19" fillId="5" fontId="3" numFmtId="164" pivotButton="0" quotePrefix="0" xfId="14">
      <alignment horizontal="right" vertical="center"/>
    </xf>
    <xf applyAlignment="1" borderId="20" fillId="5" fontId="3" numFmtId="164" pivotButton="0" quotePrefix="0" xfId="14">
      <alignment horizontal="right" vertical="center"/>
    </xf>
    <xf applyAlignment="1" borderId="34" fillId="3" fontId="9" numFmtId="164" pivotButton="0" quotePrefix="0" xfId="12">
      <alignment horizontal="right" vertical="center"/>
    </xf>
    <xf applyAlignment="1" borderId="35" fillId="3" fontId="9" numFmtId="164" pivotButton="0" quotePrefix="0" xfId="12">
      <alignment horizontal="right" vertical="center"/>
    </xf>
    <xf borderId="35" fillId="3" fontId="5" numFmtId="165" pivotButton="0" quotePrefix="0" xfId="0"/>
    <xf applyAlignment="1" borderId="36" fillId="3" fontId="9" numFmtId="164" pivotButton="0" quotePrefix="0" xfId="12">
      <alignment horizontal="right" vertical="center"/>
    </xf>
    <xf applyAlignment="1" borderId="27" fillId="3" fontId="9" numFmtId="164" pivotButton="0" quotePrefix="0" xfId="12">
      <alignment horizontal="right" vertical="center"/>
    </xf>
    <xf applyAlignment="1" borderId="22" fillId="3" fontId="9" numFmtId="164" pivotButton="0" quotePrefix="0" xfId="12">
      <alignment horizontal="right" vertical="center"/>
    </xf>
    <xf borderId="22" fillId="3" fontId="5" numFmtId="165" pivotButton="0" quotePrefix="0" xfId="0"/>
    <xf applyAlignment="1" borderId="23" fillId="3" fontId="9" numFmtId="164" pivotButton="0" quotePrefix="0" xfId="12">
      <alignment horizontal="right" vertical="center"/>
    </xf>
    <xf applyAlignment="1" borderId="24" fillId="3" fontId="9" numFmtId="164" pivotButton="0" quotePrefix="0" xfId="12">
      <alignment horizontal="right" vertical="center"/>
    </xf>
    <xf applyAlignment="1" borderId="25" fillId="3" fontId="9" numFmtId="164" pivotButton="0" quotePrefix="0" xfId="12">
      <alignment horizontal="right" vertical="center"/>
    </xf>
    <xf borderId="25" fillId="3" fontId="5" numFmtId="165" pivotButton="0" quotePrefix="0" xfId="0"/>
    <xf applyAlignment="1" borderId="26" fillId="3" fontId="9" numFmtId="164" pivotButton="0" quotePrefix="0" xfId="12">
      <alignment horizontal="right" vertical="center"/>
    </xf>
    <xf applyAlignment="1" borderId="29" fillId="3" fontId="9" numFmtId="164" pivotButton="0" quotePrefix="0" xfId="12">
      <alignment horizontal="right" vertical="center"/>
    </xf>
    <xf applyAlignment="1" borderId="30" fillId="3" fontId="9" numFmtId="164" pivotButton="0" quotePrefix="0" xfId="12">
      <alignment horizontal="right" vertical="center"/>
    </xf>
    <xf borderId="30" fillId="3" fontId="5" numFmtId="165" pivotButton="0" quotePrefix="0" xfId="0"/>
    <xf applyAlignment="1" borderId="31" fillId="3" fontId="9" numFmtId="164" pivotButton="0" quotePrefix="0" xfId="12">
      <alignment horizontal="right" vertical="center"/>
    </xf>
    <xf applyAlignment="1" borderId="33" fillId="3" fontId="9" numFmtId="164" pivotButton="0" quotePrefix="0" xfId="12">
      <alignment horizontal="right" vertical="center"/>
    </xf>
    <xf applyAlignment="1" borderId="19" fillId="3" fontId="9" numFmtId="164" pivotButton="0" quotePrefix="0" xfId="12">
      <alignment horizontal="right" vertical="center"/>
    </xf>
    <xf borderId="19" fillId="3" fontId="5" numFmtId="165" pivotButton="0" quotePrefix="0" xfId="0"/>
    <xf applyAlignment="1" borderId="20" fillId="3" fontId="9" numFmtId="164" pivotButton="0" quotePrefix="0" xfId="12">
      <alignment horizontal="right" vertical="center"/>
    </xf>
    <xf applyAlignment="1" borderId="6" fillId="5" fontId="3" numFmtId="0" pivotButton="0" quotePrefix="0" xfId="11">
      <alignment horizontal="center" vertical="center"/>
    </xf>
    <xf applyAlignment="1" borderId="34" fillId="5" fontId="8" numFmtId="164" pivotButton="0" quotePrefix="0" xfId="14">
      <alignment horizontal="right" vertical="center"/>
    </xf>
    <xf applyAlignment="1" borderId="35" fillId="5" fontId="8" numFmtId="164" pivotButton="0" quotePrefix="0" xfId="14">
      <alignment horizontal="right" vertical="center"/>
    </xf>
    <xf applyAlignment="1" borderId="36" fillId="5" fontId="8" numFmtId="164" pivotButton="0" quotePrefix="0" xfId="14">
      <alignment horizontal="right" vertical="center"/>
    </xf>
    <xf applyAlignment="1" borderId="33" fillId="5" fontId="8" numFmtId="164" pivotButton="0" quotePrefix="0" xfId="14">
      <alignment horizontal="right" vertical="center"/>
    </xf>
    <xf applyAlignment="1" borderId="19" fillId="5" fontId="8" numFmtId="164" pivotButton="0" quotePrefix="0" xfId="14">
      <alignment horizontal="right" vertical="center"/>
    </xf>
    <xf applyAlignment="1" borderId="20" fillId="5" fontId="8" numFmtId="164" pivotButton="0" quotePrefix="0" xfId="14">
      <alignment horizontal="right" vertical="center"/>
    </xf>
    <xf applyAlignment="1" borderId="0" fillId="3" fontId="10" numFmtId="0" pivotButton="0" quotePrefix="0" xfId="16">
      <alignment horizontal="left"/>
    </xf>
    <xf applyAlignment="1" borderId="35" fillId="4" fontId="8" numFmtId="49" pivotButton="0" quotePrefix="0" xfId="16">
      <alignment horizontal="center" vertical="center"/>
    </xf>
    <xf applyAlignment="1" borderId="36" fillId="4" fontId="8" numFmtId="49" pivotButton="0" quotePrefix="0" xfId="16">
      <alignment horizontal="center" vertical="center"/>
    </xf>
    <xf applyAlignment="1" borderId="37" fillId="3" fontId="9" numFmtId="166" pivotButton="0" quotePrefix="0" xfId="16">
      <alignment horizontal="right" vertical="center"/>
    </xf>
    <xf applyAlignment="1" borderId="38" fillId="3" fontId="9" numFmtId="166" pivotButton="0" quotePrefix="0" xfId="16">
      <alignment horizontal="right" vertical="center"/>
    </xf>
    <xf applyAlignment="1" borderId="39" fillId="3" fontId="9" numFmtId="4" pivotButton="0" quotePrefix="0" xfId="16">
      <alignment horizontal="right" vertical="center"/>
    </xf>
    <xf applyAlignment="1" borderId="40" fillId="3" fontId="9" numFmtId="4" pivotButton="0" quotePrefix="0" xfId="16">
      <alignment horizontal="right" vertical="center"/>
    </xf>
    <xf applyAlignment="1" borderId="39" fillId="3" fontId="9" numFmtId="166" pivotButton="0" quotePrefix="0" xfId="16">
      <alignment horizontal="right" vertical="center"/>
    </xf>
    <xf applyAlignment="1" borderId="40" fillId="3" fontId="9" numFmtId="166" pivotButton="0" quotePrefix="0" xfId="16">
      <alignment horizontal="right" vertical="center"/>
    </xf>
    <xf applyAlignment="1" borderId="41" fillId="3" fontId="9" numFmtId="4" pivotButton="0" quotePrefix="0" xfId="16">
      <alignment horizontal="right" vertical="center"/>
    </xf>
    <xf applyAlignment="1" borderId="42" fillId="3" fontId="9" numFmtId="4" pivotButton="0" quotePrefix="0" xfId="16">
      <alignment horizontal="right" vertical="center"/>
    </xf>
    <xf applyAlignment="1" borderId="22" fillId="3" fontId="9" numFmtId="166" pivotButton="0" quotePrefix="0" xfId="16">
      <alignment horizontal="right" vertical="center"/>
    </xf>
    <xf applyAlignment="1" borderId="23" fillId="3" fontId="9" numFmtId="166" pivotButton="0" quotePrefix="0" xfId="16">
      <alignment horizontal="right" vertical="center"/>
    </xf>
    <xf applyAlignment="1" borderId="25" fillId="3" fontId="9" numFmtId="4" pivotButton="0" quotePrefix="0" xfId="16">
      <alignment horizontal="right" vertical="center"/>
    </xf>
    <xf applyAlignment="1" borderId="26" fillId="3" fontId="9" numFmtId="4" pivotButton="0" quotePrefix="0" xfId="16">
      <alignment horizontal="right" vertical="center"/>
    </xf>
    <xf borderId="39" fillId="3" fontId="5" numFmtId="0" pivotButton="0" quotePrefix="0" xfId="0"/>
    <xf borderId="40" fillId="3" fontId="5" numFmtId="0" pivotButton="0" quotePrefix="0" xfId="0"/>
    <xf borderId="39" fillId="3" fontId="5" numFmtId="167" pivotButton="0" quotePrefix="0" xfId="0"/>
    <xf borderId="40" fillId="3" fontId="5" numFmtId="167" pivotButton="0" quotePrefix="0" xfId="0"/>
    <xf applyAlignment="1" borderId="39" fillId="3" fontId="9" numFmtId="166" pivotButton="0" quotePrefix="0" xfId="15">
      <alignment horizontal="right" vertical="center"/>
    </xf>
    <xf applyAlignment="1" borderId="40" fillId="3" fontId="9" numFmtId="166" pivotButton="0" quotePrefix="0" xfId="15">
      <alignment horizontal="right" vertical="center"/>
    </xf>
    <xf applyAlignment="1" borderId="39" fillId="3" fontId="9" numFmtId="4" pivotButton="0" quotePrefix="0" xfId="15">
      <alignment horizontal="right" vertical="center"/>
    </xf>
    <xf applyAlignment="1" borderId="40" fillId="3" fontId="9" numFmtId="4" pivotButton="0" quotePrefix="0" xfId="15">
      <alignment horizontal="right" vertical="center"/>
    </xf>
    <xf applyAlignment="1" borderId="29" fillId="5" fontId="8" numFmtId="164" pivotButton="0" quotePrefix="0" xfId="14">
      <alignment horizontal="right" vertical="center"/>
    </xf>
    <xf applyAlignment="1" borderId="30" fillId="5" fontId="8" numFmtId="164" pivotButton="0" quotePrefix="0" xfId="14">
      <alignment horizontal="right" vertical="center"/>
    </xf>
    <xf applyAlignment="1" borderId="31" fillId="5" fontId="8" numFmtId="164" pivotButton="0" quotePrefix="0" xfId="14">
      <alignment horizontal="right" vertical="center"/>
    </xf>
    <xf applyAlignment="1" borderId="43" fillId="0" fontId="9" numFmtId="166" pivotButton="0" quotePrefix="0" xfId="16">
      <alignment horizontal="right" vertical="center"/>
    </xf>
    <xf applyAlignment="1" borderId="44" fillId="0" fontId="9" numFmtId="166" pivotButton="0" quotePrefix="0" xfId="16">
      <alignment horizontal="right" vertical="center"/>
    </xf>
    <xf applyAlignment="1" borderId="39" fillId="0" fontId="9" numFmtId="4" pivotButton="0" quotePrefix="0" xfId="16">
      <alignment horizontal="right" vertical="center"/>
    </xf>
    <xf applyAlignment="1" borderId="45" fillId="0" fontId="9" numFmtId="4" pivotButton="0" quotePrefix="0" xfId="16">
      <alignment horizontal="right" vertical="center"/>
    </xf>
    <xf applyAlignment="1" borderId="39" fillId="0" fontId="9" numFmtId="166" pivotButton="0" quotePrefix="0" xfId="16">
      <alignment horizontal="right" vertical="center"/>
    </xf>
    <xf applyAlignment="1" borderId="45" fillId="0" fontId="9" numFmtId="166" pivotButton="0" quotePrefix="0" xfId="16">
      <alignment horizontal="right" vertical="center"/>
    </xf>
    <xf applyAlignment="1" borderId="25" fillId="0" fontId="9" numFmtId="4" pivotButton="0" quotePrefix="0" xfId="16">
      <alignment horizontal="right" vertical="center"/>
    </xf>
    <xf applyAlignment="1" borderId="46" fillId="0" fontId="9" numFmtId="4" pivotButton="0" quotePrefix="0" xfId="16">
      <alignment horizontal="right" vertical="center"/>
    </xf>
    <xf applyAlignment="1" borderId="39" fillId="3" fontId="5" numFmtId="0" pivotButton="0" quotePrefix="0" xfId="16">
      <alignment horizontal="center"/>
    </xf>
    <xf applyAlignment="1" borderId="45" fillId="3" fontId="9" numFmtId="166" pivotButton="0" quotePrefix="0" xfId="16">
      <alignment horizontal="right" vertical="center"/>
    </xf>
    <xf applyAlignment="1" borderId="46" fillId="3" fontId="9" numFmtId="4" pivotButton="0" quotePrefix="0" xfId="16">
      <alignment horizontal="right" vertical="center"/>
    </xf>
    <xf applyAlignment="1" borderId="47" fillId="3" fontId="5" numFmtId="0" pivotButton="0" quotePrefix="0" xfId="16">
      <alignment horizontal="center"/>
    </xf>
    <xf applyAlignment="1" borderId="47" fillId="3" fontId="9" numFmtId="4" pivotButton="0" quotePrefix="0" xfId="16">
      <alignment horizontal="right" vertical="center"/>
    </xf>
    <xf applyAlignment="1" borderId="48" fillId="3" fontId="9" numFmtId="4" pivotButton="0" quotePrefix="0" xfId="16">
      <alignment horizontal="right" vertical="center"/>
    </xf>
    <xf applyAlignment="1" borderId="32" fillId="2" fontId="5" numFmtId="0" pivotButton="0" quotePrefix="0" xfId="11">
      <alignment horizontal="center" vertical="center"/>
    </xf>
    <xf borderId="0" fillId="3" fontId="10" numFmtId="10" pivotButton="0" quotePrefix="0" xfId="0"/>
    <xf applyAlignment="1" borderId="49" fillId="2" fontId="5" numFmtId="0" pivotButton="0" quotePrefix="1" xfId="11">
      <alignment horizontal="center" vertical="center"/>
    </xf>
    <xf applyAlignment="1" borderId="50" fillId="2" fontId="5" numFmtId="0" pivotButton="0" quotePrefix="0" xfId="11">
      <alignment horizontal="center" vertical="center"/>
    </xf>
    <xf applyAlignment="1" borderId="51" fillId="0" fontId="5" numFmtId="0" pivotButton="0" quotePrefix="0" xfId="16">
      <alignment horizontal="center"/>
    </xf>
    <xf applyAlignment="1" borderId="8" fillId="0" fontId="5" numFmtId="0" pivotButton="0" quotePrefix="0" xfId="16">
      <alignment horizontal="center"/>
    </xf>
    <xf applyAlignment="1" borderId="11" fillId="0" fontId="5" numFmtId="0" pivotButton="0" quotePrefix="0" xfId="16">
      <alignment horizontal="center"/>
    </xf>
    <xf applyAlignment="1" borderId="52" fillId="3" fontId="5" numFmtId="0" pivotButton="0" quotePrefix="0" xfId="16">
      <alignment horizontal="center"/>
    </xf>
    <xf borderId="0" fillId="3" fontId="10" numFmtId="165" pivotButton="0" quotePrefix="0" xfId="0"/>
    <xf applyAlignment="1" borderId="24" fillId="0" fontId="9" numFmtId="164" pivotButton="0" quotePrefix="0" xfId="13">
      <alignment horizontal="right" vertical="center"/>
    </xf>
    <xf applyAlignment="1" borderId="25" fillId="0" fontId="9" numFmtId="164" pivotButton="0" quotePrefix="0" xfId="13">
      <alignment horizontal="right" vertical="center"/>
    </xf>
    <xf borderId="22" fillId="3" fontId="5" numFmtId="164" pivotButton="0" quotePrefix="0" xfId="0"/>
    <xf applyAlignment="1" borderId="27" fillId="3" fontId="9" numFmtId="165" pivotButton="0" quotePrefix="0" xfId="12">
      <alignment horizontal="right" vertical="center"/>
    </xf>
    <xf applyAlignment="1" borderId="22" fillId="3" fontId="9" numFmtId="165" pivotButton="0" quotePrefix="0" xfId="12">
      <alignment horizontal="right" vertical="center"/>
    </xf>
    <xf applyAlignment="1" borderId="23" fillId="3" fontId="9" numFmtId="165" pivotButton="0" quotePrefix="0" xfId="12">
      <alignment horizontal="right" vertical="center"/>
    </xf>
    <xf applyAlignment="1" borderId="29" fillId="3" fontId="9" numFmtId="165" pivotButton="0" quotePrefix="0" xfId="12">
      <alignment horizontal="right" vertical="center"/>
    </xf>
    <xf applyAlignment="1" borderId="30" fillId="3" fontId="9" numFmtId="165" pivotButton="0" quotePrefix="0" xfId="12">
      <alignment horizontal="right" vertical="center"/>
    </xf>
    <xf applyAlignment="1" borderId="31" fillId="3" fontId="9" numFmtId="165" pivotButton="0" quotePrefix="0" xfId="12">
      <alignment horizontal="right" vertical="center"/>
    </xf>
    <xf applyAlignment="1" borderId="17" fillId="2" fontId="5" numFmtId="0" pivotButton="0" quotePrefix="0" xfId="11">
      <alignment horizontal="center" vertical="center"/>
    </xf>
    <xf applyAlignment="1" borderId="33" fillId="3" fontId="9" numFmtId="165" pivotButton="0" quotePrefix="0" xfId="12">
      <alignment horizontal="right" vertical="center"/>
    </xf>
    <xf applyAlignment="1" borderId="19" fillId="3" fontId="9" numFmtId="165" pivotButton="0" quotePrefix="0" xfId="12">
      <alignment horizontal="right" vertical="center"/>
    </xf>
    <xf applyAlignment="1" borderId="20" fillId="3" fontId="9" numFmtId="165" pivotButton="0" quotePrefix="0" xfId="12">
      <alignment horizontal="right" vertical="center"/>
    </xf>
    <xf applyAlignment="1" borderId="53" fillId="3" fontId="9" numFmtId="165" pivotButton="0" quotePrefix="0" xfId="12">
      <alignment horizontal="right" vertical="center"/>
    </xf>
    <xf applyAlignment="1" borderId="33" fillId="0" fontId="9" numFmtId="164" pivotButton="0" quotePrefix="0" xfId="13">
      <alignment horizontal="right" vertical="center"/>
    </xf>
    <xf applyAlignment="1" borderId="19" fillId="0" fontId="9" numFmtId="164" pivotButton="0" quotePrefix="0" xfId="13">
      <alignment horizontal="right" vertical="center"/>
    </xf>
    <xf applyAlignment="1" borderId="54" fillId="2" fontId="5" numFmtId="0" pivotButton="0" quotePrefix="1" xfId="11">
      <alignment horizontal="center" vertical="center"/>
    </xf>
    <xf borderId="0" fillId="3" fontId="10" numFmtId="164" pivotButton="0" quotePrefix="0" xfId="0"/>
    <xf applyAlignment="1" borderId="35" fillId="0" fontId="9" numFmtId="164" pivotButton="0" quotePrefix="0" xfId="13">
      <alignment horizontal="right" vertical="center"/>
    </xf>
    <xf borderId="0" fillId="3" fontId="0" numFmtId="10" pivotButton="0" quotePrefix="0" xfId="0"/>
    <xf borderId="0" fillId="3" fontId="10" numFmtId="168" pivotButton="0" quotePrefix="0" xfId="0"/>
    <xf applyAlignment="1" borderId="51" fillId="0" fontId="5" numFmtId="0" pivotButton="0" quotePrefix="0" xfId="16">
      <alignment horizontal="center" vertical="center"/>
    </xf>
    <xf borderId="0" fillId="3" fontId="2" numFmtId="10" pivotButton="0" quotePrefix="0" xfId="0"/>
    <xf applyAlignment="1" borderId="17" fillId="2" fontId="5" numFmtId="2" pivotButton="0" quotePrefix="1" xfId="11">
      <alignment horizontal="center" vertical="center"/>
    </xf>
    <xf applyAlignment="1" borderId="27" fillId="3" fontId="5" numFmtId="164" pivotButton="0" quotePrefix="0" xfId="12">
      <alignment horizontal="right" vertical="center"/>
    </xf>
    <xf applyAlignment="1" borderId="22" fillId="3" fontId="5" numFmtId="164" pivotButton="0" quotePrefix="0" xfId="12">
      <alignment horizontal="right" vertical="center"/>
    </xf>
    <xf applyAlignment="1" borderId="23" fillId="3" fontId="5" numFmtId="164" pivotButton="0" quotePrefix="0" xfId="12">
      <alignment horizontal="right" vertical="center"/>
    </xf>
    <xf applyAlignment="1" borderId="33" fillId="3" fontId="5" numFmtId="164" pivotButton="0" quotePrefix="0" xfId="12">
      <alignment horizontal="right" vertical="center"/>
    </xf>
    <xf applyAlignment="1" borderId="19" fillId="3" fontId="5" numFmtId="164" pivotButton="0" quotePrefix="0" xfId="12">
      <alignment horizontal="right" vertical="center"/>
    </xf>
    <xf applyAlignment="1" borderId="20" fillId="3" fontId="5" numFmtId="164" pivotButton="0" quotePrefix="0" xfId="12">
      <alignment horizontal="right" vertical="center"/>
    </xf>
    <xf borderId="0" fillId="3" fontId="0" numFmtId="0" pivotButton="0" quotePrefix="0" xfId="0"/>
    <xf applyAlignment="1" borderId="4" fillId="0" fontId="9" numFmtId="49" pivotButton="0" quotePrefix="0" xfId="16">
      <alignment horizontal="center" vertical="top" wrapText="1"/>
    </xf>
    <xf applyAlignment="1" borderId="2" fillId="0" fontId="9" numFmtId="49" pivotButton="0" quotePrefix="0" xfId="16">
      <alignment horizontal="center" vertical="top"/>
    </xf>
    <xf applyAlignment="1" borderId="6" fillId="5" fontId="3" numFmtId="0" pivotButton="0" quotePrefix="0" xfId="11">
      <alignment horizontal="center" vertical="center"/>
    </xf>
    <xf applyAlignment="1" borderId="32" fillId="5" fontId="3" numFmtId="0" pivotButton="0" quotePrefix="0" xfId="11">
      <alignment horizontal="center" vertical="center"/>
    </xf>
    <xf applyAlignment="1" borderId="55" fillId="3" fontId="9" numFmtId="49" pivotButton="0" quotePrefix="0" xfId="16">
      <alignment horizontal="center" vertical="top" wrapText="1"/>
    </xf>
    <xf applyAlignment="1" borderId="50" fillId="3" fontId="9" numFmtId="49" pivotButton="0" quotePrefix="0" xfId="16">
      <alignment horizontal="center" vertical="top"/>
    </xf>
    <xf applyAlignment="1" borderId="56" fillId="3" fontId="9" numFmtId="49" pivotButton="0" quotePrefix="0" xfId="16">
      <alignment horizontal="center" vertical="top"/>
    </xf>
    <xf applyAlignment="1" borderId="57" fillId="0" fontId="5" numFmtId="0" pivotButton="0" quotePrefix="0" xfId="0">
      <alignment horizontal="center" vertical="center"/>
    </xf>
    <xf applyAlignment="1" borderId="58" fillId="0" fontId="5" numFmtId="0" pivotButton="0" quotePrefix="0" xfId="0">
      <alignment horizontal="center" vertical="center"/>
    </xf>
    <xf applyAlignment="1" borderId="59" fillId="0" fontId="5" numFmtId="0" pivotButton="0" quotePrefix="0" xfId="0">
      <alignment horizontal="center" vertical="center"/>
    </xf>
    <xf applyAlignment="1" borderId="60" fillId="0" fontId="5" numFmtId="0" pivotButton="0" quotePrefix="0" xfId="0">
      <alignment horizontal="center" vertical="center"/>
    </xf>
    <xf applyAlignment="1" borderId="4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61" fillId="0" fontId="5" numFmtId="0" pivotButton="0" quotePrefix="0" xfId="0">
      <alignment horizontal="center" vertical="center"/>
    </xf>
    <xf applyAlignment="1" borderId="55" fillId="0" fontId="9" numFmtId="49" pivotButton="0" quotePrefix="0" xfId="16">
      <alignment horizontal="center" vertical="top" wrapText="1"/>
    </xf>
    <xf applyAlignment="1" borderId="50" fillId="0" fontId="9" numFmtId="49" pivotButton="0" quotePrefix="0" xfId="16">
      <alignment horizontal="center" vertical="top"/>
    </xf>
    <xf applyAlignment="1" borderId="62" fillId="0" fontId="9" numFmtId="49" pivotButton="0" quotePrefix="0" xfId="16">
      <alignment horizontal="center" vertical="top" wrapText="1"/>
    </xf>
    <xf applyAlignment="1" borderId="55" fillId="0" fontId="9" numFmtId="49" pivotButton="0" quotePrefix="0" xfId="16">
      <alignment horizontal="center" vertical="top"/>
    </xf>
    <xf applyAlignment="1" borderId="55" fillId="3" fontId="9" numFmtId="49" pivotButton="0" quotePrefix="0" xfId="16">
      <alignment horizontal="center" vertical="top"/>
    </xf>
    <xf applyAlignment="1" borderId="63" fillId="3" fontId="9" numFmtId="49" pivotButton="0" quotePrefix="0" xfId="16">
      <alignment horizontal="center" vertical="top"/>
    </xf>
    <xf applyAlignment="1" borderId="64" fillId="3" fontId="5" numFmtId="0" pivotButton="0" quotePrefix="0" xfId="0">
      <alignment horizontal="center" vertical="center"/>
    </xf>
    <xf applyAlignment="1" borderId="65" fillId="3" fontId="5" numFmtId="0" pivotButton="0" quotePrefix="0" xfId="0">
      <alignment horizontal="center" vertical="center"/>
    </xf>
    <xf applyAlignment="1" borderId="66" fillId="3" fontId="5" numFmtId="0" pivotButton="0" quotePrefix="0" xfId="0">
      <alignment horizontal="center" vertical="center"/>
    </xf>
    <xf applyAlignment="1" borderId="62" fillId="3" fontId="9" numFmtId="49" pivotButton="0" quotePrefix="0" xfId="16">
      <alignment horizontal="center" vertical="top"/>
    </xf>
    <xf applyAlignment="1" borderId="62" fillId="0" fontId="9" numFmtId="49" pivotButton="0" quotePrefix="0" xfId="16">
      <alignment horizontal="center" vertical="top"/>
    </xf>
    <xf applyAlignment="1" borderId="64" fillId="3" fontId="9" numFmtId="49" pivotButton="0" quotePrefix="0" xfId="16">
      <alignment horizontal="center" vertical="top"/>
    </xf>
    <xf applyAlignment="1" borderId="65" fillId="3" fontId="9" numFmtId="49" pivotButton="0" quotePrefix="0" xfId="16">
      <alignment horizontal="center" vertical="top"/>
    </xf>
    <xf applyAlignment="1" borderId="66" fillId="3" fontId="9" numFmtId="49" pivotButton="0" quotePrefix="0" xfId="16">
      <alignment horizontal="center" vertical="top"/>
    </xf>
    <xf applyAlignment="1" borderId="64" fillId="3" fontId="5" numFmtId="0" pivotButton="0" quotePrefix="0" xfId="16">
      <alignment horizontal="center" vertical="center"/>
    </xf>
    <xf applyAlignment="1" borderId="65" fillId="3" fontId="5" numFmtId="0" pivotButton="0" quotePrefix="0" xfId="16">
      <alignment horizontal="center" vertical="center"/>
    </xf>
    <xf applyAlignment="1" borderId="66" fillId="3" fontId="5" numFmtId="0" pivotButton="0" quotePrefix="0" xfId="16">
      <alignment horizontal="center" vertical="center"/>
    </xf>
    <xf applyAlignment="1" borderId="67" fillId="3" fontId="9" numFmtId="49" pivotButton="0" quotePrefix="0" xfId="16">
      <alignment horizontal="center" vertical="top"/>
    </xf>
    <xf applyAlignment="1" borderId="68" fillId="3" fontId="9" numFmtId="49" pivotButton="0" quotePrefix="0" xfId="16">
      <alignment horizontal="center" vertical="top"/>
    </xf>
    <xf applyAlignment="1" borderId="2" fillId="3" fontId="9" numFmtId="49" pivotButton="0" quotePrefix="0" xfId="16">
      <alignment horizontal="center" vertical="top"/>
    </xf>
    <xf applyAlignment="1" borderId="69" fillId="0" fontId="5" numFmtId="0" pivotButton="0" quotePrefix="0" xfId="0">
      <alignment horizontal="center" vertical="center"/>
    </xf>
    <xf applyAlignment="1" borderId="18" fillId="0" fontId="5" numFmtId="0" pivotButton="0" quotePrefix="0" xfId="0">
      <alignment horizontal="center" vertical="center"/>
    </xf>
    <xf applyAlignment="1" borderId="18" fillId="3" fontId="9" numFmtId="164" pivotButton="0" quotePrefix="0" xfId="14">
      <alignment horizontal="right" vertical="center"/>
    </xf>
    <xf applyAlignment="1" borderId="19" fillId="3" fontId="9" numFmtId="164" pivotButton="0" quotePrefix="0" xfId="14">
      <alignment horizontal="right" vertical="center"/>
    </xf>
    <xf applyAlignment="1" borderId="20" fillId="3" fontId="9" numFmtId="164" pivotButton="0" quotePrefix="0" xfId="14">
      <alignment horizontal="right" vertical="center"/>
    </xf>
    <xf applyAlignment="1" borderId="10" fillId="3" fontId="9" numFmtId="164" pivotButton="0" quotePrefix="0" xfId="14">
      <alignment horizontal="right" vertical="center"/>
    </xf>
    <xf applyAlignment="1" borderId="22" fillId="3" fontId="9" numFmtId="164" pivotButton="0" quotePrefix="0" xfId="14">
      <alignment horizontal="right" vertical="center"/>
    </xf>
    <xf applyAlignment="1" borderId="23" fillId="3" fontId="9" numFmtId="164" pivotButton="0" quotePrefix="0" xfId="14">
      <alignment horizontal="right" vertical="center"/>
    </xf>
    <xf applyAlignment="1" borderId="24" fillId="3" fontId="9" numFmtId="164" pivotButton="0" quotePrefix="0" xfId="14">
      <alignment horizontal="right" vertical="center"/>
    </xf>
    <xf applyAlignment="1" borderId="25" fillId="3" fontId="9" numFmtId="164" pivotButton="0" quotePrefix="0" xfId="14">
      <alignment horizontal="right" vertical="center"/>
    </xf>
    <xf applyAlignment="1" borderId="26" fillId="3" fontId="9" numFmtId="164" pivotButton="0" quotePrefix="0" xfId="14">
      <alignment horizontal="right" vertical="center"/>
    </xf>
    <xf applyAlignment="1" borderId="27" fillId="3" fontId="9" numFmtId="164" pivotButton="0" quotePrefix="0" xfId="14">
      <alignment horizontal="right" vertical="center"/>
    </xf>
    <xf applyAlignment="1" borderId="29" fillId="3" fontId="9" numFmtId="164" pivotButton="0" quotePrefix="0" xfId="14">
      <alignment horizontal="right" vertical="center"/>
    </xf>
    <xf applyAlignment="1" borderId="30" fillId="3" fontId="9" numFmtId="164" pivotButton="0" quotePrefix="0" xfId="14">
      <alignment horizontal="right" vertical="center"/>
    </xf>
    <xf applyAlignment="1" borderId="31" fillId="3" fontId="9" numFmtId="164" pivotButton="0" quotePrefix="0" xfId="14">
      <alignment horizontal="right" vertical="center"/>
    </xf>
    <xf applyAlignment="1" borderId="24" fillId="5" fontId="3" numFmtId="164" pivotButton="0" quotePrefix="0" xfId="14">
      <alignment horizontal="right" vertical="center"/>
    </xf>
    <xf applyAlignment="1" borderId="25" fillId="5" fontId="3" numFmtId="164" pivotButton="0" quotePrefix="0" xfId="14">
      <alignment horizontal="right" vertical="center"/>
    </xf>
    <xf applyAlignment="1" borderId="26" fillId="5" fontId="3" numFmtId="164" pivotButton="0" quotePrefix="0" xfId="14">
      <alignment horizontal="right" vertical="center"/>
    </xf>
    <xf applyAlignment="1" borderId="33" fillId="5" fontId="3" numFmtId="164" pivotButton="0" quotePrefix="0" xfId="14">
      <alignment horizontal="right" vertical="center"/>
    </xf>
    <xf applyAlignment="1" borderId="19" fillId="5" fontId="3" numFmtId="164" pivotButton="0" quotePrefix="0" xfId="14">
      <alignment horizontal="right" vertical="center"/>
    </xf>
    <xf applyAlignment="1" borderId="20" fillId="5" fontId="3" numFmtId="164" pivotButton="0" quotePrefix="0" xfId="14">
      <alignment horizontal="right" vertical="center"/>
    </xf>
    <xf applyAlignment="1" borderId="34" fillId="3" fontId="9" numFmtId="164" pivotButton="0" quotePrefix="0" xfId="12">
      <alignment horizontal="right" vertical="center"/>
    </xf>
    <xf applyAlignment="1" borderId="35" fillId="3" fontId="9" numFmtId="164" pivotButton="0" quotePrefix="0" xfId="12">
      <alignment horizontal="right" vertical="center"/>
    </xf>
    <xf borderId="35" fillId="3" fontId="5" numFmtId="165" pivotButton="0" quotePrefix="0" xfId="0"/>
    <xf applyAlignment="1" borderId="36" fillId="3" fontId="9" numFmtId="164" pivotButton="0" quotePrefix="0" xfId="12">
      <alignment horizontal="right" vertical="center"/>
    </xf>
    <xf applyAlignment="1" borderId="27" fillId="3" fontId="9" numFmtId="164" pivotButton="0" quotePrefix="0" xfId="12">
      <alignment horizontal="right" vertical="center"/>
    </xf>
    <xf applyAlignment="1" borderId="22" fillId="3" fontId="9" numFmtId="164" pivotButton="0" quotePrefix="0" xfId="12">
      <alignment horizontal="right" vertical="center"/>
    </xf>
    <xf borderId="22" fillId="3" fontId="5" numFmtId="165" pivotButton="0" quotePrefix="0" xfId="0"/>
    <xf applyAlignment="1" borderId="23" fillId="3" fontId="9" numFmtId="164" pivotButton="0" quotePrefix="0" xfId="12">
      <alignment horizontal="right" vertical="center"/>
    </xf>
    <xf applyAlignment="1" borderId="24" fillId="3" fontId="9" numFmtId="164" pivotButton="0" quotePrefix="0" xfId="12">
      <alignment horizontal="right" vertical="center"/>
    </xf>
    <xf applyAlignment="1" borderId="25" fillId="3" fontId="9" numFmtId="164" pivotButton="0" quotePrefix="0" xfId="12">
      <alignment horizontal="right" vertical="center"/>
    </xf>
    <xf borderId="25" fillId="3" fontId="5" numFmtId="165" pivotButton="0" quotePrefix="0" xfId="0"/>
    <xf applyAlignment="1" borderId="26" fillId="3" fontId="9" numFmtId="164" pivotButton="0" quotePrefix="0" xfId="12">
      <alignment horizontal="right" vertical="center"/>
    </xf>
    <xf applyAlignment="1" borderId="29" fillId="3" fontId="9" numFmtId="164" pivotButton="0" quotePrefix="0" xfId="12">
      <alignment horizontal="right" vertical="center"/>
    </xf>
    <xf applyAlignment="1" borderId="30" fillId="3" fontId="9" numFmtId="164" pivotButton="0" quotePrefix="0" xfId="12">
      <alignment horizontal="right" vertical="center"/>
    </xf>
    <xf borderId="30" fillId="3" fontId="5" numFmtId="165" pivotButton="0" quotePrefix="0" xfId="0"/>
    <xf applyAlignment="1" borderId="31" fillId="3" fontId="9" numFmtId="164" pivotButton="0" quotePrefix="0" xfId="12">
      <alignment horizontal="right" vertical="center"/>
    </xf>
    <xf applyAlignment="1" borderId="33" fillId="3" fontId="9" numFmtId="164" pivotButton="0" quotePrefix="0" xfId="12">
      <alignment horizontal="right" vertical="center"/>
    </xf>
    <xf applyAlignment="1" borderId="19" fillId="3" fontId="9" numFmtId="164" pivotButton="0" quotePrefix="0" xfId="12">
      <alignment horizontal="right" vertical="center"/>
    </xf>
    <xf borderId="19" fillId="3" fontId="5" numFmtId="165" pivotButton="0" quotePrefix="0" xfId="0"/>
    <xf applyAlignment="1" borderId="20" fillId="3" fontId="9" numFmtId="164" pivotButton="0" quotePrefix="0" xfId="12">
      <alignment horizontal="right" vertical="center"/>
    </xf>
    <xf applyAlignment="1" borderId="34" fillId="5" fontId="8" numFmtId="164" pivotButton="0" quotePrefix="0" xfId="14">
      <alignment horizontal="right" vertical="center"/>
    </xf>
    <xf applyAlignment="1" borderId="35" fillId="5" fontId="8" numFmtId="164" pivotButton="0" quotePrefix="0" xfId="14">
      <alignment horizontal="right" vertical="center"/>
    </xf>
    <xf applyAlignment="1" borderId="36" fillId="5" fontId="8" numFmtId="164" pivotButton="0" quotePrefix="0" xfId="14">
      <alignment horizontal="right" vertical="center"/>
    </xf>
    <xf applyAlignment="1" borderId="33" fillId="5" fontId="8" numFmtId="164" pivotButton="0" quotePrefix="0" xfId="14">
      <alignment horizontal="right" vertical="center"/>
    </xf>
    <xf applyAlignment="1" borderId="19" fillId="5" fontId="8" numFmtId="164" pivotButton="0" quotePrefix="0" xfId="14">
      <alignment horizontal="right" vertical="center"/>
    </xf>
    <xf applyAlignment="1" borderId="20" fillId="5" fontId="8" numFmtId="164" pivotButton="0" quotePrefix="0" xfId="14">
      <alignment horizontal="right" vertical="center"/>
    </xf>
    <xf applyAlignment="1" borderId="29" fillId="5" fontId="8" numFmtId="164" pivotButton="0" quotePrefix="0" xfId="14">
      <alignment horizontal="right" vertical="center"/>
    </xf>
    <xf applyAlignment="1" borderId="30" fillId="5" fontId="8" numFmtId="164" pivotButton="0" quotePrefix="0" xfId="14">
      <alignment horizontal="right" vertical="center"/>
    </xf>
    <xf applyAlignment="1" borderId="31" fillId="5" fontId="8" numFmtId="164" pivotButton="0" quotePrefix="0" xfId="14">
      <alignment horizontal="right" vertical="center"/>
    </xf>
    <xf applyAlignment="1" borderId="33" fillId="0" fontId="9" numFmtId="164" pivotButton="0" quotePrefix="0" xfId="13">
      <alignment horizontal="right" vertical="center"/>
    </xf>
    <xf applyAlignment="1" borderId="19" fillId="0" fontId="9" numFmtId="164" pivotButton="0" quotePrefix="0" xfId="13">
      <alignment horizontal="right" vertical="center"/>
    </xf>
    <xf borderId="22" fillId="3" fontId="5" numFmtId="164" pivotButton="0" quotePrefix="0" xfId="0"/>
    <xf applyAlignment="1" borderId="24" fillId="0" fontId="9" numFmtId="164" pivotButton="0" quotePrefix="0" xfId="13">
      <alignment horizontal="right" vertical="center"/>
    </xf>
    <xf applyAlignment="1" borderId="25" fillId="0" fontId="9" numFmtId="164" pivotButton="0" quotePrefix="0" xfId="13">
      <alignment horizontal="right" vertical="center"/>
    </xf>
    <xf applyAlignment="1" borderId="27" fillId="3" fontId="9" numFmtId="165" pivotButton="0" quotePrefix="0" xfId="12">
      <alignment horizontal="right" vertical="center"/>
    </xf>
    <xf applyAlignment="1" borderId="22" fillId="3" fontId="9" numFmtId="165" pivotButton="0" quotePrefix="0" xfId="12">
      <alignment horizontal="right" vertical="center"/>
    </xf>
    <xf applyAlignment="1" borderId="23" fillId="3" fontId="9" numFmtId="165" pivotButton="0" quotePrefix="0" xfId="12">
      <alignment horizontal="right" vertical="center"/>
    </xf>
    <xf borderId="0" fillId="3" fontId="10" numFmtId="165" pivotButton="0" quotePrefix="0" xfId="0"/>
    <xf applyAlignment="1" borderId="33" fillId="3" fontId="9" numFmtId="165" pivotButton="0" quotePrefix="0" xfId="12">
      <alignment horizontal="right" vertical="center"/>
    </xf>
    <xf applyAlignment="1" borderId="19" fillId="3" fontId="9" numFmtId="165" pivotButton="0" quotePrefix="0" xfId="12">
      <alignment horizontal="right" vertical="center"/>
    </xf>
    <xf applyAlignment="1" borderId="20" fillId="3" fontId="9" numFmtId="165" pivotButton="0" quotePrefix="0" xfId="12">
      <alignment horizontal="right" vertical="center"/>
    </xf>
    <xf applyAlignment="1" borderId="29" fillId="3" fontId="9" numFmtId="165" pivotButton="0" quotePrefix="0" xfId="12">
      <alignment horizontal="right" vertical="center"/>
    </xf>
    <xf applyAlignment="1" borderId="30" fillId="3" fontId="9" numFmtId="165" pivotButton="0" quotePrefix="0" xfId="12">
      <alignment horizontal="right" vertical="center"/>
    </xf>
    <xf applyAlignment="1" borderId="53" fillId="3" fontId="9" numFmtId="165" pivotButton="0" quotePrefix="0" xfId="12">
      <alignment horizontal="right" vertical="center"/>
    </xf>
    <xf applyAlignment="1" borderId="31" fillId="3" fontId="9" numFmtId="165" pivotButton="0" quotePrefix="0" xfId="12">
      <alignment horizontal="right" vertical="center"/>
    </xf>
    <xf borderId="0" fillId="3" fontId="10" numFmtId="164" pivotButton="0" quotePrefix="0" xfId="0"/>
    <xf applyAlignment="1" borderId="71" fillId="5" fontId="3" numFmtId="0" pivotButton="0" quotePrefix="0" xfId="11">
      <alignment horizontal="center" vertical="center"/>
    </xf>
    <xf borderId="32" fillId="0" fontId="0" numFmtId="0" pivotButton="0" quotePrefix="0" xfId="0"/>
    <xf applyAlignment="1" borderId="35" fillId="0" fontId="9" numFmtId="164" pivotButton="0" quotePrefix="0" xfId="13">
      <alignment horizontal="right" vertical="center"/>
    </xf>
    <xf borderId="0" fillId="3" fontId="10" numFmtId="168" pivotButton="0" quotePrefix="0" xfId="0"/>
    <xf applyAlignment="1" borderId="27" fillId="3" fontId="5" numFmtId="164" pivotButton="0" quotePrefix="0" xfId="12">
      <alignment horizontal="right" vertical="center"/>
    </xf>
    <xf applyAlignment="1" borderId="22" fillId="3" fontId="5" numFmtId="164" pivotButton="0" quotePrefix="0" xfId="12">
      <alignment horizontal="right" vertical="center"/>
    </xf>
    <xf applyAlignment="1" borderId="23" fillId="3" fontId="5" numFmtId="164" pivotButton="0" quotePrefix="0" xfId="12">
      <alignment horizontal="right" vertical="center"/>
    </xf>
    <xf applyAlignment="1" borderId="33" fillId="3" fontId="5" numFmtId="164" pivotButton="0" quotePrefix="0" xfId="12">
      <alignment horizontal="right" vertical="center"/>
    </xf>
    <xf applyAlignment="1" borderId="19" fillId="3" fontId="5" numFmtId="164" pivotButton="0" quotePrefix="0" xfId="12">
      <alignment horizontal="right" vertical="center"/>
    </xf>
    <xf applyAlignment="1" borderId="20" fillId="3" fontId="5" numFmtId="164" pivotButton="0" quotePrefix="0" xfId="12">
      <alignment horizontal="right" vertical="center"/>
    </xf>
    <xf applyAlignment="1" borderId="37" fillId="3" fontId="9" numFmtId="166" pivotButton="0" quotePrefix="0" xfId="16">
      <alignment horizontal="right" vertical="center"/>
    </xf>
    <xf applyAlignment="1" borderId="38" fillId="3" fontId="9" numFmtId="166" pivotButton="0" quotePrefix="0" xfId="16">
      <alignment horizontal="right" vertical="center"/>
    </xf>
    <xf borderId="72" fillId="0" fontId="0" numFmtId="0" pivotButton="0" quotePrefix="0" xfId="0"/>
    <xf borderId="2" fillId="0" fontId="0" numFmtId="0" pivotButton="0" quotePrefix="0" xfId="0"/>
    <xf applyAlignment="1" borderId="39" fillId="3" fontId="9" numFmtId="166" pivotButton="0" quotePrefix="0" xfId="16">
      <alignment horizontal="right" vertical="center"/>
    </xf>
    <xf applyAlignment="1" borderId="40" fillId="3" fontId="9" numFmtId="166" pivotButton="0" quotePrefix="0" xfId="16">
      <alignment horizontal="right" vertical="center"/>
    </xf>
    <xf borderId="67" fillId="0" fontId="0" numFmtId="0" pivotButton="0" quotePrefix="0" xfId="0"/>
    <xf applyAlignment="1" borderId="22" fillId="3" fontId="9" numFmtId="166" pivotButton="0" quotePrefix="0" xfId="16">
      <alignment horizontal="right" vertical="center"/>
    </xf>
    <xf applyAlignment="1" borderId="23" fillId="3" fontId="9" numFmtId="166" pivotButton="0" quotePrefix="0" xfId="16">
      <alignment horizontal="right" vertical="center"/>
    </xf>
    <xf borderId="39" fillId="3" fontId="5" numFmtId="167" pivotButton="0" quotePrefix="0" xfId="0"/>
    <xf borderId="40" fillId="3" fontId="5" numFmtId="167" pivotButton="0" quotePrefix="0" xfId="0"/>
    <xf applyAlignment="1" borderId="39" fillId="3" fontId="9" numFmtId="166" pivotButton="0" quotePrefix="0" xfId="15">
      <alignment horizontal="right" vertical="center"/>
    </xf>
    <xf applyAlignment="1" borderId="40" fillId="3" fontId="9" numFmtId="166" pivotButton="0" quotePrefix="0" xfId="15">
      <alignment horizontal="right" vertical="center"/>
    </xf>
    <xf applyAlignment="1" borderId="13" fillId="0" fontId="5" numFmtId="0" pivotButton="0" quotePrefix="0" xfId="0">
      <alignment horizontal="center" vertical="center"/>
    </xf>
    <xf applyAlignment="1" borderId="43" fillId="0" fontId="9" numFmtId="166" pivotButton="0" quotePrefix="0" xfId="16">
      <alignment horizontal="right" vertical="center"/>
    </xf>
    <xf applyAlignment="1" borderId="44" fillId="0" fontId="9" numFmtId="166" pivotButton="0" quotePrefix="0" xfId="16">
      <alignment horizontal="right" vertical="center"/>
    </xf>
    <xf borderId="1" fillId="0" fontId="0" numFmtId="0" pivotButton="0" quotePrefix="0" xfId="0"/>
    <xf applyAlignment="1" borderId="39" fillId="0" fontId="9" numFmtId="166" pivotButton="0" quotePrefix="0" xfId="16">
      <alignment horizontal="right" vertical="center"/>
    </xf>
    <xf applyAlignment="1" borderId="45" fillId="0" fontId="9" numFmtId="166" pivotButton="0" quotePrefix="0" xfId="16">
      <alignment horizontal="right" vertical="center"/>
    </xf>
    <xf applyAlignment="1" borderId="45" fillId="3" fontId="9" numFmtId="166" pivotButton="0" quotePrefix="0" xfId="16">
      <alignment horizontal="right" vertical="center"/>
    </xf>
    <xf borderId="61" fillId="0" fontId="0" numFmtId="0" pivotButton="0" quotePrefix="0" xfId="0"/>
    <xf applyAlignment="1" borderId="75" fillId="0" fontId="5" numFmtId="0" pivotButton="0" quotePrefix="0" xfId="0">
      <alignment horizontal="center" vertical="center"/>
    </xf>
    <xf borderId="58" fillId="0" fontId="0" numFmtId="0" pivotButton="0" quotePrefix="0" xfId="0"/>
    <xf borderId="69" fillId="0" fontId="0" numFmtId="0" pivotButton="0" quotePrefix="0" xfId="0"/>
    <xf borderId="18" fillId="0" fontId="0" numFmtId="0" pivotButton="0" quotePrefix="0" xfId="0"/>
    <xf applyAlignment="1" borderId="73" fillId="0" fontId="5" numFmtId="0" pivotButton="0" quotePrefix="0" xfId="0">
      <alignment horizontal="center" vertical="center"/>
    </xf>
    <xf borderId="59" fillId="0" fontId="0" numFmtId="0" pivotButton="0" quotePrefix="0" xfId="0"/>
    <xf borderId="60" fillId="0" fontId="0" numFmtId="0" pivotButton="0" quotePrefix="0" xfId="0"/>
  </cellXfs>
  <cellStyles count="17">
    <cellStyle builtinId="0" name="Normal" xfId="0"/>
    <cellStyle name="20% - 강조색1 2" xfId="1"/>
    <cellStyle name="20% - 강조색2 2" xfId="2"/>
    <cellStyle name="20% - 강조색3 2" xfId="3"/>
    <cellStyle name="20% - 강조색4 2" xfId="4"/>
    <cellStyle name="40% - 강조색3 2" xfId="5"/>
    <cellStyle name="60% - 강조색3 2" xfId="6"/>
    <cellStyle name="60% - 강조색4 2" xfId="7"/>
    <cellStyle name="60% - 강조색6 2" xfId="8"/>
    <cellStyle name="메모 2" xfId="9"/>
    <cellStyle name="표준 2" xfId="10"/>
    <cellStyle name="표준_Sheet4" xfId="11"/>
    <cellStyle name="표준_시청률" xfId="12"/>
    <cellStyle name="표준_시청률_1" xfId="13"/>
    <cellStyle name="표준_시청율" xfId="14"/>
    <cellStyle name="표준_자사케이블 시청률" xfId="15"/>
    <cellStyle name="표준_케이블채널(SBS)" xfId="1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tabSelected="1" workbookViewId="0" zoomScaleNormal="100">
      <pane activePane="bottomLeft" state="frozen" topLeftCell="A360" ySplit="5"/>
      <selection activeCell="I382" sqref="I382"/>
      <selection activeCell="K390" pane="bottomLeft" sqref="K390"/>
    </sheetView>
  </sheetViews>
  <sheetFormatPr baseColWidth="8" defaultRowHeight="13.5"/>
  <cols>
    <col customWidth="1" max="1" min="1" style="25" width="12.77734375"/>
    <col bestFit="1" customWidth="1" max="2" min="2" style="25" width="12.44140625"/>
    <col customWidth="1" max="3" min="3" style="25" width="9.44140625"/>
    <col customWidth="1" max="11" min="4" style="25" width="8.88671875"/>
    <col bestFit="1" customWidth="1" max="12" min="12" style="25" width="9.21875"/>
    <col customWidth="1" max="14" min="13" style="25" width="8.88671875"/>
    <col hidden="1" max="14" min="14"/>
    <col customWidth="1" hidden="1" max="17" min="15" style="25" width="7.88671875"/>
    <col hidden="1" max="16" min="16"/>
    <col customWidth="1" max="16384" min="18" style="25" width="8.88671875"/>
  </cols>
  <sheetData>
    <row r="1">
      <c r="A1" s="5" t="n"/>
      <c r="B1" s="6" t="n"/>
      <c r="C1" s="6" t="n"/>
      <c r="D1" s="6" t="n"/>
      <c r="E1" s="7" t="inlineStr">
        <is>
          <t>       시청률과 시청점유율</t>
        </is>
      </c>
      <c r="F1" s="6" t="n"/>
      <c r="G1" s="7" t="n"/>
      <c r="H1" s="7" t="n"/>
      <c r="I1" s="7" t="n"/>
      <c r="J1" s="7" t="n"/>
    </row>
    <row r="2">
      <c r="A2" s="5" t="n"/>
      <c r="B2" s="6" t="n"/>
      <c r="C2" s="6" t="n"/>
      <c r="D2" s="6" t="n"/>
      <c r="E2" s="7" t="inlineStr">
        <is>
          <t>(Viewership &amp; Viewership M/S)</t>
        </is>
      </c>
      <c r="F2" s="6" t="n"/>
      <c r="G2" s="7" t="n"/>
      <c r="H2" s="7" t="n"/>
      <c r="I2" s="7" t="n"/>
      <c r="J2" s="7" t="n"/>
    </row>
    <row r="3">
      <c r="A3" s="8" t="inlineStr">
        <is>
          <t> * Sample: Seoul+Kyunggi  1,345 Households</t>
        </is>
      </c>
      <c r="B3" s="6" t="n"/>
      <c r="C3" s="6" t="n"/>
      <c r="D3" s="6" t="n"/>
      <c r="E3" s="6" t="n"/>
      <c r="F3" s="6" t="n"/>
      <c r="G3" s="6" t="n"/>
      <c r="H3" s="6" t="n"/>
      <c r="I3" s="6" t="n"/>
      <c r="J3" s="6" t="n"/>
    </row>
    <row customHeight="1" ht="14.25" r="4" thickBot="1">
      <c r="A4" s="8" t="inlineStr">
        <is>
          <t> * Researched by Nielsen Media Research</t>
        </is>
      </c>
      <c r="B4" s="6" t="n"/>
      <c r="C4" s="6" t="n"/>
      <c r="D4" s="6" t="n"/>
      <c r="E4" s="6" t="n"/>
      <c r="F4" s="6" t="n"/>
      <c r="G4" s="6" t="n"/>
      <c r="H4" s="6" t="n"/>
      <c r="I4" s="6" t="n"/>
      <c r="J4" s="6" t="n"/>
    </row>
    <row customHeight="1" ht="22.5" r="5" thickBot="1" thickTop="1">
      <c r="A5" s="26" t="inlineStr">
        <is>
          <t>Month</t>
        </is>
      </c>
      <c r="B5" s="27" t="inlineStr">
        <is>
          <t>Whole Day</t>
        </is>
      </c>
      <c r="C5" s="28" t="inlineStr">
        <is>
          <t>SBS</t>
        </is>
      </c>
      <c r="D5" s="29" t="inlineStr">
        <is>
          <t>KBS1</t>
        </is>
      </c>
      <c r="E5" s="29" t="inlineStr">
        <is>
          <t>KBS2</t>
        </is>
      </c>
      <c r="F5" s="29" t="inlineStr">
        <is>
          <t>MBC</t>
        </is>
      </c>
      <c r="G5" s="29" t="inlineStr">
        <is>
          <t>EBS</t>
        </is>
      </c>
      <c r="H5" s="29" t="inlineStr">
        <is>
          <t>OBS</t>
        </is>
      </c>
      <c r="I5" s="29" t="inlineStr">
        <is>
          <t>종합편성</t>
        </is>
      </c>
      <c r="J5" s="29" t="inlineStr">
        <is>
          <t>tvN</t>
        </is>
      </c>
      <c r="K5" s="29" t="inlineStr">
        <is>
          <t>CATV</t>
        </is>
      </c>
      <c r="L5" s="29" t="inlineStr">
        <is>
          <t>Satellite</t>
        </is>
      </c>
      <c r="M5" s="30" t="inlineStr">
        <is>
          <t>Others</t>
        </is>
      </c>
    </row>
    <row r="6">
      <c r="A6" s="31" t="inlineStr">
        <is>
          <t>2007. 10</t>
        </is>
      </c>
      <c r="B6" s="1" t="inlineStr">
        <is>
          <t>Viewership</t>
        </is>
      </c>
      <c r="C6" s="198" t="n">
        <v>0.081</v>
      </c>
      <c r="D6" s="199" t="n">
        <v>0.098</v>
      </c>
      <c r="E6" s="199" t="n">
        <v>0.065</v>
      </c>
      <c r="F6" s="199" t="n">
        <v>0.083</v>
      </c>
      <c r="G6" s="199" t="n">
        <v>0.008999999999999999</v>
      </c>
      <c r="H6" s="199" t="n">
        <v>0</v>
      </c>
      <c r="I6" s="199" t="n"/>
      <c r="J6" s="199" t="n"/>
      <c r="K6" s="199" t="n">
        <v>0.121</v>
      </c>
      <c r="L6" s="199" t="n">
        <v>0.003</v>
      </c>
      <c r="M6" s="200" t="n">
        <v>0.01</v>
      </c>
    </row>
    <row r="7">
      <c r="A7" s="35" t="n"/>
      <c r="B7" s="2" t="inlineStr">
        <is>
          <t>Market Share</t>
        </is>
      </c>
      <c r="C7" s="201" t="n">
        <v>0.181</v>
      </c>
      <c r="D7" s="202" t="n">
        <v>0.218</v>
      </c>
      <c r="E7" s="202" t="n">
        <v>0.145</v>
      </c>
      <c r="F7" s="202" t="n">
        <v>0.186</v>
      </c>
      <c r="G7" s="202" t="n">
        <v>0.021</v>
      </c>
      <c r="H7" s="202" t="n">
        <v>0</v>
      </c>
      <c r="I7" s="202" t="n"/>
      <c r="J7" s="202" t="n"/>
      <c r="K7" s="202" t="n">
        <v>0.27</v>
      </c>
      <c r="L7" s="202" t="n">
        <v>0.006</v>
      </c>
      <c r="M7" s="203" t="n">
        <v>0.023</v>
      </c>
    </row>
    <row r="8">
      <c r="A8" s="31" t="inlineStr">
        <is>
          <t>2007. 11</t>
        </is>
      </c>
      <c r="B8" s="1" t="inlineStr">
        <is>
          <t>Viewership</t>
        </is>
      </c>
      <c r="C8" s="204" t="n">
        <v>0.083</v>
      </c>
      <c r="D8" s="205" t="n">
        <v>0.105</v>
      </c>
      <c r="E8" s="205" t="n">
        <v>0.07099999999999999</v>
      </c>
      <c r="F8" s="205" t="n">
        <v>0.089</v>
      </c>
      <c r="G8" s="205" t="n">
        <v>0.008999999999999999</v>
      </c>
      <c r="H8" s="205" t="n">
        <v>0</v>
      </c>
      <c r="I8" s="205" t="n"/>
      <c r="J8" s="205" t="n"/>
      <c r="K8" s="205" t="n">
        <v>0.12</v>
      </c>
      <c r="L8" s="205" t="n">
        <v>0.003</v>
      </c>
      <c r="M8" s="206" t="n">
        <v>0.012</v>
      </c>
    </row>
    <row r="9">
      <c r="A9" s="35" t="n"/>
      <c r="B9" s="2" t="inlineStr">
        <is>
          <t>Market Share</t>
        </is>
      </c>
      <c r="C9" s="207" t="n">
        <v>0.178</v>
      </c>
      <c r="D9" s="202" t="n">
        <v>0.224</v>
      </c>
      <c r="E9" s="202" t="n">
        <v>0.151</v>
      </c>
      <c r="F9" s="202" t="n">
        <v>0.191</v>
      </c>
      <c r="G9" s="202" t="n">
        <v>0.02</v>
      </c>
      <c r="H9" s="202" t="n">
        <v>0</v>
      </c>
      <c r="I9" s="202" t="n"/>
      <c r="J9" s="202" t="n"/>
      <c r="K9" s="202" t="n">
        <v>0.257</v>
      </c>
      <c r="L9" s="202" t="n">
        <v>0.006</v>
      </c>
      <c r="M9" s="203" t="n">
        <v>0.026</v>
      </c>
    </row>
    <row r="10">
      <c r="A10" s="31" t="inlineStr">
        <is>
          <t>2007. 12</t>
        </is>
      </c>
      <c r="B10" s="1" t="inlineStr">
        <is>
          <t>Viewership</t>
        </is>
      </c>
      <c r="C10" s="204" t="n">
        <v>0.08799999999999999</v>
      </c>
      <c r="D10" s="205" t="n">
        <v>0.105</v>
      </c>
      <c r="E10" s="205" t="n">
        <v>0.077</v>
      </c>
      <c r="F10" s="205" t="n">
        <v>0.092</v>
      </c>
      <c r="G10" s="205" t="n">
        <v>0.01</v>
      </c>
      <c r="H10" s="205" t="n">
        <v>0</v>
      </c>
      <c r="I10" s="205" t="n"/>
      <c r="J10" s="205" t="n"/>
      <c r="K10" s="205" t="n">
        <v>0.127</v>
      </c>
      <c r="L10" s="205" t="n">
        <v>0.003</v>
      </c>
      <c r="M10" s="206" t="n">
        <v>0.014</v>
      </c>
    </row>
    <row customHeight="1" ht="14.25" r="11" thickBot="1">
      <c r="A11" s="43" t="n"/>
      <c r="B11" s="3" t="inlineStr">
        <is>
          <t>Market Share</t>
        </is>
      </c>
      <c r="C11" s="208" t="n">
        <v>0.18</v>
      </c>
      <c r="D11" s="209" t="n">
        <v>0.215</v>
      </c>
      <c r="E11" s="209" t="n">
        <v>0.158</v>
      </c>
      <c r="F11" s="209" t="n">
        <v>0.189</v>
      </c>
      <c r="G11" s="209" t="n">
        <v>0.02</v>
      </c>
      <c r="H11" s="209" t="n">
        <v>0</v>
      </c>
      <c r="I11" s="209" t="n"/>
      <c r="J11" s="209" t="n"/>
      <c r="K11" s="209" t="n">
        <v>0.26</v>
      </c>
      <c r="L11" s="209" t="n">
        <v>0.006</v>
      </c>
      <c r="M11" s="210" t="n">
        <v>0.029</v>
      </c>
    </row>
    <row customHeight="1" ht="14.25" r="12" thickTop="1">
      <c r="A12" s="31" t="inlineStr">
        <is>
          <t>2007.07</t>
        </is>
      </c>
      <c r="B12" s="1" t="inlineStr">
        <is>
          <t>Viewership</t>
        </is>
      </c>
      <c r="C12" s="198" t="n">
        <v>0.082</v>
      </c>
      <c r="D12" s="199" t="n">
        <v>0.099</v>
      </c>
      <c r="E12" s="199" t="n">
        <v>0.07000000000000001</v>
      </c>
      <c r="F12" s="199" t="n">
        <v>0.08799999999999999</v>
      </c>
      <c r="G12" s="199" t="n">
        <v>0.008999999999999999</v>
      </c>
      <c r="H12" s="199" t="n">
        <v>0</v>
      </c>
      <c r="I12" s="199" t="n"/>
      <c r="J12" s="199" t="n"/>
      <c r="K12" s="199" t="n">
        <v>0.128</v>
      </c>
      <c r="L12" s="199" t="n">
        <v>0.005</v>
      </c>
      <c r="M12" s="200" t="n">
        <v>0.01</v>
      </c>
    </row>
    <row r="13">
      <c r="A13" s="35" t="n"/>
      <c r="B13" s="2" t="inlineStr">
        <is>
          <t>Market Share</t>
        </is>
      </c>
      <c r="C13" s="201" t="n">
        <v>0.168</v>
      </c>
      <c r="D13" s="202" t="n">
        <v>0.201</v>
      </c>
      <c r="E13" s="202" t="n">
        <v>0.142</v>
      </c>
      <c r="F13" s="202" t="n">
        <v>0.178</v>
      </c>
      <c r="G13" s="202" t="n">
        <v>0.018</v>
      </c>
      <c r="H13" s="202" t="n">
        <v>0</v>
      </c>
      <c r="I13" s="202" t="n"/>
      <c r="J13" s="202" t="n"/>
      <c r="K13" s="202" t="n">
        <v>0.261</v>
      </c>
      <c r="L13" s="202" t="n">
        <v>0.0109999999999999</v>
      </c>
      <c r="M13" s="203" t="n">
        <v>0.021</v>
      </c>
    </row>
    <row r="14">
      <c r="A14" s="31" t="inlineStr">
        <is>
          <t>2007. 08</t>
        </is>
      </c>
      <c r="B14" s="1" t="inlineStr">
        <is>
          <t>Viewership</t>
        </is>
      </c>
      <c r="C14" s="204" t="n">
        <v>0.079</v>
      </c>
      <c r="D14" s="205" t="n">
        <v>0.1</v>
      </c>
      <c r="E14" s="205" t="n">
        <v>0.063</v>
      </c>
      <c r="F14" s="205" t="n">
        <v>0.08500000000000001</v>
      </c>
      <c r="G14" s="205" t="n">
        <v>0.008999999999999999</v>
      </c>
      <c r="H14" s="205" t="n">
        <v>0</v>
      </c>
      <c r="I14" s="205" t="n"/>
      <c r="J14" s="205" t="n"/>
      <c r="K14" s="205" t="n">
        <v>0.133</v>
      </c>
      <c r="L14" s="205" t="n">
        <v>0.005</v>
      </c>
      <c r="M14" s="206" t="n">
        <v>0.01</v>
      </c>
    </row>
    <row r="15">
      <c r="A15" s="35" t="n"/>
      <c r="B15" s="2" t="inlineStr">
        <is>
          <t>Market Share</t>
        </is>
      </c>
      <c r="C15" s="207" t="n">
        <v>0.163</v>
      </c>
      <c r="D15" s="202" t="n">
        <v>0.207</v>
      </c>
      <c r="E15" s="202" t="n">
        <v>0.131</v>
      </c>
      <c r="F15" s="202" t="n">
        <v>0.175</v>
      </c>
      <c r="G15" s="202" t="n">
        <v>0.018</v>
      </c>
      <c r="H15" s="202" t="n">
        <v>0</v>
      </c>
      <c r="I15" s="202" t="n"/>
      <c r="J15" s="202" t="n"/>
      <c r="K15" s="202" t="n">
        <v>0.274</v>
      </c>
      <c r="L15" s="202" t="n">
        <v>0.012</v>
      </c>
      <c r="M15" s="203" t="n">
        <v>0.02</v>
      </c>
    </row>
    <row r="16">
      <c r="A16" s="31" t="inlineStr">
        <is>
          <t>2007. 09</t>
        </is>
      </c>
      <c r="B16" s="1" t="inlineStr">
        <is>
          <t>Viewership</t>
        </is>
      </c>
      <c r="C16" s="204" t="n">
        <v>0.08500000000000001</v>
      </c>
      <c r="D16" s="205" t="n">
        <v>0.096</v>
      </c>
      <c r="E16" s="205" t="n">
        <v>0.06900000000000001</v>
      </c>
      <c r="F16" s="205" t="n">
        <v>0.08500000000000001</v>
      </c>
      <c r="G16" s="205" t="n">
        <v>0.008</v>
      </c>
      <c r="H16" s="205" t="n">
        <v>0</v>
      </c>
      <c r="I16" s="205" t="n"/>
      <c r="J16" s="205" t="n"/>
      <c r="K16" s="205" t="n">
        <v>0.128</v>
      </c>
      <c r="L16" s="205" t="n">
        <v>0.004999999999999949</v>
      </c>
      <c r="M16" s="206" t="n">
        <v>0.008999999999999999</v>
      </c>
    </row>
    <row customHeight="1" ht="14.25" r="17" thickBot="1">
      <c r="A17" s="43" t="n"/>
      <c r="B17" s="3" t="inlineStr">
        <is>
          <t>Market Share</t>
        </is>
      </c>
      <c r="C17" s="208" t="n">
        <v>0.174</v>
      </c>
      <c r="D17" s="209" t="n">
        <v>0.198</v>
      </c>
      <c r="E17" s="209" t="n">
        <v>0.143</v>
      </c>
      <c r="F17" s="209" t="n">
        <v>0.174</v>
      </c>
      <c r="G17" s="209" t="n">
        <v>0.017</v>
      </c>
      <c r="H17" s="209" t="n">
        <v>0</v>
      </c>
      <c r="I17" s="209" t="n"/>
      <c r="J17" s="209" t="n"/>
      <c r="K17" s="209" t="n">
        <v>0.265</v>
      </c>
      <c r="L17" s="209" t="n">
        <v>0.009999999999999898</v>
      </c>
      <c r="M17" s="210" t="n">
        <v>0.019</v>
      </c>
    </row>
    <row customHeight="1" ht="14.25" r="18" thickTop="1">
      <c r="A18" s="31" t="inlineStr">
        <is>
          <t>2007.10</t>
        </is>
      </c>
      <c r="B18" s="1" t="inlineStr">
        <is>
          <t>Viewership</t>
        </is>
      </c>
      <c r="C18" s="198" t="n">
        <v>0.081</v>
      </c>
      <c r="D18" s="199" t="n">
        <v>0.097</v>
      </c>
      <c r="E18" s="199" t="n">
        <v>0.065</v>
      </c>
      <c r="F18" s="199" t="n">
        <v>0.083</v>
      </c>
      <c r="G18" s="199" t="n">
        <v>0.008999999999999999</v>
      </c>
      <c r="H18" s="199" t="n">
        <v>0</v>
      </c>
      <c r="I18" s="199" t="n"/>
      <c r="J18" s="199" t="n"/>
      <c r="K18" s="199" t="n">
        <v>0.122</v>
      </c>
      <c r="L18" s="199" t="n">
        <v>0.00599999999999995</v>
      </c>
      <c r="M18" s="200" t="n">
        <v>0.01</v>
      </c>
    </row>
    <row r="19">
      <c r="A19" s="35" t="n"/>
      <c r="B19" s="2" t="inlineStr">
        <is>
          <t>Market Share</t>
        </is>
      </c>
      <c r="C19" s="201" t="n">
        <v>0.171</v>
      </c>
      <c r="D19" s="202" t="n">
        <v>0.206</v>
      </c>
      <c r="E19" s="202" t="n">
        <v>0.138</v>
      </c>
      <c r="F19" s="202" t="n">
        <v>0.176</v>
      </c>
      <c r="G19" s="202" t="n">
        <v>0.02</v>
      </c>
      <c r="H19" s="202" t="n">
        <v>0</v>
      </c>
      <c r="I19" s="202" t="n"/>
      <c r="J19" s="202" t="n"/>
      <c r="K19" s="202" t="n">
        <v>0.258</v>
      </c>
      <c r="L19" s="202" t="n">
        <v>0.008999999999999897</v>
      </c>
      <c r="M19" s="203" t="n">
        <v>0.022</v>
      </c>
    </row>
    <row r="20">
      <c r="A20" s="31" t="inlineStr">
        <is>
          <t>2007. 11</t>
        </is>
      </c>
      <c r="B20" s="1" t="inlineStr">
        <is>
          <t>Viewership</t>
        </is>
      </c>
      <c r="C20" s="204" t="n">
        <v>0.083</v>
      </c>
      <c r="D20" s="205" t="n">
        <v>0.105</v>
      </c>
      <c r="E20" s="205" t="n">
        <v>0.07099999999999999</v>
      </c>
      <c r="F20" s="205" t="n">
        <v>0.089</v>
      </c>
      <c r="G20" s="205" t="n">
        <v>0.008999999999999999</v>
      </c>
      <c r="H20" s="205" t="n">
        <v>0</v>
      </c>
      <c r="I20" s="205" t="n"/>
      <c r="J20" s="205" t="n"/>
      <c r="K20" s="205" t="n">
        <v>0.121</v>
      </c>
      <c r="L20" s="205" t="n">
        <v>0.006000000000000005</v>
      </c>
      <c r="M20" s="206" t="n">
        <v>0.012</v>
      </c>
    </row>
    <row r="21">
      <c r="A21" s="35" t="n"/>
      <c r="B21" s="2" t="inlineStr">
        <is>
          <t>Market Share</t>
        </is>
      </c>
      <c r="C21" s="207" t="n">
        <v>0.168</v>
      </c>
      <c r="D21" s="202" t="n">
        <v>0.212</v>
      </c>
      <c r="E21" s="202" t="n">
        <v>0.143</v>
      </c>
      <c r="F21" s="202" t="n">
        <v>0.18</v>
      </c>
      <c r="G21" s="202" t="n">
        <v>0.019</v>
      </c>
      <c r="H21" s="202" t="n">
        <v>0</v>
      </c>
      <c r="I21" s="202" t="n"/>
      <c r="J21" s="202" t="n"/>
      <c r="K21" s="202" t="n">
        <v>0.245</v>
      </c>
      <c r="L21" s="202" t="n">
        <v>0.007999999999999896</v>
      </c>
      <c r="M21" s="203" t="n">
        <v>0.025</v>
      </c>
    </row>
    <row r="22">
      <c r="A22" s="31" t="inlineStr">
        <is>
          <t>2007. 12</t>
        </is>
      </c>
      <c r="B22" s="1" t="inlineStr">
        <is>
          <t>Viewership</t>
        </is>
      </c>
      <c r="C22" s="204" t="n">
        <v>0.08799999999999999</v>
      </c>
      <c r="D22" s="205" t="n">
        <v>0.105</v>
      </c>
      <c r="E22" s="205" t="n">
        <v>0.077</v>
      </c>
      <c r="F22" s="205" t="n">
        <v>0.092</v>
      </c>
      <c r="G22" s="205" t="n">
        <v>0.01</v>
      </c>
      <c r="H22" s="205" t="n">
        <v>0</v>
      </c>
      <c r="I22" s="205" t="n"/>
      <c r="J22" s="205" t="n"/>
      <c r="K22" s="205" t="n">
        <v>0.128</v>
      </c>
      <c r="L22" s="205" t="n">
        <v>0.004000000000000004</v>
      </c>
      <c r="M22" s="206" t="n">
        <v>0.014</v>
      </c>
    </row>
    <row customHeight="1" ht="14.25" r="23" thickBot="1">
      <c r="A23" s="43" t="n"/>
      <c r="B23" s="3" t="inlineStr">
        <is>
          <t>Market Share</t>
        </is>
      </c>
      <c r="C23" s="208" t="n">
        <v>0.169</v>
      </c>
      <c r="D23" s="209" t="n">
        <v>0.202</v>
      </c>
      <c r="E23" s="209" t="n">
        <v>0.149</v>
      </c>
      <c r="F23" s="209" t="n">
        <v>0.178</v>
      </c>
      <c r="G23" s="209" t="n">
        <v>0.019</v>
      </c>
      <c r="H23" s="209" t="n">
        <v>0</v>
      </c>
      <c r="I23" s="209" t="n"/>
      <c r="J23" s="209" t="n"/>
      <c r="K23" s="209" t="n">
        <v>0.247</v>
      </c>
      <c r="L23" s="209" t="n">
        <v>0.009000000000000008</v>
      </c>
      <c r="M23" s="210" t="n">
        <v>0.027</v>
      </c>
    </row>
    <row customHeight="1" ht="14.25" r="24" thickTop="1">
      <c r="A24" s="47" t="inlineStr">
        <is>
          <t>2007년연간</t>
        </is>
      </c>
      <c r="B24" s="22" t="inlineStr">
        <is>
          <t>Viewership</t>
        </is>
      </c>
      <c r="C24" s="211" t="n">
        <v>0.082</v>
      </c>
      <c r="D24" s="212" t="n">
        <v>0.095</v>
      </c>
      <c r="E24" s="212" t="n">
        <v>0.07000000000000001</v>
      </c>
      <c r="F24" s="212" t="n">
        <v>0.08799999999999999</v>
      </c>
      <c r="G24" s="212" t="n">
        <v>0.01</v>
      </c>
      <c r="H24" s="212" t="n">
        <v>0</v>
      </c>
      <c r="I24" s="212" t="n"/>
      <c r="J24" s="212" t="n"/>
      <c r="K24" s="212" t="n">
        <v>0.124</v>
      </c>
      <c r="L24" s="212" t="n">
        <v>0.005</v>
      </c>
      <c r="M24" s="213" t="n">
        <v>0.012</v>
      </c>
    </row>
    <row customHeight="1" ht="14.25" r="25" thickBot="1">
      <c r="A25" s="165" t="n"/>
      <c r="B25" s="22" t="inlineStr">
        <is>
          <t>Market Share</t>
        </is>
      </c>
      <c r="C25" s="214" t="n">
        <v>0.169</v>
      </c>
      <c r="D25" s="215" t="n">
        <v>0.195</v>
      </c>
      <c r="E25" s="215" t="n">
        <v>0.145</v>
      </c>
      <c r="F25" s="215" t="n">
        <v>0.181</v>
      </c>
      <c r="G25" s="215" t="n">
        <v>0.021</v>
      </c>
      <c r="H25" s="215" t="n">
        <v>0</v>
      </c>
      <c r="I25" s="215" t="n"/>
      <c r="J25" s="215" t="n"/>
      <c r="K25" s="215" t="n">
        <v>0.255</v>
      </c>
      <c r="L25" s="215" t="n">
        <v>0.01</v>
      </c>
      <c r="M25" s="216" t="n">
        <v>0.024</v>
      </c>
    </row>
    <row customHeight="1" ht="14.25" r="26" thickTop="1">
      <c r="A26" s="31" t="inlineStr">
        <is>
          <t>2008.01</t>
        </is>
      </c>
      <c r="B26" s="4" t="inlineStr">
        <is>
          <t>Viewership</t>
        </is>
      </c>
      <c r="C26" s="217" t="n">
        <v>0.08400000000000001</v>
      </c>
      <c r="D26" s="218" t="n">
        <v>0.099</v>
      </c>
      <c r="E26" s="218" t="n">
        <v>0.076</v>
      </c>
      <c r="F26" s="218" t="n">
        <v>0.097</v>
      </c>
      <c r="G26" s="218" t="n">
        <v>0.008999999999999999</v>
      </c>
      <c r="H26" s="218" t="n">
        <v>0</v>
      </c>
      <c r="I26" s="218" t="n"/>
      <c r="J26" s="218" t="n"/>
      <c r="K26" s="218" t="n">
        <v>0.142</v>
      </c>
      <c r="L26" s="219" t="n">
        <v>0.006000000000000005</v>
      </c>
      <c r="M26" s="220" t="n">
        <v>0.015</v>
      </c>
    </row>
    <row r="27">
      <c r="A27" s="35" t="n"/>
      <c r="B27" s="2" t="inlineStr">
        <is>
          <t>Market Share</t>
        </is>
      </c>
      <c r="C27" s="221" t="n">
        <v>0.16</v>
      </c>
      <c r="D27" s="222" t="n">
        <v>0.187</v>
      </c>
      <c r="E27" s="222" t="n">
        <v>0.143</v>
      </c>
      <c r="F27" s="222" t="n">
        <v>0.183</v>
      </c>
      <c r="G27" s="222" t="n">
        <v>0.017</v>
      </c>
      <c r="H27" s="222" t="n">
        <v>0</v>
      </c>
      <c r="I27" s="222" t="n"/>
      <c r="J27" s="222" t="n"/>
      <c r="K27" s="222" t="n">
        <v>0.269</v>
      </c>
      <c r="L27" s="223" t="n">
        <v>0.0119999999999999</v>
      </c>
      <c r="M27" s="224" t="n">
        <v>0.029</v>
      </c>
    </row>
    <row r="28">
      <c r="A28" s="31" t="inlineStr">
        <is>
          <t>2008.02</t>
        </is>
      </c>
      <c r="B28" s="1" t="inlineStr">
        <is>
          <t>Viewership</t>
        </is>
      </c>
      <c r="C28" s="225" t="n">
        <v>0.08500000000000001</v>
      </c>
      <c r="D28" s="226" t="n">
        <v>0.097</v>
      </c>
      <c r="E28" s="226" t="n">
        <v>0.076</v>
      </c>
      <c r="F28" s="226" t="n">
        <v>0.103</v>
      </c>
      <c r="G28" s="226" t="n">
        <v>0.008</v>
      </c>
      <c r="H28" s="226" t="n">
        <v>0</v>
      </c>
      <c r="I28" s="226" t="n"/>
      <c r="J28" s="226" t="n"/>
      <c r="K28" s="226" t="n">
        <v>0.144</v>
      </c>
      <c r="L28" s="227" t="n">
        <v>0.005</v>
      </c>
      <c r="M28" s="228" t="n">
        <v>0.016</v>
      </c>
    </row>
    <row r="29">
      <c r="A29" s="35" t="n"/>
      <c r="B29" s="2" t="inlineStr">
        <is>
          <t>Market Share</t>
        </is>
      </c>
      <c r="C29" s="221" t="n">
        <v>0.158</v>
      </c>
      <c r="D29" s="222" t="n">
        <v>0.181</v>
      </c>
      <c r="E29" s="222" t="n">
        <v>0.142</v>
      </c>
      <c r="F29" s="222" t="n">
        <v>0.193</v>
      </c>
      <c r="G29" s="222" t="n">
        <v>0.014</v>
      </c>
      <c r="H29" s="222" t="n">
        <v>0</v>
      </c>
      <c r="I29" s="222" t="n"/>
      <c r="J29" s="222" t="n"/>
      <c r="K29" s="222" t="n">
        <v>0.269</v>
      </c>
      <c r="L29" s="223" t="n">
        <v>0.01300000000000001</v>
      </c>
      <c r="M29" s="224" t="n">
        <v>0.03</v>
      </c>
    </row>
    <row r="30">
      <c r="A30" s="31" t="inlineStr">
        <is>
          <t>2008. 03</t>
        </is>
      </c>
      <c r="B30" s="1" t="inlineStr">
        <is>
          <t>Viewership</t>
        </is>
      </c>
      <c r="C30" s="225" t="n">
        <v>0.08400000000000001</v>
      </c>
      <c r="D30" s="226" t="n">
        <v>0.096</v>
      </c>
      <c r="E30" s="226" t="n">
        <v>0.07199999999999999</v>
      </c>
      <c r="F30" s="226" t="n">
        <v>0.09</v>
      </c>
      <c r="G30" s="226" t="n">
        <v>0.008</v>
      </c>
      <c r="H30" s="226" t="n">
        <v>0.001</v>
      </c>
      <c r="I30" s="226" t="n"/>
      <c r="J30" s="226" t="n"/>
      <c r="K30" s="226" t="n">
        <v>0.137</v>
      </c>
      <c r="L30" s="227" t="n">
        <v>0.004000000000000004</v>
      </c>
      <c r="M30" s="228" t="n">
        <v>0.015</v>
      </c>
    </row>
    <row customHeight="1" ht="14.25" r="31" thickBot="1">
      <c r="A31" s="43" t="n"/>
      <c r="B31" s="3" t="inlineStr">
        <is>
          <t>Market Share</t>
        </is>
      </c>
      <c r="C31" s="229" t="n">
        <v>0.165</v>
      </c>
      <c r="D31" s="230" t="n">
        <v>0.19</v>
      </c>
      <c r="E31" s="230" t="n">
        <v>0.141</v>
      </c>
      <c r="F31" s="230" t="n">
        <v>0.178</v>
      </c>
      <c r="G31" s="230" t="n">
        <v>0.016</v>
      </c>
      <c r="H31" s="230" t="n">
        <v>0.001</v>
      </c>
      <c r="I31" s="230" t="n"/>
      <c r="J31" s="230" t="n"/>
      <c r="K31" s="230" t="n">
        <v>0.269</v>
      </c>
      <c r="L31" s="231" t="n">
        <v>0.01100000000000001</v>
      </c>
      <c r="M31" s="232" t="n">
        <v>0.029</v>
      </c>
    </row>
    <row customHeight="1" ht="14.25" r="32" thickTop="1">
      <c r="A32" s="31" t="inlineStr">
        <is>
          <t>2008.04</t>
        </is>
      </c>
      <c r="B32" s="4" t="inlineStr">
        <is>
          <t>Viewership</t>
        </is>
      </c>
      <c r="C32" s="217" t="n">
        <v>0.076</v>
      </c>
      <c r="D32" s="218" t="n">
        <v>0.094</v>
      </c>
      <c r="E32" s="218" t="n">
        <v>0.067</v>
      </c>
      <c r="F32" s="218" t="n">
        <v>0.08400000000000001</v>
      </c>
      <c r="G32" s="218" t="n">
        <v>0.008</v>
      </c>
      <c r="H32" s="218" t="n">
        <v>0.001</v>
      </c>
      <c r="I32" s="218" t="n"/>
      <c r="J32" s="218" t="n"/>
      <c r="K32" s="218" t="n">
        <v>0.133</v>
      </c>
      <c r="L32" s="219" t="n">
        <v>0.00599999999999995</v>
      </c>
      <c r="M32" s="220" t="n">
        <v>0.014</v>
      </c>
    </row>
    <row r="33">
      <c r="A33" s="35" t="n"/>
      <c r="B33" s="2" t="inlineStr">
        <is>
          <t>Market Share</t>
        </is>
      </c>
      <c r="C33" s="221" t="n">
        <v>0.158</v>
      </c>
      <c r="D33" s="222" t="n">
        <v>0.194</v>
      </c>
      <c r="E33" s="222" t="n">
        <v>0.138</v>
      </c>
      <c r="F33" s="222" t="n">
        <v>0.175</v>
      </c>
      <c r="G33" s="222" t="n">
        <v>0.017</v>
      </c>
      <c r="H33" s="222" t="n">
        <v>0.002</v>
      </c>
      <c r="I33" s="222" t="n"/>
      <c r="J33" s="222" t="n"/>
      <c r="K33" s="222" t="n">
        <v>0.276</v>
      </c>
      <c r="L33" s="223" t="n">
        <v>0.009999999999999898</v>
      </c>
      <c r="M33" s="224" t="n">
        <v>0.03</v>
      </c>
    </row>
    <row r="34">
      <c r="A34" s="31" t="inlineStr">
        <is>
          <t>2008.05</t>
        </is>
      </c>
      <c r="B34" s="1" t="inlineStr">
        <is>
          <t>Viewership</t>
        </is>
      </c>
      <c r="C34" s="225" t="n">
        <v>0.077</v>
      </c>
      <c r="D34" s="226" t="n">
        <v>0.08400000000000001</v>
      </c>
      <c r="E34" s="226" t="n">
        <v>0.067</v>
      </c>
      <c r="F34" s="226" t="n">
        <v>0.077</v>
      </c>
      <c r="G34" s="226" t="n">
        <v>0.008</v>
      </c>
      <c r="H34" s="226" t="n">
        <v>0.001</v>
      </c>
      <c r="I34" s="226" t="n"/>
      <c r="J34" s="226" t="n"/>
      <c r="K34" s="226" t="n">
        <v>0.138</v>
      </c>
      <c r="L34" s="227" t="n">
        <v>0.004999999999999949</v>
      </c>
      <c r="M34" s="228" t="n">
        <v>0.015</v>
      </c>
    </row>
    <row r="35">
      <c r="A35" s="35" t="n"/>
      <c r="B35" s="2" t="inlineStr">
        <is>
          <t>Market Share</t>
        </is>
      </c>
      <c r="C35" s="221" t="n">
        <v>0.163</v>
      </c>
      <c r="D35" s="222" t="n">
        <v>0.177</v>
      </c>
      <c r="E35" s="222" t="n">
        <v>0.141</v>
      </c>
      <c r="F35" s="222" t="n">
        <v>0.163</v>
      </c>
      <c r="G35" s="222" t="n">
        <v>0.016</v>
      </c>
      <c r="H35" s="222" t="n">
        <v>0.003</v>
      </c>
      <c r="I35" s="222" t="n"/>
      <c r="J35" s="222" t="n"/>
      <c r="K35" s="222" t="n">
        <v>0.292</v>
      </c>
      <c r="L35" s="223" t="n">
        <v>0.0119999999999999</v>
      </c>
      <c r="M35" s="224" t="n">
        <v>0.033</v>
      </c>
    </row>
    <row r="36">
      <c r="A36" s="31" t="inlineStr">
        <is>
          <t>2008. 06</t>
        </is>
      </c>
      <c r="B36" s="1" t="inlineStr">
        <is>
          <t>Viewership</t>
        </is>
      </c>
      <c r="C36" s="233" t="n">
        <v>0.081</v>
      </c>
      <c r="D36" s="234" t="n">
        <v>0.08400000000000001</v>
      </c>
      <c r="E36" s="234" t="n">
        <v>0.07000000000000001</v>
      </c>
      <c r="F36" s="234" t="n">
        <v>0.077</v>
      </c>
      <c r="G36" s="234" t="n">
        <v>0.008</v>
      </c>
      <c r="H36" s="234" t="n">
        <v>0.001</v>
      </c>
      <c r="I36" s="234" t="n"/>
      <c r="J36" s="234" t="n"/>
      <c r="K36" s="234" t="n">
        <v>0.137</v>
      </c>
      <c r="L36" s="235" t="n">
        <v>0.004999999999999949</v>
      </c>
      <c r="M36" s="236" t="n">
        <v>0.016</v>
      </c>
    </row>
    <row customHeight="1" ht="14.25" r="37" thickBot="1">
      <c r="A37" s="43" t="n"/>
      <c r="B37" s="3" t="inlineStr">
        <is>
          <t>Market Share</t>
        </is>
      </c>
      <c r="C37" s="233" t="n">
        <v>0.168</v>
      </c>
      <c r="D37" s="234" t="n">
        <v>0.175</v>
      </c>
      <c r="E37" s="234" t="n">
        <v>0.146</v>
      </c>
      <c r="F37" s="234" t="n">
        <v>0.162</v>
      </c>
      <c r="G37" s="234" t="n">
        <v>0.017</v>
      </c>
      <c r="H37" s="234" t="n">
        <v>0.003</v>
      </c>
      <c r="I37" s="234" t="n"/>
      <c r="J37" s="234" t="n"/>
      <c r="K37" s="234" t="n">
        <v>0.286</v>
      </c>
      <c r="L37" s="235" t="n">
        <v>0.008999999999999897</v>
      </c>
      <c r="M37" s="236" t="n">
        <v>0.034</v>
      </c>
    </row>
    <row customHeight="1" ht="14.25" r="38" thickTop="1">
      <c r="A38" s="31" t="inlineStr">
        <is>
          <t>2008.07</t>
        </is>
      </c>
      <c r="B38" s="4" t="inlineStr">
        <is>
          <t>Viewership</t>
        </is>
      </c>
      <c r="C38" s="217" t="n">
        <v>0.08599999999999999</v>
      </c>
      <c r="D38" s="218" t="n">
        <v>0.089</v>
      </c>
      <c r="E38" s="218" t="n">
        <v>0.077</v>
      </c>
      <c r="F38" s="218" t="n">
        <v>0.07099999999999999</v>
      </c>
      <c r="G38" s="218" t="n">
        <v>0.008</v>
      </c>
      <c r="H38" s="218" t="n">
        <v>0.001</v>
      </c>
      <c r="I38" s="218" t="n"/>
      <c r="J38" s="218" t="n"/>
      <c r="K38" s="218" t="n">
        <v>0.145</v>
      </c>
      <c r="L38" s="219" t="n">
        <v>0.004000000000000004</v>
      </c>
      <c r="M38" s="220" t="n">
        <v>0.017</v>
      </c>
    </row>
    <row r="39">
      <c r="A39" s="35" t="n"/>
      <c r="B39" s="2" t="inlineStr">
        <is>
          <t>Market Share</t>
        </is>
      </c>
      <c r="C39" s="221" t="n">
        <v>0.172</v>
      </c>
      <c r="D39" s="222" t="n">
        <v>0.178</v>
      </c>
      <c r="E39" s="222" t="n">
        <v>0.155</v>
      </c>
      <c r="F39" s="222" t="n">
        <v>0.142</v>
      </c>
      <c r="G39" s="222" t="n">
        <v>0.017</v>
      </c>
      <c r="H39" s="222" t="n">
        <v>0.003</v>
      </c>
      <c r="I39" s="222" t="n"/>
      <c r="J39" s="222" t="n"/>
      <c r="K39" s="222" t="n">
        <v>0.29</v>
      </c>
      <c r="L39" s="223" t="n">
        <v>0.009999999999999898</v>
      </c>
      <c r="M39" s="224" t="n">
        <v>0.033</v>
      </c>
    </row>
    <row r="40">
      <c r="A40" s="31" t="inlineStr">
        <is>
          <t>2008.08</t>
        </is>
      </c>
      <c r="B40" s="1" t="inlineStr">
        <is>
          <t>Viewership</t>
        </is>
      </c>
      <c r="C40" s="233" t="n">
        <v>0.08799999999999999</v>
      </c>
      <c r="D40" s="234" t="n">
        <v>0.092</v>
      </c>
      <c r="E40" s="234" t="n">
        <v>0.08400000000000001</v>
      </c>
      <c r="F40" s="234" t="n">
        <v>0.08500000000000001</v>
      </c>
      <c r="G40" s="234" t="n">
        <v>0.008999999999999999</v>
      </c>
      <c r="H40" s="234" t="n">
        <v>0.002</v>
      </c>
      <c r="I40" s="234" t="n"/>
      <c r="J40" s="234" t="n"/>
      <c r="K40" s="234" t="n">
        <v>0.141</v>
      </c>
      <c r="L40" s="235" t="n">
        <v>0.005</v>
      </c>
      <c r="M40" s="236" t="n">
        <v>0.017</v>
      </c>
    </row>
    <row r="41">
      <c r="A41" s="35" t="n"/>
      <c r="B41" s="2" t="inlineStr">
        <is>
          <t>Market Share</t>
        </is>
      </c>
      <c r="C41" s="221" t="n">
        <v>0.169</v>
      </c>
      <c r="D41" s="222" t="n">
        <v>0.175</v>
      </c>
      <c r="E41" s="222" t="n">
        <v>0.16</v>
      </c>
      <c r="F41" s="222" t="n">
        <v>0.163</v>
      </c>
      <c r="G41" s="222" t="n">
        <v>0.017</v>
      </c>
      <c r="H41" s="222" t="n">
        <v>0.003</v>
      </c>
      <c r="I41" s="222" t="n"/>
      <c r="J41" s="222" t="n"/>
      <c r="K41" s="222" t="n">
        <v>0.269</v>
      </c>
      <c r="L41" s="223" t="n">
        <v>0.0109999999999999</v>
      </c>
      <c r="M41" s="224" t="n">
        <v>0.033</v>
      </c>
    </row>
    <row r="42">
      <c r="A42" s="31" t="inlineStr">
        <is>
          <t>2008. 09</t>
        </is>
      </c>
      <c r="B42" s="1" t="inlineStr">
        <is>
          <t>Viewership</t>
        </is>
      </c>
      <c r="C42" s="233" t="n">
        <v>0.083</v>
      </c>
      <c r="D42" s="234" t="n">
        <v>0.08699999999999999</v>
      </c>
      <c r="E42" s="234" t="n">
        <v>0.074</v>
      </c>
      <c r="F42" s="234" t="n">
        <v>0.08</v>
      </c>
      <c r="G42" s="234" t="n">
        <v>0.008999999999999999</v>
      </c>
      <c r="H42" s="234" t="n">
        <v>0.001</v>
      </c>
      <c r="I42" s="234" t="n"/>
      <c r="J42" s="234" t="n"/>
      <c r="K42" s="234" t="n">
        <v>0.138</v>
      </c>
      <c r="L42" s="235" t="n">
        <v>0.004999999999999949</v>
      </c>
      <c r="M42" s="236" t="n">
        <v>0.017</v>
      </c>
    </row>
    <row customHeight="1" ht="14.25" r="43" thickBot="1">
      <c r="A43" s="43" t="n"/>
      <c r="B43" s="3" t="inlineStr">
        <is>
          <t>Market Share</t>
        </is>
      </c>
      <c r="C43" s="233" t="n">
        <v>0.169</v>
      </c>
      <c r="D43" s="234" t="n">
        <v>0.175</v>
      </c>
      <c r="E43" s="234" t="n">
        <v>0.15</v>
      </c>
      <c r="F43" s="234" t="n">
        <v>0.161</v>
      </c>
      <c r="G43" s="234" t="n">
        <v>0.018</v>
      </c>
      <c r="H43" s="234" t="n">
        <v>0.003</v>
      </c>
      <c r="I43" s="234" t="n"/>
      <c r="J43" s="234" t="n"/>
      <c r="K43" s="234" t="n">
        <v>0.279</v>
      </c>
      <c r="L43" s="235" t="n">
        <v>0.0119999999999999</v>
      </c>
      <c r="M43" s="236" t="n">
        <v>0.033</v>
      </c>
    </row>
    <row customHeight="1" ht="14.25" r="44" thickTop="1">
      <c r="A44" s="31" t="inlineStr">
        <is>
          <t>2008.10</t>
        </is>
      </c>
      <c r="B44" s="4" t="inlineStr">
        <is>
          <t>Viewership</t>
        </is>
      </c>
      <c r="C44" s="217" t="n">
        <v>0.083</v>
      </c>
      <c r="D44" s="218" t="n">
        <v>0.08699999999999999</v>
      </c>
      <c r="E44" s="218" t="n">
        <v>0.07099999999999999</v>
      </c>
      <c r="F44" s="218" t="n">
        <v>0.082</v>
      </c>
      <c r="G44" s="218" t="n">
        <v>0.01</v>
      </c>
      <c r="H44" s="218" t="n">
        <v>0.001</v>
      </c>
      <c r="I44" s="218" t="n"/>
      <c r="J44" s="218" t="n"/>
      <c r="K44" s="218" t="n">
        <v>0.139</v>
      </c>
      <c r="L44" s="219" t="n">
        <v>0.007999999999999952</v>
      </c>
      <c r="M44" s="220" t="n">
        <v>0.017</v>
      </c>
    </row>
    <row r="45">
      <c r="A45" s="35" t="n"/>
      <c r="B45" s="2" t="inlineStr">
        <is>
          <t>Market Share</t>
        </is>
      </c>
      <c r="C45" s="221" t="n">
        <v>0.167</v>
      </c>
      <c r="D45" s="222" t="n">
        <v>0.175</v>
      </c>
      <c r="E45" s="222" t="n">
        <v>0.143</v>
      </c>
      <c r="F45" s="222" t="n">
        <v>0.165</v>
      </c>
      <c r="G45" s="222" t="n">
        <v>0.021</v>
      </c>
      <c r="H45" s="222" t="n">
        <v>0.003</v>
      </c>
      <c r="I45" s="222" t="n"/>
      <c r="J45" s="222" t="n"/>
      <c r="K45" s="222" t="n">
        <v>0.279</v>
      </c>
      <c r="L45" s="223" t="n">
        <v>0.0119999999999999</v>
      </c>
      <c r="M45" s="224" t="n">
        <v>0.035</v>
      </c>
    </row>
    <row r="46">
      <c r="A46" s="31" t="inlineStr">
        <is>
          <t>2008.11</t>
        </is>
      </c>
      <c r="B46" s="1" t="inlineStr">
        <is>
          <t>Viewership</t>
        </is>
      </c>
      <c r="C46" s="233" t="n">
        <v>0.08599999999999999</v>
      </c>
      <c r="D46" s="234" t="n">
        <v>0.091</v>
      </c>
      <c r="E46" s="234" t="n">
        <v>0.073</v>
      </c>
      <c r="F46" s="234" t="n">
        <v>0.081</v>
      </c>
      <c r="G46" s="234" t="n">
        <v>0.011</v>
      </c>
      <c r="H46" s="234" t="n">
        <v>0.001</v>
      </c>
      <c r="I46" s="234" t="n"/>
      <c r="J46" s="234" t="n"/>
      <c r="K46" s="234" t="n">
        <v>0.146</v>
      </c>
      <c r="L46" s="235" t="n">
        <v>0.007000000000000006</v>
      </c>
      <c r="M46" s="236" t="n">
        <v>0.018</v>
      </c>
    </row>
    <row r="47">
      <c r="A47" s="35" t="n"/>
      <c r="B47" s="2" t="inlineStr">
        <is>
          <t>Market Share</t>
        </is>
      </c>
      <c r="C47" s="221" t="n">
        <v>0.167</v>
      </c>
      <c r="D47" s="222" t="n">
        <v>0.178</v>
      </c>
      <c r="E47" s="222" t="n">
        <v>0.141</v>
      </c>
      <c r="F47" s="222" t="n">
        <v>0.158</v>
      </c>
      <c r="G47" s="222" t="n">
        <v>0.021</v>
      </c>
      <c r="H47" s="222" t="n">
        <v>0.003</v>
      </c>
      <c r="I47" s="222" t="n"/>
      <c r="J47" s="222" t="n"/>
      <c r="K47" s="222" t="n">
        <v>0.283</v>
      </c>
      <c r="L47" s="223" t="n">
        <v>0.0139999999999999</v>
      </c>
      <c r="M47" s="224" t="n">
        <v>0.035</v>
      </c>
    </row>
    <row r="48">
      <c r="A48" s="31" t="inlineStr">
        <is>
          <t>2008. 12</t>
        </is>
      </c>
      <c r="B48" s="1" t="inlineStr">
        <is>
          <t>Viewership</t>
        </is>
      </c>
      <c r="C48" s="233" t="n">
        <v>0.09</v>
      </c>
      <c r="D48" s="234" t="n">
        <v>0.102</v>
      </c>
      <c r="E48" s="234" t="n">
        <v>0.077</v>
      </c>
      <c r="F48" s="234" t="n">
        <v>0.081</v>
      </c>
      <c r="G48" s="234" t="n">
        <v>0.011</v>
      </c>
      <c r="H48" s="234" t="n">
        <v>0.001</v>
      </c>
      <c r="I48" s="234" t="n"/>
      <c r="J48" s="234" t="n"/>
      <c r="K48" s="234" t="n">
        <v>0.148</v>
      </c>
      <c r="L48" s="235" t="n">
        <v>0.007000000000000006</v>
      </c>
      <c r="M48" s="236" t="n">
        <v>0.019</v>
      </c>
    </row>
    <row customHeight="1" ht="14.25" r="49" thickBot="1">
      <c r="A49" s="43" t="n"/>
      <c r="B49" s="3" t="inlineStr">
        <is>
          <t>Market Share</t>
        </is>
      </c>
      <c r="C49" s="233" t="n">
        <v>0.167</v>
      </c>
      <c r="D49" s="234" t="n">
        <v>0.19</v>
      </c>
      <c r="E49" s="234" t="n">
        <v>0.144</v>
      </c>
      <c r="F49" s="234" t="n">
        <v>0.152</v>
      </c>
      <c r="G49" s="234" t="n">
        <v>0.021</v>
      </c>
      <c r="H49" s="234" t="n">
        <v>0.002</v>
      </c>
      <c r="I49" s="234" t="n"/>
      <c r="J49" s="234" t="n"/>
      <c r="K49" s="234" t="n">
        <v>0.277</v>
      </c>
      <c r="L49" s="235" t="n">
        <v>0.0119999999999999</v>
      </c>
      <c r="M49" s="236" t="n">
        <v>0.035</v>
      </c>
    </row>
    <row customHeight="1" ht="14.25" r="50" thickTop="1">
      <c r="A50" s="164" t="inlineStr">
        <is>
          <t>2008년연간</t>
        </is>
      </c>
      <c r="B50" s="23" t="inlineStr">
        <is>
          <t>Viewership</t>
        </is>
      </c>
      <c r="C50" s="237" t="n">
        <v>0.08400000000000001</v>
      </c>
      <c r="D50" s="238" t="n">
        <v>0.092</v>
      </c>
      <c r="E50" s="238" t="n">
        <v>0.074</v>
      </c>
      <c r="F50" s="238" t="n">
        <v>0.08400000000000001</v>
      </c>
      <c r="G50" s="238" t="n">
        <v>0.008999999999999999</v>
      </c>
      <c r="H50" s="238" t="n">
        <v>0.001</v>
      </c>
      <c r="I50" s="238" t="n"/>
      <c r="J50" s="238" t="n"/>
      <c r="K50" s="238" t="n">
        <v>0.14</v>
      </c>
      <c r="L50" s="238" t="n">
        <v>0.005</v>
      </c>
      <c r="M50" s="239" t="n">
        <v>0.016</v>
      </c>
    </row>
    <row customHeight="1" ht="14.25" r="51" thickBot="1">
      <c r="A51" s="165" t="n"/>
      <c r="B51" s="24" t="inlineStr">
        <is>
          <t>Market Share</t>
        </is>
      </c>
      <c r="C51" s="240" t="n">
        <v>0.165</v>
      </c>
      <c r="D51" s="241" t="n">
        <v>0.181</v>
      </c>
      <c r="E51" s="241" t="n">
        <v>0.146</v>
      </c>
      <c r="F51" s="241" t="n">
        <v>0.166</v>
      </c>
      <c r="G51" s="241" t="n">
        <v>0.018</v>
      </c>
      <c r="H51" s="241" t="n">
        <v>0.002</v>
      </c>
      <c r="I51" s="241" t="n"/>
      <c r="J51" s="241" t="n"/>
      <c r="K51" s="241" t="n">
        <v>0.278</v>
      </c>
      <c r="L51" s="241" t="n">
        <v>0.012</v>
      </c>
      <c r="M51" s="242" t="n">
        <v>0.032</v>
      </c>
    </row>
    <row customHeight="1" ht="14.25" r="52" thickTop="1">
      <c r="A52" s="31" t="inlineStr">
        <is>
          <t>2009.01</t>
        </is>
      </c>
      <c r="B52" s="4" t="inlineStr">
        <is>
          <t>Viewership</t>
        </is>
      </c>
      <c r="C52" s="217" t="n">
        <v>0.096</v>
      </c>
      <c r="D52" s="218" t="n">
        <v>0.091</v>
      </c>
      <c r="E52" s="218" t="n">
        <v>0.08500000000000001</v>
      </c>
      <c r="F52" s="218" t="n">
        <v>0.083</v>
      </c>
      <c r="G52" s="218" t="n">
        <v>0.01</v>
      </c>
      <c r="H52" s="218" t="n">
        <v>0.002</v>
      </c>
      <c r="I52" s="218" t="n"/>
      <c r="J52" s="218" t="n"/>
      <c r="K52" s="218" t="n">
        <v>0.155</v>
      </c>
      <c r="L52" s="219" t="n">
        <v>0.007</v>
      </c>
      <c r="M52" s="220" t="n">
        <v>0.02</v>
      </c>
    </row>
    <row r="53">
      <c r="A53" s="35" t="n"/>
      <c r="B53" s="2" t="inlineStr">
        <is>
          <t>Market Share</t>
        </is>
      </c>
      <c r="C53" s="221" t="n">
        <v>0.174</v>
      </c>
      <c r="D53" s="222" t="n">
        <v>0.166</v>
      </c>
      <c r="E53" s="222" t="n">
        <v>0.155</v>
      </c>
      <c r="F53" s="222" t="n">
        <v>0.15</v>
      </c>
      <c r="G53" s="222" t="n">
        <v>0.019</v>
      </c>
      <c r="H53" s="222" t="n">
        <v>0.003</v>
      </c>
      <c r="I53" s="222" t="n"/>
      <c r="J53" s="222" t="n"/>
      <c r="K53" s="222" t="n">
        <v>0.282</v>
      </c>
      <c r="L53" s="223" t="n">
        <v>0.015</v>
      </c>
      <c r="M53" s="224" t="n">
        <v>0.036</v>
      </c>
    </row>
    <row r="54">
      <c r="A54" s="31" t="inlineStr">
        <is>
          <t>2009.02</t>
        </is>
      </c>
      <c r="B54" s="1" t="inlineStr">
        <is>
          <t>Viewership</t>
        </is>
      </c>
      <c r="C54" s="233" t="n">
        <v>0.098</v>
      </c>
      <c r="D54" s="234" t="n">
        <v>0.083</v>
      </c>
      <c r="E54" s="234" t="n">
        <v>0.08599999999999999</v>
      </c>
      <c r="F54" s="234" t="n">
        <v>0.081</v>
      </c>
      <c r="G54" s="234" t="n">
        <v>0.011</v>
      </c>
      <c r="H54" s="234" t="n">
        <v>0.002</v>
      </c>
      <c r="I54" s="234" t="n"/>
      <c r="J54" s="234" t="n"/>
      <c r="K54" s="234" t="n">
        <v>0.151</v>
      </c>
      <c r="L54" s="235" t="n">
        <v>0.006</v>
      </c>
      <c r="M54" s="236" t="n">
        <v>0.02</v>
      </c>
    </row>
    <row r="55">
      <c r="A55" s="35" t="n"/>
      <c r="B55" s="2" t="inlineStr">
        <is>
          <t>Market Share</t>
        </is>
      </c>
      <c r="C55" s="221" t="n">
        <v>0.182</v>
      </c>
      <c r="D55" s="222" t="n">
        <v>0.153</v>
      </c>
      <c r="E55" s="222" t="n">
        <v>0.16</v>
      </c>
      <c r="F55" s="222" t="n">
        <v>0.151</v>
      </c>
      <c r="G55" s="222" t="n">
        <v>0.02</v>
      </c>
      <c r="H55" s="222" t="n">
        <v>0.003</v>
      </c>
      <c r="I55" s="222" t="n"/>
      <c r="J55" s="222" t="n"/>
      <c r="K55" s="222" t="n">
        <v>0.28</v>
      </c>
      <c r="L55" s="223" t="n">
        <v>0.015</v>
      </c>
      <c r="M55" s="224" t="n">
        <v>0.036</v>
      </c>
    </row>
    <row r="56">
      <c r="A56" s="31" t="inlineStr">
        <is>
          <t>2009. 03</t>
        </is>
      </c>
      <c r="B56" s="1" t="inlineStr">
        <is>
          <t>Viewership</t>
        </is>
      </c>
      <c r="C56" s="233" t="n">
        <v>0.098</v>
      </c>
      <c r="D56" s="234" t="n">
        <v>0.077</v>
      </c>
      <c r="E56" s="234" t="n">
        <v>0.08799999999999999</v>
      </c>
      <c r="F56" s="234" t="n">
        <v>0.079</v>
      </c>
      <c r="G56" s="234" t="n">
        <v>0.01</v>
      </c>
      <c r="H56" s="234" t="n">
        <v>0.002</v>
      </c>
      <c r="I56" s="234" t="n"/>
      <c r="J56" s="234" t="n"/>
      <c r="K56" s="234" t="n">
        <v>0.142</v>
      </c>
      <c r="L56" s="235" t="n">
        <v>0.006</v>
      </c>
      <c r="M56" s="236" t="n">
        <v>0.02</v>
      </c>
    </row>
    <row customHeight="1" ht="14.25" r="57" thickBot="1">
      <c r="A57" s="43" t="n"/>
      <c r="B57" s="3" t="inlineStr">
        <is>
          <t>Market Share</t>
        </is>
      </c>
      <c r="C57" s="229" t="n">
        <v>0.188</v>
      </c>
      <c r="D57" s="230" t="n">
        <v>0.147</v>
      </c>
      <c r="E57" s="230" t="n">
        <v>0.169</v>
      </c>
      <c r="F57" s="230" t="n">
        <v>0.151</v>
      </c>
      <c r="G57" s="230" t="n">
        <v>0.018</v>
      </c>
      <c r="H57" s="230" t="n">
        <v>0.004</v>
      </c>
      <c r="I57" s="230" t="n"/>
      <c r="J57" s="230" t="n"/>
      <c r="K57" s="230" t="n">
        <v>0.272</v>
      </c>
      <c r="L57" s="231" t="n">
        <v>0.013</v>
      </c>
      <c r="M57" s="232" t="n">
        <v>0.038</v>
      </c>
    </row>
    <row customHeight="1" ht="14.25" r="58" thickTop="1">
      <c r="A58" s="31" t="inlineStr">
        <is>
          <t>2009.04</t>
        </is>
      </c>
      <c r="B58" s="4" t="inlineStr">
        <is>
          <t>Viewership</t>
        </is>
      </c>
      <c r="C58" s="217" t="n">
        <v>0.08699999999999999</v>
      </c>
      <c r="D58" s="218" t="n">
        <v>0.075</v>
      </c>
      <c r="E58" s="218" t="n">
        <v>0.07199999999999999</v>
      </c>
      <c r="F58" s="218" t="n">
        <v>0.079</v>
      </c>
      <c r="G58" s="218" t="n">
        <v>0.008999999999999999</v>
      </c>
      <c r="H58" s="218" t="n">
        <v>0.002</v>
      </c>
      <c r="I58" s="218" t="n"/>
      <c r="J58" s="218" t="n"/>
      <c r="K58" s="218" t="n">
        <v>0.147</v>
      </c>
      <c r="L58" s="219" t="n">
        <v>0.003000000000000003</v>
      </c>
      <c r="M58" s="220" t="n">
        <v>0.019</v>
      </c>
    </row>
    <row r="59">
      <c r="A59" s="35" t="n"/>
      <c r="B59" s="2" t="inlineStr">
        <is>
          <t>Market Share</t>
        </is>
      </c>
      <c r="C59" s="221" t="n">
        <v>0.176</v>
      </c>
      <c r="D59" s="222" t="n">
        <v>0.152</v>
      </c>
      <c r="E59" s="222" t="n">
        <v>0.147</v>
      </c>
      <c r="F59" s="222" t="n">
        <v>0.16</v>
      </c>
      <c r="G59" s="222" t="n">
        <v>0.019</v>
      </c>
      <c r="H59" s="222" t="n">
        <v>0.004</v>
      </c>
      <c r="I59" s="222" t="n"/>
      <c r="J59" s="222" t="n"/>
      <c r="K59" s="222" t="n">
        <v>0.298</v>
      </c>
      <c r="L59" s="223" t="n">
        <v>0.005</v>
      </c>
      <c r="M59" s="224" t="n">
        <v>0.039</v>
      </c>
    </row>
    <row r="60">
      <c r="A60" s="31" t="inlineStr">
        <is>
          <t>2009.05</t>
        </is>
      </c>
      <c r="B60" s="1" t="inlineStr">
        <is>
          <t>Viewership</t>
        </is>
      </c>
      <c r="C60" s="233" t="n">
        <v>0.08</v>
      </c>
      <c r="D60" s="234" t="n">
        <v>0.073</v>
      </c>
      <c r="E60" s="234" t="n">
        <v>0.07099999999999999</v>
      </c>
      <c r="F60" s="234" t="n">
        <v>0.083</v>
      </c>
      <c r="G60" s="234" t="n">
        <v>0.008999999999999999</v>
      </c>
      <c r="H60" s="234" t="n">
        <v>0.002</v>
      </c>
      <c r="I60" s="234" t="n"/>
      <c r="J60" s="234" t="n"/>
      <c r="K60" s="234" t="n">
        <v>0.153</v>
      </c>
      <c r="L60" s="235" t="n">
        <v>0.005</v>
      </c>
      <c r="M60" s="236" t="n">
        <v>0.02</v>
      </c>
    </row>
    <row r="61">
      <c r="A61" s="35" t="n"/>
      <c r="B61" s="2" t="inlineStr">
        <is>
          <t>Market Share</t>
        </is>
      </c>
      <c r="C61" s="221" t="n">
        <v>0.162</v>
      </c>
      <c r="D61" s="222" t="n">
        <v>0.148</v>
      </c>
      <c r="E61" s="222" t="n">
        <v>0.143</v>
      </c>
      <c r="F61" s="222" t="n">
        <v>0.168</v>
      </c>
      <c r="G61" s="222" t="n">
        <v>0.018</v>
      </c>
      <c r="H61" s="222" t="n">
        <v>0.005</v>
      </c>
      <c r="I61" s="222" t="n"/>
      <c r="J61" s="222" t="n"/>
      <c r="K61" s="222" t="n">
        <v>0.309</v>
      </c>
      <c r="L61" s="223" t="n">
        <v>0.005999999999999894</v>
      </c>
      <c r="M61" s="224" t="n">
        <v>0.041</v>
      </c>
    </row>
    <row r="62">
      <c r="A62" s="31" t="inlineStr">
        <is>
          <t>2009. 06</t>
        </is>
      </c>
      <c r="B62" s="1" t="inlineStr">
        <is>
          <t>Viewership</t>
        </is>
      </c>
      <c r="C62" s="233" t="n">
        <v>0.08</v>
      </c>
      <c r="D62" s="234" t="n">
        <v>0.074</v>
      </c>
      <c r="E62" s="234" t="n">
        <v>0.07199999999999999</v>
      </c>
      <c r="F62" s="234" t="n">
        <v>0.082</v>
      </c>
      <c r="G62" s="234" t="n">
        <v>0.008999999999999999</v>
      </c>
      <c r="H62" s="234" t="n">
        <v>0.002</v>
      </c>
      <c r="I62" s="234" t="n"/>
      <c r="J62" s="234" t="n"/>
      <c r="K62" s="234" t="n">
        <v>0.145</v>
      </c>
      <c r="L62" s="235" t="n">
        <v>0.005</v>
      </c>
      <c r="M62" s="236" t="n">
        <v>0.018</v>
      </c>
    </row>
    <row customHeight="1" ht="14.25" r="63" thickBot="1">
      <c r="A63" s="43" t="n"/>
      <c r="B63" s="3" t="inlineStr">
        <is>
          <t>Market Share</t>
        </is>
      </c>
      <c r="C63" s="229" t="n">
        <v>0.164</v>
      </c>
      <c r="D63" s="230" t="n">
        <v>0.153</v>
      </c>
      <c r="E63" s="230" t="n">
        <v>0.147</v>
      </c>
      <c r="F63" s="230" t="n">
        <v>0.169</v>
      </c>
      <c r="G63" s="230" t="n">
        <v>0.019</v>
      </c>
      <c r="H63" s="230" t="n">
        <v>0.004</v>
      </c>
      <c r="I63" s="230" t="n"/>
      <c r="J63" s="230" t="n"/>
      <c r="K63" s="230" t="n">
        <v>0.298</v>
      </c>
      <c r="L63" s="231" t="n">
        <v>0.008000000000000007</v>
      </c>
      <c r="M63" s="232" t="n">
        <v>0.038</v>
      </c>
    </row>
    <row customHeight="1" ht="14.25" r="64" thickTop="1">
      <c r="A64" s="31" t="inlineStr">
        <is>
          <t>2009.07</t>
        </is>
      </c>
      <c r="B64" s="4" t="inlineStr">
        <is>
          <t>Viewership</t>
        </is>
      </c>
      <c r="C64" s="217" t="n">
        <v>0.08500000000000001</v>
      </c>
      <c r="D64" s="218" t="n">
        <v>0.07099999999999999</v>
      </c>
      <c r="E64" s="218" t="n">
        <v>0.073</v>
      </c>
      <c r="F64" s="218" t="n">
        <v>0.079</v>
      </c>
      <c r="G64" s="218" t="n">
        <v>0.008</v>
      </c>
      <c r="H64" s="218" t="n">
        <v>0.002</v>
      </c>
      <c r="I64" s="218" t="n"/>
      <c r="J64" s="218" t="n"/>
      <c r="K64" s="218" t="n">
        <v>0.155</v>
      </c>
      <c r="L64" s="219" t="n">
        <v>0.003</v>
      </c>
      <c r="M64" s="220" t="n">
        <v>0.024</v>
      </c>
    </row>
    <row r="65">
      <c r="A65" s="35" t="n"/>
      <c r="B65" s="2" t="inlineStr">
        <is>
          <t>Market Share</t>
        </is>
      </c>
      <c r="C65" s="221" t="n">
        <v>0.17</v>
      </c>
      <c r="D65" s="222" t="n">
        <v>0.142</v>
      </c>
      <c r="E65" s="222" t="n">
        <v>0.146</v>
      </c>
      <c r="F65" s="222" t="n">
        <v>0.158</v>
      </c>
      <c r="G65" s="222" t="n">
        <v>0.016</v>
      </c>
      <c r="H65" s="222" t="n">
        <v>0.004</v>
      </c>
      <c r="I65" s="222" t="n"/>
      <c r="J65" s="222" t="n"/>
      <c r="K65" s="222" t="n">
        <v>0.31</v>
      </c>
      <c r="L65" s="223" t="n">
        <v>0.006</v>
      </c>
      <c r="M65" s="224" t="n">
        <v>0.048</v>
      </c>
    </row>
    <row r="66">
      <c r="A66" s="31" t="inlineStr">
        <is>
          <t>2009.08</t>
        </is>
      </c>
      <c r="B66" s="1" t="inlineStr">
        <is>
          <t>Viewership</t>
        </is>
      </c>
      <c r="C66" s="233" t="n">
        <v>0.078</v>
      </c>
      <c r="D66" s="234" t="n">
        <v>0.06900000000000001</v>
      </c>
      <c r="E66" s="234" t="n">
        <v>0.077</v>
      </c>
      <c r="F66" s="234" t="n">
        <v>0.08</v>
      </c>
      <c r="G66" s="234" t="n">
        <v>0.008</v>
      </c>
      <c r="H66" s="234" t="n">
        <v>0.003</v>
      </c>
      <c r="I66" s="234" t="n"/>
      <c r="J66" s="234" t="n"/>
      <c r="K66" s="234" t="n">
        <v>0.157</v>
      </c>
      <c r="L66" s="235" t="n">
        <v>0</v>
      </c>
      <c r="M66" s="236" t="n">
        <v>0.026</v>
      </c>
    </row>
    <row r="67">
      <c r="A67" s="35" t="n"/>
      <c r="B67" s="2" t="inlineStr">
        <is>
          <t>Market Share</t>
        </is>
      </c>
      <c r="C67" s="221" t="n">
        <v>0.157</v>
      </c>
      <c r="D67" s="222" t="n">
        <v>0.139</v>
      </c>
      <c r="E67" s="222" t="n">
        <v>0.155</v>
      </c>
      <c r="F67" s="222" t="n">
        <v>0.161</v>
      </c>
      <c r="G67" s="222" t="n">
        <v>0.016</v>
      </c>
      <c r="H67" s="222" t="n">
        <v>0.006</v>
      </c>
      <c r="I67" s="222" t="n"/>
      <c r="J67" s="222" t="n"/>
      <c r="K67" s="222" t="n">
        <v>0.315</v>
      </c>
      <c r="L67" s="223" t="n">
        <v>0</v>
      </c>
      <c r="M67" s="224" t="n">
        <v>0.052</v>
      </c>
    </row>
    <row r="68">
      <c r="A68" s="31" t="inlineStr">
        <is>
          <t>2009. 09</t>
        </is>
      </c>
      <c r="B68" s="1" t="inlineStr">
        <is>
          <t>Viewership</t>
        </is>
      </c>
      <c r="C68" s="233" t="n">
        <v>0.073</v>
      </c>
      <c r="D68" s="234" t="n">
        <v>0.07000000000000001</v>
      </c>
      <c r="E68" s="234" t="n">
        <v>0.08</v>
      </c>
      <c r="F68" s="234" t="n">
        <v>0.08</v>
      </c>
      <c r="G68" s="234" t="n">
        <v>0.007</v>
      </c>
      <c r="H68" s="234" t="n">
        <v>0.002</v>
      </c>
      <c r="I68" s="234" t="n"/>
      <c r="J68" s="234" t="n"/>
      <c r="K68" s="234" t="n">
        <v>0.147</v>
      </c>
      <c r="L68" s="235" t="n">
        <v>0.002</v>
      </c>
      <c r="M68" s="236" t="n">
        <v>0.025</v>
      </c>
    </row>
    <row customHeight="1" ht="14.25" r="69" thickBot="1">
      <c r="A69" s="43" t="n"/>
      <c r="B69" s="3" t="inlineStr">
        <is>
          <t>Market Share</t>
        </is>
      </c>
      <c r="C69" s="229" t="n">
        <v>0.15</v>
      </c>
      <c r="D69" s="230" t="n">
        <v>0.144</v>
      </c>
      <c r="E69" s="230" t="n">
        <v>0.165</v>
      </c>
      <c r="F69" s="230" t="n">
        <v>0.165</v>
      </c>
      <c r="G69" s="230" t="n">
        <v>0.014</v>
      </c>
      <c r="H69" s="230" t="n">
        <v>0.004</v>
      </c>
      <c r="I69" s="230" t="n"/>
      <c r="J69" s="230" t="n"/>
      <c r="K69" s="230" t="n">
        <v>0.302</v>
      </c>
      <c r="L69" s="231" t="n">
        <v>0.004</v>
      </c>
      <c r="M69" s="232" t="n">
        <v>0.051</v>
      </c>
    </row>
    <row customHeight="1" ht="14.25" r="70" thickTop="1">
      <c r="A70" s="31" t="inlineStr">
        <is>
          <t>2009.10</t>
        </is>
      </c>
      <c r="B70" s="4" t="inlineStr">
        <is>
          <t>Viewership</t>
        </is>
      </c>
      <c r="C70" s="217" t="n">
        <v>0.08</v>
      </c>
      <c r="D70" s="218" t="n">
        <v>0.074</v>
      </c>
      <c r="E70" s="218" t="n">
        <v>0.08</v>
      </c>
      <c r="F70" s="218" t="n">
        <v>0.08500000000000001</v>
      </c>
      <c r="G70" s="218" t="n">
        <v>0.008</v>
      </c>
      <c r="H70" s="218" t="n">
        <v>0.002</v>
      </c>
      <c r="I70" s="218" t="n"/>
      <c r="J70" s="218" t="n"/>
      <c r="K70" s="218" t="n">
        <v>0.142</v>
      </c>
      <c r="L70" s="219" t="n">
        <v>0.003</v>
      </c>
      <c r="M70" s="220" t="n">
        <v>0.025</v>
      </c>
    </row>
    <row r="71">
      <c r="A71" s="35" t="n"/>
      <c r="B71" s="2" t="inlineStr">
        <is>
          <t>Market Share</t>
        </is>
      </c>
      <c r="C71" s="221" t="n">
        <v>0.16</v>
      </c>
      <c r="D71" s="222" t="n">
        <v>0.148</v>
      </c>
      <c r="E71" s="222" t="n">
        <v>0.16</v>
      </c>
      <c r="F71" s="222" t="n">
        <v>0.17</v>
      </c>
      <c r="G71" s="222" t="n">
        <v>0.016</v>
      </c>
      <c r="H71" s="222" t="n">
        <v>0.004</v>
      </c>
      <c r="I71" s="222" t="n"/>
      <c r="J71" s="222" t="n"/>
      <c r="K71" s="222" t="n">
        <v>0.285</v>
      </c>
      <c r="L71" s="223" t="n">
        <v>0.006</v>
      </c>
      <c r="M71" s="224" t="n">
        <v>0.05</v>
      </c>
    </row>
    <row r="72">
      <c r="A72" s="31" t="inlineStr">
        <is>
          <t>2009.11</t>
        </is>
      </c>
      <c r="B72" s="1" t="inlineStr">
        <is>
          <t>Viewership</t>
        </is>
      </c>
      <c r="C72" s="233" t="n">
        <v>0.082</v>
      </c>
      <c r="D72" s="234" t="n">
        <v>0.082</v>
      </c>
      <c r="E72" s="234" t="n">
        <v>0.08</v>
      </c>
      <c r="F72" s="234" t="n">
        <v>0.08400000000000001</v>
      </c>
      <c r="G72" s="234" t="n">
        <v>0.008999999999999999</v>
      </c>
      <c r="H72" s="234" t="n">
        <v>0.002</v>
      </c>
      <c r="I72" s="234" t="n"/>
      <c r="J72" s="234" t="n"/>
      <c r="K72" s="234" t="n">
        <v>0.148</v>
      </c>
      <c r="L72" s="235" t="n">
        <v>0.002</v>
      </c>
      <c r="M72" s="236" t="n">
        <v>0.027</v>
      </c>
    </row>
    <row r="73">
      <c r="A73" s="35" t="n"/>
      <c r="B73" s="2" t="inlineStr">
        <is>
          <t>Market Share</t>
        </is>
      </c>
      <c r="C73" s="221" t="n">
        <v>0.159</v>
      </c>
      <c r="D73" s="222" t="n">
        <v>0.159</v>
      </c>
      <c r="E73" s="222" t="n">
        <v>0.155</v>
      </c>
      <c r="F73" s="222" t="n">
        <v>0.163</v>
      </c>
      <c r="G73" s="222" t="n">
        <v>0.017</v>
      </c>
      <c r="H73" s="222" t="n">
        <v>0.004</v>
      </c>
      <c r="I73" s="222" t="n"/>
      <c r="J73" s="222" t="n"/>
      <c r="K73" s="222" t="n">
        <v>0.287</v>
      </c>
      <c r="L73" s="223" t="n">
        <v>0.004</v>
      </c>
      <c r="M73" s="224" t="n">
        <v>0.052</v>
      </c>
    </row>
    <row r="74">
      <c r="A74" s="31" t="inlineStr">
        <is>
          <t>2009.12</t>
        </is>
      </c>
      <c r="B74" s="1" t="inlineStr">
        <is>
          <t>Viewership</t>
        </is>
      </c>
      <c r="C74" s="233" t="n">
        <v>0.08799999999999999</v>
      </c>
      <c r="D74" s="234" t="n">
        <v>0.08500000000000001</v>
      </c>
      <c r="E74" s="234" t="n">
        <v>0.08</v>
      </c>
      <c r="F74" s="234" t="n">
        <v>0.08500000000000001</v>
      </c>
      <c r="G74" s="234" t="n">
        <v>0.008999999999999999</v>
      </c>
      <c r="H74" s="234" t="n">
        <v>0.002</v>
      </c>
      <c r="I74" s="234" t="n"/>
      <c r="J74" s="234" t="n"/>
      <c r="K74" s="234" t="n">
        <v>0.15</v>
      </c>
      <c r="L74" s="235" t="n">
        <v>0.004</v>
      </c>
      <c r="M74" s="236" t="n">
        <v>0.028</v>
      </c>
    </row>
    <row customHeight="1" ht="14.25" r="75" thickBot="1">
      <c r="A75" s="43" t="n"/>
      <c r="B75" s="3" t="inlineStr">
        <is>
          <t>Market Share</t>
        </is>
      </c>
      <c r="C75" s="233" t="n">
        <v>0.166</v>
      </c>
      <c r="D75" s="234" t="n">
        <v>0.16</v>
      </c>
      <c r="E75" s="234" t="n">
        <v>0.151</v>
      </c>
      <c r="F75" s="234" t="n">
        <v>0.16</v>
      </c>
      <c r="G75" s="234" t="n">
        <v>0.017</v>
      </c>
      <c r="H75" s="234" t="n">
        <v>0.004</v>
      </c>
      <c r="I75" s="234" t="n"/>
      <c r="J75" s="234" t="n"/>
      <c r="K75" s="234" t="n">
        <v>0.282</v>
      </c>
      <c r="L75" s="235" t="n">
        <v>0.008</v>
      </c>
      <c r="M75" s="236" t="n">
        <v>0.053</v>
      </c>
    </row>
    <row customHeight="1" ht="14.25" r="76" thickTop="1">
      <c r="A76" s="164" t="inlineStr">
        <is>
          <t>2009년연간</t>
        </is>
      </c>
      <c r="B76" s="23" t="inlineStr">
        <is>
          <t>Viewership</t>
        </is>
      </c>
      <c r="C76" s="237" t="n">
        <v>0.08500000000000001</v>
      </c>
      <c r="D76" s="238" t="n">
        <v>0.077</v>
      </c>
      <c r="E76" s="238" t="n">
        <v>0.079</v>
      </c>
      <c r="F76" s="238" t="n">
        <v>0.082</v>
      </c>
      <c r="G76" s="238" t="n">
        <v>0.008999999999999999</v>
      </c>
      <c r="H76" s="238" t="n">
        <v>0.002</v>
      </c>
      <c r="I76" s="238" t="n"/>
      <c r="J76" s="238" t="n"/>
      <c r="K76" s="238" t="n">
        <v>0.151</v>
      </c>
      <c r="L76" s="238" t="n">
        <v>0.002</v>
      </c>
      <c r="M76" s="239" t="n">
        <v>0.023</v>
      </c>
    </row>
    <row customHeight="1" ht="14.25" r="77" thickBot="1">
      <c r="A77" s="165" t="n"/>
      <c r="B77" s="24" t="inlineStr">
        <is>
          <t>Market Share</t>
        </is>
      </c>
      <c r="C77" s="243" t="n">
        <v>0.167</v>
      </c>
      <c r="D77" s="244" t="n">
        <v>0.151</v>
      </c>
      <c r="E77" s="244" t="n">
        <v>0.155</v>
      </c>
      <c r="F77" s="244" t="n">
        <v>0.161</v>
      </c>
      <c r="G77" s="244" t="n">
        <v>0.018</v>
      </c>
      <c r="H77" s="244" t="n">
        <v>0.004</v>
      </c>
      <c r="I77" s="244" t="n"/>
      <c r="J77" s="244" t="n"/>
      <c r="K77" s="244" t="n">
        <v>0.296</v>
      </c>
      <c r="L77" s="244" t="n">
        <v>0.004</v>
      </c>
      <c r="M77" s="245" t="n">
        <v>0.045</v>
      </c>
    </row>
    <row customHeight="1" ht="14.25" r="78" thickTop="1">
      <c r="A78" s="31" t="inlineStr">
        <is>
          <t>2010.01</t>
        </is>
      </c>
      <c r="B78" s="4" t="inlineStr">
        <is>
          <t>Viewership</t>
        </is>
      </c>
      <c r="C78" s="217" t="n">
        <v>0.092</v>
      </c>
      <c r="D78" s="218" t="n">
        <v>0.08799999999999999</v>
      </c>
      <c r="E78" s="218" t="n">
        <v>0.092</v>
      </c>
      <c r="F78" s="218" t="n">
        <v>0.08500000000000001</v>
      </c>
      <c r="G78" s="218" t="n">
        <v>0.008999999999999999</v>
      </c>
      <c r="H78" s="218" t="n">
        <v>0.002</v>
      </c>
      <c r="I78" s="218" t="n"/>
      <c r="J78" s="218" t="n"/>
      <c r="K78" s="218" t="n">
        <v>0.157</v>
      </c>
      <c r="L78" s="219" t="n">
        <v>0.004</v>
      </c>
      <c r="M78" s="220" t="n">
        <v>0.024</v>
      </c>
    </row>
    <row r="79">
      <c r="A79" s="35" t="n"/>
      <c r="B79" s="2" t="inlineStr">
        <is>
          <t>Market Share</t>
        </is>
      </c>
      <c r="C79" s="221" t="n">
        <v>0.166</v>
      </c>
      <c r="D79" s="222" t="n">
        <v>0.159</v>
      </c>
      <c r="E79" s="222" t="n">
        <v>0.166</v>
      </c>
      <c r="F79" s="222" t="n">
        <v>0.154</v>
      </c>
      <c r="G79" s="222" t="n">
        <v>0.016</v>
      </c>
      <c r="H79" s="222" t="n">
        <v>0.004</v>
      </c>
      <c r="I79" s="222" t="n"/>
      <c r="J79" s="222" t="n"/>
      <c r="K79" s="222" t="n">
        <v>0.284</v>
      </c>
      <c r="L79" s="223" t="n">
        <v>0.007</v>
      </c>
      <c r="M79" s="224" t="n">
        <v>0.043</v>
      </c>
    </row>
    <row r="80">
      <c r="A80" s="31" t="inlineStr">
        <is>
          <t>2010.02</t>
        </is>
      </c>
      <c r="B80" s="1" t="inlineStr">
        <is>
          <t>Viewership</t>
        </is>
      </c>
      <c r="C80" s="233" t="n">
        <v>0.108</v>
      </c>
      <c r="D80" s="234" t="n">
        <v>0.08</v>
      </c>
      <c r="E80" s="234" t="n">
        <v>0.089</v>
      </c>
      <c r="F80" s="234" t="n">
        <v>0.08400000000000001</v>
      </c>
      <c r="G80" s="234" t="n">
        <v>0.008999999999999999</v>
      </c>
      <c r="H80" s="234" t="n">
        <v>0.002</v>
      </c>
      <c r="I80" s="234" t="n"/>
      <c r="J80" s="234" t="n"/>
      <c r="K80" s="234" t="n">
        <v>0.149</v>
      </c>
      <c r="L80" s="235" t="n">
        <v>0.003</v>
      </c>
      <c r="M80" s="236" t="n">
        <v>0.015</v>
      </c>
    </row>
    <row r="81">
      <c r="A81" s="35" t="n"/>
      <c r="B81" s="2" t="inlineStr">
        <is>
          <t>Market Share</t>
        </is>
      </c>
      <c r="C81" s="221" t="n">
        <v>0.2</v>
      </c>
      <c r="D81" s="222" t="n">
        <v>0.148</v>
      </c>
      <c r="E81" s="222" t="n">
        <v>0.165</v>
      </c>
      <c r="F81" s="222" t="n">
        <v>0.156</v>
      </c>
      <c r="G81" s="222" t="n">
        <v>0.017</v>
      </c>
      <c r="H81" s="222" t="n">
        <v>0.004</v>
      </c>
      <c r="I81" s="222" t="n"/>
      <c r="J81" s="222" t="n"/>
      <c r="K81" s="222" t="n">
        <v>0.276</v>
      </c>
      <c r="L81" s="223" t="n">
        <v>0.006</v>
      </c>
      <c r="M81" s="224" t="n">
        <v>0.028</v>
      </c>
    </row>
    <row r="82">
      <c r="A82" s="31" t="inlineStr">
        <is>
          <t>2010.03</t>
        </is>
      </c>
      <c r="B82" s="1" t="inlineStr">
        <is>
          <t>Viewership</t>
        </is>
      </c>
      <c r="C82" s="233" t="n">
        <v>0.08699999999999999</v>
      </c>
      <c r="D82" s="234" t="n">
        <v>0.08400000000000001</v>
      </c>
      <c r="E82" s="234" t="n">
        <v>0.08699999999999999</v>
      </c>
      <c r="F82" s="234" t="n">
        <v>0.08400000000000001</v>
      </c>
      <c r="G82" s="234" t="n">
        <v>0.008</v>
      </c>
      <c r="H82" s="234" t="n">
        <v>0.002</v>
      </c>
      <c r="I82" s="234" t="n"/>
      <c r="J82" s="234" t="n"/>
      <c r="K82" s="234" t="n">
        <v>0.147</v>
      </c>
      <c r="L82" s="235" t="n">
        <v>0.003</v>
      </c>
      <c r="M82" s="236" t="n">
        <v>0.015</v>
      </c>
    </row>
    <row customHeight="1" ht="14.25" r="83" thickBot="1">
      <c r="A83" s="122" t="n"/>
      <c r="B83" s="3" t="inlineStr">
        <is>
          <t>Market Share</t>
        </is>
      </c>
      <c r="C83" s="229" t="n">
        <v>0.168</v>
      </c>
      <c r="D83" s="230" t="n">
        <v>0.162</v>
      </c>
      <c r="E83" s="230" t="n">
        <v>0.168</v>
      </c>
      <c r="F83" s="230" t="n">
        <v>0.162</v>
      </c>
      <c r="G83" s="230" t="n">
        <v>0.015</v>
      </c>
      <c r="H83" s="230" t="n">
        <v>0.004</v>
      </c>
      <c r="I83" s="230" t="n"/>
      <c r="J83" s="230" t="n"/>
      <c r="K83" s="230" t="n">
        <v>0.284</v>
      </c>
      <c r="L83" s="231" t="n">
        <v>0.006</v>
      </c>
      <c r="M83" s="232" t="n">
        <v>0.029</v>
      </c>
    </row>
    <row customHeight="1" ht="14.25" r="84" thickTop="1">
      <c r="A84" s="31" t="inlineStr">
        <is>
          <t>2010.04</t>
        </is>
      </c>
      <c r="B84" s="4" t="inlineStr">
        <is>
          <t>Viewership</t>
        </is>
      </c>
      <c r="C84" s="217" t="n">
        <v>0.079</v>
      </c>
      <c r="D84" s="218" t="n">
        <v>0.082</v>
      </c>
      <c r="E84" s="218" t="n">
        <v>0.073</v>
      </c>
      <c r="F84" s="218" t="n">
        <v>0.079</v>
      </c>
      <c r="G84" s="218" t="n">
        <v>0.008</v>
      </c>
      <c r="H84" s="218" t="n">
        <v>0.002</v>
      </c>
      <c r="I84" s="218" t="n"/>
      <c r="J84" s="218" t="n"/>
      <c r="K84" s="218" t="n">
        <v>0.157</v>
      </c>
      <c r="L84" s="219" t="n">
        <v>0.004</v>
      </c>
      <c r="M84" s="220" t="n">
        <v>0.017</v>
      </c>
    </row>
    <row r="85">
      <c r="A85" s="35" t="n"/>
      <c r="B85" s="2" t="inlineStr">
        <is>
          <t>Market Share</t>
        </is>
      </c>
      <c r="C85" s="221" t="n">
        <v>0.157</v>
      </c>
      <c r="D85" s="222" t="n">
        <v>0.164</v>
      </c>
      <c r="E85" s="222" t="n">
        <v>0.146</v>
      </c>
      <c r="F85" s="222" t="n">
        <v>0.158</v>
      </c>
      <c r="G85" s="222" t="n">
        <v>0.017</v>
      </c>
      <c r="H85" s="222" t="n">
        <v>0.004</v>
      </c>
      <c r="I85" s="222" t="n"/>
      <c r="J85" s="222" t="n"/>
      <c r="K85" s="222" t="n">
        <v>0.312</v>
      </c>
      <c r="L85" s="223" t="n">
        <v>0.008</v>
      </c>
      <c r="M85" s="224" t="n">
        <v>0.034</v>
      </c>
    </row>
    <row r="86">
      <c r="A86" s="31" t="inlineStr">
        <is>
          <t>2010.05</t>
        </is>
      </c>
      <c r="B86" s="1" t="inlineStr">
        <is>
          <t>Viewership</t>
        </is>
      </c>
      <c r="C86" s="233" t="n">
        <v>0.077</v>
      </c>
      <c r="D86" s="234" t="n">
        <v>0.076</v>
      </c>
      <c r="E86" s="234" t="n">
        <v>0.081</v>
      </c>
      <c r="F86" s="234" t="n">
        <v>0.076</v>
      </c>
      <c r="G86" s="234" t="n">
        <v>0.008</v>
      </c>
      <c r="H86" s="234" t="n">
        <v>0.002</v>
      </c>
      <c r="I86" s="234" t="n"/>
      <c r="J86" s="234" t="n"/>
      <c r="K86" s="234" t="n">
        <v>0.155</v>
      </c>
      <c r="L86" s="235" t="n">
        <v>0.004</v>
      </c>
      <c r="M86" s="236" t="n">
        <v>0.016</v>
      </c>
    </row>
    <row r="87">
      <c r="A87" s="35" t="n"/>
      <c r="B87" s="2" t="inlineStr">
        <is>
          <t>Market Share</t>
        </is>
      </c>
      <c r="C87" s="221" t="n">
        <v>0.156</v>
      </c>
      <c r="D87" s="222" t="n">
        <v>0.153</v>
      </c>
      <c r="E87" s="222" t="n">
        <v>0.163</v>
      </c>
      <c r="F87" s="222" t="n">
        <v>0.154</v>
      </c>
      <c r="G87" s="222" t="n">
        <v>0.016</v>
      </c>
      <c r="H87" s="222" t="n">
        <v>0.005</v>
      </c>
      <c r="I87" s="222" t="n"/>
      <c r="J87" s="222" t="n"/>
      <c r="K87" s="222" t="n">
        <v>0.313</v>
      </c>
      <c r="L87" s="223" t="n">
        <v>0.007</v>
      </c>
      <c r="M87" s="224" t="n">
        <v>0.033</v>
      </c>
    </row>
    <row r="88">
      <c r="A88" s="31" t="inlineStr">
        <is>
          <t>2010.06</t>
        </is>
      </c>
      <c r="B88" s="1" t="inlineStr">
        <is>
          <t>Viewership</t>
        </is>
      </c>
      <c r="C88" s="233" t="n">
        <v>0.094</v>
      </c>
      <c r="D88" s="234" t="n">
        <v>0.078</v>
      </c>
      <c r="E88" s="234" t="n">
        <v>0.075</v>
      </c>
      <c r="F88" s="234" t="n">
        <v>0.08400000000000001</v>
      </c>
      <c r="G88" s="234" t="n">
        <v>0.007</v>
      </c>
      <c r="H88" s="234" t="n">
        <v>0.003</v>
      </c>
      <c r="I88" s="234" t="n"/>
      <c r="J88" s="234" t="n"/>
      <c r="K88" s="234" t="n">
        <v>0.152</v>
      </c>
      <c r="L88" s="235" t="n">
        <v>0.004</v>
      </c>
      <c r="M88" s="236" t="n">
        <v>0.013</v>
      </c>
    </row>
    <row customHeight="1" ht="14.25" r="89" thickBot="1">
      <c r="A89" s="122" t="n"/>
      <c r="B89" s="3" t="inlineStr">
        <is>
          <t>Market Share</t>
        </is>
      </c>
      <c r="C89" s="229" t="n">
        <v>0.185</v>
      </c>
      <c r="D89" s="230" t="n">
        <v>0.153</v>
      </c>
      <c r="E89" s="230" t="n">
        <v>0.147</v>
      </c>
      <c r="F89" s="230" t="n">
        <v>0.164</v>
      </c>
      <c r="G89" s="230" t="n">
        <v>0.014</v>
      </c>
      <c r="H89" s="230" t="n">
        <v>0.005</v>
      </c>
      <c r="I89" s="230" t="n"/>
      <c r="J89" s="230" t="n"/>
      <c r="K89" s="230" t="n">
        <v>0.299</v>
      </c>
      <c r="L89" s="231" t="n">
        <v>0.008</v>
      </c>
      <c r="M89" s="232" t="n">
        <v>0.026</v>
      </c>
    </row>
    <row customHeight="1" ht="14.25" r="90" thickTop="1">
      <c r="A90" s="31" t="inlineStr">
        <is>
          <t>2010.07</t>
        </is>
      </c>
      <c r="B90" s="4" t="inlineStr">
        <is>
          <t>Viewership</t>
        </is>
      </c>
      <c r="C90" s="217" t="n">
        <v>0.08599999999999999</v>
      </c>
      <c r="D90" s="218" t="n">
        <v>0.073</v>
      </c>
      <c r="E90" s="218" t="n">
        <v>0.076</v>
      </c>
      <c r="F90" s="218" t="n">
        <v>0.08400000000000001</v>
      </c>
      <c r="G90" s="218" t="n">
        <v>0.008</v>
      </c>
      <c r="H90" s="218" t="n">
        <v>0.003</v>
      </c>
      <c r="I90" s="218" t="n"/>
      <c r="J90" s="218" t="n"/>
      <c r="K90" s="218" t="n">
        <v>0.156</v>
      </c>
      <c r="L90" s="219" t="n">
        <v>0.004</v>
      </c>
      <c r="M90" s="220" t="n">
        <v>0.014</v>
      </c>
    </row>
    <row r="91">
      <c r="A91" s="35" t="n"/>
      <c r="B91" s="2" t="inlineStr">
        <is>
          <t>Market Share</t>
        </is>
      </c>
      <c r="C91" s="221" t="n">
        <v>0.17</v>
      </c>
      <c r="D91" s="222" t="n">
        <v>0.146</v>
      </c>
      <c r="E91" s="222" t="n">
        <v>0.151</v>
      </c>
      <c r="F91" s="222" t="n">
        <v>0.166</v>
      </c>
      <c r="G91" s="222" t="n">
        <v>0.016</v>
      </c>
      <c r="H91" s="222" t="n">
        <v>0.005</v>
      </c>
      <c r="I91" s="222" t="n"/>
      <c r="J91" s="222" t="n"/>
      <c r="K91" s="222" t="n">
        <v>0.309</v>
      </c>
      <c r="L91" s="223" t="n">
        <v>0.008999999999999999</v>
      </c>
      <c r="M91" s="224" t="n">
        <v>0.028</v>
      </c>
    </row>
    <row r="92">
      <c r="A92" s="31" t="inlineStr">
        <is>
          <t>2010.08</t>
        </is>
      </c>
      <c r="B92" s="1" t="inlineStr">
        <is>
          <t>Viewership</t>
        </is>
      </c>
      <c r="C92" s="233" t="n">
        <v>0.08699999999999999</v>
      </c>
      <c r="D92" s="234" t="n">
        <v>0.07199999999999999</v>
      </c>
      <c r="E92" s="234" t="n">
        <v>0.083</v>
      </c>
      <c r="F92" s="234" t="n">
        <v>0.08</v>
      </c>
      <c r="G92" s="234" t="n">
        <v>0.007</v>
      </c>
      <c r="H92" s="234" t="n">
        <v>0.002</v>
      </c>
      <c r="I92" s="234" t="n"/>
      <c r="J92" s="234" t="n"/>
      <c r="K92" s="234" t="n">
        <v>0.155</v>
      </c>
      <c r="L92" s="235" t="n">
        <v>0.005</v>
      </c>
      <c r="M92" s="236" t="n">
        <v>0.014</v>
      </c>
    </row>
    <row r="93">
      <c r="A93" s="35" t="n"/>
      <c r="B93" s="2" t="inlineStr">
        <is>
          <t>Market Share</t>
        </is>
      </c>
      <c r="C93" s="221" t="n">
        <v>0.172</v>
      </c>
      <c r="D93" s="222" t="n">
        <v>0.143</v>
      </c>
      <c r="E93" s="222" t="n">
        <v>0.164</v>
      </c>
      <c r="F93" s="222" t="n">
        <v>0.159</v>
      </c>
      <c r="G93" s="222" t="n">
        <v>0.014</v>
      </c>
      <c r="H93" s="222" t="n">
        <v>0.005</v>
      </c>
      <c r="I93" s="222" t="n"/>
      <c r="J93" s="222" t="n"/>
      <c r="K93" s="222" t="n">
        <v>0.306</v>
      </c>
      <c r="L93" s="223" t="n">
        <v>0.011</v>
      </c>
      <c r="M93" s="224" t="n">
        <v>0.027</v>
      </c>
    </row>
    <row r="94">
      <c r="A94" s="124" t="inlineStr">
        <is>
          <t>2010.09</t>
        </is>
      </c>
      <c r="B94" s="125" t="inlineStr">
        <is>
          <t>Viewership</t>
        </is>
      </c>
      <c r="C94" s="225" t="n">
        <v>0.091</v>
      </c>
      <c r="D94" s="226" t="n">
        <v>0.076</v>
      </c>
      <c r="E94" s="226" t="n">
        <v>0.082</v>
      </c>
      <c r="F94" s="226" t="n">
        <v>0.077</v>
      </c>
      <c r="G94" s="226" t="n">
        <v>0.008</v>
      </c>
      <c r="H94" s="226" t="n">
        <v>0.003</v>
      </c>
      <c r="I94" s="226" t="n"/>
      <c r="J94" s="226" t="n"/>
      <c r="K94" s="226" t="n">
        <v>0.149</v>
      </c>
      <c r="L94" s="227" t="n">
        <v>0.007000000000000006</v>
      </c>
      <c r="M94" s="228" t="n">
        <v>0.013</v>
      </c>
    </row>
    <row customHeight="1" ht="14.25" r="95" thickBot="1">
      <c r="A95" s="43" t="n"/>
      <c r="B95" s="3" t="inlineStr">
        <is>
          <t>Market Share</t>
        </is>
      </c>
      <c r="C95" s="229" t="n">
        <v>0.1798418972332016</v>
      </c>
      <c r="D95" s="230" t="n">
        <v>0.150197628458498</v>
      </c>
      <c r="E95" s="230" t="n">
        <v>0.1620553359683795</v>
      </c>
      <c r="F95" s="230" t="n">
        <v>0.1521739130434783</v>
      </c>
      <c r="G95" s="230" t="n">
        <v>0.0158102766798419</v>
      </c>
      <c r="H95" s="230" t="n">
        <v>0.005928853754940712</v>
      </c>
      <c r="I95" s="230" t="n"/>
      <c r="J95" s="230" t="n"/>
      <c r="K95" s="230" t="n">
        <v>0.2944664031620553</v>
      </c>
      <c r="L95" s="231" t="n">
        <v>0.01383399209486167</v>
      </c>
      <c r="M95" s="232" t="n">
        <v>0.02569169960474308</v>
      </c>
    </row>
    <row customHeight="1" ht="14.25" r="96" thickTop="1">
      <c r="A96" s="31" t="inlineStr">
        <is>
          <t>2010.10</t>
        </is>
      </c>
      <c r="B96" s="1" t="inlineStr">
        <is>
          <t>Viewership</t>
        </is>
      </c>
      <c r="C96" s="233" t="n">
        <v>0.092</v>
      </c>
      <c r="D96" s="234" t="n">
        <v>0.066</v>
      </c>
      <c r="E96" s="234" t="n">
        <v>0.077</v>
      </c>
      <c r="F96" s="234" t="n">
        <v>0.074</v>
      </c>
      <c r="G96" s="234" t="n">
        <v>0.008999999999999999</v>
      </c>
      <c r="H96" s="234" t="n">
        <v>0.003</v>
      </c>
      <c r="I96" s="234" t="n"/>
      <c r="J96" s="234" t="n"/>
      <c r="K96" s="234" t="n">
        <v>0.147</v>
      </c>
      <c r="L96" s="235" t="n">
        <v>0.009000000000000008</v>
      </c>
      <c r="M96" s="236" t="n">
        <v>0.012</v>
      </c>
    </row>
    <row r="97">
      <c r="A97" s="35" t="n"/>
      <c r="B97" s="2" t="inlineStr">
        <is>
          <t>Market Share</t>
        </is>
      </c>
      <c r="C97" s="221" t="n">
        <v>0.1881390593047035</v>
      </c>
      <c r="D97" s="222" t="n">
        <v>0.1349693251533742</v>
      </c>
      <c r="E97" s="222" t="n">
        <v>0.1574642126789366</v>
      </c>
      <c r="F97" s="222" t="n">
        <v>0.1513292433537832</v>
      </c>
      <c r="G97" s="222" t="n">
        <v>0.01840490797546012</v>
      </c>
      <c r="H97" s="222" t="n">
        <v>0.006134969325153374</v>
      </c>
      <c r="I97" s="222" t="n"/>
      <c r="J97" s="222" t="n"/>
      <c r="K97" s="222" t="n">
        <v>0.3006134969325153</v>
      </c>
      <c r="L97" s="223" t="n">
        <v>0.01840490797546014</v>
      </c>
      <c r="M97" s="224" t="n">
        <v>0.0245398773006135</v>
      </c>
    </row>
    <row r="98">
      <c r="A98" s="31" t="inlineStr">
        <is>
          <t>2010.11</t>
        </is>
      </c>
      <c r="B98" s="1" t="inlineStr">
        <is>
          <t>Viewership</t>
        </is>
      </c>
      <c r="C98" s="233" t="n">
        <v>0.09</v>
      </c>
      <c r="D98" s="234" t="n">
        <v>0.075</v>
      </c>
      <c r="E98" s="234" t="n">
        <v>0.075</v>
      </c>
      <c r="F98" s="234" t="n">
        <v>0.081</v>
      </c>
      <c r="G98" s="234" t="n">
        <v>0.008999999999999999</v>
      </c>
      <c r="H98" s="234" t="n">
        <v>0.002</v>
      </c>
      <c r="I98" s="234" t="n"/>
      <c r="J98" s="234" t="n"/>
      <c r="K98" s="234" t="n">
        <v>0.146</v>
      </c>
      <c r="L98" s="235" t="n">
        <v>0.008999999999999939</v>
      </c>
      <c r="M98" s="236" t="n">
        <v>0.013</v>
      </c>
      <c r="N98" s="123" t="n"/>
    </row>
    <row r="99">
      <c r="A99" s="35" t="n"/>
      <c r="B99" s="2" t="inlineStr">
        <is>
          <t>Market Share</t>
        </is>
      </c>
      <c r="C99" s="221" t="n">
        <v>0.18</v>
      </c>
      <c r="D99" s="222" t="n">
        <v>0.15</v>
      </c>
      <c r="E99" s="222" t="n">
        <v>0.15</v>
      </c>
      <c r="F99" s="222" t="n">
        <v>0.162</v>
      </c>
      <c r="G99" s="222" t="n">
        <v>0.018</v>
      </c>
      <c r="H99" s="222" t="n">
        <v>0.004</v>
      </c>
      <c r="I99" s="222" t="n"/>
      <c r="J99" s="222" t="n"/>
      <c r="K99" s="222" t="n">
        <v>0.292</v>
      </c>
      <c r="L99" s="223" t="n">
        <v>0.01799999999999988</v>
      </c>
      <c r="M99" s="224" t="n">
        <v>0.026</v>
      </c>
    </row>
    <row r="100">
      <c r="A100" s="31" t="inlineStr">
        <is>
          <t>2010.12</t>
        </is>
      </c>
      <c r="B100" s="1" t="inlineStr">
        <is>
          <t>Viewership</t>
        </is>
      </c>
      <c r="C100" s="233" t="n">
        <v>0.096</v>
      </c>
      <c r="D100" s="234" t="n">
        <v>0.079</v>
      </c>
      <c r="E100" s="234" t="n">
        <v>0.073</v>
      </c>
      <c r="F100" s="234" t="n">
        <v>0.075</v>
      </c>
      <c r="G100" s="234" t="n">
        <v>0.008999999999999999</v>
      </c>
      <c r="H100" s="234" t="n">
        <v>0.002</v>
      </c>
      <c r="I100" s="234" t="n"/>
      <c r="J100" s="234" t="n"/>
      <c r="K100" s="234" t="n">
        <v>0.152</v>
      </c>
      <c r="L100" s="235" t="n">
        <v>0.013</v>
      </c>
      <c r="M100" s="236" t="n">
        <v>0.013</v>
      </c>
    </row>
    <row customHeight="1" ht="14.25" r="101" thickBot="1">
      <c r="A101" s="35" t="n"/>
      <c r="B101" s="2" t="inlineStr">
        <is>
          <t>Market Share</t>
        </is>
      </c>
      <c r="C101" s="221" t="n">
        <v>0.188</v>
      </c>
      <c r="D101" s="222" t="n">
        <v>0.154</v>
      </c>
      <c r="E101" s="222" t="n">
        <v>0.143</v>
      </c>
      <c r="F101" s="222" t="n">
        <v>0.146</v>
      </c>
      <c r="G101" s="222" t="n">
        <v>0.018</v>
      </c>
      <c r="H101" s="222" t="n">
        <v>0.004</v>
      </c>
      <c r="I101" s="222" t="n"/>
      <c r="J101" s="222" t="n"/>
      <c r="K101" s="222" t="n">
        <v>0.297</v>
      </c>
      <c r="L101" s="223" t="n">
        <v>0.025</v>
      </c>
      <c r="M101" s="224" t="n">
        <v>0.025</v>
      </c>
    </row>
    <row customHeight="1" ht="14.25" r="102" thickTop="1">
      <c r="A102" s="164" t="inlineStr">
        <is>
          <t>2010년연간</t>
        </is>
      </c>
      <c r="B102" s="23" t="inlineStr">
        <is>
          <t>Viewership</t>
        </is>
      </c>
      <c r="C102" s="237" t="n">
        <v>0.09</v>
      </c>
      <c r="D102" s="238" t="n">
        <v>0.077</v>
      </c>
      <c r="E102" s="238" t="n">
        <v>0.08</v>
      </c>
      <c r="F102" s="238" t="n">
        <v>0.08</v>
      </c>
      <c r="G102" s="238" t="n">
        <v>0.008</v>
      </c>
      <c r="H102" s="238" t="n">
        <v>0.002</v>
      </c>
      <c r="I102" s="238" t="n"/>
      <c r="J102" s="238" t="n"/>
      <c r="K102" s="238" t="n">
        <v>0.152</v>
      </c>
      <c r="L102" s="238" t="n">
        <v>0.008999999999999999</v>
      </c>
      <c r="M102" s="239" t="n">
        <v>0.014</v>
      </c>
    </row>
    <row customHeight="1" ht="14.25" r="103" thickBot="1">
      <c r="A103" s="165" t="n"/>
      <c r="B103" s="24" t="inlineStr">
        <is>
          <t>Market Share</t>
        </is>
      </c>
      <c r="C103" s="243" t="n">
        <v>0.176</v>
      </c>
      <c r="D103" s="244" t="n">
        <v>0.15</v>
      </c>
      <c r="E103" s="244" t="n">
        <v>0.156</v>
      </c>
      <c r="F103" s="244" t="n">
        <v>0.156</v>
      </c>
      <c r="G103" s="244" t="n">
        <v>0.016</v>
      </c>
      <c r="H103" s="244" t="n">
        <v>0.004</v>
      </c>
      <c r="I103" s="244" t="n"/>
      <c r="J103" s="244" t="n"/>
      <c r="K103" s="244" t="n">
        <v>0.297</v>
      </c>
      <c r="L103" s="244" t="n">
        <v>0.018</v>
      </c>
      <c r="M103" s="245" t="n">
        <v>0.027</v>
      </c>
    </row>
    <row customHeight="1" ht="14.25" r="104" thickTop="1">
      <c r="A104" s="31" t="inlineStr">
        <is>
          <t>2011.01</t>
        </is>
      </c>
      <c r="B104" s="4" t="inlineStr">
        <is>
          <t>Viewership</t>
        </is>
      </c>
      <c r="C104" s="217" t="n">
        <v>0.08799999999999999</v>
      </c>
      <c r="D104" s="218" t="n">
        <v>0.081</v>
      </c>
      <c r="E104" s="218" t="n">
        <v>0.076</v>
      </c>
      <c r="F104" s="218" t="n">
        <v>0.089</v>
      </c>
      <c r="G104" s="218" t="n">
        <v>0.008999999999999999</v>
      </c>
      <c r="H104" s="218" t="n">
        <v>0.002</v>
      </c>
      <c r="I104" s="218" t="n"/>
      <c r="J104" s="218" t="n"/>
      <c r="K104" s="218" t="n">
        <v>0.16</v>
      </c>
      <c r="L104" s="219" t="n">
        <v>0.011</v>
      </c>
      <c r="M104" s="220" t="n">
        <v>0.015</v>
      </c>
    </row>
    <row r="105">
      <c r="A105" s="35" t="n"/>
      <c r="B105" s="1" t="inlineStr">
        <is>
          <t>Market Share</t>
        </is>
      </c>
      <c r="C105" s="233" t="n">
        <v>0.166</v>
      </c>
      <c r="D105" s="234" t="n">
        <v>0.153</v>
      </c>
      <c r="E105" s="234" t="n">
        <v>0.143</v>
      </c>
      <c r="F105" s="234" t="n">
        <v>0.168</v>
      </c>
      <c r="G105" s="234" t="n">
        <v>0.017</v>
      </c>
      <c r="H105" s="234" t="n">
        <v>0.004</v>
      </c>
      <c r="I105" s="234" t="n"/>
      <c r="J105" s="234" t="n"/>
      <c r="K105" s="234" t="n">
        <v>0.301</v>
      </c>
      <c r="L105" s="235" t="n">
        <v>0.021</v>
      </c>
      <c r="M105" s="236" t="n">
        <v>0.028</v>
      </c>
    </row>
    <row r="106">
      <c r="A106" s="31" t="inlineStr">
        <is>
          <t>2011.02</t>
        </is>
      </c>
      <c r="B106" s="125" t="inlineStr">
        <is>
          <t>Viewership</t>
        </is>
      </c>
      <c r="C106" s="225" t="n">
        <v>0.08500000000000001</v>
      </c>
      <c r="D106" s="226" t="n">
        <v>0.08</v>
      </c>
      <c r="E106" s="226" t="n">
        <v>0.074</v>
      </c>
      <c r="F106" s="226" t="n">
        <v>0.08699999999999999</v>
      </c>
      <c r="G106" s="226" t="n">
        <v>0.008999999999999999</v>
      </c>
      <c r="H106" s="226" t="n">
        <v>0.002</v>
      </c>
      <c r="I106" s="226" t="n"/>
      <c r="J106" s="226" t="n"/>
      <c r="K106" s="226" t="n">
        <v>0.156</v>
      </c>
      <c r="L106" s="227" t="n">
        <v>0.011</v>
      </c>
      <c r="M106" s="228" t="n">
        <v>0.014</v>
      </c>
    </row>
    <row r="107">
      <c r="A107" s="35" t="n"/>
      <c r="B107" s="2" t="inlineStr">
        <is>
          <t>Market Share</t>
        </is>
      </c>
      <c r="C107" s="221" t="n">
        <v>0.164</v>
      </c>
      <c r="D107" s="222" t="n">
        <v>0.154</v>
      </c>
      <c r="E107" s="222" t="n">
        <v>0.143</v>
      </c>
      <c r="F107" s="222" t="n">
        <v>0.168</v>
      </c>
      <c r="G107" s="222" t="n">
        <v>0.017</v>
      </c>
      <c r="H107" s="222" t="n">
        <v>0.004</v>
      </c>
      <c r="I107" s="222" t="n"/>
      <c r="J107" s="222" t="n"/>
      <c r="K107" s="222" t="n">
        <v>0.301</v>
      </c>
      <c r="L107" s="223" t="n">
        <v>0.021</v>
      </c>
      <c r="M107" s="224" t="n">
        <v>0.027</v>
      </c>
    </row>
    <row r="108">
      <c r="A108" s="124" t="inlineStr">
        <is>
          <t>2011.03</t>
        </is>
      </c>
      <c r="B108" s="125" t="inlineStr">
        <is>
          <t>Viewership</t>
        </is>
      </c>
      <c r="C108" s="225" t="n">
        <v>0.083</v>
      </c>
      <c r="D108" s="226" t="n">
        <v>0.082</v>
      </c>
      <c r="E108" s="226" t="n">
        <v>0.066</v>
      </c>
      <c r="F108" s="226" t="n">
        <v>0.08500000000000001</v>
      </c>
      <c r="G108" s="226" t="n">
        <v>0.008999999999999999</v>
      </c>
      <c r="H108" s="226" t="n">
        <v>0.002</v>
      </c>
      <c r="I108" s="226" t="n"/>
      <c r="J108" s="226" t="n"/>
      <c r="K108" s="226" t="n">
        <v>0.155</v>
      </c>
      <c r="L108" s="227" t="n">
        <v>0.009999999999999926</v>
      </c>
      <c r="M108" s="228" t="n">
        <v>0.014</v>
      </c>
    </row>
    <row customHeight="1" ht="14.25" r="109" thickBot="1">
      <c r="A109" s="43" t="n"/>
      <c r="B109" s="3" t="inlineStr">
        <is>
          <t>Market Share</t>
        </is>
      </c>
      <c r="C109" s="229" t="n">
        <v>0.1640316205533597</v>
      </c>
      <c r="D109" s="230" t="n">
        <v>0.1620553359683795</v>
      </c>
      <c r="E109" s="230" t="n">
        <v>0.1304347826086956</v>
      </c>
      <c r="F109" s="230" t="n">
        <v>0.1679841897233202</v>
      </c>
      <c r="G109" s="230" t="n">
        <v>0.01778656126482213</v>
      </c>
      <c r="H109" s="230" t="n">
        <v>0.003952569169960474</v>
      </c>
      <c r="I109" s="230" t="n"/>
      <c r="J109" s="230" t="n"/>
      <c r="K109" s="230" t="n">
        <v>0.3063241106719368</v>
      </c>
      <c r="L109" s="231" t="n">
        <v>0.01976284584980222</v>
      </c>
      <c r="M109" s="232" t="n">
        <v>0.02766798418972332</v>
      </c>
    </row>
    <row customHeight="1" ht="14.25" r="110" thickTop="1">
      <c r="A110" s="31" t="inlineStr">
        <is>
          <t>2011.04</t>
        </is>
      </c>
      <c r="B110" s="1" t="inlineStr">
        <is>
          <t>Viewership</t>
        </is>
      </c>
      <c r="C110" s="246" t="n">
        <v>0.079</v>
      </c>
      <c r="D110" s="247" t="n">
        <v>0.075</v>
      </c>
      <c r="E110" s="247" t="n">
        <v>0.065</v>
      </c>
      <c r="F110" s="247" t="n">
        <v>0.079</v>
      </c>
      <c r="G110" s="247" t="n">
        <v>0.008999999999999999</v>
      </c>
      <c r="H110" s="247" t="n">
        <v>0.003</v>
      </c>
      <c r="I110" s="247" t="n"/>
      <c r="J110" s="247" t="n"/>
      <c r="K110" s="247" t="n">
        <v>0.153</v>
      </c>
      <c r="L110" s="247" t="n">
        <v>0.004</v>
      </c>
      <c r="M110" s="236" t="n">
        <v>0.02</v>
      </c>
    </row>
    <row r="111">
      <c r="A111" s="35" t="n"/>
      <c r="B111" s="2" t="inlineStr">
        <is>
          <t>Market Share</t>
        </is>
      </c>
      <c r="C111" s="221" t="n">
        <v>0.162217659137577</v>
      </c>
      <c r="D111" s="222" t="n">
        <v>0.1540041067761807</v>
      </c>
      <c r="E111" s="222" t="n">
        <v>0.1334702258726899</v>
      </c>
      <c r="F111" s="222" t="n">
        <v>0.162217659137577</v>
      </c>
      <c r="G111" s="222" t="n">
        <v>0.01848049281314168</v>
      </c>
      <c r="H111" s="222" t="n">
        <v>0.006160164271047228</v>
      </c>
      <c r="I111" s="222" t="n"/>
      <c r="J111" s="222" t="n"/>
      <c r="K111" s="222" t="n">
        <v>0.3141683778234086</v>
      </c>
      <c r="L111" s="248" t="n">
        <v>0.008213552361396302</v>
      </c>
      <c r="M111" s="224" t="n">
        <v>0.04106776180698152</v>
      </c>
    </row>
    <row r="112">
      <c r="A112" s="31" t="inlineStr">
        <is>
          <t>2011.05</t>
        </is>
      </c>
      <c r="B112" s="125" t="inlineStr">
        <is>
          <t>Viewership</t>
        </is>
      </c>
      <c r="C112" s="249" t="n">
        <v>0.07099999999999999</v>
      </c>
      <c r="D112" s="250" t="n">
        <v>0.07000000000000001</v>
      </c>
      <c r="E112" s="250" t="n">
        <v>0.067</v>
      </c>
      <c r="F112" s="250" t="n">
        <v>0.082</v>
      </c>
      <c r="G112" s="250" t="n">
        <v>0.008999999999999999</v>
      </c>
      <c r="H112" s="250" t="n">
        <v>0.003</v>
      </c>
      <c r="I112" s="250" t="n"/>
      <c r="J112" s="250" t="n"/>
      <c r="K112" s="250" t="n">
        <v>0.153</v>
      </c>
      <c r="L112" s="250" t="n">
        <v>0.005</v>
      </c>
      <c r="M112" s="228" t="n">
        <v>0.019</v>
      </c>
    </row>
    <row r="113">
      <c r="A113" s="35" t="n"/>
      <c r="B113" s="2" t="inlineStr">
        <is>
          <t>Market Share</t>
        </is>
      </c>
      <c r="C113" s="251" t="n">
        <v>0.1482254697286012</v>
      </c>
      <c r="D113" s="252" t="n">
        <v>0.1461377870563675</v>
      </c>
      <c r="E113" s="252" t="n">
        <v>0.139874739039666</v>
      </c>
      <c r="F113" s="252" t="n">
        <v>0.1711899791231733</v>
      </c>
      <c r="G113" s="252" t="n">
        <v>0.01878914405010438</v>
      </c>
      <c r="H113" s="252" t="n">
        <v>0.006263048016701462</v>
      </c>
      <c r="I113" s="252" t="n"/>
      <c r="J113" s="252" t="n"/>
      <c r="K113" s="252" t="n">
        <v>0.3194154488517745</v>
      </c>
      <c r="L113" s="223" t="n">
        <v>0.0104384133611691</v>
      </c>
      <c r="M113" s="253" t="n">
        <v>0.03966597077244259</v>
      </c>
    </row>
    <row r="114">
      <c r="A114" s="124" t="inlineStr">
        <is>
          <t>2011.06</t>
        </is>
      </c>
      <c r="B114" s="125" t="inlineStr">
        <is>
          <t>Viewership</t>
        </is>
      </c>
      <c r="C114" s="225" t="n">
        <v>0.07000000000000001</v>
      </c>
      <c r="D114" s="226" t="n">
        <v>0.067</v>
      </c>
      <c r="E114" s="226" t="n">
        <v>0.07000000000000001</v>
      </c>
      <c r="F114" s="226" t="n">
        <v>0.08400000000000001</v>
      </c>
      <c r="G114" s="226" t="n">
        <v>0.01</v>
      </c>
      <c r="H114" s="226" t="n">
        <v>0.003</v>
      </c>
      <c r="I114" s="226" t="n"/>
      <c r="J114" s="226" t="n"/>
      <c r="K114" s="226" t="n">
        <v>0.148</v>
      </c>
      <c r="L114" s="227" t="n">
        <v>0.019</v>
      </c>
      <c r="M114" s="228" t="n">
        <v>0.019</v>
      </c>
      <c r="N114" s="123" t="n"/>
    </row>
    <row customHeight="1" ht="14.25" r="115" thickBot="1">
      <c r="A115" s="43" t="n"/>
      <c r="B115" s="3" t="inlineStr">
        <is>
          <t>Market Share</t>
        </is>
      </c>
      <c r="C115" s="229" t="n">
        <v>0.147</v>
      </c>
      <c r="D115" s="230" t="n">
        <v>0.14</v>
      </c>
      <c r="E115" s="230" t="n">
        <v>0.147</v>
      </c>
      <c r="F115" s="230" t="n">
        <v>0.176</v>
      </c>
      <c r="G115" s="230" t="n">
        <v>0.021</v>
      </c>
      <c r="H115" s="230" t="n">
        <v>0.006263048016701462</v>
      </c>
      <c r="I115" s="230" t="n"/>
      <c r="J115" s="230" t="n"/>
      <c r="K115" s="230" t="n">
        <v>0.31</v>
      </c>
      <c r="L115" s="231" t="n">
        <v>0.0104384133611691</v>
      </c>
      <c r="M115" s="232" t="n">
        <v>0.03966597077244259</v>
      </c>
      <c r="N115" s="123" t="n"/>
    </row>
    <row customHeight="1" ht="14.25" r="116" thickTop="1">
      <c r="A116" s="31" t="inlineStr">
        <is>
          <t>2011.07</t>
        </is>
      </c>
      <c r="B116" s="125" t="inlineStr">
        <is>
          <t>Viewership</t>
        </is>
      </c>
      <c r="C116" s="249" t="n">
        <v>0.077</v>
      </c>
      <c r="D116" s="250" t="n">
        <v>0.07199999999999999</v>
      </c>
      <c r="E116" s="250" t="n">
        <v>0.07099999999999999</v>
      </c>
      <c r="F116" s="250" t="n">
        <v>0.083</v>
      </c>
      <c r="G116" s="250" t="n">
        <v>0.01</v>
      </c>
      <c r="H116" s="250" t="n">
        <v>0.002</v>
      </c>
      <c r="I116" s="250" t="n"/>
      <c r="J116" s="250" t="n"/>
      <c r="K116" s="250" t="n">
        <v>0.154</v>
      </c>
      <c r="L116" s="250" t="n">
        <v>0.006</v>
      </c>
      <c r="M116" s="228" t="n">
        <v>0.02199999999999994</v>
      </c>
      <c r="N116" s="254" t="n"/>
    </row>
    <row r="117">
      <c r="A117" s="35" t="n"/>
      <c r="B117" s="2" t="inlineStr">
        <is>
          <t>Market Share</t>
        </is>
      </c>
      <c r="C117" s="251" t="n">
        <v>0.1549295774647887</v>
      </c>
      <c r="D117" s="252" t="n">
        <v>0.1448692152917505</v>
      </c>
      <c r="E117" s="252" t="n">
        <v>0.1428571428571428</v>
      </c>
      <c r="F117" s="252" t="n">
        <v>0.1670020120724346</v>
      </c>
      <c r="G117" s="252" t="n">
        <v>0.02012072434607646</v>
      </c>
      <c r="H117" s="252" t="n">
        <v>0.004024144869215292</v>
      </c>
      <c r="I117" s="252" t="n"/>
      <c r="J117" s="252" t="n"/>
      <c r="K117" s="252" t="n">
        <v>0.3098591549295774</v>
      </c>
      <c r="L117" s="223" t="n">
        <v>0.01207243460764588</v>
      </c>
      <c r="M117" s="253" t="n">
        <v>0.04426559356136808</v>
      </c>
      <c r="N117" s="254" t="n"/>
    </row>
    <row r="118">
      <c r="A118" s="31" t="inlineStr">
        <is>
          <t>2011.08</t>
        </is>
      </c>
      <c r="B118" s="125" t="inlineStr">
        <is>
          <t>Viewership</t>
        </is>
      </c>
      <c r="C118" s="249" t="n">
        <v>0.077</v>
      </c>
      <c r="D118" s="250" t="n">
        <v>0.073</v>
      </c>
      <c r="E118" s="250" t="n">
        <v>0.066</v>
      </c>
      <c r="F118" s="250" t="n">
        <v>0.081</v>
      </c>
      <c r="G118" s="250" t="n">
        <v>0.008</v>
      </c>
      <c r="H118" s="250" t="n">
        <v>0.003</v>
      </c>
      <c r="I118" s="250" t="n"/>
      <c r="J118" s="250" t="n"/>
      <c r="K118" s="250" t="n">
        <v>0.154</v>
      </c>
      <c r="L118" s="250" t="n">
        <v>0.005</v>
      </c>
      <c r="M118" s="228" t="n">
        <v>0.02199999999999994</v>
      </c>
    </row>
    <row r="119">
      <c r="A119" s="35" t="n"/>
      <c r="B119" s="2" t="inlineStr">
        <is>
          <t>Market Share</t>
        </is>
      </c>
      <c r="C119" s="251" t="n">
        <v>0.1574642126789366</v>
      </c>
      <c r="D119" s="252" t="n">
        <v>0.1492842535787321</v>
      </c>
      <c r="E119" s="252" t="n">
        <v>0.1349693251533742</v>
      </c>
      <c r="F119" s="252" t="n">
        <v>0.1656441717791411</v>
      </c>
      <c r="G119" s="252" t="n">
        <v>0.016359918200409</v>
      </c>
      <c r="H119" s="252" t="n">
        <v>0.006134969325153374</v>
      </c>
      <c r="I119" s="252" t="n"/>
      <c r="J119" s="252" t="n"/>
      <c r="K119" s="252" t="n">
        <v>0.3149284253578732</v>
      </c>
      <c r="L119" s="223" t="n">
        <v>0.01022494887525562</v>
      </c>
      <c r="M119" s="253" t="n">
        <v>0.04498977505112461</v>
      </c>
    </row>
    <row r="120">
      <c r="A120" s="31" t="n">
        <v>2019.02</v>
      </c>
      <c r="B120" s="125" t="inlineStr">
        <is>
          <t>Viewership</t>
        </is>
      </c>
      <c r="C120" s="249" t="n">
        <v>0.077</v>
      </c>
      <c r="D120" s="250" t="n">
        <v>0.073</v>
      </c>
      <c r="E120" s="250" t="n">
        <v>0.066</v>
      </c>
      <c r="F120" s="250" t="n">
        <v>0.081</v>
      </c>
      <c r="G120" s="250" t="n">
        <v>0.008</v>
      </c>
      <c r="H120" s="250" t="n">
        <v>0.003</v>
      </c>
      <c r="I120" s="250" t="n"/>
      <c r="J120" s="250" t="n"/>
      <c r="K120" s="250" t="n">
        <v>0.154</v>
      </c>
      <c r="L120" s="250" t="n">
        <v>0.005</v>
      </c>
      <c r="M120" s="228" t="n">
        <v>0.02199999999999994</v>
      </c>
    </row>
    <row r="121">
      <c r="A121" s="35" t="n"/>
      <c r="B121" s="2" t="inlineStr">
        <is>
          <t>Market Share</t>
        </is>
      </c>
      <c r="C121" s="251" t="n">
        <v>0.1574642126789366</v>
      </c>
      <c r="D121" s="252" t="n">
        <v>0.1492842535787321</v>
      </c>
      <c r="E121" s="252" t="n">
        <v>0.1349693251533742</v>
      </c>
      <c r="F121" s="252" t="n">
        <v>0.1656441717791411</v>
      </c>
      <c r="G121" s="252" t="n">
        <v>0.016359918200409</v>
      </c>
      <c r="H121" s="252" t="n">
        <v>0.006134969325153374</v>
      </c>
      <c r="I121" s="252" t="n"/>
      <c r="J121" s="252" t="n"/>
      <c r="K121" s="252" t="n">
        <v>0.3149284253578732</v>
      </c>
      <c r="L121" s="223" t="n">
        <v>0.01022494887525562</v>
      </c>
      <c r="M121" s="253" t="n">
        <v>0.04498977505112461</v>
      </c>
    </row>
    <row r="122">
      <c r="A122" s="31" t="inlineStr">
        <is>
          <t>2011.10</t>
        </is>
      </c>
      <c r="B122" s="125" t="inlineStr">
        <is>
          <t>Viewership</t>
        </is>
      </c>
      <c r="C122" s="249" t="n">
        <v>0.073</v>
      </c>
      <c r="D122" s="250" t="n">
        <v>0.077</v>
      </c>
      <c r="E122" s="250" t="n">
        <v>0.074</v>
      </c>
      <c r="F122" s="250" t="n">
        <v>0.082</v>
      </c>
      <c r="G122" s="250" t="n">
        <v>0.01</v>
      </c>
      <c r="H122" s="250" t="n">
        <v>0.003</v>
      </c>
      <c r="I122" s="250" t="n"/>
      <c r="J122" s="250" t="n"/>
      <c r="K122" s="250" t="n">
        <v>0.141</v>
      </c>
      <c r="L122" s="250" t="n">
        <v>0.005</v>
      </c>
      <c r="M122" s="228" t="n">
        <v>0.01999999999999993</v>
      </c>
    </row>
    <row r="123">
      <c r="A123" s="35" t="n"/>
      <c r="B123" s="2" t="inlineStr">
        <is>
          <t>Market Share</t>
        </is>
      </c>
      <c r="C123" s="251" t="n">
        <v>0.1505154639175258</v>
      </c>
      <c r="D123" s="252" t="n">
        <v>0.1587628865979381</v>
      </c>
      <c r="E123" s="252" t="n">
        <v>0.1525773195876289</v>
      </c>
      <c r="F123" s="252" t="n">
        <v>0.1690721649484536</v>
      </c>
      <c r="G123" s="252" t="n">
        <v>0.02061855670103093</v>
      </c>
      <c r="H123" s="252" t="n">
        <v>0.006185567010309279</v>
      </c>
      <c r="I123" s="252" t="n"/>
      <c r="J123" s="252" t="n"/>
      <c r="K123" s="252" t="n">
        <v>0.290721649484536</v>
      </c>
      <c r="L123" s="223" t="n">
        <v>0.01030927835051546</v>
      </c>
      <c r="M123" s="253" t="n">
        <v>0.04123711340206172</v>
      </c>
    </row>
    <row r="124">
      <c r="A124" s="140" t="inlineStr">
        <is>
          <t>2011.11</t>
        </is>
      </c>
      <c r="B124" s="1" t="inlineStr">
        <is>
          <t>Viewership</t>
        </is>
      </c>
      <c r="C124" s="255" t="n">
        <v>0.074</v>
      </c>
      <c r="D124" s="256" t="n">
        <v>0.081</v>
      </c>
      <c r="E124" s="256" t="n">
        <v>0.074</v>
      </c>
      <c r="F124" s="256" t="n">
        <v>0.079</v>
      </c>
      <c r="G124" s="256" t="n">
        <v>0.01</v>
      </c>
      <c r="H124" s="256" t="n">
        <v>0.002</v>
      </c>
      <c r="I124" s="256" t="n"/>
      <c r="J124" s="256" t="n"/>
      <c r="K124" s="256" t="n">
        <v>0.138</v>
      </c>
      <c r="L124" s="235" t="n">
        <v>0.005</v>
      </c>
      <c r="M124" s="257" t="n">
        <v>0.022</v>
      </c>
    </row>
    <row r="125">
      <c r="A125" s="140" t="n"/>
      <c r="B125" s="1" t="inlineStr">
        <is>
          <t>Market Share</t>
        </is>
      </c>
      <c r="C125" s="255" t="n">
        <v>0.1525773195876289</v>
      </c>
      <c r="D125" s="256" t="n">
        <v>0.1670103092783505</v>
      </c>
      <c r="E125" s="256" t="n">
        <v>0.1525773195876289</v>
      </c>
      <c r="F125" s="256" t="n">
        <v>0.1628865979381443</v>
      </c>
      <c r="G125" s="256" t="n">
        <v>0.02061855670103093</v>
      </c>
      <c r="H125" s="256" t="n">
        <v>0.004123711340206186</v>
      </c>
      <c r="I125" s="256" t="n"/>
      <c r="J125" s="256" t="n"/>
      <c r="K125" s="256" t="n">
        <v>0.2845360824742268</v>
      </c>
      <c r="L125" s="235" t="n">
        <v>0.01030927835051546</v>
      </c>
      <c r="M125" s="257" t="n">
        <v>0.04536082474226804</v>
      </c>
    </row>
    <row r="126">
      <c r="A126" s="124" t="inlineStr">
        <is>
          <t>2011.12</t>
        </is>
      </c>
      <c r="B126" s="125" t="inlineStr">
        <is>
          <t>Viewership</t>
        </is>
      </c>
      <c r="C126" s="249" t="n">
        <v>0.078</v>
      </c>
      <c r="D126" s="250" t="n">
        <v>0.082</v>
      </c>
      <c r="E126" s="250" t="n">
        <v>0.078</v>
      </c>
      <c r="F126" s="250" t="n">
        <v>0.077</v>
      </c>
      <c r="G126" s="250" t="n">
        <v>0.011</v>
      </c>
      <c r="H126" s="250" t="n">
        <v>0.003</v>
      </c>
      <c r="I126" s="250" t="n"/>
      <c r="J126" s="250" t="n"/>
      <c r="K126" s="250" t="n">
        <v>0.137</v>
      </c>
      <c r="L126" s="250" t="n">
        <v>0.006</v>
      </c>
      <c r="M126" s="228" t="n">
        <v>0.02299999999999996</v>
      </c>
      <c r="O126" s="123" t="n"/>
    </row>
    <row customHeight="1" ht="14.25" r="127" thickBot="1">
      <c r="A127" s="43" t="n"/>
      <c r="B127" s="3" t="inlineStr">
        <is>
          <t>Market Share</t>
        </is>
      </c>
      <c r="C127" s="258" t="n">
        <v>0.1575757575757576</v>
      </c>
      <c r="D127" s="259" t="n">
        <v>0.1656565656565657</v>
      </c>
      <c r="E127" s="259" t="n">
        <v>0.1575757575757576</v>
      </c>
      <c r="F127" s="259" t="n">
        <v>0.1555555555555556</v>
      </c>
      <c r="G127" s="259" t="n">
        <v>0.02222222222222222</v>
      </c>
      <c r="H127" s="259" t="n">
        <v>0.006060606060606061</v>
      </c>
      <c r="I127" s="259" t="n"/>
      <c r="J127" s="259" t="n"/>
      <c r="K127" s="259" t="n">
        <v>0.2767676767676768</v>
      </c>
      <c r="L127" s="260" t="n">
        <v>0.01212121212121212</v>
      </c>
      <c r="M127" s="261" t="n">
        <v>0.0464646464646464</v>
      </c>
    </row>
    <row customHeight="1" ht="14.25" r="128" thickTop="1">
      <c r="A128" s="164" t="inlineStr">
        <is>
          <t>2011년연간</t>
        </is>
      </c>
      <c r="B128" s="23" t="inlineStr">
        <is>
          <t>Viewership</t>
        </is>
      </c>
      <c r="C128" s="237" t="n">
        <v>0.077</v>
      </c>
      <c r="D128" s="238" t="n">
        <v>0.076</v>
      </c>
      <c r="E128" s="238" t="n">
        <v>0.07099999999999999</v>
      </c>
      <c r="F128" s="238" t="n">
        <v>0.082</v>
      </c>
      <c r="G128" s="238" t="n">
        <v>0.008999999999999999</v>
      </c>
      <c r="H128" s="238" t="n">
        <v>0.003</v>
      </c>
      <c r="I128" s="238" t="n"/>
      <c r="J128" s="238" t="n"/>
      <c r="K128" s="238" t="n">
        <v>0.149</v>
      </c>
      <c r="L128" s="238" t="n">
        <v>0.005</v>
      </c>
      <c r="M128" s="239" t="n">
        <v>0.02200000000000002</v>
      </c>
      <c r="O128" s="123" t="n"/>
    </row>
    <row customHeight="1" ht="14.25" r="129" thickBot="1">
      <c r="A129" s="165" t="n"/>
      <c r="B129" s="24" t="inlineStr">
        <is>
          <t>Market Share</t>
        </is>
      </c>
      <c r="C129" s="243" t="n">
        <v>0.1558704453441296</v>
      </c>
      <c r="D129" s="244" t="n">
        <v>0.1538461538461539</v>
      </c>
      <c r="E129" s="244" t="n">
        <v>0.1437246963562753</v>
      </c>
      <c r="F129" s="244" t="n">
        <v>0.1659919028340081</v>
      </c>
      <c r="G129" s="244" t="n">
        <v>0.01821862348178137</v>
      </c>
      <c r="H129" s="244" t="n">
        <v>0.006072874493927126</v>
      </c>
      <c r="I129" s="244" t="n"/>
      <c r="J129" s="244" t="n"/>
      <c r="K129" s="244" t="n">
        <v>0.3016194331983806</v>
      </c>
      <c r="L129" s="244" t="n">
        <v>0.01012145748987854</v>
      </c>
      <c r="M129" s="245" t="n">
        <v>0.04453441295546563</v>
      </c>
    </row>
    <row customHeight="1" ht="14.25" r="130" thickTop="1">
      <c r="A130" s="147" t="inlineStr">
        <is>
          <t>2012.01</t>
        </is>
      </c>
      <c r="B130" s="4" t="inlineStr">
        <is>
          <t>Viewership</t>
        </is>
      </c>
      <c r="C130" s="217" t="n">
        <v>0.08</v>
      </c>
      <c r="D130" s="218" t="n">
        <v>0.08500000000000001</v>
      </c>
      <c r="E130" s="218" t="n">
        <v>0.077</v>
      </c>
      <c r="F130" s="218" t="n">
        <v>0.08699999999999999</v>
      </c>
      <c r="G130" s="218" t="n">
        <v>0.012</v>
      </c>
      <c r="H130" s="218" t="n">
        <v>0.003</v>
      </c>
      <c r="I130" s="218" t="n"/>
      <c r="J130" s="218" t="n"/>
      <c r="K130" s="218" t="n">
        <v>0.127</v>
      </c>
      <c r="L130" s="250" t="n">
        <v>0.005</v>
      </c>
      <c r="M130" s="220" t="n">
        <v>0.03600000000000003</v>
      </c>
      <c r="N130" s="262" t="n"/>
    </row>
    <row r="131">
      <c r="A131" s="35" t="n"/>
      <c r="B131" s="2" t="inlineStr">
        <is>
          <t>Market Share</t>
        </is>
      </c>
      <c r="C131" s="221" t="n">
        <v>0.15625</v>
      </c>
      <c r="D131" s="222" t="n">
        <v>0.166015625</v>
      </c>
      <c r="E131" s="222" t="n">
        <v>0.150390625</v>
      </c>
      <c r="F131" s="222" t="n">
        <v>0.169921875</v>
      </c>
      <c r="G131" s="222" t="n">
        <v>0.0234375</v>
      </c>
      <c r="H131" s="222" t="n">
        <v>0.005859375</v>
      </c>
      <c r="I131" s="222" t="n"/>
      <c r="J131" s="222" t="n"/>
      <c r="K131" s="222" t="n">
        <v>0.248046875</v>
      </c>
      <c r="L131" s="223" t="n">
        <v>0.009765625</v>
      </c>
      <c r="M131" s="224" t="n">
        <v>0.07031250000000006</v>
      </c>
    </row>
    <row r="132">
      <c r="A132" s="124" t="inlineStr">
        <is>
          <t>2012.02</t>
        </is>
      </c>
      <c r="B132" s="125" t="inlineStr">
        <is>
          <t>Viewership</t>
        </is>
      </c>
      <c r="C132" s="225" t="n">
        <v>0.083</v>
      </c>
      <c r="D132" s="226" t="n">
        <v>0.08599999999999999</v>
      </c>
      <c r="E132" s="226" t="n">
        <v>0.076</v>
      </c>
      <c r="F132" s="226" t="n">
        <v>0.078</v>
      </c>
      <c r="G132" s="226" t="n">
        <v>0.012</v>
      </c>
      <c r="H132" s="226" t="n">
        <v>0.003</v>
      </c>
      <c r="I132" s="226" t="n"/>
      <c r="J132" s="226" t="n"/>
      <c r="K132" s="226" t="n">
        <v>0.13</v>
      </c>
      <c r="L132" s="227" t="n">
        <v>0.005</v>
      </c>
      <c r="M132" s="228" t="n">
        <v>0.03599999999999998</v>
      </c>
    </row>
    <row r="133">
      <c r="A133" s="35" t="n"/>
      <c r="B133" s="2" t="inlineStr">
        <is>
          <t>Market Share</t>
        </is>
      </c>
      <c r="C133" s="221" t="n">
        <v>0.1630648330058939</v>
      </c>
      <c r="D133" s="222" t="n">
        <v>0.168958742632613</v>
      </c>
      <c r="E133" s="222" t="n">
        <v>0.1493123772102161</v>
      </c>
      <c r="F133" s="222" t="n">
        <v>0.1532416502946955</v>
      </c>
      <c r="G133" s="222" t="n">
        <v>0.02357563850687623</v>
      </c>
      <c r="H133" s="222" t="n">
        <v>0.005893909626719057</v>
      </c>
      <c r="I133" s="222" t="n"/>
      <c r="J133" s="222" t="n"/>
      <c r="K133" s="222" t="n">
        <v>0.2554027504911591</v>
      </c>
      <c r="L133" s="223" t="n">
        <v>0.009823182711198428</v>
      </c>
      <c r="M133" s="224" t="n">
        <v>0.07072691552062864</v>
      </c>
    </row>
    <row r="134">
      <c r="A134" s="124" t="inlineStr">
        <is>
          <t>2012.03</t>
        </is>
      </c>
      <c r="B134" s="125" t="inlineStr">
        <is>
          <t>Viewership</t>
        </is>
      </c>
      <c r="C134" s="225" t="n">
        <v>0.082</v>
      </c>
      <c r="D134" s="226" t="n">
        <v>0.081</v>
      </c>
      <c r="E134" s="226" t="n">
        <v>0.074</v>
      </c>
      <c r="F134" s="226" t="n">
        <v>0.07000000000000001</v>
      </c>
      <c r="G134" s="226" t="n">
        <v>0.013</v>
      </c>
      <c r="H134" s="226" t="n">
        <v>0.003</v>
      </c>
      <c r="I134" s="226" t="n"/>
      <c r="J134" s="226" t="n"/>
      <c r="K134" s="226" t="n">
        <v>0.129</v>
      </c>
      <c r="L134" s="227" t="n">
        <v>0.005</v>
      </c>
      <c r="M134" s="228" t="n">
        <v>0.03599999999999998</v>
      </c>
    </row>
    <row customHeight="1" ht="14.25" r="135" thickBot="1">
      <c r="A135" s="43" t="n"/>
      <c r="B135" s="3" t="inlineStr">
        <is>
          <t>Market Share</t>
        </is>
      </c>
      <c r="C135" s="229" t="n">
        <v>0.1663286004056795</v>
      </c>
      <c r="D135" s="230" t="n">
        <v>0.1643002028397566</v>
      </c>
      <c r="E135" s="230" t="n">
        <v>0.1501014198782961</v>
      </c>
      <c r="F135" s="230" t="n">
        <v>0.1419878296146045</v>
      </c>
      <c r="G135" s="230" t="n">
        <v>0.02636916835699797</v>
      </c>
      <c r="H135" s="230" t="n">
        <v>0.006085192697768763</v>
      </c>
      <c r="I135" s="230" t="n"/>
      <c r="J135" s="230" t="n"/>
      <c r="K135" s="230" t="n">
        <v>0.2616632860040568</v>
      </c>
      <c r="L135" s="231" t="n">
        <v>0.0101419878296146</v>
      </c>
      <c r="M135" s="232" t="n">
        <v>0.07302231237322511</v>
      </c>
    </row>
    <row customHeight="1" ht="14.25" r="136" thickTop="1">
      <c r="A136" s="164" t="inlineStr">
        <is>
          <t>2012년</t>
        </is>
      </c>
      <c r="B136" s="23" t="inlineStr">
        <is>
          <t>Viewership</t>
        </is>
      </c>
      <c r="C136" s="237" t="n">
        <v>0.081</v>
      </c>
      <c r="D136" s="238" t="n">
        <v>0.08400000000000001</v>
      </c>
      <c r="E136" s="238" t="n">
        <v>0.076</v>
      </c>
      <c r="F136" s="238" t="n">
        <v>0.078</v>
      </c>
      <c r="G136" s="238" t="n">
        <v>0.012</v>
      </c>
      <c r="H136" s="238" t="n">
        <v>0.003</v>
      </c>
      <c r="I136" s="238" t="n"/>
      <c r="J136" s="238" t="n"/>
      <c r="K136" s="238" t="n">
        <v>0.129</v>
      </c>
      <c r="L136" s="238" t="n">
        <v>0.005</v>
      </c>
      <c r="M136" s="239" t="n">
        <v>0.03599999999999998</v>
      </c>
    </row>
    <row customHeight="1" ht="14.25" r="137" thickBot="1">
      <c r="A137" s="165" t="inlineStr">
        <is>
          <t>1분기</t>
        </is>
      </c>
      <c r="B137" s="24" t="inlineStr">
        <is>
          <t>Market Share</t>
        </is>
      </c>
      <c r="C137" s="243" t="n">
        <v>0.1607142857142857</v>
      </c>
      <c r="D137" s="244" t="n">
        <v>0.1666666666666667</v>
      </c>
      <c r="E137" s="244" t="n">
        <v>0.1507936507936508</v>
      </c>
      <c r="F137" s="244" t="n">
        <v>0.1547619047619048</v>
      </c>
      <c r="G137" s="244" t="n">
        <v>0.02380952380952381</v>
      </c>
      <c r="H137" s="244" t="n">
        <v>0.005952380952380952</v>
      </c>
      <c r="I137" s="244" t="n"/>
      <c r="J137" s="244" t="n"/>
      <c r="K137" s="244" t="n">
        <v>0.2559523809523809</v>
      </c>
      <c r="L137" s="244" t="n">
        <v>0.00992063492063492</v>
      </c>
      <c r="M137" s="245" t="n">
        <v>0.07142857142857138</v>
      </c>
    </row>
    <row customHeight="1" ht="14.25" r="138" thickTop="1">
      <c r="A138" s="147" t="inlineStr">
        <is>
          <t>2012.04</t>
        </is>
      </c>
      <c r="B138" s="4" t="inlineStr">
        <is>
          <t>Viewership</t>
        </is>
      </c>
      <c r="C138" s="217" t="n">
        <v>0.076</v>
      </c>
      <c r="D138" s="218" t="n">
        <v>0.079</v>
      </c>
      <c r="E138" s="218" t="n">
        <v>0.07199999999999999</v>
      </c>
      <c r="F138" s="218" t="n">
        <v>0.06</v>
      </c>
      <c r="G138" s="218" t="n">
        <v>0.012</v>
      </c>
      <c r="H138" s="218" t="n">
        <v>0.003</v>
      </c>
      <c r="I138" s="218" t="n"/>
      <c r="J138" s="218" t="n"/>
      <c r="K138" s="218" t="n">
        <v>0.132</v>
      </c>
      <c r="L138" s="250" t="n">
        <v>0.005</v>
      </c>
      <c r="M138" s="220" t="n">
        <v>0.035</v>
      </c>
    </row>
    <row r="139">
      <c r="A139" s="35" t="n"/>
      <c r="B139" s="2" t="inlineStr">
        <is>
          <t>Market Share</t>
        </is>
      </c>
      <c r="C139" s="221" t="n">
        <v>0.160337552742616</v>
      </c>
      <c r="D139" s="222" t="n">
        <v>0.1666666666666667</v>
      </c>
      <c r="E139" s="222" t="n">
        <v>0.1518987341772152</v>
      </c>
      <c r="F139" s="222" t="n">
        <v>0.1265822784810127</v>
      </c>
      <c r="G139" s="222" t="n">
        <v>0.02531645569620253</v>
      </c>
      <c r="H139" s="222" t="n">
        <v>0.006329113924050634</v>
      </c>
      <c r="I139" s="222" t="n"/>
      <c r="J139" s="222" t="n"/>
      <c r="K139" s="222" t="n">
        <v>0.2784810126582279</v>
      </c>
      <c r="L139" s="223" t="n">
        <v>0.01054852320675106</v>
      </c>
      <c r="M139" s="224" t="n">
        <v>0.07383966244725734</v>
      </c>
      <c r="N139" s="123" t="n"/>
    </row>
    <row r="140">
      <c r="A140" s="124" t="inlineStr">
        <is>
          <t>2012.05</t>
        </is>
      </c>
      <c r="B140" s="125" t="inlineStr">
        <is>
          <t>Viewership</t>
        </is>
      </c>
      <c r="C140" s="225" t="n">
        <v>0.068</v>
      </c>
      <c r="D140" s="226" t="n">
        <v>0.077</v>
      </c>
      <c r="E140" s="226" t="n">
        <v>0.066</v>
      </c>
      <c r="F140" s="226" t="n">
        <v>0.059</v>
      </c>
      <c r="G140" s="226" t="n">
        <v>0.012</v>
      </c>
      <c r="H140" s="226" t="n">
        <v>0.003</v>
      </c>
      <c r="I140" s="226" t="n"/>
      <c r="J140" s="226" t="n"/>
      <c r="K140" s="226" t="n">
        <v>0.129</v>
      </c>
      <c r="L140" s="227" t="n">
        <v>0.005</v>
      </c>
      <c r="M140" s="228" t="n">
        <v>0.03399999999999997</v>
      </c>
    </row>
    <row r="141">
      <c r="A141" s="35" t="n"/>
      <c r="B141" s="2" t="inlineStr">
        <is>
          <t>Market Share</t>
        </is>
      </c>
      <c r="C141" s="221" t="n">
        <v>0.1501103752759382</v>
      </c>
      <c r="D141" s="222" t="n">
        <v>0.1699779249448123</v>
      </c>
      <c r="E141" s="222" t="n">
        <v>0.1456953642384106</v>
      </c>
      <c r="F141" s="222" t="n">
        <v>0.130242825607064</v>
      </c>
      <c r="G141" s="222" t="n">
        <v>0.02649006622516556</v>
      </c>
      <c r="H141" s="222" t="n">
        <v>0.006622516556291391</v>
      </c>
      <c r="I141" s="222" t="n"/>
      <c r="J141" s="222" t="n"/>
      <c r="K141" s="222" t="n">
        <v>0.2847682119205298</v>
      </c>
      <c r="L141" s="223" t="n">
        <v>0.01103752759381898</v>
      </c>
      <c r="M141" s="224" t="n">
        <v>0.07505518763796903</v>
      </c>
    </row>
    <row r="142">
      <c r="A142" s="124" t="inlineStr">
        <is>
          <t>2012.06</t>
        </is>
      </c>
      <c r="B142" s="125" t="inlineStr">
        <is>
          <t>Viewership</t>
        </is>
      </c>
      <c r="C142" s="225" t="n">
        <v>0.06900000000000001</v>
      </c>
      <c r="D142" s="226" t="n">
        <v>0.07199999999999999</v>
      </c>
      <c r="E142" s="226" t="n">
        <v>0.07000000000000001</v>
      </c>
      <c r="F142" s="226" t="n">
        <v>0.057</v>
      </c>
      <c r="G142" s="226" t="n">
        <v>0.011</v>
      </c>
      <c r="H142" s="226" t="n">
        <v>0.003</v>
      </c>
      <c r="I142" s="226" t="n"/>
      <c r="J142" s="226" t="n"/>
      <c r="K142" s="226" t="n">
        <v>0.131</v>
      </c>
      <c r="L142" s="227" t="n">
        <v>0.004</v>
      </c>
      <c r="M142" s="228" t="n">
        <v>0.03699999999999998</v>
      </c>
    </row>
    <row customHeight="1" ht="14.25" r="143" thickBot="1">
      <c r="A143" s="43" t="n"/>
      <c r="B143" s="3" t="inlineStr">
        <is>
          <t>Market Share</t>
        </is>
      </c>
      <c r="C143" s="229" t="n">
        <v>0.1519823788546256</v>
      </c>
      <c r="D143" s="230" t="n">
        <v>0.158590308370044</v>
      </c>
      <c r="E143" s="230" t="n">
        <v>0.1541850220264317</v>
      </c>
      <c r="F143" s="230" t="n">
        <v>0.1255506607929515</v>
      </c>
      <c r="G143" s="230" t="n">
        <v>0.02422907488986784</v>
      </c>
      <c r="H143" s="230" t="n">
        <v>0.006607929515418502</v>
      </c>
      <c r="I143" s="230" t="n"/>
      <c r="J143" s="230" t="n"/>
      <c r="K143" s="230" t="n">
        <v>0.288546255506608</v>
      </c>
      <c r="L143" s="231" t="n">
        <v>0.008810572687224669</v>
      </c>
      <c r="M143" s="232" t="n">
        <v>0.08149779735682815</v>
      </c>
    </row>
    <row customHeight="1" ht="14.25" r="144" thickTop="1">
      <c r="A144" s="164" t="inlineStr">
        <is>
          <t>2012년</t>
        </is>
      </c>
      <c r="B144" s="23" t="inlineStr">
        <is>
          <t>Viewership</t>
        </is>
      </c>
      <c r="C144" s="237" t="n">
        <v>0.07099999999999999</v>
      </c>
      <c r="D144" s="238" t="n">
        <v>0.076</v>
      </c>
      <c r="E144" s="238" t="n">
        <v>0.06900000000000001</v>
      </c>
      <c r="F144" s="238" t="n">
        <v>0.059</v>
      </c>
      <c r="G144" s="238" t="n">
        <v>0.012</v>
      </c>
      <c r="H144" s="238" t="n">
        <v>0.003</v>
      </c>
      <c r="I144" s="238" t="n"/>
      <c r="J144" s="238" t="n"/>
      <c r="K144" s="238" t="n">
        <v>0.131</v>
      </c>
      <c r="L144" s="238" t="n">
        <v>0.005</v>
      </c>
      <c r="M144" s="239" t="n">
        <v>0.03399999999999997</v>
      </c>
    </row>
    <row customHeight="1" ht="14.25" r="145" thickBot="1">
      <c r="A145" s="165" t="inlineStr">
        <is>
          <t>2분기</t>
        </is>
      </c>
      <c r="B145" s="24" t="inlineStr">
        <is>
          <t>Market Share</t>
        </is>
      </c>
      <c r="C145" s="243" t="n">
        <v>0.1543478260869565</v>
      </c>
      <c r="D145" s="244" t="n">
        <v>0.1652173913043478</v>
      </c>
      <c r="E145" s="244" t="n">
        <v>0.15</v>
      </c>
      <c r="F145" s="244" t="n">
        <v>0.1282608695652174</v>
      </c>
      <c r="G145" s="244" t="n">
        <v>0.02608695652173913</v>
      </c>
      <c r="H145" s="244" t="n">
        <v>0.006521739130434782</v>
      </c>
      <c r="I145" s="244" t="n"/>
      <c r="J145" s="244" t="n"/>
      <c r="K145" s="244" t="n">
        <v>0.2847826086956522</v>
      </c>
      <c r="L145" s="244" t="n">
        <v>0.0108695652173913</v>
      </c>
      <c r="M145" s="245" t="n">
        <v>0.07391304347826082</v>
      </c>
      <c r="N145" s="123" t="n"/>
    </row>
    <row customHeight="1" ht="14.25" r="146" thickTop="1">
      <c r="A146" s="164" t="inlineStr">
        <is>
          <t>2012년</t>
        </is>
      </c>
      <c r="B146" s="23" t="inlineStr">
        <is>
          <t>Viewership</t>
        </is>
      </c>
      <c r="C146" s="237" t="n">
        <v>0.076</v>
      </c>
      <c r="D146" s="238" t="n">
        <v>0.08</v>
      </c>
      <c r="E146" s="238" t="n">
        <v>0.07199999999999999</v>
      </c>
      <c r="F146" s="238" t="n">
        <v>0.068</v>
      </c>
      <c r="G146" s="238" t="n">
        <v>0.012</v>
      </c>
      <c r="H146" s="238" t="n">
        <v>0.003</v>
      </c>
      <c r="I146" s="238" t="n"/>
      <c r="J146" s="238" t="n"/>
      <c r="K146" s="238" t="n">
        <v>0.13</v>
      </c>
      <c r="L146" s="238" t="n">
        <v>0.005</v>
      </c>
      <c r="M146" s="239" t="n">
        <v>0.03599999999999998</v>
      </c>
      <c r="N146" s="123" t="n"/>
    </row>
    <row customHeight="1" ht="14.25" r="147" thickBot="1">
      <c r="A147" s="165" t="inlineStr">
        <is>
          <t>상반기</t>
        </is>
      </c>
      <c r="B147" s="24" t="inlineStr">
        <is>
          <t>Market Share</t>
        </is>
      </c>
      <c r="C147" s="243" t="n">
        <v>0.1576763485477178</v>
      </c>
      <c r="D147" s="244" t="n">
        <v>0.1659751037344399</v>
      </c>
      <c r="E147" s="244" t="n">
        <v>0.1493775933609958</v>
      </c>
      <c r="F147" s="244" t="n">
        <v>0.1410788381742739</v>
      </c>
      <c r="G147" s="244" t="n">
        <v>0.02489626556016598</v>
      </c>
      <c r="H147" s="244" t="n">
        <v>0.006224066390041494</v>
      </c>
      <c r="I147" s="244" t="n"/>
      <c r="J147" s="244" t="n"/>
      <c r="K147" s="244" t="n">
        <v>0.2697095435684648</v>
      </c>
      <c r="L147" s="244" t="n">
        <v>0.01037344398340249</v>
      </c>
      <c r="M147" s="245" t="n">
        <v>0.07468879668049788</v>
      </c>
    </row>
    <row customHeight="1" ht="14.25" r="148" thickTop="1">
      <c r="A148" s="31" t="inlineStr">
        <is>
          <t>2012.07</t>
        </is>
      </c>
      <c r="B148" s="125" t="inlineStr">
        <is>
          <t>Viewership</t>
        </is>
      </c>
      <c r="C148" s="249" t="n">
        <v>0.076</v>
      </c>
      <c r="D148" s="250" t="n">
        <v>0.079</v>
      </c>
      <c r="E148" s="250" t="n">
        <v>0.075</v>
      </c>
      <c r="F148" s="250" t="n">
        <v>0.058</v>
      </c>
      <c r="G148" s="250" t="n">
        <v>0.011</v>
      </c>
      <c r="H148" s="250" t="n">
        <v>0.003</v>
      </c>
      <c r="I148" s="250" t="n"/>
      <c r="J148" s="250" t="n"/>
      <c r="K148" s="250" t="n">
        <v>0.13</v>
      </c>
      <c r="L148" s="250" t="n">
        <v>0.005</v>
      </c>
      <c r="M148" s="228" t="n">
        <v>0.03899999999999998</v>
      </c>
    </row>
    <row r="149">
      <c r="A149" s="35" t="n"/>
      <c r="B149" s="2" t="inlineStr">
        <is>
          <t>Market Share</t>
        </is>
      </c>
      <c r="C149" s="221" t="n">
        <v>0.1596638655462185</v>
      </c>
      <c r="D149" s="222" t="n">
        <v>0.1659663865546219</v>
      </c>
      <c r="E149" s="222" t="n">
        <v>0.157563025210084</v>
      </c>
      <c r="F149" s="222" t="n">
        <v>0.1218487394957983</v>
      </c>
      <c r="G149" s="222" t="n">
        <v>0.02310924369747899</v>
      </c>
      <c r="H149" s="222" t="n">
        <v>0.006302521008403362</v>
      </c>
      <c r="I149" s="222" t="n"/>
      <c r="J149" s="222" t="n"/>
      <c r="K149" s="222" t="n">
        <v>0.273109243697479</v>
      </c>
      <c r="L149" s="223" t="n">
        <v>0.01050420168067227</v>
      </c>
      <c r="M149" s="224" t="n">
        <v>0.08193277310924366</v>
      </c>
    </row>
    <row r="150">
      <c r="A150" s="31" t="inlineStr">
        <is>
          <t>2012.08</t>
        </is>
      </c>
      <c r="B150" s="125" t="inlineStr">
        <is>
          <t>Viewership</t>
        </is>
      </c>
      <c r="C150" s="249" t="n">
        <v>0.074</v>
      </c>
      <c r="D150" s="250" t="n">
        <v>0.089</v>
      </c>
      <c r="E150" s="250" t="n">
        <v>0.082</v>
      </c>
      <c r="F150" s="250" t="n">
        <v>0.063</v>
      </c>
      <c r="G150" s="250" t="n">
        <v>0.01</v>
      </c>
      <c r="H150" s="250" t="n">
        <v>0.003</v>
      </c>
      <c r="I150" s="250" t="n"/>
      <c r="J150" s="250" t="n"/>
      <c r="K150" s="250" t="n">
        <v>0.129</v>
      </c>
      <c r="L150" s="250" t="n">
        <v>0.005</v>
      </c>
      <c r="M150" s="228" t="n">
        <v>0.04</v>
      </c>
    </row>
    <row r="151">
      <c r="A151" s="35" t="n"/>
      <c r="B151" s="2" t="inlineStr">
        <is>
          <t>Market Share</t>
        </is>
      </c>
      <c r="C151" s="221" t="n">
        <v>0.1494949494949495</v>
      </c>
      <c r="D151" s="222" t="n">
        <v>0.1797979797979798</v>
      </c>
      <c r="E151" s="222" t="n">
        <v>0.1656565656565657</v>
      </c>
      <c r="F151" s="222" t="n">
        <v>0.1272727272727273</v>
      </c>
      <c r="G151" s="222" t="n">
        <v>0.0202020202020202</v>
      </c>
      <c r="H151" s="222" t="n">
        <v>0.006060606060606061</v>
      </c>
      <c r="I151" s="222" t="n"/>
      <c r="J151" s="222" t="n"/>
      <c r="K151" s="222" t="n">
        <v>0.2606060606060606</v>
      </c>
      <c r="L151" s="223" t="n">
        <v>0.0101010101010101</v>
      </c>
      <c r="M151" s="224" t="n">
        <v>0.08080808080808077</v>
      </c>
      <c r="N151" s="123" t="n"/>
    </row>
    <row r="152">
      <c r="A152" s="124" t="inlineStr">
        <is>
          <t>2012.09</t>
        </is>
      </c>
      <c r="B152" s="125" t="inlineStr">
        <is>
          <t>Viewership</t>
        </is>
      </c>
      <c r="C152" s="225" t="n">
        <v>0.066</v>
      </c>
      <c r="D152" s="226" t="n">
        <v>0.077</v>
      </c>
      <c r="E152" s="226" t="n">
        <v>0.073</v>
      </c>
      <c r="F152" s="226" t="n">
        <v>0.063</v>
      </c>
      <c r="G152" s="226" t="n">
        <v>0.01</v>
      </c>
      <c r="H152" s="226" t="n">
        <v>0.003</v>
      </c>
      <c r="I152" s="226" t="n"/>
      <c r="J152" s="226" t="n"/>
      <c r="K152" s="226" t="n">
        <v>0.127</v>
      </c>
      <c r="L152" s="227" t="n">
        <v>0.005</v>
      </c>
      <c r="M152" s="228" t="n">
        <v>0.03699999999999998</v>
      </c>
      <c r="N152" s="123" t="n"/>
    </row>
    <row customHeight="1" ht="14.25" r="153" thickBot="1">
      <c r="A153" s="43" t="n"/>
      <c r="B153" s="3" t="inlineStr">
        <is>
          <t>Market Share</t>
        </is>
      </c>
      <c r="C153" s="229" t="n">
        <v>0.1431670281995662</v>
      </c>
      <c r="D153" s="230" t="n">
        <v>0.1670281995661605</v>
      </c>
      <c r="E153" s="230" t="n">
        <v>0.158351409978308</v>
      </c>
      <c r="F153" s="230" t="n">
        <v>0.1366594360086768</v>
      </c>
      <c r="G153" s="230" t="n">
        <v>0.02169197396963124</v>
      </c>
      <c r="H153" s="230" t="n">
        <v>0.006507592190889371</v>
      </c>
      <c r="I153" s="230" t="n"/>
      <c r="J153" s="230" t="n"/>
      <c r="K153" s="230" t="n">
        <v>0.2754880694143167</v>
      </c>
      <c r="L153" s="230" t="n">
        <v>0.01084598698481562</v>
      </c>
      <c r="M153" s="232" t="n">
        <v>0.08026030368763552</v>
      </c>
      <c r="N153" s="123" t="n"/>
    </row>
    <row customHeight="1" ht="14.25" r="154" thickTop="1">
      <c r="A154" s="164" t="inlineStr">
        <is>
          <t>2012년</t>
        </is>
      </c>
      <c r="B154" s="23" t="inlineStr">
        <is>
          <t>Viewership</t>
        </is>
      </c>
      <c r="C154" s="237" t="n">
        <v>0.07199999999999999</v>
      </c>
      <c r="D154" s="238" t="n">
        <v>0.082</v>
      </c>
      <c r="E154" s="238" t="n">
        <v>0.077</v>
      </c>
      <c r="F154" s="238" t="n">
        <v>0.061</v>
      </c>
      <c r="G154" s="238" t="n">
        <v>0.011</v>
      </c>
      <c r="H154" s="238" t="n">
        <v>0.003</v>
      </c>
      <c r="I154" s="238" t="n"/>
      <c r="J154" s="238" t="n"/>
      <c r="K154" s="238" t="n">
        <v>0.129</v>
      </c>
      <c r="L154" s="238" t="n">
        <v>0.005</v>
      </c>
      <c r="M154" s="239" t="n">
        <v>0.03699999999999998</v>
      </c>
      <c r="N154" s="123" t="n"/>
    </row>
    <row customHeight="1" ht="14.25" r="155" thickBot="1">
      <c r="A155" s="165" t="inlineStr">
        <is>
          <t>3분기</t>
        </is>
      </c>
      <c r="B155" s="24" t="inlineStr">
        <is>
          <t>Market Share</t>
        </is>
      </c>
      <c r="C155" s="243" t="n">
        <v>0.1509433962264151</v>
      </c>
      <c r="D155" s="244" t="n">
        <v>0.1719077568134172</v>
      </c>
      <c r="E155" s="244" t="n">
        <v>0.1614255765199162</v>
      </c>
      <c r="F155" s="244" t="n">
        <v>0.1278825995807128</v>
      </c>
      <c r="G155" s="244" t="n">
        <v>0.02306079664570231</v>
      </c>
      <c r="H155" s="244" t="n">
        <v>0.006289308176100629</v>
      </c>
      <c r="I155" s="244" t="n"/>
      <c r="J155" s="244" t="n"/>
      <c r="K155" s="244" t="n">
        <v>0.270440251572327</v>
      </c>
      <c r="L155" s="244" t="n">
        <v>0.01048218029350105</v>
      </c>
      <c r="M155" s="245" t="n">
        <v>0.07756813417190771</v>
      </c>
    </row>
    <row customHeight="1" ht="14.25" r="156" thickTop="1">
      <c r="A156" s="31" t="inlineStr">
        <is>
          <t>2012.10</t>
        </is>
      </c>
      <c r="B156" s="125" t="inlineStr">
        <is>
          <t>Viewership</t>
        </is>
      </c>
      <c r="C156" s="249" t="n">
        <v>0.068</v>
      </c>
      <c r="D156" s="250" t="n">
        <v>0.082</v>
      </c>
      <c r="E156" s="250" t="n">
        <v>0.074</v>
      </c>
      <c r="F156" s="250" t="n">
        <v>0.063</v>
      </c>
      <c r="G156" s="250" t="n">
        <v>0.011</v>
      </c>
      <c r="H156" s="250" t="n">
        <v>0.003</v>
      </c>
      <c r="I156" s="250" t="n"/>
      <c r="J156" s="250" t="n"/>
      <c r="K156" s="250" t="n">
        <v>0.123</v>
      </c>
      <c r="L156" s="250" t="n">
        <v>0.005</v>
      </c>
      <c r="M156" s="228" t="n">
        <v>0.03799999999999998</v>
      </c>
    </row>
    <row r="157">
      <c r="A157" s="35" t="n"/>
      <c r="B157" s="2" t="inlineStr">
        <is>
          <t>Market Share</t>
        </is>
      </c>
      <c r="C157" s="221" t="n">
        <v>0.145610278372591</v>
      </c>
      <c r="D157" s="222" t="n">
        <v>0.1755888650963597</v>
      </c>
      <c r="E157" s="222" t="n">
        <v>0.158458244111349</v>
      </c>
      <c r="F157" s="222" t="n">
        <v>0.1349036402569593</v>
      </c>
      <c r="G157" s="222" t="n">
        <v>0.02355460385438972</v>
      </c>
      <c r="H157" s="222" t="n">
        <v>0.006423982869379015</v>
      </c>
      <c r="I157" s="222" t="n"/>
      <c r="J157" s="222" t="n"/>
      <c r="K157" s="222" t="n">
        <v>0.2633832976445396</v>
      </c>
      <c r="L157" s="223" t="n">
        <v>0.01070663811563169</v>
      </c>
      <c r="M157" s="224" t="n">
        <v>0.0813704496788008</v>
      </c>
    </row>
    <row r="158">
      <c r="A158" s="124" t="inlineStr">
        <is>
          <t>2012.11</t>
        </is>
      </c>
      <c r="B158" s="125" t="inlineStr">
        <is>
          <t>Viewership</t>
        </is>
      </c>
      <c r="C158" s="225" t="n">
        <v>0.07000000000000001</v>
      </c>
      <c r="D158" s="226" t="n">
        <v>0.083</v>
      </c>
      <c r="E158" s="226" t="n">
        <v>0.07099999999999999</v>
      </c>
      <c r="F158" s="226" t="n">
        <v>0.06</v>
      </c>
      <c r="G158" s="226" t="n">
        <v>0.011</v>
      </c>
      <c r="H158" s="226" t="n">
        <v>0.003</v>
      </c>
      <c r="I158" s="226" t="n"/>
      <c r="J158" s="226" t="n"/>
      <c r="K158" s="226" t="n">
        <v>0.128</v>
      </c>
      <c r="L158" s="227" t="n">
        <v>0.005</v>
      </c>
      <c r="M158" s="228" t="n">
        <v>0.04399999999999993</v>
      </c>
    </row>
    <row r="159">
      <c r="A159" s="35" t="n"/>
      <c r="B159" s="2" t="inlineStr">
        <is>
          <t>Market Share</t>
        </is>
      </c>
      <c r="C159" s="221" t="n">
        <v>0.1473684210526316</v>
      </c>
      <c r="D159" s="222" t="n">
        <v>0.1747368421052632</v>
      </c>
      <c r="E159" s="222" t="n">
        <v>0.1494736842105263</v>
      </c>
      <c r="F159" s="222" t="n">
        <v>0.1263157894736842</v>
      </c>
      <c r="G159" s="222" t="n">
        <v>0.02315789473684211</v>
      </c>
      <c r="H159" s="222" t="n">
        <v>0.006315789473684211</v>
      </c>
      <c r="I159" s="222" t="n"/>
      <c r="J159" s="222" t="n"/>
      <c r="K159" s="222" t="n">
        <v>0.2694736842105263</v>
      </c>
      <c r="L159" s="223" t="n">
        <v>0.01052631578947369</v>
      </c>
      <c r="M159" s="224" t="n">
        <v>0.09263157894736827</v>
      </c>
    </row>
    <row r="160">
      <c r="A160" s="124" t="inlineStr">
        <is>
          <t>2012.12</t>
        </is>
      </c>
      <c r="B160" s="125" t="inlineStr">
        <is>
          <t>Viewership</t>
        </is>
      </c>
      <c r="C160" s="225" t="n">
        <v>0.07000000000000001</v>
      </c>
      <c r="D160" s="226" t="n">
        <v>0.089</v>
      </c>
      <c r="E160" s="226" t="n">
        <v>0.078</v>
      </c>
      <c r="F160" s="226" t="n">
        <v>0.065</v>
      </c>
      <c r="G160" s="226" t="n">
        <v>0.012</v>
      </c>
      <c r="H160" s="226" t="n">
        <v>0.004</v>
      </c>
      <c r="I160" s="226" t="n"/>
      <c r="J160" s="226" t="n"/>
      <c r="K160" s="226" t="n">
        <v>0.139</v>
      </c>
      <c r="L160" s="227" t="n">
        <v>0.005</v>
      </c>
      <c r="M160" s="228" t="n">
        <v>0.055</v>
      </c>
    </row>
    <row customHeight="1" ht="14.25" r="161" thickBot="1">
      <c r="A161" s="43" t="n"/>
      <c r="B161" s="3" t="inlineStr">
        <is>
          <t>Market Share</t>
        </is>
      </c>
      <c r="C161" s="229" t="n">
        <v>0.1353965183752418</v>
      </c>
      <c r="D161" s="230" t="n">
        <v>0.172147001934236</v>
      </c>
      <c r="E161" s="230" t="n">
        <v>0.1508704061895551</v>
      </c>
      <c r="F161" s="230" t="n">
        <v>0.1257253384912959</v>
      </c>
      <c r="G161" s="230" t="n">
        <v>0.02321083172147002</v>
      </c>
      <c r="H161" s="230" t="n">
        <v>0.007736943907156673</v>
      </c>
      <c r="I161" s="230" t="n"/>
      <c r="J161" s="230" t="n"/>
      <c r="K161" s="230" t="n">
        <v>0.2688588007736944</v>
      </c>
      <c r="L161" s="230" t="n">
        <v>0.009671179883945842</v>
      </c>
      <c r="M161" s="232" t="n">
        <v>0.1063829787234042</v>
      </c>
    </row>
    <row customHeight="1" ht="14.25" r="162" thickTop="1">
      <c r="A162" s="164" t="inlineStr">
        <is>
          <t>2012년</t>
        </is>
      </c>
      <c r="B162" s="23" t="inlineStr">
        <is>
          <t>Viewership</t>
        </is>
      </c>
      <c r="C162" s="237" t="n">
        <v>0.07000000000000001</v>
      </c>
      <c r="D162" s="238" t="n">
        <v>0.08500000000000001</v>
      </c>
      <c r="E162" s="238" t="n">
        <v>0.074</v>
      </c>
      <c r="F162" s="238" t="n">
        <v>0.063</v>
      </c>
      <c r="G162" s="238" t="n">
        <v>0.012</v>
      </c>
      <c r="H162" s="238" t="n">
        <v>0.003</v>
      </c>
      <c r="I162" s="238" t="n"/>
      <c r="J162" s="238" t="n"/>
      <c r="K162" s="238" t="n">
        <v>0.13</v>
      </c>
      <c r="L162" s="238" t="n">
        <v>0.005</v>
      </c>
      <c r="M162" s="239" t="n">
        <v>0.04499999999999993</v>
      </c>
    </row>
    <row customHeight="1" ht="14.25" r="163" thickBot="1">
      <c r="A163" s="165" t="inlineStr">
        <is>
          <t>4분기</t>
        </is>
      </c>
      <c r="B163" s="24" t="inlineStr">
        <is>
          <t>Market Share</t>
        </is>
      </c>
      <c r="C163" s="243" t="n">
        <v>0.1437371663244353</v>
      </c>
      <c r="D163" s="244" t="n">
        <v>0.1745379876796715</v>
      </c>
      <c r="E163" s="244" t="n">
        <v>0.1519507186858316</v>
      </c>
      <c r="F163" s="244" t="n">
        <v>0.1293634496919918</v>
      </c>
      <c r="G163" s="244" t="n">
        <v>0.02464065708418891</v>
      </c>
      <c r="H163" s="244" t="n">
        <v>0.006160164271047228</v>
      </c>
      <c r="I163" s="244" t="n"/>
      <c r="J163" s="244" t="n"/>
      <c r="K163" s="244" t="n">
        <v>0.2669404517453799</v>
      </c>
      <c r="L163" s="244" t="n">
        <v>0.01026694045174538</v>
      </c>
      <c r="M163" s="245" t="n">
        <v>0.09240246406570828</v>
      </c>
    </row>
    <row customHeight="1" ht="14.25" r="164" thickTop="1">
      <c r="A164" s="164" t="inlineStr">
        <is>
          <t>2012년</t>
        </is>
      </c>
      <c r="B164" s="23" t="inlineStr">
        <is>
          <t>Viewership</t>
        </is>
      </c>
      <c r="C164" s="237" t="n">
        <v>0.07099999999999999</v>
      </c>
      <c r="D164" s="238" t="n">
        <v>0.083</v>
      </c>
      <c r="E164" s="238" t="n">
        <v>0.076</v>
      </c>
      <c r="F164" s="238" t="n">
        <v>0.062</v>
      </c>
      <c r="G164" s="238" t="n">
        <v>0.011</v>
      </c>
      <c r="H164" s="238" t="n">
        <v>0.003</v>
      </c>
      <c r="I164" s="238" t="n"/>
      <c r="J164" s="238" t="n"/>
      <c r="K164" s="238" t="n">
        <v>0.129</v>
      </c>
      <c r="L164" s="238" t="n">
        <v>0.005</v>
      </c>
      <c r="M164" s="239" t="n">
        <v>0.04199999999999998</v>
      </c>
    </row>
    <row customHeight="1" ht="14.25" r="165" thickBot="1">
      <c r="A165" s="165" t="inlineStr">
        <is>
          <t>하반기</t>
        </is>
      </c>
      <c r="B165" s="24" t="inlineStr">
        <is>
          <t>Market Share</t>
        </is>
      </c>
      <c r="C165" s="243" t="n">
        <v>0.1473029045643154</v>
      </c>
      <c r="D165" s="244" t="n">
        <v>0.1721991701244814</v>
      </c>
      <c r="E165" s="244" t="n">
        <v>0.1576763485477178</v>
      </c>
      <c r="F165" s="244" t="n">
        <v>0.1286307053941909</v>
      </c>
      <c r="G165" s="244" t="n">
        <v>0.02282157676348548</v>
      </c>
      <c r="H165" s="244" t="n">
        <v>0.006224066390041494</v>
      </c>
      <c r="I165" s="244" t="n"/>
      <c r="J165" s="244" t="n"/>
      <c r="K165" s="244" t="n">
        <v>0.2676348547717842</v>
      </c>
      <c r="L165" s="244" t="n">
        <v>0.01037344398340249</v>
      </c>
      <c r="M165" s="245" t="n">
        <v>0.08713692946058088</v>
      </c>
    </row>
    <row customHeight="1" ht="14.25" r="166" thickTop="1">
      <c r="A166" s="164" t="inlineStr">
        <is>
          <t>2012년 연간</t>
        </is>
      </c>
      <c r="B166" s="23" t="inlineStr">
        <is>
          <t>Viewership</t>
        </is>
      </c>
      <c r="C166" s="237" t="n">
        <v>0.074</v>
      </c>
      <c r="D166" s="238" t="n">
        <v>0.082</v>
      </c>
      <c r="E166" s="238" t="n">
        <v>0.074</v>
      </c>
      <c r="F166" s="238" t="n">
        <v>0.065</v>
      </c>
      <c r="G166" s="238" t="n">
        <v>0.011</v>
      </c>
      <c r="H166" s="238" t="n">
        <v>0.003</v>
      </c>
      <c r="I166" s="238" t="n"/>
      <c r="J166" s="238" t="n"/>
      <c r="K166" s="238" t="n">
        <v>0.13</v>
      </c>
      <c r="L166" s="238" t="n">
        <v>0.005</v>
      </c>
      <c r="M166" s="239" t="n">
        <v>0.03799999999999998</v>
      </c>
    </row>
    <row customHeight="1" ht="14.25" r="167" thickBot="1">
      <c r="A167" s="165" t="n"/>
      <c r="B167" s="24" t="inlineStr">
        <is>
          <t>Market Share</t>
        </is>
      </c>
      <c r="C167" s="243" t="n">
        <v>0.1535269709543569</v>
      </c>
      <c r="D167" s="244" t="n">
        <v>0.1701244813278008</v>
      </c>
      <c r="E167" s="244" t="n">
        <v>0.1535269709543569</v>
      </c>
      <c r="F167" s="244" t="n">
        <v>0.1348547717842324</v>
      </c>
      <c r="G167" s="244" t="n">
        <v>0.02282157676348548</v>
      </c>
      <c r="H167" s="244" t="n">
        <v>0.006224066390041494</v>
      </c>
      <c r="I167" s="244" t="n"/>
      <c r="J167" s="244" t="n"/>
      <c r="K167" s="244" t="n">
        <v>0.2697095435684648</v>
      </c>
      <c r="L167" s="244" t="n">
        <v>0.01037344398340249</v>
      </c>
      <c r="M167" s="245" t="n">
        <v>0.07883817427385888</v>
      </c>
    </row>
    <row customHeight="1" ht="14.25" r="168" thickTop="1">
      <c r="A168" s="147" t="inlineStr">
        <is>
          <t>2013.01</t>
        </is>
      </c>
      <c r="B168" s="4" t="inlineStr">
        <is>
          <t>Viewership</t>
        </is>
      </c>
      <c r="C168" s="217" t="n">
        <v>0.073</v>
      </c>
      <c r="D168" s="218" t="n">
        <v>0.09</v>
      </c>
      <c r="E168" s="218" t="n">
        <v>0.077</v>
      </c>
      <c r="F168" s="218" t="n">
        <v>0.07000000000000001</v>
      </c>
      <c r="G168" s="218" t="n">
        <v>0.012</v>
      </c>
      <c r="H168" s="218" t="n">
        <v>0.004</v>
      </c>
      <c r="I168" s="218" t="n">
        <v>0.032</v>
      </c>
      <c r="J168" s="218" t="n">
        <v>0.005</v>
      </c>
      <c r="K168" s="218" t="n">
        <v>0.138</v>
      </c>
      <c r="L168" s="250" t="n">
        <v>0.005</v>
      </c>
      <c r="M168" s="220" t="n">
        <v>0.018</v>
      </c>
      <c r="N168" s="262">
        <f>SUM(C168:I168,K168:M168)</f>
        <v/>
      </c>
    </row>
    <row r="169">
      <c r="A169" s="35" t="n"/>
      <c r="B169" s="2" t="inlineStr">
        <is>
          <t>Market Share</t>
        </is>
      </c>
      <c r="C169" s="221">
        <f>C168/$N168</f>
        <v/>
      </c>
      <c r="D169" s="222">
        <f>D168/$N168</f>
        <v/>
      </c>
      <c r="E169" s="222">
        <f>E168/$N168</f>
        <v/>
      </c>
      <c r="F169" s="222">
        <f>F168/$N168</f>
        <v/>
      </c>
      <c r="G169" s="222">
        <f>G168/$N168</f>
        <v/>
      </c>
      <c r="H169" s="222">
        <f>H168/$N168</f>
        <v/>
      </c>
      <c r="I169" s="222">
        <f>I168/$N168</f>
        <v/>
      </c>
      <c r="J169" s="222">
        <f>J168/$N168</f>
        <v/>
      </c>
      <c r="K169" s="222">
        <f>K168/$N168</f>
        <v/>
      </c>
      <c r="L169" s="223">
        <f>L168/$N168</f>
        <v/>
      </c>
      <c r="M169" s="224">
        <f>M168/$N168</f>
        <v/>
      </c>
    </row>
    <row r="170">
      <c r="A170" s="124" t="inlineStr">
        <is>
          <t>2013.02</t>
        </is>
      </c>
      <c r="B170" s="125" t="inlineStr">
        <is>
          <t>Viewership</t>
        </is>
      </c>
      <c r="C170" s="225" t="n">
        <v>0.074</v>
      </c>
      <c r="D170" s="226" t="n">
        <v>0.08599999999999999</v>
      </c>
      <c r="E170" s="226" t="n">
        <v>0.073</v>
      </c>
      <c r="F170" s="226" t="n">
        <v>0.07099999999999999</v>
      </c>
      <c r="G170" s="226" t="n">
        <v>0.011</v>
      </c>
      <c r="H170" s="226" t="n">
        <v>0.003</v>
      </c>
      <c r="I170" s="226" t="n">
        <v>0.031</v>
      </c>
      <c r="J170" s="226" t="n">
        <v>0.005</v>
      </c>
      <c r="K170" s="226" t="n">
        <v>0.133</v>
      </c>
      <c r="L170" s="227" t="n">
        <v>0.004</v>
      </c>
      <c r="M170" s="228" t="n">
        <v>0.02</v>
      </c>
      <c r="N170" s="262">
        <f>SUM(C170:I170,K170:M170)</f>
        <v/>
      </c>
    </row>
    <row r="171">
      <c r="A171" s="35" t="n"/>
      <c r="B171" s="2" t="inlineStr">
        <is>
          <t>Market Share</t>
        </is>
      </c>
      <c r="C171" s="221">
        <f>C170/$N170</f>
        <v/>
      </c>
      <c r="D171" s="222">
        <f>D170/$N170</f>
        <v/>
      </c>
      <c r="E171" s="222">
        <f>E170/$N170</f>
        <v/>
      </c>
      <c r="F171" s="222">
        <f>F170/$N170</f>
        <v/>
      </c>
      <c r="G171" s="222">
        <f>G170/$N170</f>
        <v/>
      </c>
      <c r="H171" s="222">
        <f>H170/$N170</f>
        <v/>
      </c>
      <c r="I171" s="222">
        <f>I170/$N170</f>
        <v/>
      </c>
      <c r="J171" s="222">
        <f>J170/$N170</f>
        <v/>
      </c>
      <c r="K171" s="222">
        <f>K170/$N170</f>
        <v/>
      </c>
      <c r="L171" s="223">
        <f>L170/$N170</f>
        <v/>
      </c>
      <c r="M171" s="224">
        <f>M170/$N170</f>
        <v/>
      </c>
    </row>
    <row r="172">
      <c r="A172" s="124" t="inlineStr">
        <is>
          <t>2013.03</t>
        </is>
      </c>
      <c r="B172" s="125" t="inlineStr">
        <is>
          <t>Viewership</t>
        </is>
      </c>
      <c r="C172" s="225" t="n">
        <v>0.077</v>
      </c>
      <c r="D172" s="226" t="n">
        <v>0.082</v>
      </c>
      <c r="E172" s="226" t="n">
        <v>0.066</v>
      </c>
      <c r="F172" s="226" t="n">
        <v>0.07199999999999999</v>
      </c>
      <c r="G172" s="226" t="n">
        <v>0.011</v>
      </c>
      <c r="H172" s="226" t="n">
        <v>0.003</v>
      </c>
      <c r="I172" s="226" t="n">
        <v>0.033</v>
      </c>
      <c r="J172" s="226" t="n">
        <v>0.005</v>
      </c>
      <c r="K172" s="226" t="n">
        <v>0.127</v>
      </c>
      <c r="L172" s="227" t="n">
        <v>0.003</v>
      </c>
      <c r="M172" s="228" t="n">
        <v>0.021</v>
      </c>
      <c r="N172" s="262">
        <f>SUM(C172:I172,K172:M172)</f>
        <v/>
      </c>
    </row>
    <row customHeight="1" ht="14.25" r="173" thickBot="1">
      <c r="A173" s="43" t="n"/>
      <c r="B173" s="3" t="inlineStr">
        <is>
          <t>Market Share</t>
        </is>
      </c>
      <c r="C173" s="229">
        <f>C172/$N172</f>
        <v/>
      </c>
      <c r="D173" s="230">
        <f>D172/$N172</f>
        <v/>
      </c>
      <c r="E173" s="230">
        <f>E172/$N172</f>
        <v/>
      </c>
      <c r="F173" s="230">
        <f>F172/$N172</f>
        <v/>
      </c>
      <c r="G173" s="230">
        <f>G172/$N172</f>
        <v/>
      </c>
      <c r="H173" s="230">
        <f>H172/$N172</f>
        <v/>
      </c>
      <c r="I173" s="230">
        <f>I172/$N172</f>
        <v/>
      </c>
      <c r="J173" s="230">
        <f>J172/$N172</f>
        <v/>
      </c>
      <c r="K173" s="230">
        <f>K172/$N172</f>
        <v/>
      </c>
      <c r="L173" s="231">
        <f>L172/$N172</f>
        <v/>
      </c>
      <c r="M173" s="232">
        <f>M172/$N172</f>
        <v/>
      </c>
    </row>
    <row customHeight="1" ht="14.25" r="174" thickTop="1">
      <c r="A174" s="164" t="inlineStr">
        <is>
          <t>2013년</t>
        </is>
      </c>
      <c r="B174" s="23" t="inlineStr">
        <is>
          <t>Viewership</t>
        </is>
      </c>
      <c r="C174" s="237" t="n">
        <v>0.075</v>
      </c>
      <c r="D174" s="238" t="n">
        <v>0.08599999999999999</v>
      </c>
      <c r="E174" s="238" t="n">
        <v>0.07199999999999999</v>
      </c>
      <c r="F174" s="238" t="n">
        <v>0.07099999999999999</v>
      </c>
      <c r="G174" s="238" t="n">
        <v>0.011</v>
      </c>
      <c r="H174" s="238" t="n">
        <v>0.004</v>
      </c>
      <c r="I174" s="238" t="n">
        <v>0.032</v>
      </c>
      <c r="J174" s="238" t="n">
        <v>0.005</v>
      </c>
      <c r="K174" s="238" t="n">
        <v>0.132</v>
      </c>
      <c r="L174" s="238" t="n">
        <v>0.004</v>
      </c>
      <c r="M174" s="239" t="n">
        <v>0.02</v>
      </c>
      <c r="N174" s="262">
        <f>SUM(C174:I174,K174:M174)</f>
        <v/>
      </c>
    </row>
    <row customHeight="1" ht="14.25" r="175" thickBot="1">
      <c r="A175" s="165" t="inlineStr">
        <is>
          <t>1분기</t>
        </is>
      </c>
      <c r="B175" s="24" t="inlineStr">
        <is>
          <t>Market Share</t>
        </is>
      </c>
      <c r="C175" s="243">
        <f>C174/$N174</f>
        <v/>
      </c>
      <c r="D175" s="244">
        <f>D174/$N174</f>
        <v/>
      </c>
      <c r="E175" s="244">
        <f>E174/$N174</f>
        <v/>
      </c>
      <c r="F175" s="244">
        <f>F174/$N174</f>
        <v/>
      </c>
      <c r="G175" s="244">
        <f>G174/$N174</f>
        <v/>
      </c>
      <c r="H175" s="244">
        <f>H174/$N174</f>
        <v/>
      </c>
      <c r="I175" s="244">
        <f>I174/$N174</f>
        <v/>
      </c>
      <c r="J175" s="244">
        <f>J174/$N174</f>
        <v/>
      </c>
      <c r="K175" s="244">
        <f>K174/$N174</f>
        <v/>
      </c>
      <c r="L175" s="244">
        <f>L174/$N174</f>
        <v/>
      </c>
      <c r="M175" s="245">
        <f>M174/$N174</f>
        <v/>
      </c>
    </row>
    <row customHeight="1" ht="14.25" r="176" thickTop="1">
      <c r="A176" s="147" t="inlineStr">
        <is>
          <t>2013.04</t>
        </is>
      </c>
      <c r="B176" s="4" t="inlineStr">
        <is>
          <t>Viewership</t>
        </is>
      </c>
      <c r="C176" s="217" t="n">
        <v>0.065</v>
      </c>
      <c r="D176" s="218" t="n">
        <v>0.081</v>
      </c>
      <c r="E176" s="218" t="n">
        <v>0.063</v>
      </c>
      <c r="F176" s="218" t="n">
        <v>0.076</v>
      </c>
      <c r="G176" s="218" t="n">
        <v>0.01</v>
      </c>
      <c r="H176" s="218" t="n">
        <v>0.003</v>
      </c>
      <c r="I176" s="218" t="n">
        <v>0.033</v>
      </c>
      <c r="J176" s="218" t="n">
        <v>0.005</v>
      </c>
      <c r="K176" s="218" t="n">
        <v>0.129</v>
      </c>
      <c r="L176" s="250" t="n">
        <v>0.003</v>
      </c>
      <c r="M176" s="220" t="n">
        <v>0.02</v>
      </c>
      <c r="N176" s="262">
        <f>SUM(C176:I176,K176:M176)</f>
        <v/>
      </c>
      <c r="O176" s="262">
        <f>SUM(C176:M176)-J176</f>
        <v/>
      </c>
    </row>
    <row r="177">
      <c r="A177" s="35" t="n"/>
      <c r="B177" s="2" t="inlineStr">
        <is>
          <t>Market Share</t>
        </is>
      </c>
      <c r="C177" s="221">
        <f>C176/$N176</f>
        <v/>
      </c>
      <c r="D177" s="222">
        <f>D176/$N176</f>
        <v/>
      </c>
      <c r="E177" s="222">
        <f>E176/$N176</f>
        <v/>
      </c>
      <c r="F177" s="222">
        <f>F176/$N176</f>
        <v/>
      </c>
      <c r="G177" s="222">
        <f>G176/$N176</f>
        <v/>
      </c>
      <c r="H177" s="222">
        <f>H176/$N176</f>
        <v/>
      </c>
      <c r="I177" s="222">
        <f>I176/$N176</f>
        <v/>
      </c>
      <c r="J177" s="222">
        <f>J176/$N176</f>
        <v/>
      </c>
      <c r="K177" s="222">
        <f>K176/$N176</f>
        <v/>
      </c>
      <c r="L177" s="223">
        <f>L176/$N176</f>
        <v/>
      </c>
      <c r="M177" s="224">
        <f>M176/$N176</f>
        <v/>
      </c>
      <c r="O177" s="262">
        <f>SUM(C177:M177)-J177</f>
        <v/>
      </c>
    </row>
    <row r="178">
      <c r="A178" s="124" t="inlineStr">
        <is>
          <t>2013.05</t>
        </is>
      </c>
      <c r="B178" s="125" t="inlineStr">
        <is>
          <t>Viewership</t>
        </is>
      </c>
      <c r="C178" s="225" t="n">
        <v>0.06</v>
      </c>
      <c r="D178" s="226" t="n">
        <v>0.074</v>
      </c>
      <c r="E178" s="226" t="n">
        <v>0.063</v>
      </c>
      <c r="F178" s="226" t="n">
        <v>0.077</v>
      </c>
      <c r="G178" s="226" t="n">
        <v>0.011</v>
      </c>
      <c r="H178" s="226" t="n">
        <v>0.003</v>
      </c>
      <c r="I178" s="226" t="n">
        <v>0.033</v>
      </c>
      <c r="J178" s="226" t="n">
        <v>0.005</v>
      </c>
      <c r="K178" s="226" t="n">
        <v>0.131</v>
      </c>
      <c r="L178" s="227" t="n">
        <v>0.003</v>
      </c>
      <c r="M178" s="228" t="n">
        <v>0.018</v>
      </c>
      <c r="N178" s="262">
        <f>SUM(C178:I178,K178:M178)</f>
        <v/>
      </c>
      <c r="O178" s="262">
        <f>SUM(C178:M178)-J178</f>
        <v/>
      </c>
    </row>
    <row r="179">
      <c r="A179" s="35" t="n"/>
      <c r="B179" s="2" t="inlineStr">
        <is>
          <t>Market Share</t>
        </is>
      </c>
      <c r="C179" s="221">
        <f>C178/$N178</f>
        <v/>
      </c>
      <c r="D179" s="222">
        <f>D178/$N178</f>
        <v/>
      </c>
      <c r="E179" s="222">
        <f>E178/$N178</f>
        <v/>
      </c>
      <c r="F179" s="222">
        <f>F178/$N178</f>
        <v/>
      </c>
      <c r="G179" s="222">
        <f>G178/$N178</f>
        <v/>
      </c>
      <c r="H179" s="222">
        <f>H178/$N178</f>
        <v/>
      </c>
      <c r="I179" s="222">
        <f>I178/$N178</f>
        <v/>
      </c>
      <c r="J179" s="222">
        <f>J178/$N178</f>
        <v/>
      </c>
      <c r="K179" s="222">
        <f>K178/$N178</f>
        <v/>
      </c>
      <c r="L179" s="223">
        <f>L178/$N178</f>
        <v/>
      </c>
      <c r="M179" s="224">
        <f>M178/$N178</f>
        <v/>
      </c>
      <c r="O179" s="262">
        <f>SUM(C179:M179)-J179</f>
        <v/>
      </c>
    </row>
    <row r="180">
      <c r="A180" s="124" t="inlineStr">
        <is>
          <t>2013.06</t>
        </is>
      </c>
      <c r="B180" s="125" t="inlineStr">
        <is>
          <t>Viewership</t>
        </is>
      </c>
      <c r="C180" s="225" t="n">
        <v>0.065</v>
      </c>
      <c r="D180" s="226" t="n">
        <v>0.06900000000000001</v>
      </c>
      <c r="E180" s="226" t="n">
        <v>0.063</v>
      </c>
      <c r="F180" s="226" t="n">
        <v>0.075</v>
      </c>
      <c r="G180" s="226" t="n">
        <v>0.01</v>
      </c>
      <c r="H180" s="226" t="n">
        <v>0.003</v>
      </c>
      <c r="I180" s="226" t="n">
        <v>0.035</v>
      </c>
      <c r="J180" s="226" t="n">
        <v>0.005</v>
      </c>
      <c r="K180" s="226" t="n">
        <v>0.13</v>
      </c>
      <c r="L180" s="227" t="n">
        <v>0.003</v>
      </c>
      <c r="M180" s="228" t="n">
        <v>0.02</v>
      </c>
      <c r="N180" s="262">
        <f>SUM(C180:I180,K180:M180)</f>
        <v/>
      </c>
      <c r="O180" s="262">
        <f>SUM(C180:M180)-J180</f>
        <v/>
      </c>
    </row>
    <row customHeight="1" ht="14.25" r="181" thickBot="1">
      <c r="A181" s="43" t="n"/>
      <c r="B181" s="3" t="inlineStr">
        <is>
          <t>Market Share</t>
        </is>
      </c>
      <c r="C181" s="229">
        <f>C180/$N180</f>
        <v/>
      </c>
      <c r="D181" s="230">
        <f>D180/$N180</f>
        <v/>
      </c>
      <c r="E181" s="230">
        <f>E180/$N180</f>
        <v/>
      </c>
      <c r="F181" s="230">
        <f>F180/$N180</f>
        <v/>
      </c>
      <c r="G181" s="230">
        <f>G180/$N180</f>
        <v/>
      </c>
      <c r="H181" s="230">
        <f>H180/$N180</f>
        <v/>
      </c>
      <c r="I181" s="230">
        <f>I180/$N180</f>
        <v/>
      </c>
      <c r="J181" s="230">
        <f>J180/$N180</f>
        <v/>
      </c>
      <c r="K181" s="230">
        <f>K180/$N180</f>
        <v/>
      </c>
      <c r="L181" s="231">
        <f>L180/$N180</f>
        <v/>
      </c>
      <c r="M181" s="232">
        <f>M180/$N180</f>
        <v/>
      </c>
      <c r="O181" s="262">
        <f>SUM(C181:M181)-J181</f>
        <v/>
      </c>
    </row>
    <row customHeight="1" ht="14.25" r="182" thickTop="1">
      <c r="A182" s="164" t="inlineStr">
        <is>
          <t>2013년</t>
        </is>
      </c>
      <c r="B182" s="23" t="inlineStr">
        <is>
          <t>Viewership</t>
        </is>
      </c>
      <c r="C182" s="237" t="n">
        <v>0.063</v>
      </c>
      <c r="D182" s="238" t="n">
        <v>0.075</v>
      </c>
      <c r="E182" s="238" t="n">
        <v>0.063</v>
      </c>
      <c r="F182" s="238" t="n">
        <v>0.076</v>
      </c>
      <c r="G182" s="238" t="n">
        <v>0.01</v>
      </c>
      <c r="H182" s="238" t="n">
        <v>0.003</v>
      </c>
      <c r="I182" s="238" t="n">
        <v>0.033</v>
      </c>
      <c r="J182" s="238" t="n">
        <v>0.005</v>
      </c>
      <c r="K182" s="238" t="n">
        <v>0.13</v>
      </c>
      <c r="L182" s="238" t="n">
        <v>0.003</v>
      </c>
      <c r="M182" s="239" t="n">
        <v>0.02</v>
      </c>
      <c r="N182" s="262">
        <f>SUM(C182:I182,K182:M182)</f>
        <v/>
      </c>
      <c r="O182" s="262">
        <f>SUM(C182:M182)-J182</f>
        <v/>
      </c>
    </row>
    <row customHeight="1" ht="14.25" r="183" thickBot="1">
      <c r="A183" s="165" t="inlineStr">
        <is>
          <t>2분기</t>
        </is>
      </c>
      <c r="B183" s="24" t="inlineStr">
        <is>
          <t>Market Share</t>
        </is>
      </c>
      <c r="C183" s="243">
        <f>C182/$N182</f>
        <v/>
      </c>
      <c r="D183" s="244">
        <f>D182/$N182</f>
        <v/>
      </c>
      <c r="E183" s="244">
        <f>E182/$N182</f>
        <v/>
      </c>
      <c r="F183" s="244">
        <f>F182/$N182</f>
        <v/>
      </c>
      <c r="G183" s="244">
        <f>G182/$N182</f>
        <v/>
      </c>
      <c r="H183" s="244">
        <f>H182/$N182</f>
        <v/>
      </c>
      <c r="I183" s="244">
        <f>I182/$N182</f>
        <v/>
      </c>
      <c r="J183" s="244">
        <f>J182/$N182</f>
        <v/>
      </c>
      <c r="K183" s="244">
        <f>K182/$N182</f>
        <v/>
      </c>
      <c r="L183" s="244">
        <f>L182/$N182</f>
        <v/>
      </c>
      <c r="M183" s="245">
        <f>M182/$N182</f>
        <v/>
      </c>
      <c r="O183" s="262">
        <f>SUM(C183:M183)-J183</f>
        <v/>
      </c>
    </row>
    <row customHeight="1" ht="14.25" r="184" thickTop="1">
      <c r="A184" s="164" t="inlineStr">
        <is>
          <t>2013년</t>
        </is>
      </c>
      <c r="B184" s="23" t="inlineStr">
        <is>
          <t>Viewership</t>
        </is>
      </c>
      <c r="C184" s="237" t="n">
        <v>0.06900000000000001</v>
      </c>
      <c r="D184" s="238" t="n">
        <v>0.08</v>
      </c>
      <c r="E184" s="238" t="n">
        <v>0.067</v>
      </c>
      <c r="F184" s="238" t="n">
        <v>0.073</v>
      </c>
      <c r="G184" s="238" t="n">
        <v>0.011</v>
      </c>
      <c r="H184" s="238" t="n">
        <v>0.003</v>
      </c>
      <c r="I184" s="238" t="n">
        <v>0.033</v>
      </c>
      <c r="J184" s="238" t="n">
        <v>0.005</v>
      </c>
      <c r="K184" s="238" t="n">
        <v>0.131</v>
      </c>
      <c r="L184" s="238" t="n">
        <v>0.004</v>
      </c>
      <c r="M184" s="239">
        <f>N184-SUM(C184:L184)+J184</f>
        <v/>
      </c>
      <c r="N184" s="262" t="n">
        <v>0.491</v>
      </c>
      <c r="O184" s="262">
        <f>SUM(C184:M184)-J184</f>
        <v/>
      </c>
    </row>
    <row customHeight="1" ht="14.25" r="185" thickBot="1">
      <c r="A185" s="165" t="inlineStr">
        <is>
          <t>상반기</t>
        </is>
      </c>
      <c r="B185" s="24" t="inlineStr">
        <is>
          <t>Market Share</t>
        </is>
      </c>
      <c r="C185" s="243">
        <f>C184/$N184</f>
        <v/>
      </c>
      <c r="D185" s="244">
        <f>D184/$N184</f>
        <v/>
      </c>
      <c r="E185" s="244">
        <f>E184/$N184</f>
        <v/>
      </c>
      <c r="F185" s="244">
        <f>F184/$N184</f>
        <v/>
      </c>
      <c r="G185" s="244">
        <f>G184/$N184</f>
        <v/>
      </c>
      <c r="H185" s="244">
        <f>H184/$N184</f>
        <v/>
      </c>
      <c r="I185" s="244">
        <f>I184/$N184</f>
        <v/>
      </c>
      <c r="J185" s="244">
        <f>J184/$N184</f>
        <v/>
      </c>
      <c r="K185" s="244">
        <f>K184/$N184</f>
        <v/>
      </c>
      <c r="L185" s="244">
        <f>L184/$N184</f>
        <v/>
      </c>
      <c r="M185" s="245">
        <f>M184/$N184</f>
        <v/>
      </c>
      <c r="O185" s="262">
        <f>SUM(C185:M185)-J185</f>
        <v/>
      </c>
    </row>
    <row customHeight="1" ht="14.25" r="186" thickTop="1">
      <c r="A186" s="31" t="inlineStr">
        <is>
          <t>2013.07</t>
        </is>
      </c>
      <c r="B186" s="125" t="inlineStr">
        <is>
          <t>Viewership</t>
        </is>
      </c>
      <c r="C186" s="249" t="n">
        <v>0.06900000000000001</v>
      </c>
      <c r="D186" s="250" t="n">
        <v>0.081</v>
      </c>
      <c r="E186" s="250" t="n">
        <v>0.061</v>
      </c>
      <c r="F186" s="250" t="n">
        <v>0.07099999999999999</v>
      </c>
      <c r="G186" s="250" t="n">
        <v>0.01</v>
      </c>
      <c r="H186" s="250" t="n">
        <v>0.004</v>
      </c>
      <c r="I186" s="250" t="n">
        <v>0.039</v>
      </c>
      <c r="J186" s="250" t="n">
        <v>0.006</v>
      </c>
      <c r="K186" s="250" t="n">
        <v>0.131</v>
      </c>
      <c r="L186" s="250" t="n">
        <v>0.003</v>
      </c>
      <c r="M186" s="228" t="n">
        <v>0.022</v>
      </c>
      <c r="N186" s="262">
        <f>SUM(C186:I186,K186:M186)</f>
        <v/>
      </c>
      <c r="O186" s="262">
        <f>SUM(C186:M186)-J186</f>
        <v/>
      </c>
    </row>
    <row r="187">
      <c r="A187" s="35" t="n"/>
      <c r="B187" s="2" t="inlineStr">
        <is>
          <t>Market Share</t>
        </is>
      </c>
      <c r="C187" s="221">
        <f>C186/$N186</f>
        <v/>
      </c>
      <c r="D187" s="222">
        <f>D186/$N186</f>
        <v/>
      </c>
      <c r="E187" s="222">
        <f>E186/$N186</f>
        <v/>
      </c>
      <c r="F187" s="222">
        <f>F186/$N186</f>
        <v/>
      </c>
      <c r="G187" s="222">
        <f>G186/$N186</f>
        <v/>
      </c>
      <c r="H187" s="222">
        <f>H186/$N186</f>
        <v/>
      </c>
      <c r="I187" s="222">
        <f>I186/$N186</f>
        <v/>
      </c>
      <c r="J187" s="222">
        <f>J186/$N186</f>
        <v/>
      </c>
      <c r="K187" s="222">
        <f>K186/$N186</f>
        <v/>
      </c>
      <c r="L187" s="223">
        <f>L186/$N186</f>
        <v/>
      </c>
      <c r="M187" s="224">
        <f>M186/$N186</f>
        <v/>
      </c>
      <c r="O187" s="262">
        <f>SUM(C187:M187)-J187</f>
        <v/>
      </c>
    </row>
    <row r="188">
      <c r="A188" s="124" t="inlineStr">
        <is>
          <t>2013.08</t>
        </is>
      </c>
      <c r="B188" s="125" t="inlineStr">
        <is>
          <t>Viewership</t>
        </is>
      </c>
      <c r="C188" s="249" t="n">
        <v>0.063</v>
      </c>
      <c r="D188" s="250" t="n">
        <v>0.07099999999999999</v>
      </c>
      <c r="E188" s="250" t="n">
        <v>0.061</v>
      </c>
      <c r="F188" s="250" t="n">
        <v>0.06900000000000001</v>
      </c>
      <c r="G188" s="250" t="n">
        <v>0.008999999999999999</v>
      </c>
      <c r="H188" s="250" t="n">
        <v>0.003</v>
      </c>
      <c r="I188" s="250" t="n">
        <v>0.039</v>
      </c>
      <c r="J188" s="250" t="n">
        <v>0.006</v>
      </c>
      <c r="K188" s="250" t="n">
        <v>0.129</v>
      </c>
      <c r="L188" s="250" t="n">
        <v>0.003</v>
      </c>
      <c r="M188" s="228" t="n">
        <v>0.021</v>
      </c>
      <c r="N188" s="262">
        <f>SUM(C188:I188,K188:M188)</f>
        <v/>
      </c>
      <c r="O188" s="262">
        <f>SUM(C188:M188)-J188</f>
        <v/>
      </c>
    </row>
    <row r="189">
      <c r="A189" s="35" t="n"/>
      <c r="B189" s="2" t="inlineStr">
        <is>
          <t>Market Share</t>
        </is>
      </c>
      <c r="C189" s="221">
        <f>C188/$N188</f>
        <v/>
      </c>
      <c r="D189" s="222">
        <f>D188/$N188</f>
        <v/>
      </c>
      <c r="E189" s="222">
        <f>E188/$N188</f>
        <v/>
      </c>
      <c r="F189" s="222">
        <f>F188/$N188</f>
        <v/>
      </c>
      <c r="G189" s="222">
        <f>G188/$N188</f>
        <v/>
      </c>
      <c r="H189" s="222">
        <f>H188/$N188</f>
        <v/>
      </c>
      <c r="I189" s="222">
        <f>I188/$N188</f>
        <v/>
      </c>
      <c r="J189" s="222">
        <f>J188/$N188</f>
        <v/>
      </c>
      <c r="K189" s="222">
        <f>K188/$N188</f>
        <v/>
      </c>
      <c r="L189" s="223">
        <f>L188/$N188</f>
        <v/>
      </c>
      <c r="M189" s="224">
        <f>M188/$N188</f>
        <v/>
      </c>
      <c r="O189" s="262">
        <f>SUM(C189:M189)-J189</f>
        <v/>
      </c>
    </row>
    <row r="190">
      <c r="A190" s="124" t="inlineStr">
        <is>
          <t>2013.09</t>
        </is>
      </c>
      <c r="B190" s="125" t="inlineStr">
        <is>
          <t>Viewership</t>
        </is>
      </c>
      <c r="C190" s="225" t="n">
        <v>0.063</v>
      </c>
      <c r="D190" s="226" t="n">
        <v>0.074</v>
      </c>
      <c r="E190" s="226" t="n">
        <v>0.067</v>
      </c>
      <c r="F190" s="226" t="n">
        <v>0.073</v>
      </c>
      <c r="G190" s="226" t="n">
        <v>0.008999999999999999</v>
      </c>
      <c r="H190" s="226" t="n">
        <v>0.003</v>
      </c>
      <c r="I190" s="226" t="n">
        <v>0.041</v>
      </c>
      <c r="J190" s="226" t="n">
        <v>0.006</v>
      </c>
      <c r="K190" s="226" t="n">
        <v>0.127</v>
      </c>
      <c r="L190" s="227" t="n">
        <v>0.003</v>
      </c>
      <c r="M190" s="228" t="n">
        <v>0.02</v>
      </c>
      <c r="N190" s="262">
        <f>SUM(C190:I190,K190:M190)</f>
        <v/>
      </c>
      <c r="O190" s="262">
        <f>SUM(C190:M190)-J190</f>
        <v/>
      </c>
    </row>
    <row customHeight="1" ht="14.25" r="191" thickBot="1">
      <c r="A191" s="43" t="n"/>
      <c r="B191" s="3" t="inlineStr">
        <is>
          <t>Market Share</t>
        </is>
      </c>
      <c r="C191" s="229">
        <f>C190/$N190</f>
        <v/>
      </c>
      <c r="D191" s="230">
        <f>D190/$N190</f>
        <v/>
      </c>
      <c r="E191" s="230">
        <f>E190/$N190</f>
        <v/>
      </c>
      <c r="F191" s="230">
        <f>F190/$N190</f>
        <v/>
      </c>
      <c r="G191" s="230">
        <f>G190/$N190</f>
        <v/>
      </c>
      <c r="H191" s="230">
        <f>H190/$N190</f>
        <v/>
      </c>
      <c r="I191" s="230">
        <f>I190/$N190</f>
        <v/>
      </c>
      <c r="J191" s="230">
        <f>J190/$N190</f>
        <v/>
      </c>
      <c r="K191" s="230">
        <f>K190/$N190</f>
        <v/>
      </c>
      <c r="L191" s="230">
        <f>L190/$N190</f>
        <v/>
      </c>
      <c r="M191" s="232">
        <f>M190/$N190</f>
        <v/>
      </c>
      <c r="O191" s="262">
        <f>SUM(C191:M191)-J191</f>
        <v/>
      </c>
    </row>
    <row customHeight="1" ht="14.25" r="192" thickTop="1">
      <c r="A192" s="164" t="inlineStr">
        <is>
          <t>2013년</t>
        </is>
      </c>
      <c r="B192" s="23" t="inlineStr">
        <is>
          <t>Viewership</t>
        </is>
      </c>
      <c r="C192" s="237" t="n">
        <v>0.065</v>
      </c>
      <c r="D192" s="238" t="n">
        <v>0.075</v>
      </c>
      <c r="E192" s="238" t="n">
        <v>0.063</v>
      </c>
      <c r="F192" s="238" t="n">
        <v>0.07099999999999999</v>
      </c>
      <c r="G192" s="238" t="n">
        <v>0.008999999999999999</v>
      </c>
      <c r="H192" s="238" t="n">
        <v>0.003</v>
      </c>
      <c r="I192" s="238" t="n">
        <v>0.04</v>
      </c>
      <c r="J192" s="238" t="n">
        <v>0.006</v>
      </c>
      <c r="K192" s="238" t="n">
        <v>0.129</v>
      </c>
      <c r="L192" s="238" t="n">
        <v>0.003</v>
      </c>
      <c r="M192" s="239" t="n">
        <v>0.022</v>
      </c>
      <c r="N192" s="262">
        <f>SUM(C192:I192,K192:M192)</f>
        <v/>
      </c>
      <c r="O192" s="262">
        <f>SUM(C192:M192)-J192</f>
        <v/>
      </c>
    </row>
    <row customHeight="1" ht="14.25" r="193" thickBot="1">
      <c r="A193" s="165" t="inlineStr">
        <is>
          <t>3분기</t>
        </is>
      </c>
      <c r="B193" s="24" t="inlineStr">
        <is>
          <t>Market Share</t>
        </is>
      </c>
      <c r="C193" s="243">
        <f>C192/$N192</f>
        <v/>
      </c>
      <c r="D193" s="244">
        <f>D192/$N192</f>
        <v/>
      </c>
      <c r="E193" s="244">
        <f>E192/$N192</f>
        <v/>
      </c>
      <c r="F193" s="244">
        <f>F192/$N192</f>
        <v/>
      </c>
      <c r="G193" s="244">
        <f>G192/$N192</f>
        <v/>
      </c>
      <c r="H193" s="244">
        <f>H192/$N192</f>
        <v/>
      </c>
      <c r="I193" s="244">
        <f>I192/$N192</f>
        <v/>
      </c>
      <c r="J193" s="244">
        <f>J192/$N192</f>
        <v/>
      </c>
      <c r="K193" s="244">
        <f>K192/$N192</f>
        <v/>
      </c>
      <c r="L193" s="244">
        <f>L192/$N192</f>
        <v/>
      </c>
      <c r="M193" s="245">
        <f>M192/$N192</f>
        <v/>
      </c>
      <c r="O193" s="262">
        <f>SUM(C193:M193)-J193</f>
        <v/>
      </c>
    </row>
    <row customHeight="1" ht="14.25" r="194" thickTop="1">
      <c r="A194" s="147" t="inlineStr">
        <is>
          <t>2013.10</t>
        </is>
      </c>
      <c r="B194" s="4" t="inlineStr">
        <is>
          <t>Viewership</t>
        </is>
      </c>
      <c r="C194" s="249" t="n">
        <v>0.063</v>
      </c>
      <c r="D194" s="250" t="n">
        <v>0.077</v>
      </c>
      <c r="E194" s="250" t="n">
        <v>0.068</v>
      </c>
      <c r="F194" s="250" t="n">
        <v>0.064</v>
      </c>
      <c r="G194" s="250" t="n">
        <v>0.008999999999999999</v>
      </c>
      <c r="H194" s="250" t="n">
        <v>0.003</v>
      </c>
      <c r="I194" s="250" t="n">
        <v>0.04</v>
      </c>
      <c r="J194" s="250" t="n">
        <v>0.005</v>
      </c>
      <c r="K194" s="250" t="n">
        <v>0.122</v>
      </c>
      <c r="L194" s="250" t="n">
        <v>0.003</v>
      </c>
      <c r="M194" s="228" t="n">
        <v>0.02</v>
      </c>
      <c r="N194" s="262">
        <f>SUM(C194:I194,K194:M194)</f>
        <v/>
      </c>
      <c r="O194" s="262">
        <f>SUM(C194:M194)-J194</f>
        <v/>
      </c>
    </row>
    <row r="195">
      <c r="A195" s="35" t="n"/>
      <c r="B195" s="2" t="inlineStr">
        <is>
          <t>Market Share</t>
        </is>
      </c>
      <c r="C195" s="221">
        <f>C194/$N194</f>
        <v/>
      </c>
      <c r="D195" s="222">
        <f>D194/$N194</f>
        <v/>
      </c>
      <c r="E195" s="222">
        <f>E194/$N194</f>
        <v/>
      </c>
      <c r="F195" s="222">
        <f>F194/$N194</f>
        <v/>
      </c>
      <c r="G195" s="222">
        <f>G194/$N194</f>
        <v/>
      </c>
      <c r="H195" s="222">
        <f>H194/$N194</f>
        <v/>
      </c>
      <c r="I195" s="222">
        <f>I194/$N194</f>
        <v/>
      </c>
      <c r="J195" s="222">
        <f>J194/$N194</f>
        <v/>
      </c>
      <c r="K195" s="222">
        <f>K194/$N194</f>
        <v/>
      </c>
      <c r="L195" s="223">
        <f>L194/$N194</f>
        <v/>
      </c>
      <c r="M195" s="224">
        <f>M194/$N194</f>
        <v/>
      </c>
      <c r="O195" s="262">
        <f>SUM(C195:M195)-J195</f>
        <v/>
      </c>
    </row>
    <row r="196">
      <c r="A196" s="124" t="inlineStr">
        <is>
          <t>2013.11</t>
        </is>
      </c>
      <c r="B196" s="125" t="inlineStr">
        <is>
          <t>Viewership</t>
        </is>
      </c>
      <c r="C196" s="249" t="n">
        <v>0.063</v>
      </c>
      <c r="D196" s="250" t="n">
        <v>0.076</v>
      </c>
      <c r="E196" s="250" t="n">
        <v>0.068</v>
      </c>
      <c r="F196" s="250" t="n">
        <v>0.067</v>
      </c>
      <c r="G196" s="250" t="n">
        <v>0.01</v>
      </c>
      <c r="H196" s="250" t="n">
        <v>0.003</v>
      </c>
      <c r="I196" s="250" t="n">
        <v>0.044</v>
      </c>
      <c r="J196" s="250" t="n">
        <v>0.008</v>
      </c>
      <c r="K196" s="250" t="n">
        <v>0.127</v>
      </c>
      <c r="L196" s="250" t="n">
        <v>0.003</v>
      </c>
      <c r="M196" s="228">
        <f>N196-SUM(C196:L196)+J196</f>
        <v/>
      </c>
      <c r="N196" s="123" t="n">
        <v>0.479</v>
      </c>
      <c r="O196" s="262">
        <f>SUM(C196:M196)-J196</f>
        <v/>
      </c>
    </row>
    <row r="197">
      <c r="A197" s="35" t="n"/>
      <c r="B197" s="2" t="inlineStr">
        <is>
          <t>Market Share</t>
        </is>
      </c>
      <c r="C197" s="221">
        <f>C196/$N196</f>
        <v/>
      </c>
      <c r="D197" s="222">
        <f>D196/$N196</f>
        <v/>
      </c>
      <c r="E197" s="222">
        <f>E196/$N196</f>
        <v/>
      </c>
      <c r="F197" s="222">
        <f>F196/$N196</f>
        <v/>
      </c>
      <c r="G197" s="222">
        <f>G196/$N196</f>
        <v/>
      </c>
      <c r="H197" s="222">
        <f>H196/$N196</f>
        <v/>
      </c>
      <c r="I197" s="222">
        <f>I196/$N196</f>
        <v/>
      </c>
      <c r="J197" s="222">
        <f>J196/$N196</f>
        <v/>
      </c>
      <c r="K197" s="222">
        <f>K196/$N196</f>
        <v/>
      </c>
      <c r="L197" s="223">
        <f>L196/$N196</f>
        <v/>
      </c>
      <c r="M197" s="224">
        <f>M196/$N196</f>
        <v/>
      </c>
      <c r="O197" s="262">
        <f>SUM(C197:M197)-J197</f>
        <v/>
      </c>
    </row>
    <row r="198">
      <c r="A198" s="124" t="inlineStr">
        <is>
          <t>2013.12</t>
        </is>
      </c>
      <c r="B198" s="125" t="inlineStr">
        <is>
          <t>Viewership</t>
        </is>
      </c>
      <c r="C198" s="225" t="n">
        <v>0.067</v>
      </c>
      <c r="D198" s="226" t="n">
        <v>0.08</v>
      </c>
      <c r="E198" s="226" t="n">
        <v>0.07199999999999999</v>
      </c>
      <c r="F198" s="226" t="n">
        <v>0.07199999999999999</v>
      </c>
      <c r="G198" s="226" t="n">
        <v>0.011</v>
      </c>
      <c r="H198" s="226" t="n">
        <v>0.004</v>
      </c>
      <c r="I198" s="226" t="n">
        <v>0.049</v>
      </c>
      <c r="J198" s="226" t="n">
        <v>0.01</v>
      </c>
      <c r="K198" s="226" t="n">
        <v>0.132</v>
      </c>
      <c r="L198" s="227" t="n">
        <v>0.003</v>
      </c>
      <c r="M198" s="228">
        <f>N198-SUM(C198:L198)+J198</f>
        <v/>
      </c>
      <c r="N198" s="123" t="n">
        <v>0.51</v>
      </c>
      <c r="O198" s="262">
        <f>SUM(C198:M198)-J198</f>
        <v/>
      </c>
      <c r="P198" s="25">
        <f>O198=N198</f>
        <v/>
      </c>
    </row>
    <row customHeight="1" ht="14.25" r="199" thickBot="1">
      <c r="A199" s="43" t="n"/>
      <c r="B199" s="3" t="inlineStr">
        <is>
          <t>Market Share</t>
        </is>
      </c>
      <c r="C199" s="229">
        <f>C198/$N$198</f>
        <v/>
      </c>
      <c r="D199" s="230">
        <f>D198/$N$198</f>
        <v/>
      </c>
      <c r="E199" s="230">
        <f>E198/$N$198</f>
        <v/>
      </c>
      <c r="F199" s="230">
        <f>F198/$N$198</f>
        <v/>
      </c>
      <c r="G199" s="230">
        <f>G198/$N$198</f>
        <v/>
      </c>
      <c r="H199" s="230">
        <f>H198/$N$198</f>
        <v/>
      </c>
      <c r="I199" s="230">
        <f>I198/$N$198</f>
        <v/>
      </c>
      <c r="J199" s="230">
        <f>J198/$N$198</f>
        <v/>
      </c>
      <c r="K199" s="230">
        <f>K198/$N$198</f>
        <v/>
      </c>
      <c r="L199" s="230">
        <f>L198/$N$198</f>
        <v/>
      </c>
      <c r="M199" s="232">
        <f>M198/$N$198</f>
        <v/>
      </c>
      <c r="O199" s="262">
        <f>SUM(C199:M199)-J199</f>
        <v/>
      </c>
    </row>
    <row customHeight="1" ht="14.25" r="200" thickTop="1">
      <c r="A200" s="164" t="inlineStr">
        <is>
          <t>2013년</t>
        </is>
      </c>
      <c r="B200" s="23" t="inlineStr">
        <is>
          <t>Viewership</t>
        </is>
      </c>
      <c r="C200" s="237" t="n">
        <v>0.064</v>
      </c>
      <c r="D200" s="238" t="n">
        <v>0.078</v>
      </c>
      <c r="E200" s="238" t="n">
        <v>0.06900000000000001</v>
      </c>
      <c r="F200" s="238" t="n">
        <v>0.068</v>
      </c>
      <c r="G200" s="238" t="n">
        <v>0.01</v>
      </c>
      <c r="H200" s="238" t="n">
        <v>0.003</v>
      </c>
      <c r="I200" s="238" t="n">
        <v>0.044</v>
      </c>
      <c r="J200" s="238" t="n">
        <v>0.008</v>
      </c>
      <c r="K200" s="238" t="n">
        <v>0.127</v>
      </c>
      <c r="L200" s="238" t="n">
        <v>0.003</v>
      </c>
      <c r="M200" s="239">
        <f>N200-SUM(C200:L200)+J200</f>
        <v/>
      </c>
      <c r="N200" s="123" t="n">
        <v>0.486</v>
      </c>
      <c r="O200" s="262">
        <f>SUM(C200:M200)-J200</f>
        <v/>
      </c>
      <c r="P200" s="25">
        <f>O200=N200</f>
        <v/>
      </c>
    </row>
    <row customHeight="1" ht="14.25" r="201" thickBot="1">
      <c r="A201" s="165" t="inlineStr">
        <is>
          <t>4분기</t>
        </is>
      </c>
      <c r="B201" s="24" t="inlineStr">
        <is>
          <t>Market Share</t>
        </is>
      </c>
      <c r="C201" s="243">
        <f>C200/$N$200</f>
        <v/>
      </c>
      <c r="D201" s="244">
        <f>D200/$N$200</f>
        <v/>
      </c>
      <c r="E201" s="244">
        <f>E200/$N$200</f>
        <v/>
      </c>
      <c r="F201" s="244">
        <f>F200/$N$200</f>
        <v/>
      </c>
      <c r="G201" s="244">
        <f>G200/$N$200</f>
        <v/>
      </c>
      <c r="H201" s="244">
        <f>H200/$N$200</f>
        <v/>
      </c>
      <c r="I201" s="244">
        <f>I200/$N$200</f>
        <v/>
      </c>
      <c r="J201" s="244">
        <f>J200/$N$200</f>
        <v/>
      </c>
      <c r="K201" s="244">
        <f>K200/$N$200</f>
        <v/>
      </c>
      <c r="L201" s="244">
        <f>L200/$N$200</f>
        <v/>
      </c>
      <c r="M201" s="245">
        <f>M200/$N$200</f>
        <v/>
      </c>
      <c r="O201" s="262">
        <f>SUM(C201:M201)-J201</f>
        <v/>
      </c>
    </row>
    <row customHeight="1" ht="14.25" r="202" thickTop="1">
      <c r="A202" s="164" t="inlineStr">
        <is>
          <t>2013년</t>
        </is>
      </c>
      <c r="B202" s="23" t="inlineStr">
        <is>
          <t>Viewership</t>
        </is>
      </c>
      <c r="C202" s="237" t="n">
        <v>0.065</v>
      </c>
      <c r="D202" s="238" t="n">
        <v>0.076</v>
      </c>
      <c r="E202" s="238" t="n">
        <v>0.066</v>
      </c>
      <c r="F202" s="238" t="n">
        <v>0.06900000000000001</v>
      </c>
      <c r="G202" s="238" t="n">
        <v>0.01</v>
      </c>
      <c r="H202" s="238" t="n">
        <v>0.003</v>
      </c>
      <c r="I202" s="238" t="n">
        <v>0.042</v>
      </c>
      <c r="J202" s="238" t="n">
        <v>0.007</v>
      </c>
      <c r="K202" s="238" t="n">
        <v>0.128</v>
      </c>
      <c r="L202" s="238" t="n">
        <v>0.003</v>
      </c>
      <c r="M202" s="239">
        <f>N202-SUM(C202:L202)+J202</f>
        <v/>
      </c>
      <c r="N202" s="123" t="n">
        <v>0.483</v>
      </c>
      <c r="O202" s="262">
        <f>SUM(C202:M202)-J202</f>
        <v/>
      </c>
      <c r="P202" s="25">
        <f>O202=N202</f>
        <v/>
      </c>
    </row>
    <row customHeight="1" ht="14.25" r="203" thickBot="1">
      <c r="A203" s="165" t="inlineStr">
        <is>
          <t>하반기</t>
        </is>
      </c>
      <c r="B203" s="24" t="inlineStr">
        <is>
          <t>Market Share</t>
        </is>
      </c>
      <c r="C203" s="243">
        <f>C202/$N$202</f>
        <v/>
      </c>
      <c r="D203" s="244">
        <f>D202/$N$202</f>
        <v/>
      </c>
      <c r="E203" s="244">
        <f>E202/$N$202</f>
        <v/>
      </c>
      <c r="F203" s="244">
        <f>F202/$N$202</f>
        <v/>
      </c>
      <c r="G203" s="244">
        <f>G202/$N$202</f>
        <v/>
      </c>
      <c r="H203" s="244">
        <f>H202/$N$202</f>
        <v/>
      </c>
      <c r="I203" s="244">
        <f>I202/$N$202</f>
        <v/>
      </c>
      <c r="J203" s="244">
        <f>J202/$N$202</f>
        <v/>
      </c>
      <c r="K203" s="244">
        <f>K202/$N$202</f>
        <v/>
      </c>
      <c r="L203" s="244">
        <f>L202/$N$202</f>
        <v/>
      </c>
      <c r="M203" s="245">
        <f>M202/$N$202</f>
        <v/>
      </c>
      <c r="O203" s="262">
        <f>SUM(C203:M203)-J203</f>
        <v/>
      </c>
    </row>
    <row customHeight="1" ht="14.25" r="204" thickTop="1">
      <c r="A204" s="263" t="inlineStr">
        <is>
          <t>2013년 연간</t>
        </is>
      </c>
      <c r="B204" s="23" t="inlineStr">
        <is>
          <t>Viewership</t>
        </is>
      </c>
      <c r="C204" s="237" t="n">
        <v>0.067</v>
      </c>
      <c r="D204" s="238" t="n">
        <v>0.078</v>
      </c>
      <c r="E204" s="238" t="n">
        <v>0.067</v>
      </c>
      <c r="F204" s="238" t="n">
        <v>0.07099999999999999</v>
      </c>
      <c r="G204" s="238" t="n">
        <v>0.01</v>
      </c>
      <c r="H204" s="238" t="n">
        <v>0.003</v>
      </c>
      <c r="I204" s="238" t="n">
        <v>0.037</v>
      </c>
      <c r="J204" s="238" t="n">
        <v>0.006</v>
      </c>
      <c r="K204" s="238" t="n">
        <v>0.13</v>
      </c>
      <c r="L204" s="238" t="n">
        <v>0.003</v>
      </c>
      <c r="M204" s="239">
        <f>N204-SUM(C204:L204)+J204</f>
        <v/>
      </c>
      <c r="N204" s="123" t="n">
        <v>0.487</v>
      </c>
      <c r="O204" s="262">
        <f>SUM(C204:M204)-J204</f>
        <v/>
      </c>
      <c r="P204" s="25">
        <f>O204=N204</f>
        <v/>
      </c>
    </row>
    <row customHeight="1" ht="14.25" r="205" thickBot="1">
      <c r="A205" s="264" t="n"/>
      <c r="B205" s="24" t="inlineStr">
        <is>
          <t>Market Share</t>
        </is>
      </c>
      <c r="C205" s="243">
        <f>C204/$N$204</f>
        <v/>
      </c>
      <c r="D205" s="244">
        <f>D204/$N$204</f>
        <v/>
      </c>
      <c r="E205" s="244">
        <f>E204/$N$204</f>
        <v/>
      </c>
      <c r="F205" s="244">
        <f>F204/$N$204</f>
        <v/>
      </c>
      <c r="G205" s="244">
        <f>G204/$N$204</f>
        <v/>
      </c>
      <c r="H205" s="244">
        <f>H204/$N$204</f>
        <v/>
      </c>
      <c r="I205" s="244">
        <f>I204/$N$204</f>
        <v/>
      </c>
      <c r="J205" s="244">
        <f>J204/$N$204</f>
        <v/>
      </c>
      <c r="K205" s="244">
        <f>K204/$N$204</f>
        <v/>
      </c>
      <c r="L205" s="244">
        <f>L204/$N$204</f>
        <v/>
      </c>
      <c r="M205" s="245">
        <f>M204/$N$204</f>
        <v/>
      </c>
      <c r="O205" s="262">
        <f>SUM(C205:M205)-J205</f>
        <v/>
      </c>
    </row>
    <row customHeight="1" ht="14.25" r="206" thickTop="1">
      <c r="A206" s="147" t="inlineStr">
        <is>
          <t>2014.01</t>
        </is>
      </c>
      <c r="B206" s="4" t="inlineStr">
        <is>
          <t>Viewership</t>
        </is>
      </c>
      <c r="C206" s="217" t="n">
        <v>0.073</v>
      </c>
      <c r="D206" s="218" t="n">
        <v>0.082</v>
      </c>
      <c r="E206" s="218" t="n">
        <v>0.073</v>
      </c>
      <c r="F206" s="218" t="n">
        <v>0.06900000000000001</v>
      </c>
      <c r="G206" s="218" t="n">
        <v>0.011</v>
      </c>
      <c r="H206" s="218" t="n">
        <v>0.004</v>
      </c>
      <c r="I206" s="218" t="n">
        <v>0.046</v>
      </c>
      <c r="J206" s="218" t="n">
        <v>0.007</v>
      </c>
      <c r="K206" s="218" t="n">
        <v>0.133</v>
      </c>
      <c r="L206" s="265" t="n">
        <v>0.003</v>
      </c>
      <c r="M206" s="220">
        <f>N206-SUM(C206:L206)+J206</f>
        <v/>
      </c>
      <c r="N206" s="123" t="n">
        <v>0.514</v>
      </c>
      <c r="O206" s="262">
        <f>SUM(C206:M206)-J206</f>
        <v/>
      </c>
      <c r="P206" s="25">
        <f>O206=N206</f>
        <v/>
      </c>
    </row>
    <row r="207">
      <c r="A207" s="35" t="n"/>
      <c r="B207" s="2" t="inlineStr">
        <is>
          <t>Market Share</t>
        </is>
      </c>
      <c r="C207" s="221">
        <f>C206/$N206</f>
        <v/>
      </c>
      <c r="D207" s="222">
        <f>D206/$N206</f>
        <v/>
      </c>
      <c r="E207" s="222">
        <f>E206/$N206</f>
        <v/>
      </c>
      <c r="F207" s="222">
        <f>F206/$N206</f>
        <v/>
      </c>
      <c r="G207" s="222">
        <f>G206/$N206</f>
        <v/>
      </c>
      <c r="H207" s="222">
        <f>H206/$N206</f>
        <v/>
      </c>
      <c r="I207" s="222">
        <f>I206/$N206</f>
        <v/>
      </c>
      <c r="J207" s="222">
        <f>J206/$N206</f>
        <v/>
      </c>
      <c r="K207" s="222">
        <f>K206/$N206</f>
        <v/>
      </c>
      <c r="L207" s="223">
        <f>L206/$N206</f>
        <v/>
      </c>
      <c r="M207" s="224">
        <f>M206/$N206</f>
        <v/>
      </c>
      <c r="O207" s="262">
        <f>SUM(C207:M207)-J207</f>
        <v/>
      </c>
    </row>
    <row r="208">
      <c r="A208" s="124" t="inlineStr">
        <is>
          <t>2014.02</t>
        </is>
      </c>
      <c r="B208" s="125" t="inlineStr">
        <is>
          <t>Viewership</t>
        </is>
      </c>
      <c r="C208" s="225" t="n">
        <v>0.076</v>
      </c>
      <c r="D208" s="226" t="n">
        <v>0.08500000000000001</v>
      </c>
      <c r="E208" s="226" t="n">
        <v>0.078</v>
      </c>
      <c r="F208" s="226" t="n">
        <v>0.077</v>
      </c>
      <c r="G208" s="226" t="n">
        <v>0.011</v>
      </c>
      <c r="H208" s="226" t="n">
        <v>0.004</v>
      </c>
      <c r="I208" s="226" t="n">
        <v>0.044</v>
      </c>
      <c r="J208" s="226" t="n">
        <v>0.006</v>
      </c>
      <c r="K208" s="226" t="n">
        <v>0.129</v>
      </c>
      <c r="L208" s="227" t="n">
        <v>0.003</v>
      </c>
      <c r="M208" s="236">
        <f>N208-SUM(C208:L208)+J208</f>
        <v/>
      </c>
      <c r="N208" s="123" t="n">
        <v>0.526</v>
      </c>
      <c r="O208" s="262">
        <f>SUM(C208:M208)-J208</f>
        <v/>
      </c>
      <c r="P208" s="25">
        <f>O208=N208</f>
        <v/>
      </c>
    </row>
    <row r="209">
      <c r="A209" s="35" t="n"/>
      <c r="B209" s="2" t="inlineStr">
        <is>
          <t>Market Share</t>
        </is>
      </c>
      <c r="C209" s="221">
        <f>C208/$N208</f>
        <v/>
      </c>
      <c r="D209" s="222">
        <f>D208/$N208</f>
        <v/>
      </c>
      <c r="E209" s="222">
        <f>E208/$N208</f>
        <v/>
      </c>
      <c r="F209" s="222">
        <f>F208/$N208</f>
        <v/>
      </c>
      <c r="G209" s="222">
        <f>G208/$N208</f>
        <v/>
      </c>
      <c r="H209" s="222">
        <f>H208/$N208</f>
        <v/>
      </c>
      <c r="I209" s="222">
        <f>I208/$N208</f>
        <v/>
      </c>
      <c r="J209" s="222">
        <f>J208/$N208</f>
        <v/>
      </c>
      <c r="K209" s="222">
        <f>K208/$N208</f>
        <v/>
      </c>
      <c r="L209" s="223">
        <f>L208/$N208</f>
        <v/>
      </c>
      <c r="M209" s="224">
        <f>M208/$N208</f>
        <v/>
      </c>
      <c r="O209" s="262">
        <f>SUM(C209:M209)-J209</f>
        <v/>
      </c>
    </row>
    <row r="210">
      <c r="A210" s="124" t="inlineStr">
        <is>
          <t>2014.03</t>
        </is>
      </c>
      <c r="B210" s="125" t="inlineStr">
        <is>
          <t>Viewership</t>
        </is>
      </c>
      <c r="C210" s="225" t="n">
        <v>0.067</v>
      </c>
      <c r="D210" s="226" t="n">
        <v>0.076</v>
      </c>
      <c r="E210" s="226" t="n">
        <v>0.06900000000000001</v>
      </c>
      <c r="F210" s="226" t="n">
        <v>0.074</v>
      </c>
      <c r="G210" s="226" t="n">
        <v>0.01</v>
      </c>
      <c r="H210" s="226" t="n">
        <v>0.003</v>
      </c>
      <c r="I210" s="226" t="n">
        <v>0.045</v>
      </c>
      <c r="J210" s="226" t="n">
        <v>0.008</v>
      </c>
      <c r="K210" s="226" t="n">
        <v>0.127</v>
      </c>
      <c r="L210" s="227" t="n">
        <v>0.003</v>
      </c>
      <c r="M210" s="236">
        <f>N210-SUM(C210:L210)+J210</f>
        <v/>
      </c>
      <c r="N210" s="123" t="n">
        <v>0.498</v>
      </c>
      <c r="O210" s="262">
        <f>SUM(C210:M210)-J210</f>
        <v/>
      </c>
      <c r="P210" s="25">
        <f>O210=N210</f>
        <v/>
      </c>
    </row>
    <row customHeight="1" ht="14.25" r="211" thickBot="1">
      <c r="A211" s="43" t="n"/>
      <c r="B211" s="3" t="inlineStr">
        <is>
          <t>Market Share</t>
        </is>
      </c>
      <c r="C211" s="221">
        <f>C210/$N210</f>
        <v/>
      </c>
      <c r="D211" s="222">
        <f>D210/$N210</f>
        <v/>
      </c>
      <c r="E211" s="222">
        <f>E210/$N210</f>
        <v/>
      </c>
      <c r="F211" s="222">
        <f>F210/$N210</f>
        <v/>
      </c>
      <c r="G211" s="222">
        <f>G210/$N210</f>
        <v/>
      </c>
      <c r="H211" s="222">
        <f>H210/$N210</f>
        <v/>
      </c>
      <c r="I211" s="222">
        <f>I210/$N210</f>
        <v/>
      </c>
      <c r="J211" s="222">
        <f>J210/$N210</f>
        <v/>
      </c>
      <c r="K211" s="222">
        <f>K210/$N210</f>
        <v/>
      </c>
      <c r="L211" s="223">
        <f>L210/$N210</f>
        <v/>
      </c>
      <c r="M211" s="224">
        <f>M210/$N210</f>
        <v/>
      </c>
      <c r="O211" s="262">
        <f>SUM(C211:M211)-J211</f>
        <v/>
      </c>
    </row>
    <row customHeight="1" ht="14.25" r="212" thickTop="1">
      <c r="A212" s="164" t="inlineStr">
        <is>
          <t>2014년</t>
        </is>
      </c>
      <c r="B212" s="23" t="inlineStr">
        <is>
          <t>Viewership</t>
        </is>
      </c>
      <c r="C212" s="237" t="n">
        <v>0.07199999999999999</v>
      </c>
      <c r="D212" s="238" t="n">
        <v>0.081</v>
      </c>
      <c r="E212" s="238" t="n">
        <v>0.074</v>
      </c>
      <c r="F212" s="238" t="n">
        <v>0.073</v>
      </c>
      <c r="G212" s="238" t="n">
        <v>0.011</v>
      </c>
      <c r="H212" s="238" t="n">
        <v>0.004</v>
      </c>
      <c r="I212" s="238" t="n">
        <v>0.045</v>
      </c>
      <c r="J212" s="238" t="n">
        <v>0.007</v>
      </c>
      <c r="K212" s="238" t="n">
        <v>0.13</v>
      </c>
      <c r="L212" s="238" t="n">
        <v>0.003</v>
      </c>
      <c r="M212" s="239">
        <f>N212-SUM(C212:L212)+J212</f>
        <v/>
      </c>
      <c r="N212" s="150" t="n">
        <v>0.512</v>
      </c>
      <c r="O212" s="262">
        <f>SUM(C212:M212)-J212</f>
        <v/>
      </c>
      <c r="P212" s="25">
        <f>O212=N212</f>
        <v/>
      </c>
    </row>
    <row customHeight="1" ht="14.25" r="213" thickBot="1">
      <c r="A213" s="165" t="inlineStr">
        <is>
          <t>1분기</t>
        </is>
      </c>
      <c r="B213" s="24" t="inlineStr">
        <is>
          <t>Market Share</t>
        </is>
      </c>
      <c r="C213" s="243">
        <f>C212/$N212</f>
        <v/>
      </c>
      <c r="D213" s="244">
        <f>D212/$N212</f>
        <v/>
      </c>
      <c r="E213" s="244">
        <f>E212/$N212</f>
        <v/>
      </c>
      <c r="F213" s="244">
        <f>F212/$N212</f>
        <v/>
      </c>
      <c r="G213" s="244">
        <f>G212/$N212</f>
        <v/>
      </c>
      <c r="H213" s="244">
        <f>H212/$N212</f>
        <v/>
      </c>
      <c r="I213" s="244">
        <f>I212/$N212</f>
        <v/>
      </c>
      <c r="J213" s="244">
        <f>J212/$N212</f>
        <v/>
      </c>
      <c r="K213" s="244">
        <f>K212/$N212</f>
        <v/>
      </c>
      <c r="L213" s="244">
        <f>L212/$N212</f>
        <v/>
      </c>
      <c r="M213" s="245">
        <f>M212/$N212</f>
        <v/>
      </c>
      <c r="O213" s="262">
        <f>SUM(C213:M213)-J213</f>
        <v/>
      </c>
    </row>
    <row customHeight="1" ht="14.25" r="214" thickTop="1">
      <c r="A214" s="124" t="inlineStr">
        <is>
          <t>2014.04</t>
        </is>
      </c>
      <c r="B214" s="125" t="inlineStr">
        <is>
          <t>Viewership</t>
        </is>
      </c>
      <c r="C214" s="225" t="n">
        <v>0.0583319</v>
      </c>
      <c r="D214" s="226" t="n">
        <v>0.0811433</v>
      </c>
      <c r="E214" s="226" t="n">
        <v>0.0594211</v>
      </c>
      <c r="F214" s="226" t="n">
        <v>0.0644178</v>
      </c>
      <c r="G214" s="226" t="n">
        <v>0.0112776</v>
      </c>
      <c r="H214" s="226" t="n">
        <v>0.0037418</v>
      </c>
      <c r="I214" s="226" t="n">
        <v>0.0444541</v>
      </c>
      <c r="J214" s="226" t="n">
        <v>0.007373</v>
      </c>
      <c r="K214" s="226" t="n">
        <v>0.1350793</v>
      </c>
      <c r="L214" s="227" t="n">
        <v>0.0022936</v>
      </c>
      <c r="M214" s="236">
        <f>N214-SUM(C214:L214)+J214</f>
        <v/>
      </c>
      <c r="N214" s="123" t="n">
        <v>0.480951</v>
      </c>
      <c r="O214" s="262">
        <f>SUM(C214:M214)-J214</f>
        <v/>
      </c>
      <c r="P214" s="25">
        <f>O214=N214</f>
        <v/>
      </c>
    </row>
    <row r="215">
      <c r="A215" s="35" t="n"/>
      <c r="B215" s="2" t="inlineStr">
        <is>
          <t>Market Share</t>
        </is>
      </c>
      <c r="C215" s="221">
        <f>C214/$N214</f>
        <v/>
      </c>
      <c r="D215" s="222">
        <f>D214/$N214</f>
        <v/>
      </c>
      <c r="E215" s="222">
        <f>E214/$N214</f>
        <v/>
      </c>
      <c r="F215" s="222">
        <f>F214/$N214</f>
        <v/>
      </c>
      <c r="G215" s="222">
        <f>G214/$N214</f>
        <v/>
      </c>
      <c r="H215" s="222">
        <f>H214/$N214</f>
        <v/>
      </c>
      <c r="I215" s="222">
        <f>I214/$N214</f>
        <v/>
      </c>
      <c r="J215" s="222">
        <f>J214/$N214</f>
        <v/>
      </c>
      <c r="K215" s="222">
        <f>K214/$N214</f>
        <v/>
      </c>
      <c r="L215" s="223">
        <f>L214/$N214</f>
        <v/>
      </c>
      <c r="M215" s="224">
        <f>M214/$N214</f>
        <v/>
      </c>
      <c r="O215" s="262">
        <f>SUM(C215:M215)-J215</f>
        <v/>
      </c>
    </row>
    <row r="216">
      <c r="A216" s="124" t="inlineStr">
        <is>
          <t>2014.05</t>
        </is>
      </c>
      <c r="B216" s="125" t="inlineStr">
        <is>
          <t>Viewership</t>
        </is>
      </c>
      <c r="C216" s="225" t="n">
        <v>0.0616718</v>
      </c>
      <c r="D216" s="226" t="n">
        <v>0.0684172</v>
      </c>
      <c r="E216" s="226" t="n">
        <v>0.0615992</v>
      </c>
      <c r="F216" s="226" t="n">
        <v>0.0597012</v>
      </c>
      <c r="G216" s="226" t="n">
        <v>0.0104374</v>
      </c>
      <c r="H216" s="226" t="n">
        <v>0.0036293</v>
      </c>
      <c r="I216" s="226" t="n">
        <v>0.0529037</v>
      </c>
      <c r="J216" s="226" t="n">
        <v>0.0065215</v>
      </c>
      <c r="K216" s="226" t="n">
        <v>0.1356569</v>
      </c>
      <c r="L216" s="227" t="n">
        <v>0.0027977</v>
      </c>
      <c r="M216" s="236">
        <f>N216-SUM(C216:L216)+J216</f>
        <v/>
      </c>
      <c r="N216" s="123" t="n">
        <v>0.4766913</v>
      </c>
      <c r="O216" s="266">
        <f>SUM(C216:M216)-J216</f>
        <v/>
      </c>
      <c r="P216" s="25">
        <f>O216=N216</f>
        <v/>
      </c>
    </row>
    <row r="217">
      <c r="A217" s="35" t="n"/>
      <c r="B217" s="2" t="inlineStr">
        <is>
          <t>Market Share</t>
        </is>
      </c>
      <c r="C217" s="221">
        <f>C216/$N216</f>
        <v/>
      </c>
      <c r="D217" s="222">
        <f>D216/$N216</f>
        <v/>
      </c>
      <c r="E217" s="222">
        <f>E216/$N216</f>
        <v/>
      </c>
      <c r="F217" s="222">
        <f>F216/$N216</f>
        <v/>
      </c>
      <c r="G217" s="222">
        <f>G216/$N216</f>
        <v/>
      </c>
      <c r="H217" s="222">
        <f>H216/$N216</f>
        <v/>
      </c>
      <c r="I217" s="222">
        <f>I216/$N216</f>
        <v/>
      </c>
      <c r="J217" s="222">
        <f>J216/$N216</f>
        <v/>
      </c>
      <c r="K217" s="222">
        <f>K216/$N216</f>
        <v/>
      </c>
      <c r="L217" s="223">
        <f>L216/$N216</f>
        <v/>
      </c>
      <c r="M217" s="224">
        <f>M216/$N216</f>
        <v/>
      </c>
      <c r="O217" s="262">
        <f>SUM(C217:M217)-J217</f>
        <v/>
      </c>
    </row>
    <row r="218">
      <c r="A218" s="124" t="inlineStr">
        <is>
          <t>2014.06</t>
        </is>
      </c>
      <c r="B218" s="125" t="inlineStr">
        <is>
          <t>Viewership</t>
        </is>
      </c>
      <c r="C218" s="225" t="n">
        <v>0.0565777</v>
      </c>
      <c r="D218" s="226" t="n">
        <v>0.0694795</v>
      </c>
      <c r="E218" s="226" t="n">
        <v>0.0644878</v>
      </c>
      <c r="F218" s="226" t="n">
        <v>0.06298140000000001</v>
      </c>
      <c r="G218" s="226" t="n">
        <v>0.0107106</v>
      </c>
      <c r="H218" s="226" t="n">
        <v>0.0040894</v>
      </c>
      <c r="I218" s="226" t="n">
        <v>0.0560886</v>
      </c>
      <c r="J218" s="226" t="n">
        <v>0.0063118</v>
      </c>
      <c r="K218" s="226" t="n">
        <v>0.1323021</v>
      </c>
      <c r="L218" s="227" t="n">
        <v>0.0029775</v>
      </c>
      <c r="M218" s="236">
        <f>N218-SUM(C218:L218)+J218</f>
        <v/>
      </c>
      <c r="N218" s="123" t="n">
        <v>0.4805646</v>
      </c>
      <c r="O218" s="262">
        <f>SUM(C218:M218)-J218</f>
        <v/>
      </c>
      <c r="P218" s="25">
        <f>O218=N218</f>
        <v/>
      </c>
    </row>
    <row customHeight="1" ht="14.25" r="219" thickBot="1">
      <c r="A219" s="43" t="n"/>
      <c r="B219" s="3" t="inlineStr">
        <is>
          <t>Market Share</t>
        </is>
      </c>
      <c r="C219" s="221">
        <f>C218/$N218</f>
        <v/>
      </c>
      <c r="D219" s="222">
        <f>D218/$N218</f>
        <v/>
      </c>
      <c r="E219" s="222">
        <f>E218/$N218</f>
        <v/>
      </c>
      <c r="F219" s="222">
        <f>F218/$N218</f>
        <v/>
      </c>
      <c r="G219" s="222">
        <f>G218/$N218</f>
        <v/>
      </c>
      <c r="H219" s="222">
        <f>H218/$N218</f>
        <v/>
      </c>
      <c r="I219" s="222">
        <f>I218/$N218</f>
        <v/>
      </c>
      <c r="J219" s="222">
        <f>J218/$N218</f>
        <v/>
      </c>
      <c r="K219" s="222">
        <f>K218/$N218</f>
        <v/>
      </c>
      <c r="L219" s="223">
        <f>L218/$N218</f>
        <v/>
      </c>
      <c r="M219" s="224">
        <f>M218/$N218</f>
        <v/>
      </c>
      <c r="O219" s="262">
        <f>SUM(C219:M219)-J219</f>
        <v/>
      </c>
    </row>
    <row customHeight="1" ht="14.25" r="220" thickTop="1">
      <c r="A220" s="164" t="inlineStr">
        <is>
          <t>2014년</t>
        </is>
      </c>
      <c r="B220" s="23" t="inlineStr">
        <is>
          <t>Viewership</t>
        </is>
      </c>
      <c r="C220" s="237" t="n">
        <v>0.0588899</v>
      </c>
      <c r="D220" s="238" t="n">
        <v>0.07292559999999999</v>
      </c>
      <c r="E220" s="238" t="n">
        <v>0.061847</v>
      </c>
      <c r="F220" s="238" t="n">
        <v>0.0623304</v>
      </c>
      <c r="G220" s="238" t="n">
        <v>0.0108025</v>
      </c>
      <c r="H220" s="238" t="n">
        <v>0.0038188</v>
      </c>
      <c r="I220" s="238" t="n">
        <v>0.0512019</v>
      </c>
      <c r="J220" s="238" t="n">
        <v>0.0067299</v>
      </c>
      <c r="K220" s="238" t="n">
        <v>0.1343545</v>
      </c>
      <c r="L220" s="238" t="n">
        <v>0.0026928</v>
      </c>
      <c r="M220" s="239">
        <f>N220-SUM(C220:L220)+J220</f>
        <v/>
      </c>
      <c r="N220" s="123" t="n">
        <v>0.4793683</v>
      </c>
      <c r="O220" s="262">
        <f>SUM(C220:M220)-J220</f>
        <v/>
      </c>
      <c r="P220" s="25">
        <f>O220=N220</f>
        <v/>
      </c>
    </row>
    <row customHeight="1" ht="14.25" r="221" thickBot="1">
      <c r="A221" s="165" t="inlineStr">
        <is>
          <t>2분기</t>
        </is>
      </c>
      <c r="B221" s="24" t="inlineStr">
        <is>
          <t>Market Share</t>
        </is>
      </c>
      <c r="C221" s="243">
        <f>C220/$N220</f>
        <v/>
      </c>
      <c r="D221" s="244">
        <f>D220/$N220</f>
        <v/>
      </c>
      <c r="E221" s="244">
        <f>E220/$N220</f>
        <v/>
      </c>
      <c r="F221" s="244">
        <f>F220/$N220</f>
        <v/>
      </c>
      <c r="G221" s="244">
        <f>G220/$N220</f>
        <v/>
      </c>
      <c r="H221" s="244">
        <f>H220/$N220</f>
        <v/>
      </c>
      <c r="I221" s="244">
        <f>I220/$N220</f>
        <v/>
      </c>
      <c r="J221" s="244">
        <f>J220/$N220</f>
        <v/>
      </c>
      <c r="K221" s="244">
        <f>K220/$N220</f>
        <v/>
      </c>
      <c r="L221" s="244">
        <f>L220/$N220</f>
        <v/>
      </c>
      <c r="M221" s="245">
        <f>M220/$N220</f>
        <v/>
      </c>
      <c r="O221" s="262">
        <f>SUM(C221:M221)-J221</f>
        <v/>
      </c>
    </row>
    <row customHeight="1" ht="14.25" r="222" thickTop="1">
      <c r="A222" s="164" t="inlineStr">
        <is>
          <t>2014년</t>
        </is>
      </c>
      <c r="B222" s="23" t="inlineStr">
        <is>
          <t>Viewership</t>
        </is>
      </c>
      <c r="C222" s="237" t="n">
        <v>0.0654642</v>
      </c>
      <c r="D222" s="238" t="n">
        <v>0.0767437</v>
      </c>
      <c r="E222" s="238" t="n">
        <v>0.06767140000000001</v>
      </c>
      <c r="F222" s="238" t="n">
        <v>0.06783119999999999</v>
      </c>
      <c r="G222" s="238" t="n">
        <v>0.0107509</v>
      </c>
      <c r="H222" s="238" t="n">
        <v>0.0037509</v>
      </c>
      <c r="I222" s="238" t="n">
        <v>0.0480996</v>
      </c>
      <c r="J222" s="238" t="n">
        <v>0.0068315</v>
      </c>
      <c r="K222" s="238" t="n">
        <v>0.1320114</v>
      </c>
      <c r="L222" s="238" t="n">
        <v>0.0027341</v>
      </c>
      <c r="M222" s="239">
        <f>N222-SUM(C222:L222)+J222</f>
        <v/>
      </c>
      <c r="N222" s="123" t="n">
        <v>0.4955953</v>
      </c>
      <c r="O222" s="262">
        <f>SUM(C222:M222)-J222</f>
        <v/>
      </c>
      <c r="P222" s="25">
        <f>O222=N222</f>
        <v/>
      </c>
    </row>
    <row customHeight="1" ht="14.25" r="223" thickBot="1">
      <c r="A223" s="165" t="inlineStr">
        <is>
          <t>상반기</t>
        </is>
      </c>
      <c r="B223" s="24" t="inlineStr">
        <is>
          <t>Market Share</t>
        </is>
      </c>
      <c r="C223" s="243">
        <f>C222/$N222</f>
        <v/>
      </c>
      <c r="D223" s="244">
        <f>D222/$N222</f>
        <v/>
      </c>
      <c r="E223" s="244">
        <f>E222/$N222</f>
        <v/>
      </c>
      <c r="F223" s="244">
        <f>F222/$N222</f>
        <v/>
      </c>
      <c r="G223" s="244">
        <f>G222/$N222</f>
        <v/>
      </c>
      <c r="H223" s="244">
        <f>H222/$N222</f>
        <v/>
      </c>
      <c r="I223" s="244">
        <f>I222/$N222</f>
        <v/>
      </c>
      <c r="J223" s="244">
        <f>J222/$N222</f>
        <v/>
      </c>
      <c r="K223" s="244">
        <f>K222/$N222</f>
        <v/>
      </c>
      <c r="L223" s="244">
        <f>L222/$N222</f>
        <v/>
      </c>
      <c r="M223" s="245">
        <f>M222/$N222</f>
        <v/>
      </c>
      <c r="O223" s="262">
        <f>SUM(C223:M223)-J223</f>
        <v/>
      </c>
    </row>
    <row customHeight="1" ht="14.25" r="224" thickTop="1">
      <c r="A224" s="124" t="inlineStr">
        <is>
          <t>2014.07</t>
        </is>
      </c>
      <c r="B224" s="125" t="inlineStr">
        <is>
          <t>Viewership</t>
        </is>
      </c>
      <c r="C224" s="225" t="n">
        <v>0.0559235</v>
      </c>
      <c r="D224" s="226" t="n">
        <v>0.07314030000000001</v>
      </c>
      <c r="E224" s="226" t="n">
        <v>0.0636403</v>
      </c>
      <c r="F224" s="226" t="n">
        <v>0.0619272</v>
      </c>
      <c r="G224" s="226" t="n">
        <v>0.0113169</v>
      </c>
      <c r="H224" s="226" t="n">
        <v>0.0037324</v>
      </c>
      <c r="I224" s="226" t="n">
        <v>0.0558198</v>
      </c>
      <c r="J224" s="226" t="n">
        <v>0.0056495</v>
      </c>
      <c r="K224" s="226" t="n">
        <v>0.1268528</v>
      </c>
      <c r="L224" s="227" t="n">
        <v>0.0026035</v>
      </c>
      <c r="M224" s="236">
        <f>N224-SUM(C224:L224)+J224</f>
        <v/>
      </c>
      <c r="N224" s="123" t="n">
        <v>0.4776136</v>
      </c>
      <c r="O224" s="262">
        <f>SUM(C224:M224)-J224</f>
        <v/>
      </c>
      <c r="P224" s="25">
        <f>O224=N224</f>
        <v/>
      </c>
    </row>
    <row r="225">
      <c r="A225" s="35" t="n"/>
      <c r="B225" s="2" t="inlineStr">
        <is>
          <t>Market Share</t>
        </is>
      </c>
      <c r="C225" s="221">
        <f>C224/$N224</f>
        <v/>
      </c>
      <c r="D225" s="222">
        <f>D224/$N224</f>
        <v/>
      </c>
      <c r="E225" s="222">
        <f>E224/$N224</f>
        <v/>
      </c>
      <c r="F225" s="222">
        <f>F224/$N224</f>
        <v/>
      </c>
      <c r="G225" s="222">
        <f>G224/$N224</f>
        <v/>
      </c>
      <c r="H225" s="222">
        <f>H224/$N224</f>
        <v/>
      </c>
      <c r="I225" s="222">
        <f>I224/$N224</f>
        <v/>
      </c>
      <c r="J225" s="222">
        <f>J224/$N224</f>
        <v/>
      </c>
      <c r="K225" s="222">
        <f>K224/$N224</f>
        <v/>
      </c>
      <c r="L225" s="223">
        <f>L224/$N224</f>
        <v/>
      </c>
      <c r="M225" s="224">
        <f>M224/$N224</f>
        <v/>
      </c>
      <c r="O225" s="262">
        <f>SUM(C225:M225)-J225</f>
        <v/>
      </c>
    </row>
    <row r="226">
      <c r="A226" s="124" t="inlineStr">
        <is>
          <t>2014.08</t>
        </is>
      </c>
      <c r="B226" s="125" t="inlineStr">
        <is>
          <t>Viewership</t>
        </is>
      </c>
      <c r="C226" s="225" t="n">
        <v>0.0539958</v>
      </c>
      <c r="D226" s="226" t="n">
        <v>0.07219730000000001</v>
      </c>
      <c r="E226" s="226" t="n">
        <v>0.06435929999999999</v>
      </c>
      <c r="F226" s="226" t="n">
        <v>0.06763669999999999</v>
      </c>
      <c r="G226" s="226" t="n">
        <v>0.0101736</v>
      </c>
      <c r="H226" s="226" t="n">
        <v>0.0035176</v>
      </c>
      <c r="I226" s="226" t="n">
        <v>0.054889</v>
      </c>
      <c r="J226" s="226" t="n">
        <v>0.0069678</v>
      </c>
      <c r="K226" s="226" t="n">
        <v>0.1338282</v>
      </c>
      <c r="L226" s="227" t="n">
        <v>0.0024155</v>
      </c>
      <c r="M226" s="236">
        <f>N226-SUM(C226:L226)+J226</f>
        <v/>
      </c>
      <c r="N226" s="123" t="n">
        <v>0.4867132</v>
      </c>
      <c r="O226" s="262">
        <f>SUM(C226:M226)-J226</f>
        <v/>
      </c>
      <c r="P226" s="25">
        <f>O226=N226</f>
        <v/>
      </c>
    </row>
    <row r="227">
      <c r="A227" s="35" t="n"/>
      <c r="B227" s="2" t="inlineStr">
        <is>
          <t>Market Share</t>
        </is>
      </c>
      <c r="C227" s="221">
        <f>C226/$N226</f>
        <v/>
      </c>
      <c r="D227" s="222">
        <f>D226/$N226</f>
        <v/>
      </c>
      <c r="E227" s="222">
        <f>E226/$N226</f>
        <v/>
      </c>
      <c r="F227" s="222">
        <f>F226/$N226</f>
        <v/>
      </c>
      <c r="G227" s="222">
        <f>G226/$N226</f>
        <v/>
      </c>
      <c r="H227" s="222">
        <f>H226/$N226</f>
        <v/>
      </c>
      <c r="I227" s="222">
        <f>I226/$N226</f>
        <v/>
      </c>
      <c r="J227" s="222">
        <f>J226/$N226</f>
        <v/>
      </c>
      <c r="K227" s="222">
        <f>K226/$N226</f>
        <v/>
      </c>
      <c r="L227" s="223">
        <f>L226/$N226</f>
        <v/>
      </c>
      <c r="M227" s="224">
        <f>M226/$N226</f>
        <v/>
      </c>
      <c r="O227" s="262">
        <f>SUM(C227:M227)-J227</f>
        <v/>
      </c>
    </row>
    <row r="228">
      <c r="A228" s="124" t="inlineStr">
        <is>
          <t>2014.09</t>
        </is>
      </c>
      <c r="B228" s="125" t="inlineStr">
        <is>
          <t>Viewership</t>
        </is>
      </c>
      <c r="C228" s="225" t="n">
        <v>0.0575747</v>
      </c>
      <c r="D228" s="226" t="n">
        <v>0.0728336</v>
      </c>
      <c r="E228" s="226" t="n">
        <v>0.0641029</v>
      </c>
      <c r="F228" s="226" t="n">
        <v>0.07279629999999999</v>
      </c>
      <c r="G228" s="226" t="n">
        <v>0.0114863</v>
      </c>
      <c r="H228" s="226" t="n">
        <v>0.0038666</v>
      </c>
      <c r="I228" s="226" t="n">
        <v>0.0524738</v>
      </c>
      <c r="J228" s="226" t="n">
        <v>0.0066798</v>
      </c>
      <c r="K228" s="226" t="n">
        <v>0.1239796</v>
      </c>
      <c r="L228" s="227" t="n">
        <v>0.0022954</v>
      </c>
      <c r="M228" s="236">
        <f>N228-SUM(C228:L228)+J228</f>
        <v/>
      </c>
      <c r="N228" s="123" t="n">
        <v>0.4855559</v>
      </c>
      <c r="O228" s="262">
        <f>SUM(C228:M228)-J228</f>
        <v/>
      </c>
      <c r="P228" s="25">
        <f>O228=N228</f>
        <v/>
      </c>
    </row>
    <row customHeight="1" ht="14.25" r="229" thickBot="1">
      <c r="A229" s="35" t="n"/>
      <c r="B229" s="2" t="inlineStr">
        <is>
          <t>Market Share</t>
        </is>
      </c>
      <c r="C229" s="221">
        <f>C228/$N228</f>
        <v/>
      </c>
      <c r="D229" s="222">
        <f>D228/$N228</f>
        <v/>
      </c>
      <c r="E229" s="222">
        <f>E228/$N228</f>
        <v/>
      </c>
      <c r="F229" s="222">
        <f>F228/$N228</f>
        <v/>
      </c>
      <c r="G229" s="222">
        <f>G228/$N228</f>
        <v/>
      </c>
      <c r="H229" s="222">
        <f>H228/$N228</f>
        <v/>
      </c>
      <c r="I229" s="222">
        <f>I228/$N228</f>
        <v/>
      </c>
      <c r="J229" s="222">
        <f>J228/$N228</f>
        <v/>
      </c>
      <c r="K229" s="222">
        <f>K228/$N228</f>
        <v/>
      </c>
      <c r="L229" s="223">
        <f>L228/$N228</f>
        <v/>
      </c>
      <c r="M229" s="224">
        <f>M228/$N228</f>
        <v/>
      </c>
      <c r="O229" s="262">
        <f>SUM(C229:M229)-J229</f>
        <v/>
      </c>
    </row>
    <row customHeight="1" ht="14.25" r="230" thickTop="1">
      <c r="A230" s="164" t="inlineStr">
        <is>
          <t>2014년</t>
        </is>
      </c>
      <c r="B230" s="23" t="inlineStr">
        <is>
          <t>Viewership</t>
        </is>
      </c>
      <c r="C230" s="237" t="n">
        <v>0.0557952</v>
      </c>
      <c r="D230" s="238" t="n">
        <v>0.072717</v>
      </c>
      <c r="E230" s="238" t="n">
        <v>0.0640371</v>
      </c>
      <c r="F230" s="238" t="n">
        <v>0.0674057</v>
      </c>
      <c r="G230" s="238" t="n">
        <v>0.0109787</v>
      </c>
      <c r="H230" s="238" t="n">
        <v>0.003702</v>
      </c>
      <c r="I230" s="238" t="n">
        <v>0.0544175</v>
      </c>
      <c r="J230" s="238" t="n">
        <v>0.0064359</v>
      </c>
      <c r="K230" s="238" t="n">
        <v>0.1283208</v>
      </c>
      <c r="L230" s="238" t="n">
        <v>0.0024392</v>
      </c>
      <c r="M230" s="239">
        <f>N230-SUM(C230:L230)+J230</f>
        <v/>
      </c>
      <c r="N230" s="123" t="n">
        <v>0.4833108</v>
      </c>
      <c r="O230" s="262">
        <f>SUM(C230:M230)-J230</f>
        <v/>
      </c>
      <c r="P230" s="25">
        <f>O230=N230</f>
        <v/>
      </c>
    </row>
    <row customHeight="1" ht="14.25" r="231" thickBot="1">
      <c r="A231" s="165" t="inlineStr">
        <is>
          <t>3분기</t>
        </is>
      </c>
      <c r="B231" s="24" t="inlineStr">
        <is>
          <t>Market Share</t>
        </is>
      </c>
      <c r="C231" s="243">
        <f>C230/$N230</f>
        <v/>
      </c>
      <c r="D231" s="244">
        <f>D230/$N230</f>
        <v/>
      </c>
      <c r="E231" s="244">
        <f>E230/$N230</f>
        <v/>
      </c>
      <c r="F231" s="244">
        <f>F230/$N230</f>
        <v/>
      </c>
      <c r="G231" s="244">
        <f>G230/$N230</f>
        <v/>
      </c>
      <c r="H231" s="244">
        <f>H230/$N230</f>
        <v/>
      </c>
      <c r="I231" s="244">
        <f>I230/$N230</f>
        <v/>
      </c>
      <c r="J231" s="244">
        <f>J230/$N230</f>
        <v/>
      </c>
      <c r="K231" s="244">
        <f>K230/$N230</f>
        <v/>
      </c>
      <c r="L231" s="244">
        <f>L230/$N230</f>
        <v/>
      </c>
      <c r="M231" s="245">
        <f>M230/$N230</f>
        <v/>
      </c>
      <c r="O231" s="262">
        <f>SUM(C231:M231)-J231</f>
        <v/>
      </c>
    </row>
    <row customHeight="1" ht="14.25" r="232" thickTop="1">
      <c r="A232" s="124" t="inlineStr">
        <is>
          <t>2014.10</t>
        </is>
      </c>
      <c r="B232" s="125" t="inlineStr">
        <is>
          <t>Viewership</t>
        </is>
      </c>
      <c r="C232" s="225" t="n">
        <v>0.0554684</v>
      </c>
      <c r="D232" s="226" t="n">
        <v>0.0771787</v>
      </c>
      <c r="E232" s="226" t="n">
        <v>0.06482880000000001</v>
      </c>
      <c r="F232" s="226" t="n">
        <v>0.0656173</v>
      </c>
      <c r="G232" s="226" t="n">
        <v>0.0120531</v>
      </c>
      <c r="H232" s="226" t="n">
        <v>0.0038329</v>
      </c>
      <c r="I232" s="226" t="n">
        <v>0.0501617</v>
      </c>
      <c r="J232" s="226" t="n">
        <v>0.0074153</v>
      </c>
      <c r="K232" s="226" t="n">
        <v>0.1212506</v>
      </c>
      <c r="L232" s="227" t="n">
        <v>0.0025646</v>
      </c>
      <c r="M232" s="236">
        <f>N232-SUM(C232:L232)+J232</f>
        <v/>
      </c>
      <c r="N232" s="123" t="n">
        <v>0.4767069</v>
      </c>
      <c r="O232" s="262">
        <f>SUM(C232:M232)-J232</f>
        <v/>
      </c>
      <c r="P232" s="25">
        <f>O232=N232</f>
        <v/>
      </c>
    </row>
    <row r="233">
      <c r="A233" s="35" t="n"/>
      <c r="B233" s="2" t="inlineStr">
        <is>
          <t>Market Share</t>
        </is>
      </c>
      <c r="C233" s="221">
        <f>C232/$N232</f>
        <v/>
      </c>
      <c r="D233" s="222">
        <f>D232/$N232</f>
        <v/>
      </c>
      <c r="E233" s="222">
        <f>E232/$N232</f>
        <v/>
      </c>
      <c r="F233" s="222">
        <f>F232/$N232</f>
        <v/>
      </c>
      <c r="G233" s="222">
        <f>G232/$N232</f>
        <v/>
      </c>
      <c r="H233" s="222">
        <f>H232/$N232</f>
        <v/>
      </c>
      <c r="I233" s="222">
        <f>I232/$N232</f>
        <v/>
      </c>
      <c r="J233" s="222">
        <f>J232/$N232</f>
        <v/>
      </c>
      <c r="K233" s="222">
        <f>K232/$N232</f>
        <v/>
      </c>
      <c r="L233" s="223">
        <f>L232/$N232</f>
        <v/>
      </c>
      <c r="M233" s="224">
        <f>M232/$N232</f>
        <v/>
      </c>
      <c r="O233" s="262">
        <f>SUM(C233:M233)-J233</f>
        <v/>
      </c>
    </row>
    <row r="234">
      <c r="A234" s="124" t="inlineStr">
        <is>
          <t>2014.11</t>
        </is>
      </c>
      <c r="B234" s="125" t="inlineStr">
        <is>
          <t>Viewership</t>
        </is>
      </c>
      <c r="C234" s="225" t="n">
        <v>0.0562525</v>
      </c>
      <c r="D234" s="226" t="n">
        <v>0.07517989999999999</v>
      </c>
      <c r="E234" s="226" t="n">
        <v>0.064281</v>
      </c>
      <c r="F234" s="226" t="n">
        <v>0.0677507</v>
      </c>
      <c r="G234" s="226" t="n">
        <v>0.0118228</v>
      </c>
      <c r="H234" s="226" t="n">
        <v>0.003775</v>
      </c>
      <c r="I234" s="226" t="n">
        <v>0.0501757</v>
      </c>
      <c r="J234" s="226" t="n">
        <v>0.0098996</v>
      </c>
      <c r="K234" s="226" t="n">
        <v>0.1237599</v>
      </c>
      <c r="L234" s="227" t="n">
        <v>0.0024627</v>
      </c>
      <c r="M234" s="236">
        <f>N234-SUM(C234:L234)+J234</f>
        <v/>
      </c>
      <c r="N234" s="123" t="n">
        <v>0.477298</v>
      </c>
      <c r="O234" s="262">
        <f>SUM(C234:M234)-J234</f>
        <v/>
      </c>
      <c r="P234" s="25">
        <f>O234=N234</f>
        <v/>
      </c>
    </row>
    <row r="235">
      <c r="A235" s="35" t="n"/>
      <c r="B235" s="2" t="inlineStr">
        <is>
          <t>Market Share</t>
        </is>
      </c>
      <c r="C235" s="221">
        <f>C234/$N234</f>
        <v/>
      </c>
      <c r="D235" s="222">
        <f>D234/$N234</f>
        <v/>
      </c>
      <c r="E235" s="222">
        <f>E234/$N234</f>
        <v/>
      </c>
      <c r="F235" s="222">
        <f>F234/$N234</f>
        <v/>
      </c>
      <c r="G235" s="222">
        <f>G234/$N234</f>
        <v/>
      </c>
      <c r="H235" s="222">
        <f>H234/$N234</f>
        <v/>
      </c>
      <c r="I235" s="222">
        <f>I234/$N234</f>
        <v/>
      </c>
      <c r="J235" s="222">
        <f>J234/$N234</f>
        <v/>
      </c>
      <c r="K235" s="222">
        <f>K234/$N234</f>
        <v/>
      </c>
      <c r="L235" s="223">
        <f>L234/$N234</f>
        <v/>
      </c>
      <c r="M235" s="224">
        <f>M234/$N234</f>
        <v/>
      </c>
      <c r="O235" s="262">
        <f>SUM(C235:M235)-J235</f>
        <v/>
      </c>
    </row>
    <row r="236">
      <c r="A236" s="124" t="inlineStr">
        <is>
          <t>2014.12</t>
        </is>
      </c>
      <c r="B236" s="125" t="inlineStr">
        <is>
          <t>Viewership</t>
        </is>
      </c>
      <c r="C236" s="225" t="n">
        <v>0.0624752</v>
      </c>
      <c r="D236" s="226" t="n">
        <v>0.0811627</v>
      </c>
      <c r="E236" s="226" t="n">
        <v>0.06781769999999999</v>
      </c>
      <c r="F236" s="226" t="n">
        <v>0.0691287</v>
      </c>
      <c r="G236" s="226" t="n">
        <v>0.0122723</v>
      </c>
      <c r="H236" s="226" t="n">
        <v>0.0039605</v>
      </c>
      <c r="I236" s="226" t="n">
        <v>0.0559913</v>
      </c>
      <c r="J236" s="226" t="n">
        <v>0.0101549</v>
      </c>
      <c r="K236" s="226" t="n">
        <v>0.1299165</v>
      </c>
      <c r="L236" s="227" t="n">
        <v>0.002303</v>
      </c>
      <c r="M236" s="236">
        <f>N236-SUM(C236:L236)+J236</f>
        <v/>
      </c>
      <c r="N236" s="123" t="n">
        <v>0.5089135</v>
      </c>
      <c r="O236" s="266">
        <f>SUM(C236:M236)-J236</f>
        <v/>
      </c>
      <c r="P236" s="25">
        <f>O236=N236</f>
        <v/>
      </c>
    </row>
    <row customHeight="1" ht="14.25" r="237" thickBot="1">
      <c r="A237" s="43" t="n"/>
      <c r="B237" s="3" t="inlineStr">
        <is>
          <t>Market Share</t>
        </is>
      </c>
      <c r="C237" s="221">
        <f>C236/$N236</f>
        <v/>
      </c>
      <c r="D237" s="222">
        <f>D236/$N236</f>
        <v/>
      </c>
      <c r="E237" s="222">
        <f>E236/$N236</f>
        <v/>
      </c>
      <c r="F237" s="222">
        <f>F236/$N236</f>
        <v/>
      </c>
      <c r="G237" s="222">
        <f>G236/$N236</f>
        <v/>
      </c>
      <c r="H237" s="222">
        <f>H236/$N236</f>
        <v/>
      </c>
      <c r="I237" s="222">
        <f>I236/$N236</f>
        <v/>
      </c>
      <c r="J237" s="222">
        <f>J236/$N236</f>
        <v/>
      </c>
      <c r="K237" s="222">
        <f>K236/$N236</f>
        <v/>
      </c>
      <c r="L237" s="223">
        <f>L236/$N236</f>
        <v/>
      </c>
      <c r="M237" s="224">
        <f>M236/$N236</f>
        <v/>
      </c>
      <c r="O237" s="262">
        <f>SUM(C237:M237)-J237</f>
        <v/>
      </c>
    </row>
    <row customHeight="1" ht="14.25" r="238" thickTop="1">
      <c r="A238" s="164" t="inlineStr">
        <is>
          <t>2014년</t>
        </is>
      </c>
      <c r="B238" s="23" t="inlineStr">
        <is>
          <t>Viewership</t>
        </is>
      </c>
      <c r="C238" s="237" t="n">
        <v>0.0580624</v>
      </c>
      <c r="D238" s="238" t="n">
        <v>0.0778363</v>
      </c>
      <c r="E238" s="238" t="n">
        <v>0.0656403</v>
      </c>
      <c r="F238" s="238" t="n">
        <v>0.06749910000000001</v>
      </c>
      <c r="G238" s="238" t="n">
        <v>0.0120491</v>
      </c>
      <c r="H238" s="238" t="n">
        <v>0.003856</v>
      </c>
      <c r="I238" s="238" t="n">
        <v>0.0521065</v>
      </c>
      <c r="J238" s="238" t="n">
        <v>0.0091576</v>
      </c>
      <c r="K238" s="238" t="n">
        <v>0.1249896</v>
      </c>
      <c r="L238" s="238" t="n">
        <v>0.0024435</v>
      </c>
      <c r="M238" s="239">
        <f>N238-SUM(C238:L238)+J238</f>
        <v/>
      </c>
      <c r="N238" s="123" t="n">
        <v>0.4876225</v>
      </c>
      <c r="O238" s="262">
        <f>SUM(C238:M238)-J238</f>
        <v/>
      </c>
      <c r="P238" s="25">
        <f>O238=N238</f>
        <v/>
      </c>
    </row>
    <row customHeight="1" ht="14.25" r="239" thickBot="1">
      <c r="A239" s="165" t="inlineStr">
        <is>
          <t>4분기</t>
        </is>
      </c>
      <c r="B239" s="24" t="inlineStr">
        <is>
          <t>Market Share</t>
        </is>
      </c>
      <c r="C239" s="243">
        <f>C238/$N238</f>
        <v/>
      </c>
      <c r="D239" s="244">
        <f>D238/$N238</f>
        <v/>
      </c>
      <c r="E239" s="244">
        <f>E238/$N238</f>
        <v/>
      </c>
      <c r="F239" s="244">
        <f>F238/$N238</f>
        <v/>
      </c>
      <c r="G239" s="244">
        <f>G238/$N238</f>
        <v/>
      </c>
      <c r="H239" s="244">
        <f>H238/$N238</f>
        <v/>
      </c>
      <c r="I239" s="244">
        <f>I238/$N238</f>
        <v/>
      </c>
      <c r="J239" s="244">
        <f>J238/$N238</f>
        <v/>
      </c>
      <c r="K239" s="244">
        <f>K238/$N238</f>
        <v/>
      </c>
      <c r="L239" s="244">
        <f>L238/$N238</f>
        <v/>
      </c>
      <c r="M239" s="245">
        <f>M238/$N238</f>
        <v/>
      </c>
      <c r="O239" s="262">
        <f>SUM(C239:M239)-J239</f>
        <v/>
      </c>
    </row>
    <row customHeight="1" ht="14.25" r="240" thickTop="1">
      <c r="A240" s="263" t="inlineStr">
        <is>
          <t>2014년 연간</t>
        </is>
      </c>
      <c r="B240" s="23" t="inlineStr">
        <is>
          <t>Viewership</t>
        </is>
      </c>
      <c r="C240" s="237" t="n">
        <v>0.0611661</v>
      </c>
      <c r="D240" s="238" t="n">
        <v>0.0760049</v>
      </c>
      <c r="E240" s="238" t="n">
        <v>0.0662449</v>
      </c>
      <c r="F240" s="238" t="n">
        <v>0.0676404</v>
      </c>
      <c r="G240" s="238" t="n">
        <v>0.0111351</v>
      </c>
      <c r="H240" s="238" t="n">
        <v>0.0037651</v>
      </c>
      <c r="I240" s="238" t="n">
        <v>0.0506992</v>
      </c>
      <c r="J240" s="238" t="n">
        <v>0.0073175</v>
      </c>
      <c r="K240" s="238" t="n">
        <v>0.1293506</v>
      </c>
      <c r="L240" s="238" t="n">
        <v>0.0025867</v>
      </c>
      <c r="M240" s="239">
        <f>N240-SUM(C240:L240)+J240</f>
        <v/>
      </c>
      <c r="N240" s="123" t="n">
        <v>0.4904948</v>
      </c>
      <c r="O240" s="262">
        <f>SUM(C240:M240)-J240</f>
        <v/>
      </c>
      <c r="P240" s="25">
        <f>O240=N240</f>
        <v/>
      </c>
    </row>
    <row customHeight="1" ht="14.25" r="241" thickBot="1">
      <c r="A241" s="264" t="n"/>
      <c r="B241" s="24" t="inlineStr">
        <is>
          <t>Market Share</t>
        </is>
      </c>
      <c r="C241" s="243">
        <f>C240/$N240</f>
        <v/>
      </c>
      <c r="D241" s="244">
        <f>D240/$N240</f>
        <v/>
      </c>
      <c r="E241" s="244">
        <f>E240/$N240</f>
        <v/>
      </c>
      <c r="F241" s="244">
        <f>F240/$N240</f>
        <v/>
      </c>
      <c r="G241" s="244">
        <f>G240/$N240</f>
        <v/>
      </c>
      <c r="H241" s="244">
        <f>H240/$N240</f>
        <v/>
      </c>
      <c r="I241" s="244">
        <f>I240/$N240</f>
        <v/>
      </c>
      <c r="J241" s="244">
        <f>J240/$N240</f>
        <v/>
      </c>
      <c r="K241" s="244">
        <f>K240/$N240</f>
        <v/>
      </c>
      <c r="L241" s="244">
        <f>L240/$N240</f>
        <v/>
      </c>
      <c r="M241" s="245">
        <f>M240/$N240</f>
        <v/>
      </c>
      <c r="O241" s="262">
        <f>SUM(C241:M241)-J241</f>
        <v/>
      </c>
    </row>
    <row customHeight="1" ht="14.25" r="242" thickTop="1">
      <c r="A242" s="147" t="inlineStr">
        <is>
          <t>2015.01</t>
        </is>
      </c>
      <c r="B242" s="4" t="inlineStr">
        <is>
          <t>Viewership</t>
        </is>
      </c>
      <c r="C242" s="217" t="n">
        <v>0.0615811</v>
      </c>
      <c r="D242" s="218" t="n">
        <v>0.0785054</v>
      </c>
      <c r="E242" s="218" t="n">
        <v>0.0674583</v>
      </c>
      <c r="F242" s="218" t="n">
        <v>0.0758191</v>
      </c>
      <c r="G242" s="218" t="n">
        <v>0.0122614</v>
      </c>
      <c r="H242" s="218" t="n">
        <v>0.0041921</v>
      </c>
      <c r="I242" s="218" t="n">
        <v>0.0557362</v>
      </c>
      <c r="J242" s="218" t="n">
        <v>0.0082475</v>
      </c>
      <c r="K242" s="218" t="n">
        <v>0.1302016</v>
      </c>
      <c r="L242" s="265" t="n">
        <v>0.0023821</v>
      </c>
      <c r="M242" s="220">
        <f>N242-SUM(C242:L242)+J242</f>
        <v/>
      </c>
      <c r="N242" s="123" t="n">
        <v>0.5126996</v>
      </c>
      <c r="O242" s="266">
        <f>SUM(C242:M242)-J242</f>
        <v/>
      </c>
      <c r="P242" s="25">
        <f>O242=N242</f>
        <v/>
      </c>
    </row>
    <row r="243">
      <c r="A243" s="35" t="n"/>
      <c r="B243" s="2" t="inlineStr">
        <is>
          <t>Market Share</t>
        </is>
      </c>
      <c r="C243" s="221">
        <f>C242/$N242</f>
        <v/>
      </c>
      <c r="D243" s="222">
        <f>D242/$N242</f>
        <v/>
      </c>
      <c r="E243" s="222">
        <f>E242/$N242</f>
        <v/>
      </c>
      <c r="F243" s="222">
        <f>F242/$N242</f>
        <v/>
      </c>
      <c r="G243" s="222">
        <f>G242/$N242</f>
        <v/>
      </c>
      <c r="H243" s="222">
        <f>H242/$N242</f>
        <v/>
      </c>
      <c r="I243" s="222">
        <f>I242/$N242</f>
        <v/>
      </c>
      <c r="J243" s="222">
        <f>J242/$N242</f>
        <v/>
      </c>
      <c r="K243" s="222">
        <f>K242/$N242</f>
        <v/>
      </c>
      <c r="L243" s="223">
        <f>L242/$N242</f>
        <v/>
      </c>
      <c r="M243" s="224">
        <f>M242/$N242</f>
        <v/>
      </c>
      <c r="O243" s="266">
        <f>SUM(C243:M243)-J243</f>
        <v/>
      </c>
    </row>
    <row r="244">
      <c r="A244" s="31" t="inlineStr">
        <is>
          <t>2015.02</t>
        </is>
      </c>
      <c r="B244" s="1" t="inlineStr">
        <is>
          <t>Viewership</t>
        </is>
      </c>
      <c r="C244" s="233" t="n">
        <v>0.0578581</v>
      </c>
      <c r="D244" s="234" t="n">
        <v>0.07665420000000001</v>
      </c>
      <c r="E244" s="234" t="n">
        <v>0.062477</v>
      </c>
      <c r="F244" s="234" t="n">
        <v>0.0755971</v>
      </c>
      <c r="G244" s="234" t="n">
        <v>0.011121</v>
      </c>
      <c r="H244" s="234" t="n">
        <v>0.0045801</v>
      </c>
      <c r="I244" s="234" t="n">
        <v>0.0578756</v>
      </c>
      <c r="J244" s="234" t="n">
        <v>0.0111386</v>
      </c>
      <c r="K244" s="234" t="n">
        <v>0.129223</v>
      </c>
      <c r="L244" s="247" t="n">
        <v>0.0021416</v>
      </c>
      <c r="M244" s="236">
        <f>N244-SUM(C244:L244)+J244</f>
        <v/>
      </c>
      <c r="N244" s="123" t="n">
        <v>0.4998762</v>
      </c>
      <c r="O244" s="266">
        <f>SUM(C244:M244)-J244</f>
        <v/>
      </c>
      <c r="P244" s="25">
        <f>O244=N244</f>
        <v/>
      </c>
    </row>
    <row r="245">
      <c r="A245" s="35" t="n"/>
      <c r="B245" s="2" t="inlineStr">
        <is>
          <t>Market Share</t>
        </is>
      </c>
      <c r="C245" s="221">
        <f>C244/$N244</f>
        <v/>
      </c>
      <c r="D245" s="222">
        <f>D244/$N244</f>
        <v/>
      </c>
      <c r="E245" s="222">
        <f>E244/$N244</f>
        <v/>
      </c>
      <c r="F245" s="222">
        <f>F244/$N244</f>
        <v/>
      </c>
      <c r="G245" s="222">
        <f>G244/$N244</f>
        <v/>
      </c>
      <c r="H245" s="222">
        <f>H244/$N244</f>
        <v/>
      </c>
      <c r="I245" s="222">
        <f>I244/$N244</f>
        <v/>
      </c>
      <c r="J245" s="222">
        <f>J244/$N244</f>
        <v/>
      </c>
      <c r="K245" s="222">
        <f>K244/$N244</f>
        <v/>
      </c>
      <c r="L245" s="223">
        <f>L244/$N244</f>
        <v/>
      </c>
      <c r="M245" s="224">
        <f>M244/$N244</f>
        <v/>
      </c>
      <c r="O245" s="266">
        <f>SUM(C245:M245)-J245</f>
        <v/>
      </c>
    </row>
    <row r="246">
      <c r="A246" s="124" t="inlineStr">
        <is>
          <t>2015.03</t>
        </is>
      </c>
      <c r="B246" s="125" t="inlineStr">
        <is>
          <t>Viewership</t>
        </is>
      </c>
      <c r="C246" s="225" t="n">
        <v>0.0545246</v>
      </c>
      <c r="D246" s="226" t="n">
        <v>0.074444</v>
      </c>
      <c r="E246" s="226" t="n">
        <v>0.0563998</v>
      </c>
      <c r="F246" s="226" t="n">
        <v>0.0704935</v>
      </c>
      <c r="G246" s="226" t="n">
        <v>0.0119079</v>
      </c>
      <c r="H246" s="226" t="n">
        <v>0.0039702</v>
      </c>
      <c r="I246" s="226" t="n">
        <v>0.0542885</v>
      </c>
      <c r="J246" s="226" t="n">
        <v>0.0104915</v>
      </c>
      <c r="K246" s="226" t="n">
        <v>0.1252597</v>
      </c>
      <c r="L246" s="227" t="n">
        <v>0.002605</v>
      </c>
      <c r="M246" s="236">
        <f>N246-SUM(C246:L246)+J246</f>
        <v/>
      </c>
      <c r="N246" s="123" t="n">
        <v>0.4751878</v>
      </c>
      <c r="O246" s="266">
        <f>SUM(C246:M246)-J246</f>
        <v/>
      </c>
      <c r="P246" s="25">
        <f>O246=N246</f>
        <v/>
      </c>
    </row>
    <row customHeight="1" ht="14.25" r="247" thickBot="1">
      <c r="A247" s="43" t="n"/>
      <c r="B247" s="3" t="inlineStr">
        <is>
          <t>Market Share</t>
        </is>
      </c>
      <c r="C247" s="221">
        <f>C246/$N246</f>
        <v/>
      </c>
      <c r="D247" s="222">
        <f>D246/$N246</f>
        <v/>
      </c>
      <c r="E247" s="222">
        <f>E246/$N246</f>
        <v/>
      </c>
      <c r="F247" s="222">
        <f>F246/$N246</f>
        <v/>
      </c>
      <c r="G247" s="222">
        <f>G246/$N246</f>
        <v/>
      </c>
      <c r="H247" s="222">
        <f>H246/$N246</f>
        <v/>
      </c>
      <c r="I247" s="222">
        <f>I246/$N246</f>
        <v/>
      </c>
      <c r="J247" s="222">
        <f>J246/$N246</f>
        <v/>
      </c>
      <c r="K247" s="222">
        <f>K246/$N246</f>
        <v/>
      </c>
      <c r="L247" s="223">
        <f>L246/$N246</f>
        <v/>
      </c>
      <c r="M247" s="224">
        <f>M246/$N246</f>
        <v/>
      </c>
      <c r="O247" s="266">
        <f>SUM(C247:M247)-J247</f>
        <v/>
      </c>
    </row>
    <row customHeight="1" ht="14.25" r="248" thickTop="1">
      <c r="A248" s="164" t="inlineStr">
        <is>
          <t>2015년</t>
        </is>
      </c>
      <c r="B248" s="23" t="inlineStr">
        <is>
          <t>Viewership</t>
        </is>
      </c>
      <c r="C248" s="237" t="n">
        <v>0.0579924</v>
      </c>
      <c r="D248" s="238" t="n">
        <v>0.0765305</v>
      </c>
      <c r="E248" s="238" t="n">
        <v>0.0620993</v>
      </c>
      <c r="F248" s="238" t="n">
        <v>0.07391440000000001</v>
      </c>
      <c r="G248" s="238" t="n">
        <v>0.0117853</v>
      </c>
      <c r="H248" s="238" t="n">
        <v>0.0042361</v>
      </c>
      <c r="I248" s="238" t="n">
        <v>0.0559017</v>
      </c>
      <c r="J248" s="238" t="n">
        <v>0.009919000000000001</v>
      </c>
      <c r="K248" s="238" t="n">
        <v>0.1281965</v>
      </c>
      <c r="L248" s="238" t="n">
        <v>0.0023842</v>
      </c>
      <c r="M248" s="239">
        <f>N248-SUM(C248:L248)+J248</f>
        <v/>
      </c>
      <c r="N248" s="123" t="n">
        <v>0.4957865</v>
      </c>
      <c r="O248" s="266">
        <f>SUM(C248:M248)-J248</f>
        <v/>
      </c>
      <c r="P248" s="25">
        <f>O248=N248</f>
        <v/>
      </c>
    </row>
    <row customHeight="1" ht="14.25" r="249" thickBot="1">
      <c r="A249" s="165" t="inlineStr">
        <is>
          <t>1분기</t>
        </is>
      </c>
      <c r="B249" s="24" t="inlineStr">
        <is>
          <t>Market Share</t>
        </is>
      </c>
      <c r="C249" s="243">
        <f>C248/$N248</f>
        <v/>
      </c>
      <c r="D249" s="244">
        <f>D248/$N248</f>
        <v/>
      </c>
      <c r="E249" s="244">
        <f>E248/$N248</f>
        <v/>
      </c>
      <c r="F249" s="244">
        <f>F248/$N248</f>
        <v/>
      </c>
      <c r="G249" s="244">
        <f>G248/$N248</f>
        <v/>
      </c>
      <c r="H249" s="244">
        <f>H248/$N248</f>
        <v/>
      </c>
      <c r="I249" s="244">
        <f>I248/$N248</f>
        <v/>
      </c>
      <c r="J249" s="244">
        <f>J248/$N248</f>
        <v/>
      </c>
      <c r="K249" s="244">
        <f>K248/$N248</f>
        <v/>
      </c>
      <c r="L249" s="244">
        <f>L248/$N248</f>
        <v/>
      </c>
      <c r="M249" s="245">
        <f>M248/$N248</f>
        <v/>
      </c>
      <c r="O249" s="266">
        <f>SUM(C249:M249)-J249</f>
        <v/>
      </c>
    </row>
    <row customHeight="1" ht="14.25" r="250" thickTop="1">
      <c r="A250" s="31" t="inlineStr">
        <is>
          <t>2015.04</t>
        </is>
      </c>
      <c r="B250" s="1" t="inlineStr">
        <is>
          <t>Viewership</t>
        </is>
      </c>
      <c r="C250" s="233" t="n">
        <v>0.0536293</v>
      </c>
      <c r="D250" s="234" t="n">
        <v>0.07090730000000001</v>
      </c>
      <c r="E250" s="234" t="n">
        <v>0.053014</v>
      </c>
      <c r="F250" s="234" t="n">
        <v>0.0658731</v>
      </c>
      <c r="G250" s="234" t="n">
        <v>0.0111666</v>
      </c>
      <c r="H250" s="234" t="n">
        <v>0.0035782</v>
      </c>
      <c r="I250" s="234" t="n">
        <v>0.0525648</v>
      </c>
      <c r="J250" s="234" t="n">
        <v>0.0085174</v>
      </c>
      <c r="K250" s="234" t="n">
        <v>0.126078</v>
      </c>
      <c r="L250" s="247" t="n">
        <v>0.0025397</v>
      </c>
      <c r="M250" s="236">
        <f>N250-SUM(C250:L250)+J250</f>
        <v/>
      </c>
      <c r="N250" s="123" t="n">
        <v>0.4595048</v>
      </c>
      <c r="O250" s="266">
        <f>SUM(C250:M250)-J250</f>
        <v/>
      </c>
      <c r="P250" s="25">
        <f>O250=N250</f>
        <v/>
      </c>
    </row>
    <row r="251">
      <c r="A251" s="35" t="n"/>
      <c r="B251" s="2" t="inlineStr">
        <is>
          <t>Market Share</t>
        </is>
      </c>
      <c r="C251" s="221">
        <f>C250/$N250</f>
        <v/>
      </c>
      <c r="D251" s="222">
        <f>D250/$N250</f>
        <v/>
      </c>
      <c r="E251" s="222">
        <f>E250/$N250</f>
        <v/>
      </c>
      <c r="F251" s="222">
        <f>F250/$N250</f>
        <v/>
      </c>
      <c r="G251" s="222">
        <f>G250/$N250</f>
        <v/>
      </c>
      <c r="H251" s="222">
        <f>H250/$N250</f>
        <v/>
      </c>
      <c r="I251" s="222">
        <f>I250/$N250</f>
        <v/>
      </c>
      <c r="J251" s="222">
        <f>J250/$N250</f>
        <v/>
      </c>
      <c r="K251" s="222">
        <f>K250/$N250</f>
        <v/>
      </c>
      <c r="L251" s="223">
        <f>L250/$N250</f>
        <v/>
      </c>
      <c r="M251" s="224">
        <f>M250/$N250</f>
        <v/>
      </c>
      <c r="O251" s="266">
        <f>SUM(C251:M251)-J251</f>
        <v/>
      </c>
    </row>
    <row r="252">
      <c r="A252" s="124" t="inlineStr">
        <is>
          <t>2015.05</t>
        </is>
      </c>
      <c r="B252" s="125" t="inlineStr">
        <is>
          <t>Viewership</t>
        </is>
      </c>
      <c r="C252" s="225" t="n">
        <v>0.0523116</v>
      </c>
      <c r="D252" s="226" t="n">
        <v>0.0650255</v>
      </c>
      <c r="E252" s="226" t="n">
        <v>0.0532676</v>
      </c>
      <c r="F252" s="226" t="n">
        <v>0.0620804</v>
      </c>
      <c r="G252" s="226" t="n">
        <v>0.010688</v>
      </c>
      <c r="H252" s="226" t="n">
        <v>0.0038402</v>
      </c>
      <c r="I252" s="226" t="n">
        <v>0.0515494</v>
      </c>
      <c r="J252" s="226" t="n">
        <v>0.0092888</v>
      </c>
      <c r="K252" s="226" t="n">
        <v>0.1279125</v>
      </c>
      <c r="L252" s="227" t="n">
        <v>0.002219</v>
      </c>
      <c r="M252" s="236">
        <f>N252-SUM(C252:L252)+J252</f>
        <v/>
      </c>
      <c r="N252" s="123" t="n">
        <v>0.4493758</v>
      </c>
      <c r="O252" s="266">
        <f>SUM(C252:M252)-J252</f>
        <v/>
      </c>
      <c r="P252" s="25">
        <f>O252=N252</f>
        <v/>
      </c>
    </row>
    <row r="253">
      <c r="A253" s="35" t="n"/>
      <c r="B253" s="2" t="inlineStr">
        <is>
          <t>Market Share</t>
        </is>
      </c>
      <c r="C253" s="221">
        <f>C252/$N252</f>
        <v/>
      </c>
      <c r="D253" s="222">
        <f>D252/$N252</f>
        <v/>
      </c>
      <c r="E253" s="222">
        <f>E252/$N252</f>
        <v/>
      </c>
      <c r="F253" s="222">
        <f>F252/$N252</f>
        <v/>
      </c>
      <c r="G253" s="222">
        <f>G252/$N252</f>
        <v/>
      </c>
      <c r="H253" s="222">
        <f>H252/$N252</f>
        <v/>
      </c>
      <c r="I253" s="222">
        <f>I252/$N252</f>
        <v/>
      </c>
      <c r="J253" s="222">
        <f>J252/$N252</f>
        <v/>
      </c>
      <c r="K253" s="222">
        <f>K252/$N252</f>
        <v/>
      </c>
      <c r="L253" s="223">
        <f>L252/$N252</f>
        <v/>
      </c>
      <c r="M253" s="224">
        <f>M252/$N252</f>
        <v/>
      </c>
      <c r="O253" s="266">
        <f>SUM(C253:M253)-J253</f>
        <v/>
      </c>
    </row>
    <row r="254">
      <c r="A254" s="31" t="inlineStr">
        <is>
          <t>2015.06</t>
        </is>
      </c>
      <c r="B254" s="1" t="inlineStr">
        <is>
          <t>Viewership</t>
        </is>
      </c>
      <c r="C254" s="233" t="n">
        <v>0.0535493</v>
      </c>
      <c r="D254" s="234" t="n">
        <v>0.07344290000000001</v>
      </c>
      <c r="E254" s="234" t="n">
        <v>0.0541611</v>
      </c>
      <c r="F254" s="234" t="n">
        <v>0.0634151</v>
      </c>
      <c r="G254" s="234" t="n">
        <v>0.0109152</v>
      </c>
      <c r="H254" s="234" t="n">
        <v>0.0039943</v>
      </c>
      <c r="I254" s="234" t="n">
        <v>0.0549094</v>
      </c>
      <c r="J254" s="234" t="n">
        <v>0.0106793</v>
      </c>
      <c r="K254" s="234" t="n">
        <v>0.1308817</v>
      </c>
      <c r="L254" s="235" t="n">
        <v>0.0022347</v>
      </c>
      <c r="M254" s="236">
        <f>N254-SUM(C254:L254)+J254</f>
        <v/>
      </c>
      <c r="N254" s="123" t="n">
        <v>0.4680651</v>
      </c>
      <c r="O254" s="266">
        <f>SUM(C254:M254)-J254</f>
        <v/>
      </c>
      <c r="P254" s="25">
        <f>O254=N254</f>
        <v/>
      </c>
    </row>
    <row customHeight="1" ht="14.25" r="255" thickBot="1">
      <c r="A255" s="43" t="n"/>
      <c r="B255" s="3" t="inlineStr">
        <is>
          <t>Market Share</t>
        </is>
      </c>
      <c r="C255" s="221">
        <f>C254/$N254</f>
        <v/>
      </c>
      <c r="D255" s="222">
        <f>D254/$N254</f>
        <v/>
      </c>
      <c r="E255" s="222">
        <f>E254/$N254</f>
        <v/>
      </c>
      <c r="F255" s="222">
        <f>F254/$N254</f>
        <v/>
      </c>
      <c r="G255" s="222">
        <f>G254/$N254</f>
        <v/>
      </c>
      <c r="H255" s="222">
        <f>H254/$N254</f>
        <v/>
      </c>
      <c r="I255" s="222">
        <f>I254/$N254</f>
        <v/>
      </c>
      <c r="J255" s="222">
        <f>J254/$N254</f>
        <v/>
      </c>
      <c r="K255" s="222">
        <f>K254/$N254</f>
        <v/>
      </c>
      <c r="L255" s="223">
        <f>L254/$N254</f>
        <v/>
      </c>
      <c r="M255" s="224">
        <f>M254/$N254</f>
        <v/>
      </c>
      <c r="O255" s="266">
        <f>SUM(C255:M255)-J255</f>
        <v/>
      </c>
    </row>
    <row customHeight="1" ht="14.25" r="256" thickTop="1">
      <c r="A256" s="164" t="inlineStr">
        <is>
          <t>2015년</t>
        </is>
      </c>
      <c r="B256" s="23" t="inlineStr">
        <is>
          <t>Viewership</t>
        </is>
      </c>
      <c r="C256" s="237" t="n">
        <v>0.053146</v>
      </c>
      <c r="D256" s="238" t="n">
        <v>0.0696948</v>
      </c>
      <c r="E256" s="238" t="n">
        <v>0.0534765</v>
      </c>
      <c r="F256" s="238" t="n">
        <v>0.0637547</v>
      </c>
      <c r="G256" s="238" t="n">
        <v>0.0109185</v>
      </c>
      <c r="H256" s="238" t="n">
        <v>0.003805</v>
      </c>
      <c r="I256" s="238" t="n">
        <v>0.0529781</v>
      </c>
      <c r="J256" s="238" t="n">
        <v>0.0094909</v>
      </c>
      <c r="K256" s="238" t="n">
        <v>0.1282829</v>
      </c>
      <c r="L256" s="238" t="n">
        <v>0.0023288</v>
      </c>
      <c r="M256" s="239">
        <f>N256-SUM(C256:L256)+J256</f>
        <v/>
      </c>
      <c r="N256" s="123" t="n">
        <v>0.458786</v>
      </c>
      <c r="O256" s="266">
        <f>SUM(C256:M256)-J256</f>
        <v/>
      </c>
      <c r="P256" s="25">
        <f>O256=N256</f>
        <v/>
      </c>
    </row>
    <row customHeight="1" ht="14.25" r="257" thickBot="1">
      <c r="A257" s="165" t="inlineStr">
        <is>
          <t>2분기</t>
        </is>
      </c>
      <c r="B257" s="24" t="inlineStr">
        <is>
          <t>Market Share</t>
        </is>
      </c>
      <c r="C257" s="243">
        <f>C256/$N256</f>
        <v/>
      </c>
      <c r="D257" s="244">
        <f>D256/$N256</f>
        <v/>
      </c>
      <c r="E257" s="244">
        <f>E256/$N256</f>
        <v/>
      </c>
      <c r="F257" s="244">
        <f>F256/$N256</f>
        <v/>
      </c>
      <c r="G257" s="244">
        <f>G256/$N256</f>
        <v/>
      </c>
      <c r="H257" s="244">
        <f>H256/$N256</f>
        <v/>
      </c>
      <c r="I257" s="244">
        <f>I256/$N256</f>
        <v/>
      </c>
      <c r="J257" s="244">
        <f>J256/$N256</f>
        <v/>
      </c>
      <c r="K257" s="244">
        <f>K256/$N256</f>
        <v/>
      </c>
      <c r="L257" s="244">
        <f>L256/$N256</f>
        <v/>
      </c>
      <c r="M257" s="245">
        <f>M256/$N256</f>
        <v/>
      </c>
      <c r="O257" s="266">
        <f>SUM(C257:M257)-J257</f>
        <v/>
      </c>
    </row>
    <row customHeight="1" ht="14.25" r="258" thickTop="1">
      <c r="A258" s="31" t="inlineStr">
        <is>
          <t>2015.07</t>
        </is>
      </c>
      <c r="B258" s="1" t="inlineStr">
        <is>
          <t>Viewership</t>
        </is>
      </c>
      <c r="C258" s="233" t="n">
        <v>0.0544106</v>
      </c>
      <c r="D258" s="234" t="n">
        <v>0.0695988</v>
      </c>
      <c r="E258" s="234" t="n">
        <v>0.0505068</v>
      </c>
      <c r="F258" s="234" t="n">
        <v>0.06390899999999999</v>
      </c>
      <c r="G258" s="234" t="n">
        <v>0.0114349</v>
      </c>
      <c r="H258" s="234" t="n">
        <v>0.0041466</v>
      </c>
      <c r="I258" s="234" t="n">
        <v>0.0524863</v>
      </c>
      <c r="J258" s="234" t="n">
        <v>0.013591</v>
      </c>
      <c r="K258" s="234" t="n">
        <v>0.1324902</v>
      </c>
      <c r="L258" s="235" t="n">
        <v>0.0024551</v>
      </c>
      <c r="M258" s="236">
        <f>N258-SUM(C258:L258)+J258</f>
        <v/>
      </c>
      <c r="N258" s="123" t="n">
        <v>0.4613172</v>
      </c>
      <c r="O258" s="266">
        <f>SUM(C258:M258)-J258</f>
        <v/>
      </c>
      <c r="P258" s="25">
        <f>O258=N258</f>
        <v/>
      </c>
    </row>
    <row r="259">
      <c r="A259" s="35" t="n"/>
      <c r="B259" s="2" t="inlineStr">
        <is>
          <t>Market Share</t>
        </is>
      </c>
      <c r="C259" s="221">
        <f>C258/$N258</f>
        <v/>
      </c>
      <c r="D259" s="222">
        <f>D258/$N258</f>
        <v/>
      </c>
      <c r="E259" s="222">
        <f>E258/$N258</f>
        <v/>
      </c>
      <c r="F259" s="222">
        <f>F258/$N258</f>
        <v/>
      </c>
      <c r="G259" s="222">
        <f>G258/$N258</f>
        <v/>
      </c>
      <c r="H259" s="222">
        <f>H258/$N258</f>
        <v/>
      </c>
      <c r="I259" s="222">
        <f>I258/$N258</f>
        <v/>
      </c>
      <c r="J259" s="222">
        <f>J258/$N258</f>
        <v/>
      </c>
      <c r="K259" s="222">
        <f>K258/$N258</f>
        <v/>
      </c>
      <c r="L259" s="223">
        <f>L258/$N258</f>
        <v/>
      </c>
      <c r="M259" s="224">
        <f>M258/$N258</f>
        <v/>
      </c>
      <c r="O259" s="266">
        <f>SUM(C259:M259)-J259</f>
        <v/>
      </c>
    </row>
    <row r="260">
      <c r="A260" s="124" t="inlineStr">
        <is>
          <t>2015.08</t>
        </is>
      </c>
      <c r="B260" s="125" t="inlineStr">
        <is>
          <t>Viewership</t>
        </is>
      </c>
      <c r="C260" s="225" t="n">
        <v>0.0559974</v>
      </c>
      <c r="D260" s="226" t="n">
        <v>0.0648533</v>
      </c>
      <c r="E260" s="226" t="n">
        <v>0.0523126</v>
      </c>
      <c r="F260" s="226" t="n">
        <v>0.06493309999999999</v>
      </c>
      <c r="G260" s="226" t="n">
        <v>0.0099813</v>
      </c>
      <c r="H260" s="226" t="n">
        <v>0.0037275</v>
      </c>
      <c r="I260" s="226" t="n">
        <v>0.0555713</v>
      </c>
      <c r="J260" s="226" t="n">
        <v>0.0138582</v>
      </c>
      <c r="K260" s="226" t="n">
        <v>0.1366089</v>
      </c>
      <c r="L260" s="227" t="n">
        <v>0.0023754</v>
      </c>
      <c r="M260" s="228">
        <f>N260-SUM(C260:L260)+J260</f>
        <v/>
      </c>
      <c r="N260" s="123" t="n">
        <v>0.4664595</v>
      </c>
      <c r="O260" s="266">
        <f>SUM(C260:M260)-J260</f>
        <v/>
      </c>
      <c r="P260" s="25">
        <f>O260=N260</f>
        <v/>
      </c>
    </row>
    <row r="261">
      <c r="A261" s="35" t="n"/>
      <c r="B261" s="2" t="inlineStr">
        <is>
          <t>Market Share</t>
        </is>
      </c>
      <c r="C261" s="221">
        <f>C260/$N260</f>
        <v/>
      </c>
      <c r="D261" s="222">
        <f>D260/$N260</f>
        <v/>
      </c>
      <c r="E261" s="222">
        <f>E260/$N260</f>
        <v/>
      </c>
      <c r="F261" s="222">
        <f>F260/$N260</f>
        <v/>
      </c>
      <c r="G261" s="222">
        <f>G260/$N260</f>
        <v/>
      </c>
      <c r="H261" s="222">
        <f>H260/$N260</f>
        <v/>
      </c>
      <c r="I261" s="222">
        <f>I260/$N260</f>
        <v/>
      </c>
      <c r="J261" s="222">
        <f>J260/$N260</f>
        <v/>
      </c>
      <c r="K261" s="222">
        <f>K260/$N260</f>
        <v/>
      </c>
      <c r="L261" s="223">
        <f>L260/$N260</f>
        <v/>
      </c>
      <c r="M261" s="224">
        <f>M260/$N260</f>
        <v/>
      </c>
      <c r="O261" s="266">
        <f>SUM(C261:M261)-J261</f>
        <v/>
      </c>
    </row>
    <row r="262">
      <c r="A262" s="31" t="inlineStr">
        <is>
          <t>2015.09</t>
        </is>
      </c>
      <c r="B262" s="1" t="inlineStr">
        <is>
          <t>Viewership</t>
        </is>
      </c>
      <c r="C262" s="233" t="n">
        <v>0.060583</v>
      </c>
      <c r="D262" s="234" t="n">
        <v>0.0664148</v>
      </c>
      <c r="E262" s="234" t="n">
        <v>0.0501423</v>
      </c>
      <c r="F262" s="234" t="n">
        <v>0.06639589999999999</v>
      </c>
      <c r="G262" s="234" t="n">
        <v>0.0111766</v>
      </c>
      <c r="H262" s="234" t="n">
        <v>0.0035199</v>
      </c>
      <c r="I262" s="234" t="n">
        <v>0.0494717</v>
      </c>
      <c r="J262" s="234" t="n">
        <v>0.0127001</v>
      </c>
      <c r="K262" s="234" t="n">
        <v>0.13035</v>
      </c>
      <c r="L262" s="235" t="n">
        <v>0.002347</v>
      </c>
      <c r="M262" s="236">
        <f>N262-SUM(C262:L262)+J262</f>
        <v/>
      </c>
      <c r="N262" s="123" t="n">
        <v>0.4587663</v>
      </c>
      <c r="O262" s="266">
        <f>SUM(C262:M262)-J262</f>
        <v/>
      </c>
      <c r="P262" s="25">
        <f>O262=N262</f>
        <v/>
      </c>
    </row>
    <row customHeight="1" ht="14.25" r="263" thickBot="1">
      <c r="A263" s="43" t="n"/>
      <c r="B263" s="3" t="inlineStr">
        <is>
          <t>Market Share</t>
        </is>
      </c>
      <c r="C263" s="221">
        <f>C262/$N262</f>
        <v/>
      </c>
      <c r="D263" s="222">
        <f>D262/$N262</f>
        <v/>
      </c>
      <c r="E263" s="222">
        <f>E262/$N262</f>
        <v/>
      </c>
      <c r="F263" s="222">
        <f>F262/$N262</f>
        <v/>
      </c>
      <c r="G263" s="222">
        <f>G262/$N262</f>
        <v/>
      </c>
      <c r="H263" s="222">
        <f>H262/$N262</f>
        <v/>
      </c>
      <c r="I263" s="222">
        <f>I262/$N262</f>
        <v/>
      </c>
      <c r="J263" s="222">
        <f>J262/$N262</f>
        <v/>
      </c>
      <c r="K263" s="222">
        <f>K262/$N262</f>
        <v/>
      </c>
      <c r="L263" s="223">
        <f>L262/$N262</f>
        <v/>
      </c>
      <c r="M263" s="224">
        <f>M262/$N262</f>
        <v/>
      </c>
      <c r="O263" s="266">
        <f>SUM(C263:M263)-J263</f>
        <v/>
      </c>
    </row>
    <row customHeight="1" ht="14.25" r="264" thickTop="1">
      <c r="A264" s="164" t="inlineStr">
        <is>
          <t>2015년</t>
        </is>
      </c>
      <c r="B264" s="23" t="inlineStr">
        <is>
          <t>Viewership</t>
        </is>
      </c>
      <c r="C264" s="237" t="n">
        <v>0.056953</v>
      </c>
      <c r="D264" s="238" t="n">
        <v>0.0669377</v>
      </c>
      <c r="E264" s="238" t="n">
        <v>0.0510092</v>
      </c>
      <c r="F264" s="238" t="n">
        <v>0.0650655</v>
      </c>
      <c r="G264" s="238" t="n">
        <v>0.0108518</v>
      </c>
      <c r="H264" s="238" t="n">
        <v>0.0037998</v>
      </c>
      <c r="I264" s="238" t="n">
        <v>0.0525708</v>
      </c>
      <c r="J264" s="238" t="n">
        <v>0.0133945</v>
      </c>
      <c r="K264" s="238" t="n">
        <v>0.1335756</v>
      </c>
      <c r="L264" s="238" t="n">
        <v>0.0023928</v>
      </c>
      <c r="M264" s="239">
        <f>N264-SUM(C264:L264)+J264</f>
        <v/>
      </c>
      <c r="N264" s="123" t="n">
        <v>0.4623024</v>
      </c>
      <c r="O264" s="266">
        <f>SUM(C264:M264)-J264</f>
        <v/>
      </c>
      <c r="P264" s="25">
        <f>O264=N264</f>
        <v/>
      </c>
    </row>
    <row customHeight="1" ht="14.25" r="265" thickBot="1">
      <c r="A265" s="165" t="inlineStr">
        <is>
          <t>3분기</t>
        </is>
      </c>
      <c r="B265" s="24" t="inlineStr">
        <is>
          <t>Market Share</t>
        </is>
      </c>
      <c r="C265" s="243">
        <f>C264/$N264</f>
        <v/>
      </c>
      <c r="D265" s="244">
        <f>D264/$N264</f>
        <v/>
      </c>
      <c r="E265" s="244">
        <f>E264/$N264</f>
        <v/>
      </c>
      <c r="F265" s="244">
        <f>F264/$N264</f>
        <v/>
      </c>
      <c r="G265" s="244">
        <f>G264/$N264</f>
        <v/>
      </c>
      <c r="H265" s="244">
        <f>H264/$N264</f>
        <v/>
      </c>
      <c r="I265" s="244">
        <f>I264/$N264</f>
        <v/>
      </c>
      <c r="J265" s="244">
        <f>J264/$N264</f>
        <v/>
      </c>
      <c r="K265" s="244">
        <f>K264/$N264</f>
        <v/>
      </c>
      <c r="L265" s="244">
        <f>L264/$N264</f>
        <v/>
      </c>
      <c r="M265" s="245">
        <f>M264/$N264</f>
        <v/>
      </c>
      <c r="O265" s="266">
        <f>SUM(C265:M265)-J265</f>
        <v/>
      </c>
    </row>
    <row customHeight="1" ht="14.25" r="266" thickTop="1">
      <c r="A266" s="31" t="inlineStr">
        <is>
          <t>2015.10</t>
        </is>
      </c>
      <c r="B266" s="1" t="inlineStr">
        <is>
          <t>Viewership</t>
        </is>
      </c>
      <c r="C266" s="233" t="n">
        <v>0.0588818</v>
      </c>
      <c r="D266" s="234" t="n">
        <v>0.06776069999999999</v>
      </c>
      <c r="E266" s="234" t="n">
        <v>0.053576</v>
      </c>
      <c r="F266" s="234" t="n">
        <v>0.07153329999999999</v>
      </c>
      <c r="G266" s="234" t="n">
        <v>0.0120795</v>
      </c>
      <c r="H266" s="234" t="n">
        <v>0.0034495</v>
      </c>
      <c r="I266" s="234" t="n">
        <v>0.051816</v>
      </c>
      <c r="J266" s="234" t="n">
        <v>0.0134742</v>
      </c>
      <c r="K266" s="234" t="n">
        <v>0.1268198</v>
      </c>
      <c r="L266" s="235" t="n">
        <v>0.0018348</v>
      </c>
      <c r="M266" s="236">
        <f>N266-SUM(C266:L266)+J266</f>
        <v/>
      </c>
      <c r="N266" s="123" t="n">
        <v>0.466209</v>
      </c>
      <c r="O266" s="266">
        <f>SUM(C266:M266)-J266</f>
        <v/>
      </c>
      <c r="P266" s="25">
        <f>O266=N266</f>
        <v/>
      </c>
    </row>
    <row r="267">
      <c r="A267" s="35" t="n"/>
      <c r="B267" s="2" t="inlineStr">
        <is>
          <t>Market Share</t>
        </is>
      </c>
      <c r="C267" s="221">
        <f>C266/$N266</f>
        <v/>
      </c>
      <c r="D267" s="222">
        <f>D266/$N266</f>
        <v/>
      </c>
      <c r="E267" s="222">
        <f>E266/$N266</f>
        <v/>
      </c>
      <c r="F267" s="222">
        <f>F266/$N266</f>
        <v/>
      </c>
      <c r="G267" s="222">
        <f>G266/$N266</f>
        <v/>
      </c>
      <c r="H267" s="222">
        <f>H266/$N266</f>
        <v/>
      </c>
      <c r="I267" s="222">
        <f>I266/$N266</f>
        <v/>
      </c>
      <c r="J267" s="222">
        <f>J266/$N266</f>
        <v/>
      </c>
      <c r="K267" s="222">
        <f>K266/$N266</f>
        <v/>
      </c>
      <c r="L267" s="223">
        <f>L266/$N266</f>
        <v/>
      </c>
      <c r="M267" s="224">
        <f>M266/$N266</f>
        <v/>
      </c>
      <c r="O267" s="266">
        <f>SUM(C267:M267)-J267</f>
        <v/>
      </c>
    </row>
    <row r="268">
      <c r="A268" s="31" t="inlineStr">
        <is>
          <t>2015.11</t>
        </is>
      </c>
      <c r="B268" s="1" t="inlineStr">
        <is>
          <t>Viewership</t>
        </is>
      </c>
      <c r="C268" s="233" t="n">
        <v>0.0609534</v>
      </c>
      <c r="D268" s="234" t="n">
        <v>0.06866070000000001</v>
      </c>
      <c r="E268" s="234" t="n">
        <v>0.0584993</v>
      </c>
      <c r="F268" s="234" t="n">
        <v>0.0713449</v>
      </c>
      <c r="G268" s="234" t="n">
        <v>0.0116667</v>
      </c>
      <c r="H268" s="234" t="n">
        <v>0.0034531</v>
      </c>
      <c r="I268" s="234" t="n">
        <v>0.0556457</v>
      </c>
      <c r="J268" s="234" t="n">
        <v>0.0158031</v>
      </c>
      <c r="K268" s="234" t="n">
        <v>0.1306431</v>
      </c>
      <c r="L268" s="235" t="n">
        <v>0.001941</v>
      </c>
      <c r="M268" s="236">
        <f>N268-SUM(C268:L268)+J268</f>
        <v/>
      </c>
      <c r="N268" s="123" t="n">
        <v>0.4823325</v>
      </c>
      <c r="O268" s="266">
        <f>SUM(C268:M268)-J268</f>
        <v/>
      </c>
      <c r="P268" s="25">
        <f>O268=N268</f>
        <v/>
      </c>
    </row>
    <row r="269">
      <c r="A269" s="35" t="n"/>
      <c r="B269" s="2" t="inlineStr">
        <is>
          <t>Market Share</t>
        </is>
      </c>
      <c r="C269" s="221">
        <f>C268/$N268</f>
        <v/>
      </c>
      <c r="D269" s="222">
        <f>D268/$N268</f>
        <v/>
      </c>
      <c r="E269" s="222">
        <f>E268/$N268</f>
        <v/>
      </c>
      <c r="F269" s="222">
        <f>F268/$N268</f>
        <v/>
      </c>
      <c r="G269" s="222">
        <f>G268/$N268</f>
        <v/>
      </c>
      <c r="H269" s="222">
        <f>H268/$N268</f>
        <v/>
      </c>
      <c r="I269" s="222">
        <f>I268/$N268</f>
        <v/>
      </c>
      <c r="J269" s="222">
        <f>J268/$N268</f>
        <v/>
      </c>
      <c r="K269" s="222">
        <f>K268/$N268</f>
        <v/>
      </c>
      <c r="L269" s="223">
        <f>L268/$N268</f>
        <v/>
      </c>
      <c r="M269" s="224">
        <f>M268/$N268</f>
        <v/>
      </c>
      <c r="O269" s="266">
        <f>SUM(C269:M269)-J269</f>
        <v/>
      </c>
    </row>
    <row r="270">
      <c r="A270" s="31" t="inlineStr">
        <is>
          <t>2015.12</t>
        </is>
      </c>
      <c r="B270" s="1" t="inlineStr">
        <is>
          <t>Viewership</t>
        </is>
      </c>
      <c r="C270" s="233" t="n">
        <v>0.0619211</v>
      </c>
      <c r="D270" s="234" t="n">
        <v>0.0706441</v>
      </c>
      <c r="E270" s="234" t="n">
        <v>0.0611711</v>
      </c>
      <c r="F270" s="234" t="n">
        <v>0.07014919999999999</v>
      </c>
      <c r="G270" s="234" t="n">
        <v>0.011662</v>
      </c>
      <c r="H270" s="234" t="n">
        <v>0.0037252</v>
      </c>
      <c r="I270" s="234" t="n">
        <v>0.0607892</v>
      </c>
      <c r="J270" s="234" t="n">
        <v>0.0166705</v>
      </c>
      <c r="K270" s="234" t="n">
        <v>0.130006</v>
      </c>
      <c r="L270" s="235" t="n">
        <v>0.0017835</v>
      </c>
      <c r="M270" s="236">
        <f>N270-SUM(C270:L270)+J270</f>
        <v/>
      </c>
      <c r="N270" s="123" t="n">
        <v>0.4896807</v>
      </c>
      <c r="O270" s="266">
        <f>SUM(C270:M270)-J270</f>
        <v/>
      </c>
      <c r="P270" s="25">
        <f>O270=N270</f>
        <v/>
      </c>
    </row>
    <row customHeight="1" ht="14.25" r="271" thickBot="1">
      <c r="A271" s="35" t="n"/>
      <c r="B271" s="2" t="inlineStr">
        <is>
          <t>Market Share</t>
        </is>
      </c>
      <c r="C271" s="221">
        <f>C270/$N270</f>
        <v/>
      </c>
      <c r="D271" s="222">
        <f>D270/$N270</f>
        <v/>
      </c>
      <c r="E271" s="222">
        <f>E270/$N270</f>
        <v/>
      </c>
      <c r="F271" s="222">
        <f>F270/$N270</f>
        <v/>
      </c>
      <c r="G271" s="222">
        <f>G270/$N270</f>
        <v/>
      </c>
      <c r="H271" s="222">
        <f>H270/$N270</f>
        <v/>
      </c>
      <c r="I271" s="222">
        <f>I270/$N270</f>
        <v/>
      </c>
      <c r="J271" s="222">
        <f>J270/$N270</f>
        <v/>
      </c>
      <c r="K271" s="222">
        <f>K270/$N270</f>
        <v/>
      </c>
      <c r="L271" s="223">
        <f>L270/$N270</f>
        <v/>
      </c>
      <c r="M271" s="224">
        <f>M270/$N270</f>
        <v/>
      </c>
      <c r="O271" s="266">
        <f>SUM(C271:M271)-J271</f>
        <v/>
      </c>
    </row>
    <row customHeight="1" ht="14.25" r="272" thickTop="1">
      <c r="A272" s="164" t="inlineStr">
        <is>
          <t>2015년</t>
        </is>
      </c>
      <c r="B272" s="23" t="inlineStr">
        <is>
          <t>Viewership</t>
        </is>
      </c>
      <c r="C272" s="237" t="n">
        <v>0.0605748</v>
      </c>
      <c r="D272" s="238" t="n">
        <v>0.06901640000000001</v>
      </c>
      <c r="E272" s="238" t="n">
        <v>0.0577232</v>
      </c>
      <c r="F272" s="238" t="n">
        <v>0.07101059999999999</v>
      </c>
      <c r="G272" s="238" t="n">
        <v>0.0118048</v>
      </c>
      <c r="H272" s="238" t="n">
        <v>0.0035424</v>
      </c>
      <c r="I272" s="238" t="n">
        <v>0.0560622</v>
      </c>
      <c r="J272" s="238" t="n">
        <v>0.015304</v>
      </c>
      <c r="K272" s="238" t="n">
        <v>0.1291378</v>
      </c>
      <c r="L272" s="238" t="n">
        <v>0.0018527</v>
      </c>
      <c r="M272" s="239">
        <f>N272-SUM(C272:L272)+J272</f>
        <v/>
      </c>
      <c r="N272" s="123" t="n">
        <v>0.4793243</v>
      </c>
      <c r="O272" s="266">
        <f>SUM(C272:M272)-J272</f>
        <v/>
      </c>
      <c r="P272" s="25">
        <f>O272=N272</f>
        <v/>
      </c>
    </row>
    <row customHeight="1" ht="14.25" r="273" thickBot="1">
      <c r="A273" s="165" t="inlineStr">
        <is>
          <t>4분기</t>
        </is>
      </c>
      <c r="B273" s="24" t="inlineStr">
        <is>
          <t>Market Share</t>
        </is>
      </c>
      <c r="C273" s="243">
        <f>C272/$N272</f>
        <v/>
      </c>
      <c r="D273" s="244">
        <f>D272/$N272</f>
        <v/>
      </c>
      <c r="E273" s="244">
        <f>E272/$N272</f>
        <v/>
      </c>
      <c r="F273" s="244">
        <f>F272/$N272</f>
        <v/>
      </c>
      <c r="G273" s="244">
        <f>G272/$N272</f>
        <v/>
      </c>
      <c r="H273" s="244">
        <f>H272/$N272</f>
        <v/>
      </c>
      <c r="I273" s="244">
        <f>I272/$N272</f>
        <v/>
      </c>
      <c r="J273" s="244">
        <f>J272/$N272</f>
        <v/>
      </c>
      <c r="K273" s="244">
        <f>K272/$N272</f>
        <v/>
      </c>
      <c r="L273" s="244">
        <f>L272/$N272</f>
        <v/>
      </c>
      <c r="M273" s="245">
        <f>M272/$N272</f>
        <v/>
      </c>
      <c r="O273" s="266">
        <f>SUM(C273:M273)-J273</f>
        <v/>
      </c>
    </row>
    <row customHeight="1" ht="14.25" r="274" thickTop="1">
      <c r="A274" s="263" t="inlineStr">
        <is>
          <t>2015년 연간</t>
        </is>
      </c>
      <c r="B274" s="23" t="inlineStr">
        <is>
          <t>Viewership</t>
        </is>
      </c>
      <c r="C274" s="237" t="n">
        <v>0.0571727</v>
      </c>
      <c r="D274" s="238" t="n">
        <v>0.07051830000000001</v>
      </c>
      <c r="E274" s="238" t="n">
        <v>0.0560549</v>
      </c>
      <c r="F274" s="238" t="n">
        <v>0.0684218</v>
      </c>
      <c r="G274" s="238" t="n">
        <v>0.0113391</v>
      </c>
      <c r="H274" s="238" t="n">
        <v>0.003844</v>
      </c>
      <c r="I274" s="238" t="n">
        <v>0.0543745</v>
      </c>
      <c r="J274" s="238" t="n">
        <v>0.0120436</v>
      </c>
      <c r="K274" s="238" t="n">
        <v>0.1304428</v>
      </c>
      <c r="L274" s="238" t="n">
        <v>0.0022387</v>
      </c>
      <c r="M274" s="239">
        <f>N274-SUM(C274:L274)+J274</f>
        <v/>
      </c>
      <c r="N274" s="123" t="n">
        <v>0.4739918</v>
      </c>
      <c r="O274" s="266">
        <f>SUM(C274:M274)-J274</f>
        <v/>
      </c>
      <c r="P274" s="25">
        <f>O274=N274</f>
        <v/>
      </c>
    </row>
    <row customHeight="1" ht="14.25" r="275" thickBot="1">
      <c r="A275" s="264" t="n"/>
      <c r="B275" s="24" t="inlineStr">
        <is>
          <t>Market Share</t>
        </is>
      </c>
      <c r="C275" s="243">
        <f>C274/$N274</f>
        <v/>
      </c>
      <c r="D275" s="244">
        <f>D274/$N274</f>
        <v/>
      </c>
      <c r="E275" s="244">
        <f>E274/$N274</f>
        <v/>
      </c>
      <c r="F275" s="244">
        <f>F274/$N274</f>
        <v/>
      </c>
      <c r="G275" s="244">
        <f>G274/$N274</f>
        <v/>
      </c>
      <c r="H275" s="244">
        <f>H274/$N274</f>
        <v/>
      </c>
      <c r="I275" s="244">
        <f>I274/$N274</f>
        <v/>
      </c>
      <c r="J275" s="244">
        <f>J274/$N274</f>
        <v/>
      </c>
      <c r="K275" s="244">
        <f>K274/$N274</f>
        <v/>
      </c>
      <c r="L275" s="244">
        <f>L274/$N274</f>
        <v/>
      </c>
      <c r="M275" s="245">
        <f>M274/$N274</f>
        <v/>
      </c>
      <c r="O275" s="266">
        <f>SUM(C275:M275)-J275</f>
        <v/>
      </c>
    </row>
    <row customHeight="1" ht="14.25" r="276" thickTop="1">
      <c r="A276" s="31" t="inlineStr">
        <is>
          <t>2016.01</t>
        </is>
      </c>
      <c r="B276" s="1" t="inlineStr">
        <is>
          <t>Viewership</t>
        </is>
      </c>
      <c r="C276" s="233" t="n">
        <v>0.061607</v>
      </c>
      <c r="D276" s="234" t="n">
        <v>0.075285</v>
      </c>
      <c r="E276" s="234" t="n">
        <v>0.064013</v>
      </c>
      <c r="F276" s="234" t="n">
        <v>0.075243</v>
      </c>
      <c r="G276" s="234" t="n">
        <v>0.012527</v>
      </c>
      <c r="H276" s="234" t="n">
        <v>0.00399</v>
      </c>
      <c r="I276" s="234" t="n">
        <v>0.060217</v>
      </c>
      <c r="J276" s="234" t="n">
        <v>0.019283</v>
      </c>
      <c r="K276" s="234" t="n">
        <v>0.13281</v>
      </c>
      <c r="L276" s="235" t="n">
        <v>0.001944</v>
      </c>
      <c r="M276" s="236">
        <f>N276-SUM(C276:L276)+J276</f>
        <v/>
      </c>
      <c r="N276" s="123" t="n">
        <v>0.503668</v>
      </c>
      <c r="O276" s="266">
        <f>SUM(C276:M276)-J276</f>
        <v/>
      </c>
      <c r="P276" s="25">
        <f>O276=N276</f>
        <v/>
      </c>
    </row>
    <row r="277">
      <c r="A277" s="35" t="n"/>
      <c r="B277" s="2" t="inlineStr">
        <is>
          <t>Market Share</t>
        </is>
      </c>
      <c r="C277" s="221">
        <f>C276/N276</f>
        <v/>
      </c>
      <c r="D277" s="222">
        <f>D276/$N$276</f>
        <v/>
      </c>
      <c r="E277" s="222">
        <f>E276/$N$276</f>
        <v/>
      </c>
      <c r="F277" s="222">
        <f>F276/$N$276</f>
        <v/>
      </c>
      <c r="G277" s="222">
        <f>G276/$N$276</f>
        <v/>
      </c>
      <c r="H277" s="222">
        <f>H276/$N$276</f>
        <v/>
      </c>
      <c r="I277" s="222">
        <f>I276/$N$276</f>
        <v/>
      </c>
      <c r="J277" s="222">
        <f>J276/$N$276</f>
        <v/>
      </c>
      <c r="K277" s="222">
        <f>K276/$N$276</f>
        <v/>
      </c>
      <c r="L277" s="222">
        <f>L276/$N$276</f>
        <v/>
      </c>
      <c r="M277" s="224">
        <f>M276/N276</f>
        <v/>
      </c>
      <c r="O277" s="266">
        <f>SUM(C277:M277)-J277</f>
        <v/>
      </c>
    </row>
    <row r="278">
      <c r="A278" s="31" t="inlineStr">
        <is>
          <t>2016.02</t>
        </is>
      </c>
      <c r="B278" s="1" t="inlineStr">
        <is>
          <t>Viewership</t>
        </is>
      </c>
      <c r="C278" s="233" t="n">
        <v>0.062861</v>
      </c>
      <c r="D278" s="234" t="n">
        <v>0.078829</v>
      </c>
      <c r="E278" s="234" t="n">
        <v>0.060663</v>
      </c>
      <c r="F278" s="234" t="n">
        <v>0.075095</v>
      </c>
      <c r="G278" s="234" t="n">
        <v>0.011685</v>
      </c>
      <c r="H278" s="234" t="n">
        <v>0.003679</v>
      </c>
      <c r="I278" s="234" t="n">
        <v>0.058315</v>
      </c>
      <c r="J278" s="234" t="n">
        <v>0.014426</v>
      </c>
      <c r="K278" s="234" t="n">
        <v>0.124482</v>
      </c>
      <c r="L278" s="235" t="n">
        <v>0.001406</v>
      </c>
      <c r="M278" s="236">
        <f>N278-SUM(C278:L278)+J278</f>
        <v/>
      </c>
      <c r="N278" s="123" t="n">
        <v>0.490168</v>
      </c>
      <c r="O278" s="266">
        <f>SUM(C278:M278)-J278</f>
        <v/>
      </c>
      <c r="P278" s="25">
        <f>O278=N278</f>
        <v/>
      </c>
    </row>
    <row r="279">
      <c r="A279" s="35" t="n"/>
      <c r="B279" s="2" t="inlineStr">
        <is>
          <t>Market Share</t>
        </is>
      </c>
      <c r="C279" s="221">
        <f>C278/$N278</f>
        <v/>
      </c>
      <c r="D279" s="222">
        <f>D278/$N278</f>
        <v/>
      </c>
      <c r="E279" s="222">
        <f>E278/$N278</f>
        <v/>
      </c>
      <c r="F279" s="222">
        <f>F278/$N278</f>
        <v/>
      </c>
      <c r="G279" s="222">
        <f>G278/$N278</f>
        <v/>
      </c>
      <c r="H279" s="222">
        <f>H278/$N278</f>
        <v/>
      </c>
      <c r="I279" s="222">
        <f>I278/$N278</f>
        <v/>
      </c>
      <c r="J279" s="222">
        <f>J278/$N278</f>
        <v/>
      </c>
      <c r="K279" s="222">
        <f>K278/$N278</f>
        <v/>
      </c>
      <c r="L279" s="223">
        <f>L278/$N278</f>
        <v/>
      </c>
      <c r="M279" s="224">
        <f>M278/$N278</f>
        <v/>
      </c>
      <c r="O279" s="266">
        <f>SUM(C279:M279)-J279</f>
        <v/>
      </c>
    </row>
    <row r="280">
      <c r="A280" s="31" t="inlineStr">
        <is>
          <t>2016.03</t>
        </is>
      </c>
      <c r="B280" s="1" t="inlineStr">
        <is>
          <t>Viewership</t>
        </is>
      </c>
      <c r="C280" s="233" t="n">
        <v>0.06072</v>
      </c>
      <c r="D280" s="234" t="n">
        <v>0.077054</v>
      </c>
      <c r="E280" s="234" t="n">
        <v>0.06285399999999999</v>
      </c>
      <c r="F280" s="234" t="n">
        <v>0.067445</v>
      </c>
      <c r="G280" s="234" t="n">
        <v>0.01159</v>
      </c>
      <c r="H280" s="234" t="n">
        <v>0.003832</v>
      </c>
      <c r="I280" s="234" t="n">
        <v>0.059639</v>
      </c>
      <c r="J280" s="234" t="n">
        <v>0.011656</v>
      </c>
      <c r="K280" s="234" t="n">
        <v>0.117195</v>
      </c>
      <c r="L280" s="235" t="n">
        <v>0.001317</v>
      </c>
      <c r="M280" s="236">
        <f>N280-SUM(C280:L280)+J280</f>
        <v/>
      </c>
      <c r="N280" s="123" t="n">
        <v>0.4714306</v>
      </c>
      <c r="O280" s="266">
        <f>SUM(C280:M280)-J280</f>
        <v/>
      </c>
      <c r="P280" s="25">
        <f>O280=N280</f>
        <v/>
      </c>
    </row>
    <row customHeight="1" ht="14.25" r="281" thickBot="1">
      <c r="A281" s="35" t="n"/>
      <c r="B281" s="2" t="inlineStr">
        <is>
          <t>Market Share</t>
        </is>
      </c>
      <c r="C281" s="221">
        <f>C280/$N280</f>
        <v/>
      </c>
      <c r="D281" s="222">
        <f>D280/$N280</f>
        <v/>
      </c>
      <c r="E281" s="222">
        <f>E280/$N280</f>
        <v/>
      </c>
      <c r="F281" s="222">
        <f>F280/$N280</f>
        <v/>
      </c>
      <c r="G281" s="222">
        <f>G280/$N280</f>
        <v/>
      </c>
      <c r="H281" s="222">
        <f>H280/$N280</f>
        <v/>
      </c>
      <c r="I281" s="222">
        <f>I280/$N280</f>
        <v/>
      </c>
      <c r="J281" s="222">
        <f>J280/$N280</f>
        <v/>
      </c>
      <c r="K281" s="222">
        <f>K280/$N280</f>
        <v/>
      </c>
      <c r="L281" s="223">
        <f>L280/$N280</f>
        <v/>
      </c>
      <c r="M281" s="224">
        <f>M280/$N280</f>
        <v/>
      </c>
      <c r="O281" s="266">
        <f>SUM(C281:M281)-J281</f>
        <v/>
      </c>
    </row>
    <row customHeight="1" ht="14.25" r="282" thickTop="1">
      <c r="A282" s="164" t="inlineStr">
        <is>
          <t>2016년</t>
        </is>
      </c>
      <c r="B282" s="23" t="inlineStr">
        <is>
          <t>Viewership</t>
        </is>
      </c>
      <c r="C282" s="237" t="n">
        <v>0.061706</v>
      </c>
      <c r="D282" s="238" t="n">
        <v>0.077003</v>
      </c>
      <c r="E282" s="238" t="n">
        <v>0.06256100000000001</v>
      </c>
      <c r="F282" s="238" t="n">
        <v>0.072576</v>
      </c>
      <c r="G282" s="238" t="n">
        <v>0.011945</v>
      </c>
      <c r="H282" s="238" t="n">
        <v>0.003838</v>
      </c>
      <c r="I282" s="238" t="n">
        <v>0.05942</v>
      </c>
      <c r="J282" s="238" t="n">
        <v>0.01518</v>
      </c>
      <c r="K282" s="238" t="n">
        <v>0.124923</v>
      </c>
      <c r="L282" s="238" t="n">
        <v>0.001563</v>
      </c>
      <c r="M282" s="239">
        <f>N282-SUM(C282:L282)+J282</f>
        <v/>
      </c>
      <c r="N282" s="123" t="n">
        <v>0.488556</v>
      </c>
      <c r="O282" s="266">
        <f>SUM(C282:M282)-J282</f>
        <v/>
      </c>
      <c r="P282" s="25">
        <f>O282=N282</f>
        <v/>
      </c>
    </row>
    <row customHeight="1" ht="14.25" r="283" thickBot="1">
      <c r="A283" s="165" t="inlineStr">
        <is>
          <t>1분기</t>
        </is>
      </c>
      <c r="B283" s="24" t="inlineStr">
        <is>
          <t>Market Share</t>
        </is>
      </c>
      <c r="C283" s="243">
        <f>C282/$N282</f>
        <v/>
      </c>
      <c r="D283" s="244">
        <f>D282/$N282</f>
        <v/>
      </c>
      <c r="E283" s="244">
        <f>E282/$N282</f>
        <v/>
      </c>
      <c r="F283" s="244">
        <f>F282/$N282</f>
        <v/>
      </c>
      <c r="G283" s="244">
        <f>G282/$N282</f>
        <v/>
      </c>
      <c r="H283" s="244">
        <f>H282/$N282</f>
        <v/>
      </c>
      <c r="I283" s="244">
        <f>I282/$N282</f>
        <v/>
      </c>
      <c r="J283" s="244">
        <f>J282/$N282</f>
        <v/>
      </c>
      <c r="K283" s="244">
        <f>K282/$N282</f>
        <v/>
      </c>
      <c r="L283" s="244">
        <f>L282/$N282</f>
        <v/>
      </c>
      <c r="M283" s="245">
        <f>M282/$N282</f>
        <v/>
      </c>
    </row>
    <row customHeight="1" ht="14.25" r="284" thickTop="1">
      <c r="A284" s="31" t="inlineStr">
        <is>
          <t>2016.04</t>
        </is>
      </c>
      <c r="B284" s="1" t="inlineStr">
        <is>
          <t>Viewership</t>
        </is>
      </c>
      <c r="C284" s="233" t="n">
        <v>0.056246</v>
      </c>
      <c r="D284" s="234" t="n">
        <v>0.074293</v>
      </c>
      <c r="E284" s="234" t="n">
        <v>0.064263</v>
      </c>
      <c r="F284" s="234" t="n">
        <v>0.06859</v>
      </c>
      <c r="G284" s="234" t="n">
        <v>0.010651</v>
      </c>
      <c r="H284" s="234" t="n">
        <v>0.003259</v>
      </c>
      <c r="I284" s="234" t="n">
        <v>0.053715</v>
      </c>
      <c r="J284" s="234" t="n">
        <v>0.008743000000000001</v>
      </c>
      <c r="K284" s="234" t="n">
        <v>0.121352</v>
      </c>
      <c r="L284" s="235" t="n">
        <v>0.00114</v>
      </c>
      <c r="M284" s="236">
        <f>N284-SUM(C284:L284)+J284</f>
        <v/>
      </c>
      <c r="N284" s="123" t="n">
        <v>0.462589</v>
      </c>
      <c r="O284" s="266">
        <f>SUM(C284:M284)-J284</f>
        <v/>
      </c>
      <c r="P284" s="25">
        <f>O284=N284</f>
        <v/>
      </c>
    </row>
    <row r="285">
      <c r="A285" s="35" t="n"/>
      <c r="B285" s="2" t="inlineStr">
        <is>
          <t>Market Share</t>
        </is>
      </c>
      <c r="C285" s="221">
        <f>C284/$N284</f>
        <v/>
      </c>
      <c r="D285" s="222">
        <f>D284/$N284</f>
        <v/>
      </c>
      <c r="E285" s="222">
        <f>E284/$N284</f>
        <v/>
      </c>
      <c r="F285" s="222">
        <f>F284/$N284</f>
        <v/>
      </c>
      <c r="G285" s="222">
        <f>G284/$N284</f>
        <v/>
      </c>
      <c r="H285" s="222">
        <f>H284/$N284</f>
        <v/>
      </c>
      <c r="I285" s="222">
        <f>I284/$N284</f>
        <v/>
      </c>
      <c r="J285" s="222">
        <f>J284/$N284</f>
        <v/>
      </c>
      <c r="K285" s="222">
        <f>K284/$N284</f>
        <v/>
      </c>
      <c r="L285" s="223">
        <f>L284/$N284</f>
        <v/>
      </c>
      <c r="M285" s="224">
        <f>M284/$N284</f>
        <v/>
      </c>
      <c r="O285" s="266">
        <f>SUM(C285:M285)-J285</f>
        <v/>
      </c>
    </row>
    <row r="286">
      <c r="A286" s="31" t="n">
        <v>2016.05</v>
      </c>
      <c r="B286" s="1" t="inlineStr">
        <is>
          <t>Viewership</t>
        </is>
      </c>
      <c r="C286" s="233" t="n">
        <v>0.055978</v>
      </c>
      <c r="D286" s="234" t="n">
        <v>0.073781</v>
      </c>
      <c r="E286" s="234" t="n">
        <v>0.060023</v>
      </c>
      <c r="F286" s="234" t="n">
        <v>0.064065</v>
      </c>
      <c r="G286" s="234" t="n">
        <v>0.010736</v>
      </c>
      <c r="H286" s="234" t="n">
        <v>0.003108</v>
      </c>
      <c r="I286" s="234" t="n">
        <v>0.049898</v>
      </c>
      <c r="J286" s="234" t="n">
        <v>0.011561</v>
      </c>
      <c r="K286" s="234" t="n">
        <v>0.121463</v>
      </c>
      <c r="L286" s="235" t="n">
        <v>0.001445</v>
      </c>
      <c r="M286" s="236">
        <f>N286-SUM(C286:L286)+J286</f>
        <v/>
      </c>
      <c r="N286" s="153" t="n">
        <v>0.449697</v>
      </c>
      <c r="O286" s="266">
        <f>SUM(C286:M286)-J286</f>
        <v/>
      </c>
      <c r="P286" s="25">
        <f>O286=N286</f>
        <v/>
      </c>
    </row>
    <row r="287">
      <c r="A287" s="35" t="n"/>
      <c r="B287" s="2" t="inlineStr">
        <is>
          <t>Market Share</t>
        </is>
      </c>
      <c r="C287" s="221">
        <f>C286/$N286</f>
        <v/>
      </c>
      <c r="D287" s="222">
        <f>D286/$N286</f>
        <v/>
      </c>
      <c r="E287" s="222">
        <f>E286/$N286</f>
        <v/>
      </c>
      <c r="F287" s="222">
        <f>F286/$N286</f>
        <v/>
      </c>
      <c r="G287" s="222">
        <f>G286/$N286</f>
        <v/>
      </c>
      <c r="H287" s="222">
        <f>H286/$N286</f>
        <v/>
      </c>
      <c r="I287" s="222">
        <f>I286/$N286</f>
        <v/>
      </c>
      <c r="J287" s="222">
        <f>J286/$N286</f>
        <v/>
      </c>
      <c r="K287" s="222">
        <f>K286/$N286</f>
        <v/>
      </c>
      <c r="L287" s="223">
        <f>L286/$N286</f>
        <v/>
      </c>
      <c r="M287" s="224">
        <f>M286/$N286</f>
        <v/>
      </c>
      <c r="O287" s="266">
        <f>SUM(C287:M287)-J287</f>
        <v/>
      </c>
    </row>
    <row r="288">
      <c r="A288" s="31" t="n">
        <v>2016.06</v>
      </c>
      <c r="B288" s="1" t="inlineStr">
        <is>
          <t>Viewership</t>
        </is>
      </c>
      <c r="C288" s="233" t="n">
        <v>0.057021</v>
      </c>
      <c r="D288" s="234" t="n">
        <v>0.072084</v>
      </c>
      <c r="E288" s="234" t="n">
        <v>0.057466</v>
      </c>
      <c r="F288" s="234" t="n">
        <v>0.061013</v>
      </c>
      <c r="G288" s="234" t="n">
        <v>0.01017</v>
      </c>
      <c r="H288" s="234" t="n">
        <v>0.002525</v>
      </c>
      <c r="I288" s="234" t="n">
        <v>0.050568</v>
      </c>
      <c r="J288" s="234" t="n">
        <v>0.013747</v>
      </c>
      <c r="K288" s="234" t="n">
        <v>0.129808</v>
      </c>
      <c r="L288" s="235" t="n">
        <v>0.001391</v>
      </c>
      <c r="M288" s="236">
        <f>N288-SUM(C288:L288)+J288</f>
        <v/>
      </c>
      <c r="N288" s="153" t="n">
        <v>0.450492</v>
      </c>
      <c r="O288" s="266">
        <f>SUM(C288:M288)-J288</f>
        <v/>
      </c>
      <c r="P288" s="25">
        <f>O288=N288</f>
        <v/>
      </c>
    </row>
    <row customHeight="1" ht="14.25" r="289" thickBot="1">
      <c r="A289" s="35" t="n"/>
      <c r="B289" s="2" t="inlineStr">
        <is>
          <t>Market Share</t>
        </is>
      </c>
      <c r="C289" s="221">
        <f>C288/$N288</f>
        <v/>
      </c>
      <c r="D289" s="222">
        <f>D288/$N288</f>
        <v/>
      </c>
      <c r="E289" s="222">
        <f>E288/$N288</f>
        <v/>
      </c>
      <c r="F289" s="222">
        <f>F288/$N288</f>
        <v/>
      </c>
      <c r="G289" s="222">
        <f>G288/$N288</f>
        <v/>
      </c>
      <c r="H289" s="222">
        <f>H288/$N288</f>
        <v/>
      </c>
      <c r="I289" s="222">
        <f>I288/$N288</f>
        <v/>
      </c>
      <c r="J289" s="222">
        <f>J288/$N288</f>
        <v/>
      </c>
      <c r="K289" s="222">
        <f>K288/$N288</f>
        <v/>
      </c>
      <c r="L289" s="223">
        <f>L288/$N288</f>
        <v/>
      </c>
      <c r="M289" s="224">
        <f>M288/$N288</f>
        <v/>
      </c>
      <c r="O289" s="266">
        <f>SUM(C289:M289)-J289</f>
        <v/>
      </c>
    </row>
    <row customHeight="1" ht="14.25" r="290" thickTop="1">
      <c r="A290" s="164" t="inlineStr">
        <is>
          <t>2016년</t>
        </is>
      </c>
      <c r="B290" s="23" t="inlineStr">
        <is>
          <t>Viewership</t>
        </is>
      </c>
      <c r="C290" s="237" t="n">
        <v>0.056408</v>
      </c>
      <c r="D290" s="238" t="n">
        <v>0.073397</v>
      </c>
      <c r="E290" s="238" t="n">
        <v>0.060596</v>
      </c>
      <c r="F290" s="238" t="n">
        <v>0.064571</v>
      </c>
      <c r="G290" s="238" t="n">
        <v>0.010523</v>
      </c>
      <c r="H290" s="238" t="n">
        <v>0.002968</v>
      </c>
      <c r="I290" s="238" t="n">
        <v>0.051384</v>
      </c>
      <c r="J290" s="238" t="n">
        <v>0.011339</v>
      </c>
      <c r="K290" s="238" t="n">
        <v>0.124246</v>
      </c>
      <c r="L290" s="238" t="n">
        <v>0.001326</v>
      </c>
      <c r="M290" s="239">
        <f>N290-SUM(C290:L290)+J290</f>
        <v/>
      </c>
      <c r="N290" s="153" t="n">
        <v>0.454236</v>
      </c>
      <c r="O290" s="266">
        <f>SUM(C290:M290)-J290</f>
        <v/>
      </c>
      <c r="P290" s="25">
        <f>O290=N290</f>
        <v/>
      </c>
    </row>
    <row customHeight="1" ht="14.25" r="291" thickBot="1">
      <c r="A291" s="165" t="inlineStr">
        <is>
          <t>2분기</t>
        </is>
      </c>
      <c r="B291" s="24" t="inlineStr">
        <is>
          <t>Market Share</t>
        </is>
      </c>
      <c r="C291" s="243">
        <f>C290/$N290</f>
        <v/>
      </c>
      <c r="D291" s="244">
        <f>D290/$N290</f>
        <v/>
      </c>
      <c r="E291" s="244">
        <f>E290/$N290</f>
        <v/>
      </c>
      <c r="F291" s="244">
        <f>F290/$N290</f>
        <v/>
      </c>
      <c r="G291" s="244">
        <f>G290/$N290</f>
        <v/>
      </c>
      <c r="H291" s="244">
        <f>H290/$N290</f>
        <v/>
      </c>
      <c r="I291" s="244">
        <f>I290/$N290</f>
        <v/>
      </c>
      <c r="J291" s="244">
        <f>J290/$N290</f>
        <v/>
      </c>
      <c r="K291" s="244">
        <f>K290/$N290</f>
        <v/>
      </c>
      <c r="L291" s="244">
        <f>L290/$N290</f>
        <v/>
      </c>
      <c r="M291" s="245">
        <f>M290/$N290</f>
        <v/>
      </c>
      <c r="O291" s="266">
        <f>SUM(C291:M291)-J291</f>
        <v/>
      </c>
    </row>
    <row customHeight="1" ht="14.25" r="292" thickTop="1">
      <c r="A292" s="31" t="n">
        <v>2016.07</v>
      </c>
      <c r="B292" s="1" t="inlineStr">
        <is>
          <t>Viewership</t>
        </is>
      </c>
      <c r="C292" s="233" t="n">
        <v>0.059014</v>
      </c>
      <c r="D292" s="234" t="n">
        <v>0.073757</v>
      </c>
      <c r="E292" s="234" t="n">
        <v>0.060137</v>
      </c>
      <c r="F292" s="234" t="n">
        <v>0.06451900000000001</v>
      </c>
      <c r="G292" s="234" t="n">
        <v>0.010882</v>
      </c>
      <c r="H292" s="234" t="n">
        <v>0.003009</v>
      </c>
      <c r="I292" s="234" t="n">
        <v>0.049998</v>
      </c>
      <c r="J292" s="234" t="n">
        <v>0.014856</v>
      </c>
      <c r="K292" s="234" t="n">
        <v>0.133685</v>
      </c>
      <c r="L292" s="235" t="n">
        <v>0.00149</v>
      </c>
      <c r="M292" s="236">
        <f>N292-SUM(C292:L292)+J292</f>
        <v/>
      </c>
      <c r="N292" s="153" t="n">
        <v>0.46521</v>
      </c>
      <c r="O292" s="266">
        <f>SUM(C292:M292)-J292</f>
        <v/>
      </c>
      <c r="P292" s="25">
        <f>O292=N292</f>
        <v/>
      </c>
    </row>
    <row r="293">
      <c r="A293" s="35" t="n"/>
      <c r="B293" s="2" t="inlineStr">
        <is>
          <t>Market Share</t>
        </is>
      </c>
      <c r="C293" s="221">
        <f>C292/$N292</f>
        <v/>
      </c>
      <c r="D293" s="222">
        <f>D292/$N292</f>
        <v/>
      </c>
      <c r="E293" s="222">
        <f>E292/$N292</f>
        <v/>
      </c>
      <c r="F293" s="222">
        <f>F292/$N292</f>
        <v/>
      </c>
      <c r="G293" s="222">
        <f>G292/$N292</f>
        <v/>
      </c>
      <c r="H293" s="222">
        <f>H292/$N292</f>
        <v/>
      </c>
      <c r="I293" s="222">
        <f>I292/$N292</f>
        <v/>
      </c>
      <c r="J293" s="222">
        <f>J292/$N292</f>
        <v/>
      </c>
      <c r="K293" s="222">
        <f>K292/$N292</f>
        <v/>
      </c>
      <c r="L293" s="223">
        <f>L292/$N292</f>
        <v/>
      </c>
      <c r="M293" s="224">
        <f>M292/$N292</f>
        <v/>
      </c>
      <c r="O293" s="266">
        <f>SUM(C293:M293)-J293</f>
        <v/>
      </c>
    </row>
    <row r="294">
      <c r="A294" s="31" t="n">
        <v>2016.08</v>
      </c>
      <c r="B294" s="1" t="inlineStr">
        <is>
          <t>Viewership</t>
        </is>
      </c>
      <c r="C294" s="233" t="n">
        <v>0.05285</v>
      </c>
      <c r="D294" s="234" t="n">
        <v>0.07398299999999999</v>
      </c>
      <c r="E294" s="234" t="n">
        <v>0.059551</v>
      </c>
      <c r="F294" s="234" t="n">
        <v>0.059861</v>
      </c>
      <c r="G294" s="234" t="n">
        <v>0.008567</v>
      </c>
      <c r="H294" s="234" t="n">
        <v>0.003327</v>
      </c>
      <c r="I294" s="234" t="n">
        <v>0.050379</v>
      </c>
      <c r="J294" s="234" t="n">
        <v>0.014365</v>
      </c>
      <c r="K294" s="234" t="n">
        <v>0.123554</v>
      </c>
      <c r="L294" s="235" t="n">
        <v>0.00129</v>
      </c>
      <c r="M294" s="236">
        <f>N294-SUM(C294:L294)+J294</f>
        <v/>
      </c>
      <c r="N294" s="123" t="n">
        <v>0.445368</v>
      </c>
      <c r="O294" s="266">
        <f>SUM(C294:M294)-J294</f>
        <v/>
      </c>
      <c r="P294" s="25">
        <f>O294=N294</f>
        <v/>
      </c>
    </row>
    <row r="295">
      <c r="A295" s="35" t="n"/>
      <c r="B295" s="2" t="inlineStr">
        <is>
          <t>Market Share</t>
        </is>
      </c>
      <c r="C295" s="221">
        <f>C294/$N294</f>
        <v/>
      </c>
      <c r="D295" s="222">
        <f>D294/$N294</f>
        <v/>
      </c>
      <c r="E295" s="222">
        <f>E294/$N294</f>
        <v/>
      </c>
      <c r="F295" s="222">
        <f>F294/$N294</f>
        <v/>
      </c>
      <c r="G295" s="222">
        <f>G294/$N294</f>
        <v/>
      </c>
      <c r="H295" s="222">
        <f>H294/$N294</f>
        <v/>
      </c>
      <c r="I295" s="222">
        <f>I294/$N294</f>
        <v/>
      </c>
      <c r="J295" s="222">
        <f>J294/$N294</f>
        <v/>
      </c>
      <c r="K295" s="222">
        <f>K294/$N294</f>
        <v/>
      </c>
      <c r="L295" s="223">
        <f>L294/$N294</f>
        <v/>
      </c>
      <c r="M295" s="224">
        <f>M294/$N294</f>
        <v/>
      </c>
      <c r="O295" s="266">
        <f>SUM(C295:M295)-J295</f>
        <v/>
      </c>
    </row>
    <row r="296">
      <c r="A296" s="31" t="n">
        <v>2016.09</v>
      </c>
      <c r="B296" s="1" t="inlineStr">
        <is>
          <t>Viewership</t>
        </is>
      </c>
      <c r="C296" s="233" t="n">
        <v>0.052876</v>
      </c>
      <c r="D296" s="234" t="n">
        <v>0.066525</v>
      </c>
      <c r="E296" s="234" t="n">
        <v>0.055048</v>
      </c>
      <c r="F296" s="234" t="n">
        <v>0.058722</v>
      </c>
      <c r="G296" s="234" t="n">
        <v>0.009317000000000001</v>
      </c>
      <c r="H296" s="234" t="n">
        <v>0.00277</v>
      </c>
      <c r="I296" s="234" t="n">
        <v>0.050914</v>
      </c>
      <c r="J296" s="234" t="n">
        <v>0.012154</v>
      </c>
      <c r="K296" s="234" t="n">
        <v>0.125538</v>
      </c>
      <c r="L296" s="235" t="n">
        <v>0.001196</v>
      </c>
      <c r="M296" s="236">
        <f>N296-SUM(C296:L296)+J296</f>
        <v/>
      </c>
      <c r="N296" s="123" t="n">
        <v>0.435261</v>
      </c>
      <c r="O296" s="266">
        <f>SUM(C296:M296)-J296</f>
        <v/>
      </c>
      <c r="P296" s="25">
        <f>O296=N296</f>
        <v/>
      </c>
    </row>
    <row customHeight="1" ht="14.25" r="297" thickBot="1">
      <c r="A297" s="35" t="n"/>
      <c r="B297" s="2" t="inlineStr">
        <is>
          <t>Market Share</t>
        </is>
      </c>
      <c r="C297" s="221">
        <f>C296/$N296</f>
        <v/>
      </c>
      <c r="D297" s="222">
        <f>D296/$N296</f>
        <v/>
      </c>
      <c r="E297" s="222">
        <f>E296/$N296</f>
        <v/>
      </c>
      <c r="F297" s="222">
        <f>F296/$N296</f>
        <v/>
      </c>
      <c r="G297" s="222">
        <f>G296/$N296</f>
        <v/>
      </c>
      <c r="H297" s="222">
        <f>H296/$N296</f>
        <v/>
      </c>
      <c r="I297" s="222">
        <f>I296/$N296</f>
        <v/>
      </c>
      <c r="J297" s="222">
        <f>J296/$N296</f>
        <v/>
      </c>
      <c r="K297" s="222">
        <f>K296/$N296</f>
        <v/>
      </c>
      <c r="L297" s="223">
        <f>L296/$N296</f>
        <v/>
      </c>
      <c r="M297" s="224">
        <f>M296/$N296</f>
        <v/>
      </c>
      <c r="O297" s="266">
        <f>SUM(C297:M297)-J297</f>
        <v/>
      </c>
    </row>
    <row customHeight="1" ht="14.25" r="298" thickTop="1">
      <c r="A298" s="164" t="inlineStr">
        <is>
          <t>2016년</t>
        </is>
      </c>
      <c r="B298" s="23" t="inlineStr">
        <is>
          <t>Viewership</t>
        </is>
      </c>
      <c r="C298" s="237" t="n">
        <v>0.054979</v>
      </c>
      <c r="D298" s="238" t="n">
        <v>0.071495</v>
      </c>
      <c r="E298" s="238" t="n">
        <v>0.058297</v>
      </c>
      <c r="F298" s="238" t="n">
        <v>0.061095</v>
      </c>
      <c r="G298" s="238" t="n">
        <v>0.009606</v>
      </c>
      <c r="H298" s="238" t="n">
        <v>0.003037</v>
      </c>
      <c r="I298" s="238" t="n">
        <v>0.050422</v>
      </c>
      <c r="J298" s="238" t="n">
        <v>0.013819</v>
      </c>
      <c r="K298" s="238" t="n">
        <v>0.127681</v>
      </c>
      <c r="L298" s="238" t="n">
        <v>0.001329</v>
      </c>
      <c r="M298" s="239">
        <f>N298-SUM(C298:L298)+J298</f>
        <v/>
      </c>
      <c r="N298" s="123" t="n">
        <v>0.448928</v>
      </c>
      <c r="O298" s="266">
        <f>SUM(C298:M298)-J298</f>
        <v/>
      </c>
      <c r="P298" s="25">
        <f>O298=N298</f>
        <v/>
      </c>
    </row>
    <row customHeight="1" ht="14.25" r="299" thickBot="1">
      <c r="A299" s="165" t="inlineStr">
        <is>
          <t>3분기</t>
        </is>
      </c>
      <c r="B299" s="24" t="inlineStr">
        <is>
          <t>Market Share</t>
        </is>
      </c>
      <c r="C299" s="243">
        <f>C298/$N298</f>
        <v/>
      </c>
      <c r="D299" s="244">
        <f>D298/$N298</f>
        <v/>
      </c>
      <c r="E299" s="244">
        <f>E298/$N298</f>
        <v/>
      </c>
      <c r="F299" s="244">
        <f>F298/$N298</f>
        <v/>
      </c>
      <c r="G299" s="244">
        <f>G298/$N298</f>
        <v/>
      </c>
      <c r="H299" s="244">
        <f>H298/$N298</f>
        <v/>
      </c>
      <c r="I299" s="244">
        <f>I298/$N298</f>
        <v/>
      </c>
      <c r="J299" s="244">
        <f>J298/$N298</f>
        <v/>
      </c>
      <c r="K299" s="244">
        <f>K298/$N298</f>
        <v/>
      </c>
      <c r="L299" s="244">
        <f>L298/$N298</f>
        <v/>
      </c>
      <c r="M299" s="245">
        <f>M298/$N298</f>
        <v/>
      </c>
      <c r="O299" s="266">
        <f>SUM(C299:M299)-J299</f>
        <v/>
      </c>
    </row>
    <row customHeight="1" ht="14.25" r="300" thickTop="1">
      <c r="A300" s="154" t="n">
        <v>2016.1</v>
      </c>
      <c r="B300" s="1" t="inlineStr">
        <is>
          <t>Viewership</t>
        </is>
      </c>
      <c r="C300" s="233" t="n">
        <v>0.05182</v>
      </c>
      <c r="D300" s="234" t="n">
        <v>0.063542</v>
      </c>
      <c r="E300" s="234" t="n">
        <v>0.05552</v>
      </c>
      <c r="F300" s="234" t="n">
        <v>0.05907</v>
      </c>
      <c r="G300" s="234" t="n">
        <v>0.009422</v>
      </c>
      <c r="H300" s="234" t="n">
        <v>0.003379</v>
      </c>
      <c r="I300" s="234" t="n">
        <v>0.056863</v>
      </c>
      <c r="J300" s="234" t="n">
        <v>0.013617</v>
      </c>
      <c r="K300" s="234" t="n">
        <v>0.123544</v>
      </c>
      <c r="L300" s="235" t="n">
        <v>0.001249</v>
      </c>
      <c r="M300" s="236">
        <f>N300-SUM(C300:L300)+J300</f>
        <v/>
      </c>
      <c r="N300" s="123" t="n">
        <v>0.436474</v>
      </c>
      <c r="O300" s="266">
        <f>SUM(C300:M300)-J300</f>
        <v/>
      </c>
      <c r="P300" s="25">
        <f>O300=N300</f>
        <v/>
      </c>
    </row>
    <row r="301">
      <c r="A301" s="35" t="n"/>
      <c r="B301" s="2" t="inlineStr">
        <is>
          <t>Market Share</t>
        </is>
      </c>
      <c r="C301" s="221">
        <f>C300/$N300</f>
        <v/>
      </c>
      <c r="D301" s="222">
        <f>D300/$N300</f>
        <v/>
      </c>
      <c r="E301" s="222">
        <f>E300/$N300</f>
        <v/>
      </c>
      <c r="F301" s="222">
        <f>F300/$N300</f>
        <v/>
      </c>
      <c r="G301" s="222">
        <f>G300/$N300</f>
        <v/>
      </c>
      <c r="H301" s="222">
        <f>H300/$N300</f>
        <v/>
      </c>
      <c r="I301" s="222">
        <f>I300/$N300</f>
        <v/>
      </c>
      <c r="J301" s="222">
        <f>J300/$N300</f>
        <v/>
      </c>
      <c r="K301" s="222">
        <f>K300/$N300</f>
        <v/>
      </c>
      <c r="L301" s="223">
        <f>L300/$N300</f>
        <v/>
      </c>
      <c r="M301" s="224">
        <f>M300/$N300</f>
        <v/>
      </c>
      <c r="O301" s="266">
        <f>SUM(C301:M301)-J301</f>
        <v/>
      </c>
    </row>
    <row r="302">
      <c r="A302" s="154" t="n">
        <v>2016.11</v>
      </c>
      <c r="B302" s="1" t="inlineStr">
        <is>
          <t>Viewership</t>
        </is>
      </c>
      <c r="C302" s="233" t="n">
        <v>0.055388</v>
      </c>
      <c r="D302" s="234" t="n">
        <v>0.066868</v>
      </c>
      <c r="E302" s="234" t="n">
        <v>0.051122</v>
      </c>
      <c r="F302" s="234" t="n">
        <v>0.051353</v>
      </c>
      <c r="G302" s="234" t="n">
        <v>0.009013</v>
      </c>
      <c r="H302" s="234" t="n">
        <v>0.002879</v>
      </c>
      <c r="I302" s="234" t="n">
        <v>0.075749</v>
      </c>
      <c r="J302" s="234" t="n">
        <v>0.012137</v>
      </c>
      <c r="K302" s="234" t="n">
        <v>0.118297</v>
      </c>
      <c r="L302" s="235" t="n">
        <v>0.001175</v>
      </c>
      <c r="M302" s="236">
        <f>N302-SUM(C302:L302)+J302</f>
        <v/>
      </c>
      <c r="N302" s="123" t="n">
        <v>0.444195</v>
      </c>
      <c r="O302" s="266">
        <f>SUM(C302:M302)-J302</f>
        <v/>
      </c>
      <c r="P302" s="25">
        <f>O302=N302</f>
        <v/>
      </c>
    </row>
    <row r="303">
      <c r="A303" s="35" t="n"/>
      <c r="B303" s="2" t="inlineStr">
        <is>
          <t>Market Share</t>
        </is>
      </c>
      <c r="C303" s="221">
        <f>C302/$N302</f>
        <v/>
      </c>
      <c r="D303" s="222">
        <f>D302/$N302</f>
        <v/>
      </c>
      <c r="E303" s="222">
        <f>E302/$N302</f>
        <v/>
      </c>
      <c r="F303" s="222">
        <f>F302/$N302</f>
        <v/>
      </c>
      <c r="G303" s="222">
        <f>G302/$N302</f>
        <v/>
      </c>
      <c r="H303" s="222">
        <f>H302/$N302</f>
        <v/>
      </c>
      <c r="I303" s="222">
        <f>I302/$N302</f>
        <v/>
      </c>
      <c r="J303" s="222">
        <f>J302/$N302</f>
        <v/>
      </c>
      <c r="K303" s="222">
        <f>K302/$N302</f>
        <v/>
      </c>
      <c r="L303" s="223">
        <f>L302/$N302</f>
        <v/>
      </c>
      <c r="M303" s="224">
        <f>M302/$N302</f>
        <v/>
      </c>
      <c r="O303" s="266">
        <f>SUM(C303:M303)-J303</f>
        <v/>
      </c>
    </row>
    <row r="304">
      <c r="A304" s="154" t="n">
        <v>2016.12</v>
      </c>
      <c r="B304" s="1" t="inlineStr">
        <is>
          <t>Viewership</t>
        </is>
      </c>
      <c r="C304" s="233" t="n">
        <v>0.059274</v>
      </c>
      <c r="D304" s="234" t="n">
        <v>0.06346499999999999</v>
      </c>
      <c r="E304" s="234" t="n">
        <v>0.053449</v>
      </c>
      <c r="F304" s="234" t="n">
        <v>0.049607</v>
      </c>
      <c r="G304" s="234" t="n">
        <v>0.009804999999999999</v>
      </c>
      <c r="H304" s="234" t="n">
        <v>0.00315</v>
      </c>
      <c r="I304" s="234" t="n">
        <v>0.074652</v>
      </c>
      <c r="J304" s="234" t="n">
        <v>0.018001</v>
      </c>
      <c r="K304" s="234" t="n">
        <v>0.129159</v>
      </c>
      <c r="L304" s="235" t="n">
        <v>0.001548</v>
      </c>
      <c r="M304" s="236">
        <f>N304-SUM(C304:L304)+J304</f>
        <v/>
      </c>
      <c r="N304" s="123" t="n">
        <v>0.45795</v>
      </c>
      <c r="O304" s="266">
        <f>SUM(C304:M304)-J304</f>
        <v/>
      </c>
      <c r="P304" s="25">
        <f>O304=N304</f>
        <v/>
      </c>
    </row>
    <row customHeight="1" ht="14.25" r="305" thickBot="1">
      <c r="A305" s="35" t="n"/>
      <c r="B305" s="2" t="inlineStr">
        <is>
          <t>Market Share</t>
        </is>
      </c>
      <c r="C305" s="221">
        <f>C304/$N304</f>
        <v/>
      </c>
      <c r="D305" s="222">
        <f>D304/$N304</f>
        <v/>
      </c>
      <c r="E305" s="222">
        <f>E304/$N304</f>
        <v/>
      </c>
      <c r="F305" s="222">
        <f>F304/$N304</f>
        <v/>
      </c>
      <c r="G305" s="222">
        <f>G304/$N304</f>
        <v/>
      </c>
      <c r="H305" s="222">
        <f>H304/$N304</f>
        <v/>
      </c>
      <c r="I305" s="222">
        <f>I304/$N304</f>
        <v/>
      </c>
      <c r="J305" s="222">
        <f>J304/$N304</f>
        <v/>
      </c>
      <c r="K305" s="222">
        <f>K304/$N304</f>
        <v/>
      </c>
      <c r="L305" s="223">
        <f>L304/$N304</f>
        <v/>
      </c>
      <c r="M305" s="224">
        <f>M304/$N304</f>
        <v/>
      </c>
      <c r="O305" s="266">
        <f>SUM(C305:M305)-J305</f>
        <v/>
      </c>
    </row>
    <row customHeight="1" ht="14.25" r="306" thickTop="1">
      <c r="A306" s="164" t="inlineStr">
        <is>
          <t>2016년</t>
        </is>
      </c>
      <c r="B306" s="23" t="inlineStr">
        <is>
          <t>Viewership</t>
        </is>
      </c>
      <c r="C306" s="237" t="n">
        <v>0.055476</v>
      </c>
      <c r="D306" s="238" t="n">
        <v>0.064586</v>
      </c>
      <c r="E306" s="238" t="n">
        <v>0.053408</v>
      </c>
      <c r="F306" s="238" t="n">
        <v>0.053403</v>
      </c>
      <c r="G306" s="238" t="n">
        <v>0.009419</v>
      </c>
      <c r="H306" s="238" t="n">
        <v>0.003141</v>
      </c>
      <c r="I306" s="238" t="n">
        <v>0.068924</v>
      </c>
      <c r="J306" s="238" t="n">
        <v>0.014616</v>
      </c>
      <c r="K306" s="238" t="n">
        <v>0.123745</v>
      </c>
      <c r="L306" s="238" t="n">
        <v>0.001326</v>
      </c>
      <c r="M306" s="239">
        <f>N306-SUM(C306:L306)+J306</f>
        <v/>
      </c>
      <c r="N306" s="123" t="n">
        <v>0.446184</v>
      </c>
      <c r="O306" s="266">
        <f>SUM(C306:M306)-J306</f>
        <v/>
      </c>
      <c r="P306" s="25">
        <f>O306=N306</f>
        <v/>
      </c>
    </row>
    <row customHeight="1" ht="14.25" r="307" thickBot="1">
      <c r="A307" s="165" t="inlineStr">
        <is>
          <t>4분기</t>
        </is>
      </c>
      <c r="B307" s="24" t="inlineStr">
        <is>
          <t>Market Share</t>
        </is>
      </c>
      <c r="C307" s="243">
        <f>C306/$N306</f>
        <v/>
      </c>
      <c r="D307" s="244">
        <f>D306/$N306</f>
        <v/>
      </c>
      <c r="E307" s="244">
        <f>E306/$N306</f>
        <v/>
      </c>
      <c r="F307" s="244">
        <f>F306/$N306</f>
        <v/>
      </c>
      <c r="G307" s="244">
        <f>G306/$N306</f>
        <v/>
      </c>
      <c r="H307" s="244">
        <f>H306/$N306</f>
        <v/>
      </c>
      <c r="I307" s="244">
        <f>I306/$N306</f>
        <v/>
      </c>
      <c r="J307" s="244">
        <f>J306/$N306</f>
        <v/>
      </c>
      <c r="K307" s="244">
        <f>K306/$N306</f>
        <v/>
      </c>
      <c r="L307" s="244">
        <f>L306/$N306</f>
        <v/>
      </c>
      <c r="M307" s="245">
        <f>M306/$N306</f>
        <v/>
      </c>
      <c r="O307" s="266">
        <f>SUM(C307:M307)-J307</f>
        <v/>
      </c>
    </row>
    <row customHeight="1" ht="14.25" r="308" thickTop="1">
      <c r="A308" s="263" t="inlineStr">
        <is>
          <t>2016년 연간</t>
        </is>
      </c>
      <c r="B308" s="23" t="inlineStr">
        <is>
          <t>Viewership</t>
        </is>
      </c>
      <c r="C308" s="237" t="n">
        <v>0.0571313</v>
      </c>
      <c r="D308" s="238" t="n">
        <v>0.0715952</v>
      </c>
      <c r="E308" s="238" t="n">
        <v>0.0586959</v>
      </c>
      <c r="F308" s="238" t="n">
        <v>0.06287379999999999</v>
      </c>
      <c r="G308" s="238" t="n">
        <v>0.0103682</v>
      </c>
      <c r="H308" s="238" t="n">
        <v>0.0032452</v>
      </c>
      <c r="I308" s="238" t="n">
        <v>0.0575615</v>
      </c>
      <c r="J308" s="238" t="n">
        <v>0.0137418</v>
      </c>
      <c r="K308" s="238" t="n">
        <v>0.125673</v>
      </c>
      <c r="L308" s="238" t="n">
        <v>0.0013855</v>
      </c>
      <c r="M308" s="239">
        <f>N308-SUM(C308:L308)+J308</f>
        <v/>
      </c>
      <c r="N308" s="123" t="n">
        <v>0.4594049</v>
      </c>
      <c r="O308" s="266">
        <f>SUM(C308:M308)-J308</f>
        <v/>
      </c>
      <c r="P308" s="25">
        <f>O308=N308</f>
        <v/>
      </c>
    </row>
    <row customHeight="1" ht="14.25" r="309" thickBot="1">
      <c r="A309" s="264" t="n"/>
      <c r="B309" s="24" t="inlineStr">
        <is>
          <t>Market Share</t>
        </is>
      </c>
      <c r="C309" s="243">
        <f>C308/$N308</f>
        <v/>
      </c>
      <c r="D309" s="244">
        <f>D308/$N308</f>
        <v/>
      </c>
      <c r="E309" s="244">
        <f>E308/$N308</f>
        <v/>
      </c>
      <c r="F309" s="244">
        <f>F308/$N308</f>
        <v/>
      </c>
      <c r="G309" s="244">
        <f>G308/$N308</f>
        <v/>
      </c>
      <c r="H309" s="244">
        <f>H308/$N308</f>
        <v/>
      </c>
      <c r="I309" s="244">
        <f>I308/$N308</f>
        <v/>
      </c>
      <c r="J309" s="244">
        <f>J308/$N308</f>
        <v/>
      </c>
      <c r="K309" s="244">
        <f>K308/$N308</f>
        <v/>
      </c>
      <c r="L309" s="244">
        <f>L308/$N308</f>
        <v/>
      </c>
      <c r="M309" s="245">
        <f>M308/$N308</f>
        <v/>
      </c>
      <c r="O309" s="266">
        <f>SUM(C309:M309)-J309</f>
        <v/>
      </c>
    </row>
    <row customHeight="1" ht="14.25" r="310" thickTop="1">
      <c r="A310" s="154" t="n">
        <v>2017.01</v>
      </c>
      <c r="B310" s="1" t="inlineStr">
        <is>
          <t>Viewership</t>
        </is>
      </c>
      <c r="C310" s="233" t="n">
        <v>0.060225</v>
      </c>
      <c r="D310" s="234" t="n">
        <v>0.0652836</v>
      </c>
      <c r="E310" s="234" t="n">
        <v>0.0565492</v>
      </c>
      <c r="F310" s="234" t="n">
        <v>0.0521913</v>
      </c>
      <c r="G310" s="234" t="n">
        <v>0.010727</v>
      </c>
      <c r="H310" s="234" t="n">
        <v>0.0033492</v>
      </c>
      <c r="I310" s="234" t="n">
        <v>0.071283</v>
      </c>
      <c r="J310" s="234" t="n">
        <v>0.0170906</v>
      </c>
      <c r="K310" s="234" t="n">
        <v>0.1322178</v>
      </c>
      <c r="L310" s="235" t="n">
        <v>0.0015776</v>
      </c>
      <c r="M310" s="236">
        <f>N310-SUM(C310:L310)+J310</f>
        <v/>
      </c>
      <c r="N310" s="123" t="n">
        <v>0.4681262</v>
      </c>
      <c r="O310" s="266">
        <f>SUM(C310:M310)-J310</f>
        <v/>
      </c>
      <c r="P310" s="25">
        <f>O310=N310</f>
        <v/>
      </c>
    </row>
    <row r="311">
      <c r="A311" s="35" t="n"/>
      <c r="B311" s="2" t="inlineStr">
        <is>
          <t>Market Share</t>
        </is>
      </c>
      <c r="C311" s="221">
        <f>C310/$N310</f>
        <v/>
      </c>
      <c r="D311" s="222">
        <f>D310/$N310</f>
        <v/>
      </c>
      <c r="E311" s="222">
        <f>E310/$N310</f>
        <v/>
      </c>
      <c r="F311" s="222">
        <f>F310/$N310</f>
        <v/>
      </c>
      <c r="G311" s="222">
        <f>G310/$N310</f>
        <v/>
      </c>
      <c r="H311" s="222">
        <f>H310/$N310</f>
        <v/>
      </c>
      <c r="I311" s="222">
        <f>I310/$N310</f>
        <v/>
      </c>
      <c r="J311" s="222">
        <f>J310/$N310</f>
        <v/>
      </c>
      <c r="K311" s="222">
        <f>K310/$N310</f>
        <v/>
      </c>
      <c r="L311" s="223">
        <f>L310/$N310</f>
        <v/>
      </c>
      <c r="M311" s="224">
        <f>M310/$N310</f>
        <v/>
      </c>
      <c r="O311" s="266">
        <f>SUM(C311:M311)-J311</f>
        <v/>
      </c>
    </row>
    <row r="312">
      <c r="A312" s="154" t="n">
        <v>2017.02</v>
      </c>
      <c r="B312" s="1" t="inlineStr">
        <is>
          <t>Viewership</t>
        </is>
      </c>
      <c r="C312" s="233" t="n">
        <v>0.057989</v>
      </c>
      <c r="D312" s="234" t="n">
        <v>0.06549000000000001</v>
      </c>
      <c r="E312" s="234" t="n">
        <v>0.058764</v>
      </c>
      <c r="F312" s="234" t="n">
        <v>0.053995</v>
      </c>
      <c r="G312" s="234" t="n">
        <v>0.010156</v>
      </c>
      <c r="H312" s="234" t="n">
        <v>0.002949</v>
      </c>
      <c r="I312" s="234" t="n">
        <v>0.067522</v>
      </c>
      <c r="J312" s="234" t="n">
        <v>0.011668</v>
      </c>
      <c r="K312" s="234" t="n">
        <v>0.128253</v>
      </c>
      <c r="L312" s="235" t="n">
        <v>0.001571</v>
      </c>
      <c r="M312" s="236">
        <f>N312-SUM(C312:L312)+J312</f>
        <v/>
      </c>
      <c r="N312" s="123" t="n">
        <v>0.460282</v>
      </c>
      <c r="O312" s="266">
        <f>SUM(C312:M312)-J312</f>
        <v/>
      </c>
      <c r="P312" s="25">
        <f>O312=N312</f>
        <v/>
      </c>
    </row>
    <row r="313">
      <c r="A313" s="35" t="n"/>
      <c r="B313" s="2" t="inlineStr">
        <is>
          <t>Market Share</t>
        </is>
      </c>
      <c r="C313" s="221">
        <f>C312/$N312</f>
        <v/>
      </c>
      <c r="D313" s="222">
        <f>D312/$N312</f>
        <v/>
      </c>
      <c r="E313" s="222">
        <f>E312/$N312</f>
        <v/>
      </c>
      <c r="F313" s="222">
        <f>F312/$N312</f>
        <v/>
      </c>
      <c r="G313" s="222">
        <f>G312/$N312</f>
        <v/>
      </c>
      <c r="H313" s="222">
        <f>H312/$N312</f>
        <v/>
      </c>
      <c r="I313" s="222">
        <f>I312/$N312</f>
        <v/>
      </c>
      <c r="J313" s="222">
        <f>J312/$N312</f>
        <v/>
      </c>
      <c r="K313" s="222">
        <f>K312/$N312</f>
        <v/>
      </c>
      <c r="L313" s="223">
        <f>L312/$N312</f>
        <v/>
      </c>
      <c r="M313" s="224">
        <f>M312/$N312</f>
        <v/>
      </c>
      <c r="O313" s="266">
        <f>SUM(C313:M313)-J313</f>
        <v/>
      </c>
    </row>
    <row r="314">
      <c r="A314" s="154" t="n">
        <v>2017.03</v>
      </c>
      <c r="B314" s="1" t="inlineStr">
        <is>
          <t>Viewership</t>
        </is>
      </c>
      <c r="C314" s="233" t="n">
        <v>0.0577072</v>
      </c>
      <c r="D314" s="234" t="n">
        <v>0.0653803</v>
      </c>
      <c r="E314" s="234" t="n">
        <v>0.052748</v>
      </c>
      <c r="F314" s="234" t="n">
        <v>0.0531705</v>
      </c>
      <c r="G314" s="234" t="n">
        <v>0.0091646</v>
      </c>
      <c r="H314" s="234" t="n">
        <v>0.0026982</v>
      </c>
      <c r="I314" s="234" t="n">
        <v>0.06930939999999999</v>
      </c>
      <c r="J314" s="234" t="n">
        <v>0.0102422</v>
      </c>
      <c r="K314" s="234" t="n">
        <v>0.1229625</v>
      </c>
      <c r="L314" s="234" t="n">
        <v>0.0011312</v>
      </c>
      <c r="M314" s="236">
        <f>N314-SUM(C314:L314)+J314</f>
        <v/>
      </c>
      <c r="N314" s="123" t="n">
        <v>0.4480263</v>
      </c>
      <c r="O314" s="266">
        <f>SUM(C314:M314)-J314</f>
        <v/>
      </c>
      <c r="P314" s="25">
        <f>O314=N314</f>
        <v/>
      </c>
    </row>
    <row customHeight="1" ht="14.25" r="315" thickBot="1">
      <c r="A315" s="35" t="n"/>
      <c r="B315" s="2" t="inlineStr">
        <is>
          <t>Market Share</t>
        </is>
      </c>
      <c r="C315" s="221">
        <f>C314/$N314</f>
        <v/>
      </c>
      <c r="D315" s="222">
        <f>D314/$N314</f>
        <v/>
      </c>
      <c r="E315" s="222">
        <f>E314/$N314</f>
        <v/>
      </c>
      <c r="F315" s="222">
        <f>F314/$N314</f>
        <v/>
      </c>
      <c r="G315" s="222">
        <f>G314/$N314</f>
        <v/>
      </c>
      <c r="H315" s="222">
        <f>H314/$N314</f>
        <v/>
      </c>
      <c r="I315" s="222">
        <f>I314/$N314</f>
        <v/>
      </c>
      <c r="J315" s="222">
        <f>J314/$N314</f>
        <v/>
      </c>
      <c r="K315" s="222">
        <f>K314/$N314</f>
        <v/>
      </c>
      <c r="L315" s="223">
        <f>L314/$N314</f>
        <v/>
      </c>
      <c r="M315" s="224">
        <f>M314/$N314</f>
        <v/>
      </c>
      <c r="O315" s="266">
        <f>SUM(C315:M315)-J315</f>
        <v/>
      </c>
    </row>
    <row customHeight="1" ht="14.25" r="316" thickTop="1">
      <c r="A316" s="164" t="inlineStr">
        <is>
          <t>2017년</t>
        </is>
      </c>
      <c r="B316" s="23" t="inlineStr">
        <is>
          <t>Viewership</t>
        </is>
      </c>
      <c r="C316" s="237" t="n">
        <v>0.0586678</v>
      </c>
      <c r="D316" s="238" t="n">
        <v>0.0653811</v>
      </c>
      <c r="E316" s="238" t="n">
        <v>0.0559446</v>
      </c>
      <c r="F316" s="238" t="n">
        <v>0.0530888</v>
      </c>
      <c r="G316" s="238" t="n">
        <v>0.0100159</v>
      </c>
      <c r="H316" s="238" t="n">
        <v>0.0030023</v>
      </c>
      <c r="I316" s="238" t="n">
        <v>0.0694351</v>
      </c>
      <c r="J316" s="238" t="n">
        <v>0.0130613</v>
      </c>
      <c r="K316" s="238" t="n">
        <v>0.1278228</v>
      </c>
      <c r="L316" s="238" t="n">
        <v>0.0014233</v>
      </c>
      <c r="M316" s="239">
        <f>N316-SUM(C316:L316)+J316</f>
        <v/>
      </c>
      <c r="N316" s="123" t="n">
        <v>0.458821</v>
      </c>
      <c r="O316" s="266">
        <f>SUM(C316:M316)-J316</f>
        <v/>
      </c>
      <c r="P316" s="25">
        <f>O316=N316</f>
        <v/>
      </c>
    </row>
    <row customHeight="1" ht="14.25" r="317" thickBot="1">
      <c r="A317" s="165" t="inlineStr">
        <is>
          <t>1분기</t>
        </is>
      </c>
      <c r="B317" s="24" t="inlineStr">
        <is>
          <t>Market Share</t>
        </is>
      </c>
      <c r="C317" s="243">
        <f>C316/$N316</f>
        <v/>
      </c>
      <c r="D317" s="244">
        <f>D316/$N316</f>
        <v/>
      </c>
      <c r="E317" s="244">
        <f>E316/$N316</f>
        <v/>
      </c>
      <c r="F317" s="244">
        <f>F316/$N316</f>
        <v/>
      </c>
      <c r="G317" s="244">
        <f>G316/$N316</f>
        <v/>
      </c>
      <c r="H317" s="244">
        <f>H316/$N316</f>
        <v/>
      </c>
      <c r="I317" s="244">
        <f>I316/$N316</f>
        <v/>
      </c>
      <c r="J317" s="244">
        <f>J316/$N316</f>
        <v/>
      </c>
      <c r="K317" s="244">
        <f>K316/$N316</f>
        <v/>
      </c>
      <c r="L317" s="244">
        <f>L316/$N316</f>
        <v/>
      </c>
      <c r="M317" s="245">
        <f>M316/$N316</f>
        <v/>
      </c>
      <c r="O317" s="266">
        <f>SUM(C317:M317)-J317</f>
        <v/>
      </c>
    </row>
    <row customHeight="1" ht="14.25" r="318" thickTop="1">
      <c r="A318" s="154" t="n">
        <v>2017.04</v>
      </c>
      <c r="B318" s="1" t="inlineStr">
        <is>
          <t>Viewership</t>
        </is>
      </c>
      <c r="C318" s="233" t="n">
        <v>0.0498444</v>
      </c>
      <c r="D318" s="234" t="n">
        <v>0.0624239</v>
      </c>
      <c r="E318" s="234" t="n">
        <v>0.0491089</v>
      </c>
      <c r="F318" s="234" t="n">
        <v>0.0504917</v>
      </c>
      <c r="G318" s="234" t="n">
        <v>0.009431500000000001</v>
      </c>
      <c r="H318" s="234" t="n">
        <v>0.0027325</v>
      </c>
      <c r="I318" s="234" t="n">
        <v>0.0594285</v>
      </c>
      <c r="J318" s="234" t="n">
        <v>0.0127543</v>
      </c>
      <c r="K318" s="234" t="n">
        <v>0.131195</v>
      </c>
      <c r="L318" s="235" t="n">
        <v>0.0011173</v>
      </c>
      <c r="M318" s="236">
        <f>N318-SUM(C318:L318)+J318</f>
        <v/>
      </c>
      <c r="N318" s="123" t="n">
        <v>0.4285166</v>
      </c>
      <c r="O318" s="266">
        <f>SUM(C318:M318)-J318</f>
        <v/>
      </c>
      <c r="P318" s="25">
        <f>O318=N318</f>
        <v/>
      </c>
    </row>
    <row r="319">
      <c r="A319" s="35" t="n"/>
      <c r="B319" s="2" t="inlineStr">
        <is>
          <t>Market Share</t>
        </is>
      </c>
      <c r="C319" s="221">
        <f>C318/$N318</f>
        <v/>
      </c>
      <c r="D319" s="222">
        <f>D318/$N318</f>
        <v/>
      </c>
      <c r="E319" s="222">
        <f>E318/$N318</f>
        <v/>
      </c>
      <c r="F319" s="222">
        <f>F318/$N318</f>
        <v/>
      </c>
      <c r="G319" s="222">
        <f>G318/$N318</f>
        <v/>
      </c>
      <c r="H319" s="222">
        <f>H318/$N318</f>
        <v/>
      </c>
      <c r="I319" s="222">
        <f>I318/$N318</f>
        <v/>
      </c>
      <c r="J319" s="222">
        <f>J318/$N318</f>
        <v/>
      </c>
      <c r="K319" s="222">
        <f>K318/$N318</f>
        <v/>
      </c>
      <c r="L319" s="223">
        <f>L318/$N318</f>
        <v/>
      </c>
      <c r="M319" s="224">
        <f>M318/$N318</f>
        <v/>
      </c>
      <c r="O319" s="266">
        <f>SUM(C319:M319)-J319</f>
        <v/>
      </c>
    </row>
    <row r="320">
      <c r="A320" s="154" t="n">
        <v>2017.05</v>
      </c>
      <c r="B320" s="1" t="inlineStr">
        <is>
          <t>Viewership</t>
        </is>
      </c>
      <c r="C320" s="233" t="n">
        <v>0.0520377</v>
      </c>
      <c r="D320" s="234" t="n">
        <v>0.0641366</v>
      </c>
      <c r="E320" s="234" t="n">
        <v>0.0492178</v>
      </c>
      <c r="F320" s="234" t="n">
        <v>0.0468696</v>
      </c>
      <c r="G320" s="234" t="n">
        <v>0.009017799999999999</v>
      </c>
      <c r="H320" s="234" t="n">
        <v>0.0025561</v>
      </c>
      <c r="I320" s="234" t="n">
        <v>0.0595129</v>
      </c>
      <c r="J320" s="234" t="n">
        <v>0.0121</v>
      </c>
      <c r="K320" s="234" t="n">
        <v>0.132546</v>
      </c>
      <c r="L320" s="235" t="n">
        <v>0.0011948</v>
      </c>
      <c r="M320" s="236">
        <f>N320-SUM(C320:L320)+J320</f>
        <v/>
      </c>
      <c r="N320" s="123" t="n">
        <v>0.4305</v>
      </c>
      <c r="O320" s="266">
        <f>SUM(C320:M320)-J320</f>
        <v/>
      </c>
      <c r="P320" s="25">
        <f>O320=N320</f>
        <v/>
      </c>
    </row>
    <row r="321">
      <c r="A321" s="35" t="n"/>
      <c r="B321" s="2" t="inlineStr">
        <is>
          <t>Market Share</t>
        </is>
      </c>
      <c r="C321" s="267">
        <f>C320/$N320</f>
        <v/>
      </c>
      <c r="D321" s="268">
        <f>D320/$N320</f>
        <v/>
      </c>
      <c r="E321" s="268">
        <f>E320/$N320</f>
        <v/>
      </c>
      <c r="F321" s="268">
        <f>F320/$N320</f>
        <v/>
      </c>
      <c r="G321" s="268">
        <f>G320/$N320</f>
        <v/>
      </c>
      <c r="H321" s="268">
        <f>H320/$N320</f>
        <v/>
      </c>
      <c r="I321" s="268">
        <f>I320/$N320</f>
        <v/>
      </c>
      <c r="J321" s="268">
        <f>J320/$N320</f>
        <v/>
      </c>
      <c r="K321" s="268">
        <f>K320/$N320</f>
        <v/>
      </c>
      <c r="L321" s="223">
        <f>L320/$N320</f>
        <v/>
      </c>
      <c r="M321" s="269">
        <f>M320/$N320</f>
        <v/>
      </c>
      <c r="O321" s="266">
        <f>SUM(C321:M321)-J321</f>
        <v/>
      </c>
    </row>
    <row r="322">
      <c r="A322" s="154" t="n">
        <v>2017.06</v>
      </c>
      <c r="B322" s="1" t="inlineStr">
        <is>
          <t>Viewership</t>
        </is>
      </c>
      <c r="C322" s="233" t="n">
        <v>0.0480573</v>
      </c>
      <c r="D322" s="234" t="n">
        <v>0.0615869</v>
      </c>
      <c r="E322" s="234" t="n">
        <v>0.0498239</v>
      </c>
      <c r="F322" s="234" t="n">
        <v>0.0460017</v>
      </c>
      <c r="G322" s="234" t="n">
        <v>0.0091393</v>
      </c>
      <c r="H322" s="234" t="n">
        <v>0.0026783</v>
      </c>
      <c r="I322" s="234" t="n">
        <v>0.0525641</v>
      </c>
      <c r="J322" s="234" t="n">
        <v>0.012293</v>
      </c>
      <c r="K322" s="234" t="n">
        <v>0.1317647</v>
      </c>
      <c r="L322" s="235" t="n">
        <v>0.0011786</v>
      </c>
      <c r="M322" s="236">
        <f>N322-SUM(C322:L322)+J322</f>
        <v/>
      </c>
      <c r="N322" s="123" t="n">
        <v>0.4167972</v>
      </c>
      <c r="O322" s="266">
        <f>SUM(C322:M322)-J322</f>
        <v/>
      </c>
      <c r="P322" s="25">
        <f>O322=N322</f>
        <v/>
      </c>
    </row>
    <row customHeight="1" ht="14.25" r="323" thickBot="1">
      <c r="A323" s="35" t="n"/>
      <c r="B323" s="2" t="inlineStr">
        <is>
          <t>Market Share</t>
        </is>
      </c>
      <c r="C323" s="267">
        <f>C322/$N322</f>
        <v/>
      </c>
      <c r="D323" s="268">
        <f>D322/$N322</f>
        <v/>
      </c>
      <c r="E323" s="268">
        <f>E322/$N322</f>
        <v/>
      </c>
      <c r="F323" s="268">
        <f>F322/$N322</f>
        <v/>
      </c>
      <c r="G323" s="268">
        <f>G322/$N322</f>
        <v/>
      </c>
      <c r="H323" s="268">
        <f>H322/$N322</f>
        <v/>
      </c>
      <c r="I323" s="268">
        <f>I322/$N322</f>
        <v/>
      </c>
      <c r="J323" s="268">
        <f>J322/$N322</f>
        <v/>
      </c>
      <c r="K323" s="268">
        <f>K322/$N322</f>
        <v/>
      </c>
      <c r="L323" s="223">
        <f>L322/$N322</f>
        <v/>
      </c>
      <c r="M323" s="269">
        <f>M322/$N322</f>
        <v/>
      </c>
      <c r="O323" s="266">
        <f>SUM(C323:M323)-J323</f>
        <v/>
      </c>
    </row>
    <row customHeight="1" ht="14.25" r="324" thickTop="1">
      <c r="A324" s="164" t="inlineStr">
        <is>
          <t>2017년</t>
        </is>
      </c>
      <c r="B324" s="23" t="inlineStr">
        <is>
          <t>Viewership</t>
        </is>
      </c>
      <c r="C324" s="237" t="n">
        <v>0.0499977</v>
      </c>
      <c r="D324" s="238" t="n">
        <v>0.062726</v>
      </c>
      <c r="E324" s="238" t="n">
        <v>0.049379</v>
      </c>
      <c r="F324" s="238" t="n">
        <v>0.0478086</v>
      </c>
      <c r="G324" s="238" t="n">
        <v>0.0091971</v>
      </c>
      <c r="H324" s="238" t="n">
        <v>0.0026556</v>
      </c>
      <c r="I324" s="238" t="n">
        <v>0.0572153</v>
      </c>
      <c r="J324" s="238" t="n">
        <v>0.0123855</v>
      </c>
      <c r="K324" s="238" t="n">
        <v>0.1318349</v>
      </c>
      <c r="L324" s="238" t="n">
        <v>0.0011634</v>
      </c>
      <c r="M324" s="239">
        <f>N324-SUM(C324:L324)+J324</f>
        <v/>
      </c>
      <c r="N324" s="123" t="n">
        <v>0.4254859</v>
      </c>
      <c r="O324" s="266">
        <f>SUM(C324:M324)-J324</f>
        <v/>
      </c>
      <c r="P324" s="25">
        <f>O324=N324</f>
        <v/>
      </c>
    </row>
    <row customHeight="1" ht="14.25" r="325" thickBot="1">
      <c r="A325" s="165" t="inlineStr">
        <is>
          <t>2분기</t>
        </is>
      </c>
      <c r="B325" s="24" t="inlineStr">
        <is>
          <t>Market Share</t>
        </is>
      </c>
      <c r="C325" s="243">
        <f>C324/$N324</f>
        <v/>
      </c>
      <c r="D325" s="244">
        <f>D324/$N324</f>
        <v/>
      </c>
      <c r="E325" s="244">
        <f>E324/$N324</f>
        <v/>
      </c>
      <c r="F325" s="244">
        <f>F324/$N324</f>
        <v/>
      </c>
      <c r="G325" s="244">
        <f>G324/$N324</f>
        <v/>
      </c>
      <c r="H325" s="244">
        <f>H324/$N324</f>
        <v/>
      </c>
      <c r="I325" s="244">
        <f>I324/$N324</f>
        <v/>
      </c>
      <c r="J325" s="244">
        <f>J324/$N324</f>
        <v/>
      </c>
      <c r="K325" s="244">
        <f>K324/$N324</f>
        <v/>
      </c>
      <c r="L325" s="244">
        <f>L324/$N324</f>
        <v/>
      </c>
      <c r="M325" s="245">
        <f>M324/$N324</f>
        <v/>
      </c>
      <c r="O325" s="266">
        <f>SUM(C325:M325)-J325</f>
        <v/>
      </c>
    </row>
    <row customHeight="1" ht="14.25" r="326" thickTop="1">
      <c r="A326" s="154" t="n">
        <v>2017.07</v>
      </c>
      <c r="B326" s="1" t="inlineStr">
        <is>
          <t>Viewership</t>
        </is>
      </c>
      <c r="C326" s="233" t="n">
        <v>0.0493717</v>
      </c>
      <c r="D326" s="234" t="n">
        <v>0.0622223</v>
      </c>
      <c r="E326" s="234" t="n">
        <v>0.0515393</v>
      </c>
      <c r="F326" s="234" t="n">
        <v>0.0494739</v>
      </c>
      <c r="G326" s="234" t="n">
        <v>0.0096647</v>
      </c>
      <c r="H326" s="234" t="n">
        <v>0.0027423</v>
      </c>
      <c r="I326" s="234" t="n">
        <v>0.0558945</v>
      </c>
      <c r="J326" s="234" t="n">
        <v>0.0147485</v>
      </c>
      <c r="K326" s="234" t="n">
        <v>0.1333237</v>
      </c>
      <c r="L326" s="235" t="n">
        <v>0.0012304</v>
      </c>
      <c r="M326" s="236">
        <f>N326-SUM(C326:L326)+J326</f>
        <v/>
      </c>
      <c r="N326" s="123" t="n">
        <v>0.4320029</v>
      </c>
      <c r="O326" s="266">
        <f>SUM(C326:M326)-J326</f>
        <v/>
      </c>
      <c r="P326" s="25">
        <f>O326=N326</f>
        <v/>
      </c>
    </row>
    <row r="327">
      <c r="A327" s="35" t="n"/>
      <c r="B327" s="2" t="inlineStr">
        <is>
          <t>Market Share</t>
        </is>
      </c>
      <c r="C327" s="267">
        <f>C326/$N326</f>
        <v/>
      </c>
      <c r="D327" s="268">
        <f>D326/$N326</f>
        <v/>
      </c>
      <c r="E327" s="268">
        <f>E326/$N326</f>
        <v/>
      </c>
      <c r="F327" s="268">
        <f>F326/$N326</f>
        <v/>
      </c>
      <c r="G327" s="268">
        <f>G326/$N326</f>
        <v/>
      </c>
      <c r="H327" s="268">
        <f>H326/$N326</f>
        <v/>
      </c>
      <c r="I327" s="268">
        <f>I326/$N326</f>
        <v/>
      </c>
      <c r="J327" s="268">
        <f>J326/$N326</f>
        <v/>
      </c>
      <c r="K327" s="268">
        <f>K326/$N326</f>
        <v/>
      </c>
      <c r="L327" s="223">
        <f>L326/$N326</f>
        <v/>
      </c>
      <c r="M327" s="269">
        <f>M326/$N326</f>
        <v/>
      </c>
      <c r="O327" s="266">
        <f>SUM(C327:M327)-J327</f>
        <v/>
      </c>
    </row>
    <row r="328">
      <c r="A328" s="154" t="n">
        <v>2017.08</v>
      </c>
      <c r="B328" s="1" t="inlineStr">
        <is>
          <t>Viewership</t>
        </is>
      </c>
      <c r="C328" s="233" t="n">
        <v>0.0493896</v>
      </c>
      <c r="D328" s="234" t="n">
        <v>0.06267830000000001</v>
      </c>
      <c r="E328" s="234" t="n">
        <v>0.0488876</v>
      </c>
      <c r="F328" s="234" t="n">
        <v>0.0474428</v>
      </c>
      <c r="G328" s="234" t="n">
        <v>0.0081753</v>
      </c>
      <c r="H328" s="234" t="n">
        <v>0.0026087</v>
      </c>
      <c r="I328" s="234" t="n">
        <v>0.054863</v>
      </c>
      <c r="J328" s="234" t="n">
        <v>0.0141853</v>
      </c>
      <c r="K328" s="234" t="n">
        <v>0.1351372</v>
      </c>
      <c r="L328" s="235" t="n">
        <v>0.0011083</v>
      </c>
      <c r="M328" s="236">
        <f>N328-SUM(C328:L328)+J328</f>
        <v/>
      </c>
      <c r="N328" s="123" t="n">
        <v>0.4271688</v>
      </c>
      <c r="O328" s="266">
        <f>SUM(C328:M328)-J328</f>
        <v/>
      </c>
      <c r="P328" s="25">
        <f>O328=N328</f>
        <v/>
      </c>
    </row>
    <row r="329">
      <c r="A329" s="35" t="n"/>
      <c r="B329" s="2" t="inlineStr">
        <is>
          <t>Market Share</t>
        </is>
      </c>
      <c r="C329" s="267">
        <f>C328/$N328</f>
        <v/>
      </c>
      <c r="D329" s="268">
        <f>D328/$N328</f>
        <v/>
      </c>
      <c r="E329" s="268">
        <f>E328/$N328</f>
        <v/>
      </c>
      <c r="F329" s="268">
        <f>F328/$N328</f>
        <v/>
      </c>
      <c r="G329" s="268">
        <f>G328/$N328</f>
        <v/>
      </c>
      <c r="H329" s="268">
        <f>H328/$N328</f>
        <v/>
      </c>
      <c r="I329" s="268">
        <f>I328/$N328</f>
        <v/>
      </c>
      <c r="J329" s="268">
        <f>J328/$N328</f>
        <v/>
      </c>
      <c r="K329" s="268">
        <f>K328/$N328</f>
        <v/>
      </c>
      <c r="L329" s="223">
        <f>L328/$N328</f>
        <v/>
      </c>
      <c r="M329" s="269">
        <f>M328/$N328</f>
        <v/>
      </c>
      <c r="O329" s="266">
        <f>SUM(C329:M329)-J329</f>
        <v/>
      </c>
    </row>
    <row r="330">
      <c r="A330" s="154" t="n">
        <v>2017.09</v>
      </c>
      <c r="B330" s="1" t="inlineStr">
        <is>
          <t>Viewership</t>
        </is>
      </c>
      <c r="C330" s="233" t="n">
        <v>0.0516822</v>
      </c>
      <c r="D330" s="234" t="n">
        <v>0.0561072</v>
      </c>
      <c r="E330" s="234" t="n">
        <v>0.0430747</v>
      </c>
      <c r="F330" s="234" t="n">
        <v>0.0396214</v>
      </c>
      <c r="G330" s="234" t="n">
        <v>0.008577</v>
      </c>
      <c r="H330" s="234" t="n">
        <v>0.0024104</v>
      </c>
      <c r="I330" s="234" t="n">
        <v>0.0541021</v>
      </c>
      <c r="J330" s="234" t="n">
        <v>0.0142982</v>
      </c>
      <c r="K330" s="234" t="n">
        <v>0.1361362</v>
      </c>
      <c r="L330" s="235" t="n">
        <v>0.0012156</v>
      </c>
      <c r="M330" s="236">
        <f>N330-SUM(C330:L330)+J330</f>
        <v/>
      </c>
      <c r="N330" s="123" t="n">
        <v>0.4096458</v>
      </c>
      <c r="O330" s="266">
        <f>SUM(C330:M330)-J330</f>
        <v/>
      </c>
      <c r="P330" s="25">
        <f>O330=N330</f>
        <v/>
      </c>
    </row>
    <row customHeight="1" ht="14.25" r="331" thickBot="1">
      <c r="A331" s="35" t="n"/>
      <c r="B331" s="2" t="inlineStr">
        <is>
          <t>Market Share</t>
        </is>
      </c>
      <c r="C331" s="267">
        <f>C330/$N330</f>
        <v/>
      </c>
      <c r="D331" s="268">
        <f>D330/$N330</f>
        <v/>
      </c>
      <c r="E331" s="268">
        <f>E330/$N330</f>
        <v/>
      </c>
      <c r="F331" s="268">
        <f>F330/$N330</f>
        <v/>
      </c>
      <c r="G331" s="268">
        <f>G330/$N330</f>
        <v/>
      </c>
      <c r="H331" s="268">
        <f>H330/$N330</f>
        <v/>
      </c>
      <c r="I331" s="268">
        <f>I330/$N330</f>
        <v/>
      </c>
      <c r="J331" s="268">
        <f>J330/$N330</f>
        <v/>
      </c>
      <c r="K331" s="268">
        <f>K330/$N330</f>
        <v/>
      </c>
      <c r="L331" s="223">
        <f>L330/$N330</f>
        <v/>
      </c>
      <c r="M331" s="269">
        <f>M330/$N330</f>
        <v/>
      </c>
      <c r="O331" s="266">
        <f>SUM(C331:M331)-J331</f>
        <v/>
      </c>
    </row>
    <row customHeight="1" ht="14.25" r="332" thickTop="1">
      <c r="A332" s="164" t="inlineStr">
        <is>
          <t>2017년</t>
        </is>
      </c>
      <c r="B332" s="23" t="inlineStr">
        <is>
          <t>Viewership</t>
        </is>
      </c>
      <c r="C332" s="237" t="n">
        <v>0.0501335</v>
      </c>
      <c r="D332" s="238" t="n">
        <v>0.0603728</v>
      </c>
      <c r="E332" s="238" t="n">
        <v>0.0478923</v>
      </c>
      <c r="F332" s="238" t="n">
        <v>0.0455784</v>
      </c>
      <c r="G332" s="238" t="n">
        <v>0.0088158</v>
      </c>
      <c r="H332" s="238" t="n">
        <v>0.0025895</v>
      </c>
      <c r="I332" s="238" t="n">
        <v>0.0549666</v>
      </c>
      <c r="J332" s="238" t="n">
        <v>0.0144147</v>
      </c>
      <c r="K332" s="238" t="n">
        <v>0.1348441</v>
      </c>
      <c r="L332" s="238" t="n">
        <v>0.0011851</v>
      </c>
      <c r="M332" s="239">
        <f>N332-SUM(C332:L332)+J332</f>
        <v/>
      </c>
      <c r="N332" s="123" t="n">
        <v>0.4230929</v>
      </c>
      <c r="O332" s="266">
        <f>SUM(C332:M332)-J332</f>
        <v/>
      </c>
      <c r="P332" s="25">
        <f>O332=N332</f>
        <v/>
      </c>
    </row>
    <row customHeight="1" ht="14.25" r="333" thickBot="1">
      <c r="A333" s="165" t="inlineStr">
        <is>
          <t>3분기</t>
        </is>
      </c>
      <c r="B333" s="24" t="inlineStr">
        <is>
          <t>Market Share</t>
        </is>
      </c>
      <c r="C333" s="243">
        <f>C332/$N332</f>
        <v/>
      </c>
      <c r="D333" s="244">
        <f>D332/$N332</f>
        <v/>
      </c>
      <c r="E333" s="244">
        <f>E332/$N332</f>
        <v/>
      </c>
      <c r="F333" s="244">
        <f>F332/$N332</f>
        <v/>
      </c>
      <c r="G333" s="244">
        <f>G332/$N332</f>
        <v/>
      </c>
      <c r="H333" s="244">
        <f>H332/$N332</f>
        <v/>
      </c>
      <c r="I333" s="244">
        <f>I332/$N332</f>
        <v/>
      </c>
      <c r="J333" s="244">
        <f>J332/$N332</f>
        <v/>
      </c>
      <c r="K333" s="244">
        <f>K332/$N332</f>
        <v/>
      </c>
      <c r="L333" s="244">
        <f>L332/$N332</f>
        <v/>
      </c>
      <c r="M333" s="245">
        <f>M332/$N332</f>
        <v/>
      </c>
      <c r="O333" s="266">
        <f>SUM(C333:M333)-J333</f>
        <v/>
      </c>
    </row>
    <row customHeight="1" ht="14.25" r="334" thickTop="1">
      <c r="A334" s="154" t="n">
        <v>2017.1</v>
      </c>
      <c r="B334" s="1" t="inlineStr">
        <is>
          <t>Viewership</t>
        </is>
      </c>
      <c r="C334" s="233" t="n">
        <v>0.0524122</v>
      </c>
      <c r="D334" s="234" t="n">
        <v>0.0554754</v>
      </c>
      <c r="E334" s="234" t="n">
        <v>0.0479054</v>
      </c>
      <c r="F334" s="234" t="n">
        <v>0.0381677</v>
      </c>
      <c r="G334" s="234" t="n">
        <v>0.009072</v>
      </c>
      <c r="H334" s="234" t="n">
        <v>0.0027369</v>
      </c>
      <c r="I334" s="234" t="n">
        <v>0.0537353</v>
      </c>
      <c r="J334" s="234" t="n">
        <v>0.0135313</v>
      </c>
      <c r="K334" s="234" t="n">
        <v>0.1344084</v>
      </c>
      <c r="L334" s="235" t="n">
        <v>0.0009798999999999999</v>
      </c>
      <c r="M334" s="236">
        <f>N334-SUM(C334:L334)+J334</f>
        <v/>
      </c>
      <c r="N334" s="123" t="n">
        <v>0.4130152</v>
      </c>
      <c r="O334" s="266">
        <f>SUM(C334:M334)-J334</f>
        <v/>
      </c>
      <c r="P334" s="25">
        <f>O334=N334</f>
        <v/>
      </c>
    </row>
    <row r="335">
      <c r="A335" s="35" t="n"/>
      <c r="B335" s="2" t="inlineStr">
        <is>
          <t>Market Share</t>
        </is>
      </c>
      <c r="C335" s="267">
        <f>C334/$N334</f>
        <v/>
      </c>
      <c r="D335" s="268">
        <f>D334/$N334</f>
        <v/>
      </c>
      <c r="E335" s="268">
        <f>E334/$N334</f>
        <v/>
      </c>
      <c r="F335" s="268">
        <f>F334/$N334</f>
        <v/>
      </c>
      <c r="G335" s="268">
        <f>G334/$N334</f>
        <v/>
      </c>
      <c r="H335" s="268">
        <f>H334/$N334</f>
        <v/>
      </c>
      <c r="I335" s="268">
        <f>I334/$N334</f>
        <v/>
      </c>
      <c r="J335" s="268">
        <f>J334/$N334</f>
        <v/>
      </c>
      <c r="K335" s="268">
        <f>K334/$N334</f>
        <v/>
      </c>
      <c r="L335" s="223">
        <f>L334/$N334</f>
        <v/>
      </c>
      <c r="M335" s="269">
        <f>M334/$N334</f>
        <v/>
      </c>
      <c r="O335" s="266">
        <f>SUM(C335:M335)-J335</f>
        <v/>
      </c>
    </row>
    <row r="336">
      <c r="A336" s="154" t="n">
        <v>2017.11</v>
      </c>
      <c r="B336" s="1" t="inlineStr">
        <is>
          <t>Viewership</t>
        </is>
      </c>
      <c r="C336" s="233" t="n">
        <v>0.0496962</v>
      </c>
      <c r="D336" s="234" t="n">
        <v>0.0568717</v>
      </c>
      <c r="E336" s="234" t="n">
        <v>0.0461094</v>
      </c>
      <c r="F336" s="234" t="n">
        <v>0.0388019</v>
      </c>
      <c r="G336" s="234" t="n">
        <v>0.0091868</v>
      </c>
      <c r="H336" s="234" t="n">
        <v>0.0028612</v>
      </c>
      <c r="I336" s="234" t="n">
        <v>0.0585198</v>
      </c>
      <c r="J336" s="234" t="n">
        <v>0.0139305</v>
      </c>
      <c r="K336" s="234" t="n">
        <v>0.130735</v>
      </c>
      <c r="L336" s="235" t="n">
        <v>0.0009644</v>
      </c>
      <c r="M336" s="236">
        <f>N336-SUM(C336:L336)+J336</f>
        <v/>
      </c>
      <c r="N336" s="123" t="n">
        <v>0.41195</v>
      </c>
      <c r="O336" s="266">
        <f>SUM(C336:M336)-J336</f>
        <v/>
      </c>
      <c r="P336" s="25">
        <f>O336=N336</f>
        <v/>
      </c>
    </row>
    <row r="337">
      <c r="A337" s="35" t="n"/>
      <c r="B337" s="2" t="inlineStr">
        <is>
          <t>Market Share</t>
        </is>
      </c>
      <c r="C337" s="267">
        <f>C336/$N336</f>
        <v/>
      </c>
      <c r="D337" s="268">
        <f>D336/$N336</f>
        <v/>
      </c>
      <c r="E337" s="268">
        <f>E336/$N336</f>
        <v/>
      </c>
      <c r="F337" s="268">
        <f>F336/$N336</f>
        <v/>
      </c>
      <c r="G337" s="268">
        <f>G336/$N336</f>
        <v/>
      </c>
      <c r="H337" s="268">
        <f>H336/$N336</f>
        <v/>
      </c>
      <c r="I337" s="268">
        <f>I336/$N336</f>
        <v/>
      </c>
      <c r="J337" s="268">
        <f>J336/$N336</f>
        <v/>
      </c>
      <c r="K337" s="268">
        <f>K336/$N336</f>
        <v/>
      </c>
      <c r="L337" s="223">
        <f>L336/$N336</f>
        <v/>
      </c>
      <c r="M337" s="269">
        <f>M336/$N336</f>
        <v/>
      </c>
      <c r="O337" s="266">
        <f>SUM(C337:M337)-J337</f>
        <v/>
      </c>
    </row>
    <row r="338">
      <c r="A338" s="154" t="n">
        <v>2017.12</v>
      </c>
      <c r="B338" s="1" t="inlineStr">
        <is>
          <t>Viewership</t>
        </is>
      </c>
      <c r="C338" s="233" t="n">
        <v>0.0494737</v>
      </c>
      <c r="D338" s="234" t="n">
        <v>0.0586549</v>
      </c>
      <c r="E338" s="234" t="n">
        <v>0.0490965</v>
      </c>
      <c r="F338" s="234" t="n">
        <v>0.0429111</v>
      </c>
      <c r="G338" s="234" t="n">
        <v>0.009354899999999999</v>
      </c>
      <c r="H338" s="234" t="n">
        <v>0.003101</v>
      </c>
      <c r="I338" s="234" t="n">
        <v>0.0602295</v>
      </c>
      <c r="J338" s="234" t="n">
        <v>0.0166533</v>
      </c>
      <c r="K338" s="234" t="n">
        <v>0.1445639</v>
      </c>
      <c r="L338" s="235" t="n">
        <v>0.0012327</v>
      </c>
      <c r="M338" s="236">
        <f>N338-SUM(C338:L338)+J338</f>
        <v/>
      </c>
      <c r="N338" s="123" t="n">
        <v>0.4378428</v>
      </c>
      <c r="O338" s="266">
        <f>SUM(C338:M338)-J338</f>
        <v/>
      </c>
      <c r="P338" s="25">
        <f>O338=N338</f>
        <v/>
      </c>
    </row>
    <row customHeight="1" ht="14.25" r="339" thickBot="1">
      <c r="A339" s="35" t="n"/>
      <c r="B339" s="2" t="inlineStr">
        <is>
          <t>Market Share</t>
        </is>
      </c>
      <c r="C339" s="267">
        <f>C338/$N338</f>
        <v/>
      </c>
      <c r="D339" s="268">
        <f>D338/$N338</f>
        <v/>
      </c>
      <c r="E339" s="268">
        <f>E338/$N338</f>
        <v/>
      </c>
      <c r="F339" s="268">
        <f>F338/$N338</f>
        <v/>
      </c>
      <c r="G339" s="268">
        <f>G338/$N338</f>
        <v/>
      </c>
      <c r="H339" s="268">
        <f>H338/$N338</f>
        <v/>
      </c>
      <c r="I339" s="268">
        <f>I338/$N338</f>
        <v/>
      </c>
      <c r="J339" s="268">
        <f>J338/$N338</f>
        <v/>
      </c>
      <c r="K339" s="268">
        <f>K338/$N338</f>
        <v/>
      </c>
      <c r="L339" s="223">
        <f>L338/$N338</f>
        <v/>
      </c>
      <c r="M339" s="269">
        <f>M338/$N338</f>
        <v/>
      </c>
      <c r="O339" s="266">
        <f>SUM(C339:M339)-J339</f>
        <v/>
      </c>
    </row>
    <row customHeight="1" ht="14.25" r="340" thickTop="1">
      <c r="A340" s="164" t="inlineStr">
        <is>
          <t>2017년</t>
        </is>
      </c>
      <c r="B340" s="23" t="inlineStr">
        <is>
          <t>Viewership</t>
        </is>
      </c>
      <c r="C340" s="237" t="n">
        <v>0.0505339</v>
      </c>
      <c r="D340" s="238" t="n">
        <v>0.0570115</v>
      </c>
      <c r="E340" s="238" t="n">
        <v>0.0477347</v>
      </c>
      <c r="F340" s="238" t="n">
        <v>0.0399931</v>
      </c>
      <c r="G340" s="238" t="n">
        <v>0.0092056</v>
      </c>
      <c r="H340" s="238" t="n">
        <v>0.0029014</v>
      </c>
      <c r="I340" s="238" t="n">
        <v>0.0574946</v>
      </c>
      <c r="J340" s="238" t="n">
        <v>0.0147269</v>
      </c>
      <c r="K340" s="238" t="n">
        <v>0.1366978</v>
      </c>
      <c r="L340" s="238" t="n">
        <v>0.0010613</v>
      </c>
      <c r="M340" s="239">
        <f>N340-SUM(C340:L340)+J340</f>
        <v/>
      </c>
      <c r="N340" s="123" t="n">
        <v>0.4211591</v>
      </c>
      <c r="O340" s="266">
        <f>SUM(C340:M340)-J340</f>
        <v/>
      </c>
      <c r="P340" s="25">
        <f>O340=N340</f>
        <v/>
      </c>
    </row>
    <row customHeight="1" ht="14.25" r="341" thickBot="1">
      <c r="A341" s="165" t="inlineStr">
        <is>
          <t>4분기</t>
        </is>
      </c>
      <c r="B341" s="24" t="inlineStr">
        <is>
          <t>Market Share</t>
        </is>
      </c>
      <c r="C341" s="243">
        <f>C340/$N340</f>
        <v/>
      </c>
      <c r="D341" s="244">
        <f>D340/$N340</f>
        <v/>
      </c>
      <c r="E341" s="244">
        <f>E340/$N340</f>
        <v/>
      </c>
      <c r="F341" s="244">
        <f>F340/$N340</f>
        <v/>
      </c>
      <c r="G341" s="244">
        <f>G340/$N340</f>
        <v/>
      </c>
      <c r="H341" s="244">
        <f>H340/$N340</f>
        <v/>
      </c>
      <c r="I341" s="244">
        <f>I340/$N340</f>
        <v/>
      </c>
      <c r="J341" s="244">
        <f>J340/$N340</f>
        <v/>
      </c>
      <c r="K341" s="244">
        <f>K340/$N340</f>
        <v/>
      </c>
      <c r="L341" s="244">
        <f>L340/$N340</f>
        <v/>
      </c>
      <c r="M341" s="245">
        <f>M340/$N340</f>
        <v/>
      </c>
      <c r="O341" s="266">
        <f>SUM(C341:M341)-J341</f>
        <v/>
      </c>
    </row>
    <row customHeight="1" ht="14.25" r="342" thickTop="1">
      <c r="A342" s="263" t="inlineStr">
        <is>
          <t>2017년 연간</t>
        </is>
      </c>
      <c r="B342" s="23" t="inlineStr">
        <is>
          <t>Viewership</t>
        </is>
      </c>
      <c r="C342" s="237" t="n">
        <v>0.0522949</v>
      </c>
      <c r="D342" s="238" t="n">
        <v>0.0613381</v>
      </c>
      <c r="E342" s="238" t="n">
        <v>0.0501985</v>
      </c>
      <c r="F342" s="238" t="n">
        <v>0.0465648</v>
      </c>
      <c r="G342" s="238" t="n">
        <v>0.009303799999999999</v>
      </c>
      <c r="H342" s="238" t="n">
        <v>0.0027861</v>
      </c>
      <c r="I342" s="238" t="n">
        <v>0.0597158</v>
      </c>
      <c r="J342" s="238" t="n">
        <v>0.0136561</v>
      </c>
      <c r="K342" s="238" t="n">
        <v>0.1328404</v>
      </c>
      <c r="L342" s="238" t="n">
        <v>0.0010613</v>
      </c>
      <c r="M342" s="239">
        <f>N342-SUM(C342:L342)+J342</f>
        <v/>
      </c>
      <c r="N342" s="123" t="n">
        <v>0.4319684</v>
      </c>
      <c r="O342" s="266">
        <f>SUM(C342:M342)-J342</f>
        <v/>
      </c>
      <c r="P342" s="25">
        <f>O342=N342</f>
        <v/>
      </c>
    </row>
    <row customHeight="1" ht="14.25" r="343" thickBot="1">
      <c r="A343" s="264" t="n"/>
      <c r="B343" s="24" t="inlineStr">
        <is>
          <t>Market Share</t>
        </is>
      </c>
      <c r="C343" s="243">
        <f>C342/$N342</f>
        <v/>
      </c>
      <c r="D343" s="244">
        <f>D342/$N342</f>
        <v/>
      </c>
      <c r="E343" s="244">
        <f>E342/$N342</f>
        <v/>
      </c>
      <c r="F343" s="244">
        <f>F342/$N342</f>
        <v/>
      </c>
      <c r="G343" s="244">
        <f>G342/$N342</f>
        <v/>
      </c>
      <c r="H343" s="244">
        <f>H342/$N342</f>
        <v/>
      </c>
      <c r="I343" s="244">
        <f>I342/$N342</f>
        <v/>
      </c>
      <c r="J343" s="244">
        <f>J342/$N342</f>
        <v/>
      </c>
      <c r="K343" s="244">
        <f>K342/$N342</f>
        <v/>
      </c>
      <c r="L343" s="244">
        <f>L342/$N342</f>
        <v/>
      </c>
      <c r="M343" s="245">
        <f>M342/$N342</f>
        <v/>
      </c>
      <c r="O343" s="266">
        <f>SUM(C343:M343)-J343</f>
        <v/>
      </c>
    </row>
    <row customHeight="1" ht="14.25" r="344" thickTop="1">
      <c r="A344" s="154" t="n">
        <v>2018.01</v>
      </c>
      <c r="B344" s="1" t="inlineStr">
        <is>
          <t>Viewership</t>
        </is>
      </c>
      <c r="C344" s="233" t="n">
        <v>0.0517593</v>
      </c>
      <c r="D344" s="234" t="n">
        <v>0.0574879</v>
      </c>
      <c r="E344" s="234" t="n">
        <v>0.0528366</v>
      </c>
      <c r="F344" s="234" t="n">
        <v>0.0444174</v>
      </c>
      <c r="G344" s="234" t="n">
        <v>0.0096706</v>
      </c>
      <c r="H344" s="234" t="n">
        <v>0.0029569</v>
      </c>
      <c r="I344" s="234" t="n">
        <v>0.0635723</v>
      </c>
      <c r="J344" s="234" t="n">
        <v>0.0199535</v>
      </c>
      <c r="K344" s="234" t="n">
        <v>0.149951</v>
      </c>
      <c r="L344" s="235" t="n">
        <v>0.0012594</v>
      </c>
      <c r="M344" s="236">
        <f>N344-SUM(C344:L344)+J344</f>
        <v/>
      </c>
      <c r="N344" s="123" t="n">
        <v>0.4523044</v>
      </c>
      <c r="O344" s="266">
        <f>SUM(C344:M344)-J344</f>
        <v/>
      </c>
      <c r="P344" s="25">
        <f>O344=N344</f>
        <v/>
      </c>
    </row>
    <row r="345">
      <c r="A345" s="35" t="n"/>
      <c r="B345" s="2" t="inlineStr">
        <is>
          <t>Market Share</t>
        </is>
      </c>
      <c r="C345" s="267">
        <f>C344/$N344</f>
        <v/>
      </c>
      <c r="D345" s="268">
        <f>D344/$N344</f>
        <v/>
      </c>
      <c r="E345" s="268">
        <f>E344/$N344</f>
        <v/>
      </c>
      <c r="F345" s="268">
        <f>F344/$N344</f>
        <v/>
      </c>
      <c r="G345" s="268">
        <f>G344/$N344</f>
        <v/>
      </c>
      <c r="H345" s="268">
        <f>H344/$N344</f>
        <v/>
      </c>
      <c r="I345" s="268">
        <f>I344/$N344</f>
        <v/>
      </c>
      <c r="J345" s="268">
        <f>J344/$N344</f>
        <v/>
      </c>
      <c r="K345" s="268">
        <f>K344/$N344</f>
        <v/>
      </c>
      <c r="L345" s="223">
        <f>L344/$N344</f>
        <v/>
      </c>
      <c r="M345" s="269">
        <f>M344/$N344</f>
        <v/>
      </c>
      <c r="O345" s="266">
        <f>SUM(C345:M345)-J345</f>
        <v/>
      </c>
    </row>
    <row r="346">
      <c r="A346" s="154" t="n">
        <v>2018.02</v>
      </c>
      <c r="B346" s="1" t="inlineStr">
        <is>
          <t>Viewership</t>
        </is>
      </c>
      <c r="C346" s="233" t="n">
        <v>0.0675071</v>
      </c>
      <c r="D346" s="234" t="n">
        <v>0.0635322</v>
      </c>
      <c r="E346" s="234" t="n">
        <v>0.055836</v>
      </c>
      <c r="F346" s="234" t="n">
        <v>0.0488395</v>
      </c>
      <c r="G346" s="234" t="n">
        <v>0.0087157</v>
      </c>
      <c r="H346" s="234" t="n">
        <v>0.0031786</v>
      </c>
      <c r="I346" s="234" t="n">
        <v>0.06290709999999999</v>
      </c>
      <c r="J346" s="234" t="n">
        <v>0.0156486</v>
      </c>
      <c r="K346" s="234" t="n">
        <v>0.1364273</v>
      </c>
      <c r="L346" s="235" t="n">
        <v>0.0009790000000000001</v>
      </c>
      <c r="M346" s="236">
        <f>N346-SUM(C346:L346)+J346</f>
        <v/>
      </c>
      <c r="N346" s="123" t="n">
        <v>0.4652958</v>
      </c>
      <c r="O346" s="266">
        <f>SUM(C346:M346)-J346</f>
        <v/>
      </c>
      <c r="P346" s="25">
        <f>O346=N346</f>
        <v/>
      </c>
    </row>
    <row r="347">
      <c r="A347" s="35" t="n"/>
      <c r="B347" s="2" t="inlineStr">
        <is>
          <t>Market Share</t>
        </is>
      </c>
      <c r="C347" s="267">
        <f>C346/$N346</f>
        <v/>
      </c>
      <c r="D347" s="268">
        <f>D346/$N346</f>
        <v/>
      </c>
      <c r="E347" s="268">
        <f>E346/$N346</f>
        <v/>
      </c>
      <c r="F347" s="268">
        <f>F346/$N346</f>
        <v/>
      </c>
      <c r="G347" s="268">
        <f>G346/$N346</f>
        <v/>
      </c>
      <c r="H347" s="268">
        <f>H346/$N346</f>
        <v/>
      </c>
      <c r="I347" s="268">
        <f>I346/$N346</f>
        <v/>
      </c>
      <c r="J347" s="268">
        <f>J346/$N346</f>
        <v/>
      </c>
      <c r="K347" s="268">
        <f>K346/$N346</f>
        <v/>
      </c>
      <c r="L347" s="223">
        <f>L346/$N346</f>
        <v/>
      </c>
      <c r="M347" s="269">
        <f>M346/$N346</f>
        <v/>
      </c>
      <c r="O347" s="266">
        <f>SUM(C347:M347)-J347</f>
        <v/>
      </c>
    </row>
    <row r="348">
      <c r="A348" s="154" t="n">
        <v>2018.03</v>
      </c>
      <c r="B348" s="1" t="inlineStr">
        <is>
          <t>Viewership</t>
        </is>
      </c>
      <c r="C348" s="233" t="n">
        <v>0.0503068</v>
      </c>
      <c r="D348" s="234" t="n">
        <v>0.0582276</v>
      </c>
      <c r="E348" s="234" t="n">
        <v>0.0444463</v>
      </c>
      <c r="F348" s="234" t="n">
        <v>0.0412118</v>
      </c>
      <c r="G348" s="234" t="n">
        <v>0.0095218</v>
      </c>
      <c r="H348" s="234" t="n">
        <v>0.0029503</v>
      </c>
      <c r="I348" s="234" t="n">
        <v>0.0678873</v>
      </c>
      <c r="J348" s="234" t="n">
        <v>0.015936</v>
      </c>
      <c r="K348" s="234" t="n">
        <v>0.1358768</v>
      </c>
      <c r="L348" s="235" t="n">
        <v>0.0009085</v>
      </c>
      <c r="M348" s="236">
        <f>N348-SUM(C348:L348)+J348</f>
        <v/>
      </c>
      <c r="N348" s="123" t="n">
        <v>0.4286514</v>
      </c>
      <c r="O348" s="266">
        <f>SUM(C348:M348)-J348</f>
        <v/>
      </c>
      <c r="P348" s="25">
        <f>O348=N348</f>
        <v/>
      </c>
    </row>
    <row customHeight="1" ht="14.25" r="349" thickBot="1">
      <c r="A349" s="35" t="n"/>
      <c r="B349" s="2" t="inlineStr">
        <is>
          <t>Market Share</t>
        </is>
      </c>
      <c r="C349" s="267">
        <f>C348/$N348</f>
        <v/>
      </c>
      <c r="D349" s="268">
        <f>D348/$N348</f>
        <v/>
      </c>
      <c r="E349" s="268">
        <f>E348/$N348</f>
        <v/>
      </c>
      <c r="F349" s="268">
        <f>F348/$N348</f>
        <v/>
      </c>
      <c r="G349" s="268">
        <f>G348/$N348</f>
        <v/>
      </c>
      <c r="H349" s="268">
        <f>H348/$N348</f>
        <v/>
      </c>
      <c r="I349" s="268">
        <f>I348/$N348</f>
        <v/>
      </c>
      <c r="J349" s="268">
        <f>J348/$N348</f>
        <v/>
      </c>
      <c r="K349" s="268">
        <f>K348/$N348</f>
        <v/>
      </c>
      <c r="L349" s="223">
        <f>L348/$N348</f>
        <v/>
      </c>
      <c r="M349" s="269">
        <f>M348/$N348</f>
        <v/>
      </c>
      <c r="O349" s="266">
        <f>SUM(C349:M349)-J349</f>
        <v/>
      </c>
    </row>
    <row customHeight="1" ht="14.25" r="350" thickTop="1">
      <c r="A350" s="164" t="inlineStr">
        <is>
          <t>2018년</t>
        </is>
      </c>
      <c r="B350" s="23" t="inlineStr">
        <is>
          <t>Viewership</t>
        </is>
      </c>
      <c r="C350" s="237" t="n">
        <v>0.0561746</v>
      </c>
      <c r="D350" s="238" t="n">
        <v>0.0596322</v>
      </c>
      <c r="E350" s="238" t="n">
        <v>0.0508655</v>
      </c>
      <c r="F350" s="238" t="n">
        <v>0.0446876</v>
      </c>
      <c r="G350" s="238" t="n">
        <v>0.009320800000000001</v>
      </c>
      <c r="H350" s="238" t="n">
        <v>0.0030239</v>
      </c>
      <c r="I350" s="238" t="n">
        <v>0.0648601</v>
      </c>
      <c r="J350" s="238" t="n">
        <v>0.0172164</v>
      </c>
      <c r="K350" s="238" t="n">
        <v>0.1408488</v>
      </c>
      <c r="L350" s="238" t="n">
        <v>0.0010502</v>
      </c>
      <c r="M350" s="239">
        <f>N350-SUM(C350:L350)+J350</f>
        <v/>
      </c>
      <c r="N350" s="123" t="n">
        <v>0.4481658</v>
      </c>
      <c r="O350" s="266">
        <f>SUM(C350:M350)-J350</f>
        <v/>
      </c>
      <c r="P350" s="25">
        <f>O350=N350</f>
        <v/>
      </c>
    </row>
    <row customHeight="1" ht="14.25" r="351" thickBot="1">
      <c r="A351" s="165" t="inlineStr">
        <is>
          <t>1분기</t>
        </is>
      </c>
      <c r="B351" s="24" t="inlineStr">
        <is>
          <t>Market Share</t>
        </is>
      </c>
      <c r="C351" s="243">
        <f>C350/$N350</f>
        <v/>
      </c>
      <c r="D351" s="244">
        <f>D350/$N350</f>
        <v/>
      </c>
      <c r="E351" s="244">
        <f>E350/$N350</f>
        <v/>
      </c>
      <c r="F351" s="244">
        <f>F350/$N350</f>
        <v/>
      </c>
      <c r="G351" s="244">
        <f>G350/$N350</f>
        <v/>
      </c>
      <c r="H351" s="244">
        <f>H350/$N350</f>
        <v/>
      </c>
      <c r="I351" s="244">
        <f>I350/$N350</f>
        <v/>
      </c>
      <c r="J351" s="244">
        <f>J350/$N350</f>
        <v/>
      </c>
      <c r="K351" s="244">
        <f>K350/$N350</f>
        <v/>
      </c>
      <c r="L351" s="244">
        <f>L350/$N350</f>
        <v/>
      </c>
      <c r="M351" s="245">
        <f>M350/$N350</f>
        <v/>
      </c>
      <c r="O351" s="266">
        <f>SUM(C351:M351)-J351</f>
        <v/>
      </c>
    </row>
    <row customHeight="1" ht="14.25" r="352" thickTop="1">
      <c r="A352" s="154" t="n">
        <v>2018.04</v>
      </c>
      <c r="B352" s="1" t="inlineStr">
        <is>
          <t>Viewership</t>
        </is>
      </c>
      <c r="C352" s="233" t="n">
        <v>0.0477951</v>
      </c>
      <c r="D352" s="234" t="n">
        <v>0.0579269</v>
      </c>
      <c r="E352" s="234" t="n">
        <v>0.0442819</v>
      </c>
      <c r="F352" s="234" t="n">
        <v>0.0384294</v>
      </c>
      <c r="G352" s="234" t="n">
        <v>0.008624400000000001</v>
      </c>
      <c r="H352" s="234" t="n">
        <v>0.0027125</v>
      </c>
      <c r="I352" s="234" t="n">
        <v>0.0641617</v>
      </c>
      <c r="J352" s="234" t="n">
        <v>0.0123549</v>
      </c>
      <c r="K352" s="234" t="n">
        <v>0.1359866</v>
      </c>
      <c r="L352" s="235" t="n">
        <v>0.0009273</v>
      </c>
      <c r="M352" s="236">
        <f>N352-SUM(C352:L352)+J352</f>
        <v/>
      </c>
      <c r="N352" s="123" t="n">
        <v>0.4176354</v>
      </c>
      <c r="O352" s="266">
        <f>SUM(C352:M352)-J352</f>
        <v/>
      </c>
      <c r="P352" s="25">
        <f>O352=N352</f>
        <v/>
      </c>
    </row>
    <row r="353">
      <c r="A353" s="35" t="n"/>
      <c r="B353" s="2" t="inlineStr">
        <is>
          <t>Market Share</t>
        </is>
      </c>
      <c r="C353" s="267">
        <f>C352/$N352</f>
        <v/>
      </c>
      <c r="D353" s="268">
        <f>D352/$N352</f>
        <v/>
      </c>
      <c r="E353" s="268">
        <f>E352/$N352</f>
        <v/>
      </c>
      <c r="F353" s="268">
        <f>F352/$N352</f>
        <v/>
      </c>
      <c r="G353" s="268">
        <f>G352/$N352</f>
        <v/>
      </c>
      <c r="H353" s="268">
        <f>H352/$N352</f>
        <v/>
      </c>
      <c r="I353" s="268">
        <f>I352/$N352</f>
        <v/>
      </c>
      <c r="J353" s="268">
        <f>J352/$N352</f>
        <v/>
      </c>
      <c r="K353" s="268">
        <f>K352/$N352</f>
        <v/>
      </c>
      <c r="L353" s="223">
        <f>L352/$N352</f>
        <v/>
      </c>
      <c r="M353" s="269">
        <f>M352/$N352</f>
        <v/>
      </c>
      <c r="O353" s="266">
        <f>SUM(C353:M353)-J353</f>
        <v/>
      </c>
    </row>
    <row r="354">
      <c r="A354" s="154" t="n">
        <v>2018.05</v>
      </c>
      <c r="B354" s="1" t="inlineStr">
        <is>
          <t>Viewership</t>
        </is>
      </c>
      <c r="C354" s="233" t="n">
        <v>0.0434175</v>
      </c>
      <c r="D354" s="234" t="n">
        <v>0.057663</v>
      </c>
      <c r="E354" s="234" t="n">
        <v>0.0443279</v>
      </c>
      <c r="F354" s="234" t="n">
        <v>0.0357896</v>
      </c>
      <c r="G354" s="234" t="n">
        <v>0.0085684</v>
      </c>
      <c r="H354" s="234" t="n">
        <v>0.0024898</v>
      </c>
      <c r="I354" s="234" t="n">
        <v>0.0604264</v>
      </c>
      <c r="J354" s="234" t="n">
        <v>0.0121046</v>
      </c>
      <c r="K354" s="234" t="n">
        <v>0.1410645</v>
      </c>
      <c r="L354" s="235" t="n">
        <v>0.0011059</v>
      </c>
      <c r="M354" s="236">
        <f>N354-SUM(C354:L354)+J354</f>
        <v/>
      </c>
      <c r="N354" s="123" t="n">
        <v>0.4117977</v>
      </c>
      <c r="O354" s="266">
        <f>SUM(C354:M354)-J354</f>
        <v/>
      </c>
      <c r="P354" s="25">
        <f>O354=N354</f>
        <v/>
      </c>
    </row>
    <row r="355">
      <c r="A355" s="35" t="n"/>
      <c r="B355" s="2" t="inlineStr">
        <is>
          <t>Market Share</t>
        </is>
      </c>
      <c r="C355" s="267">
        <f>C354/$N354</f>
        <v/>
      </c>
      <c r="D355" s="268">
        <f>D354/$N354</f>
        <v/>
      </c>
      <c r="E355" s="268">
        <f>E354/$N354</f>
        <v/>
      </c>
      <c r="F355" s="268">
        <f>F354/$N354</f>
        <v/>
      </c>
      <c r="G355" s="268">
        <f>G354/$N354</f>
        <v/>
      </c>
      <c r="H355" s="268">
        <f>H354/$N354</f>
        <v/>
      </c>
      <c r="I355" s="268">
        <f>I354/$N354</f>
        <v/>
      </c>
      <c r="J355" s="268">
        <f>J354/$N354</f>
        <v/>
      </c>
      <c r="K355" s="268">
        <f>K354/$N354</f>
        <v/>
      </c>
      <c r="L355" s="223">
        <f>L354/$N354</f>
        <v/>
      </c>
      <c r="M355" s="269">
        <f>M354/$N354</f>
        <v/>
      </c>
      <c r="O355" s="266">
        <f>SUM(C355:M355)-J355</f>
        <v/>
      </c>
    </row>
    <row r="356">
      <c r="A356" s="154" t="n">
        <v>2018.06</v>
      </c>
      <c r="B356" s="1" t="inlineStr">
        <is>
          <t>Viewership</t>
        </is>
      </c>
      <c r="C356" s="233" t="n">
        <v>0.044878</v>
      </c>
      <c r="D356" s="234" t="n">
        <v>0.0573604</v>
      </c>
      <c r="E356" s="234" t="n">
        <v>0.0476571</v>
      </c>
      <c r="F356" s="234" t="n">
        <v>0.0356928</v>
      </c>
      <c r="G356" s="234" t="n">
        <v>0.008181000000000001</v>
      </c>
      <c r="H356" s="234" t="n">
        <v>0.0028818</v>
      </c>
      <c r="I356" s="234" t="n">
        <v>0.058571</v>
      </c>
      <c r="J356" s="234" t="n">
        <v>0.0138419</v>
      </c>
      <c r="K356" s="234" t="n">
        <v>0.1451408</v>
      </c>
      <c r="L356" s="235" t="n">
        <v>0.0010218</v>
      </c>
      <c r="M356" s="236">
        <f>N356-SUM(C356:L356)+J356</f>
        <v/>
      </c>
      <c r="N356" s="123" t="n">
        <v>0.4190802</v>
      </c>
      <c r="O356" s="266">
        <f>SUM(C356:M356)-J356</f>
        <v/>
      </c>
      <c r="P356" s="25">
        <f>O356=N356</f>
        <v/>
      </c>
    </row>
    <row customHeight="1" ht="14.25" r="357" thickBot="1">
      <c r="A357" s="35" t="n"/>
      <c r="B357" s="2" t="inlineStr">
        <is>
          <t>Market Share</t>
        </is>
      </c>
      <c r="C357" s="267">
        <f>C356/$N356</f>
        <v/>
      </c>
      <c r="D357" s="268">
        <f>D356/$N356</f>
        <v/>
      </c>
      <c r="E357" s="268">
        <f>E356/$N356</f>
        <v/>
      </c>
      <c r="F357" s="268">
        <f>F356/$N356</f>
        <v/>
      </c>
      <c r="G357" s="268">
        <f>G356/$N356</f>
        <v/>
      </c>
      <c r="H357" s="268">
        <f>H356/$N356</f>
        <v/>
      </c>
      <c r="I357" s="268">
        <f>I356/$N356</f>
        <v/>
      </c>
      <c r="J357" s="268">
        <f>J356/$N356</f>
        <v/>
      </c>
      <c r="K357" s="268">
        <f>K356/$N356</f>
        <v/>
      </c>
      <c r="L357" s="223">
        <f>L356/$N356</f>
        <v/>
      </c>
      <c r="M357" s="269">
        <f>M356/$N356</f>
        <v/>
      </c>
      <c r="O357" s="266">
        <f>SUM(C357:M357)-J357</f>
        <v/>
      </c>
    </row>
    <row customHeight="1" ht="14.25" r="358" thickTop="1">
      <c r="A358" s="164" t="inlineStr">
        <is>
          <t>2018년</t>
        </is>
      </c>
      <c r="B358" s="23" t="inlineStr">
        <is>
          <t>Viewership</t>
        </is>
      </c>
      <c r="C358" s="237" t="n">
        <v>0.0453558</v>
      </c>
      <c r="D358" s="238" t="n">
        <v>0.0576502</v>
      </c>
      <c r="E358" s="238" t="n">
        <v>0.045418</v>
      </c>
      <c r="F358" s="238" t="n">
        <v>0.0366339</v>
      </c>
      <c r="G358" s="238" t="n">
        <v>0.0084584</v>
      </c>
      <c r="H358" s="238" t="n">
        <v>0.0026939</v>
      </c>
      <c r="I358" s="238" t="n">
        <v>0.0610505</v>
      </c>
      <c r="J358" s="238" t="n">
        <v>0.0127645</v>
      </c>
      <c r="K358" s="238" t="n">
        <v>0.1408569</v>
      </c>
      <c r="L358" s="238" t="n">
        <v>0.0010187</v>
      </c>
      <c r="M358" s="239">
        <f>N358-SUM(C358:L358)+J358</f>
        <v/>
      </c>
      <c r="N358" s="123" t="n">
        <v>0.4161538</v>
      </c>
      <c r="O358" s="266">
        <f>SUM(C358:M358)-J358</f>
        <v/>
      </c>
      <c r="P358" s="25">
        <f>O358=N358</f>
        <v/>
      </c>
    </row>
    <row customHeight="1" ht="14.25" r="359" thickBot="1">
      <c r="A359" s="165" t="inlineStr">
        <is>
          <t>2분기</t>
        </is>
      </c>
      <c r="B359" s="24" t="inlineStr">
        <is>
          <t>Market Share</t>
        </is>
      </c>
      <c r="C359" s="243">
        <f>C358/$N358</f>
        <v/>
      </c>
      <c r="D359" s="244">
        <f>D358/$N358</f>
        <v/>
      </c>
      <c r="E359" s="244">
        <f>E358/$N358</f>
        <v/>
      </c>
      <c r="F359" s="244">
        <f>F358/$N358</f>
        <v/>
      </c>
      <c r="G359" s="244">
        <f>G358/$N358</f>
        <v/>
      </c>
      <c r="H359" s="244">
        <f>H358/$N358</f>
        <v/>
      </c>
      <c r="I359" s="244">
        <f>I358/$N358</f>
        <v/>
      </c>
      <c r="J359" s="244">
        <f>J358/$N358</f>
        <v/>
      </c>
      <c r="K359" s="244">
        <f>K358/$N358</f>
        <v/>
      </c>
      <c r="L359" s="244">
        <f>L358/$N358</f>
        <v/>
      </c>
      <c r="M359" s="245">
        <f>M358/$N358</f>
        <v/>
      </c>
      <c r="O359" s="266">
        <f>SUM(C359:M359)-J359</f>
        <v/>
      </c>
    </row>
    <row customHeight="1" ht="14.25" r="360" thickTop="1">
      <c r="A360" s="154" t="n">
        <v>2018.07</v>
      </c>
      <c r="B360" s="1" t="inlineStr">
        <is>
          <t>Viewership</t>
        </is>
      </c>
      <c r="C360" s="233" t="n">
        <v>0.0443991</v>
      </c>
      <c r="D360" s="234" t="n">
        <v>0.0582466</v>
      </c>
      <c r="E360" s="234" t="n">
        <v>0.0441504</v>
      </c>
      <c r="F360" s="234" t="n">
        <v>0.0352354</v>
      </c>
      <c r="G360" s="234" t="n">
        <v>0.0092829</v>
      </c>
      <c r="H360" s="234" t="n">
        <v>0.0026139</v>
      </c>
      <c r="I360" s="234" t="n">
        <v>0.0581045</v>
      </c>
      <c r="J360" s="234" t="n">
        <v>0.0187962</v>
      </c>
      <c r="K360" s="234" t="n">
        <v>0.1452505</v>
      </c>
      <c r="L360" s="235" t="n">
        <v>0.0013418</v>
      </c>
      <c r="M360" s="236">
        <f>N360-SUM(C360:L360)+J360</f>
        <v/>
      </c>
      <c r="N360" s="123" t="n">
        <v>0.4215741</v>
      </c>
      <c r="O360" s="266">
        <f>SUM(C360:M360)-J360</f>
        <v/>
      </c>
      <c r="P360" s="25">
        <f>O360=N360</f>
        <v/>
      </c>
    </row>
    <row r="361">
      <c r="A361" s="35" t="n"/>
      <c r="B361" s="2" t="inlineStr">
        <is>
          <t>Market Share</t>
        </is>
      </c>
      <c r="C361" s="267">
        <f>C360/$N360</f>
        <v/>
      </c>
      <c r="D361" s="268">
        <f>D360/$N360</f>
        <v/>
      </c>
      <c r="E361" s="268">
        <f>E360/$N360</f>
        <v/>
      </c>
      <c r="F361" s="268">
        <f>F360/$N360</f>
        <v/>
      </c>
      <c r="G361" s="268">
        <f>G360/$N360</f>
        <v/>
      </c>
      <c r="H361" s="268">
        <f>H360/$N360</f>
        <v/>
      </c>
      <c r="I361" s="268">
        <f>I360/$N360</f>
        <v/>
      </c>
      <c r="J361" s="268">
        <f>J360/$N360</f>
        <v/>
      </c>
      <c r="K361" s="268">
        <f>K360/$N360</f>
        <v/>
      </c>
      <c r="L361" s="223">
        <f>L360/$N360</f>
        <v/>
      </c>
      <c r="M361" s="269">
        <f>M360/$N360</f>
        <v/>
      </c>
      <c r="O361" s="266">
        <f>SUM(C361:M361)-J361</f>
        <v/>
      </c>
    </row>
    <row r="362">
      <c r="A362" s="154" t="n">
        <v>2018.08</v>
      </c>
      <c r="B362" s="1" t="inlineStr">
        <is>
          <t>Viewership</t>
        </is>
      </c>
      <c r="C362" s="233" t="n">
        <v>0.0466482</v>
      </c>
      <c r="D362" s="234" t="n">
        <v>0.0586676</v>
      </c>
      <c r="E362" s="234" t="n">
        <v>0.0425482</v>
      </c>
      <c r="F362" s="234" t="n">
        <v>0.0357911</v>
      </c>
      <c r="G362" s="234" t="n">
        <v>0.007905199999999999</v>
      </c>
      <c r="H362" s="234" t="n">
        <v>0.0030733</v>
      </c>
      <c r="I362" s="234" t="n">
        <v>0.0598552</v>
      </c>
      <c r="J362" s="234" t="n">
        <v>0.019927</v>
      </c>
      <c r="K362" s="234" t="n">
        <v>0.1474911</v>
      </c>
      <c r="L362" s="235" t="n">
        <v>0.0012279</v>
      </c>
      <c r="M362" s="236">
        <f>N362-SUM(C362:L362)+J362</f>
        <v/>
      </c>
      <c r="N362" s="123" t="n">
        <v>0.4265208</v>
      </c>
      <c r="O362" s="266">
        <f>SUM(C362:M362)-J362</f>
        <v/>
      </c>
      <c r="P362" s="25">
        <f>O362=N362</f>
        <v/>
      </c>
    </row>
    <row r="363">
      <c r="A363" s="35" t="n"/>
      <c r="B363" s="2" t="inlineStr">
        <is>
          <t>Market Share</t>
        </is>
      </c>
      <c r="C363" s="267">
        <f>C362/$N362</f>
        <v/>
      </c>
      <c r="D363" s="268">
        <f>D362/$N362</f>
        <v/>
      </c>
      <c r="E363" s="268">
        <f>E362/$N362</f>
        <v/>
      </c>
      <c r="F363" s="268">
        <f>F362/$N362</f>
        <v/>
      </c>
      <c r="G363" s="268">
        <f>G362/$N362</f>
        <v/>
      </c>
      <c r="H363" s="268">
        <f>H362/$N362</f>
        <v/>
      </c>
      <c r="I363" s="268">
        <f>I362/$N362</f>
        <v/>
      </c>
      <c r="J363" s="268">
        <f>J362/$N362</f>
        <v/>
      </c>
      <c r="K363" s="268">
        <f>K362/$N362</f>
        <v/>
      </c>
      <c r="L363" s="223">
        <f>L362/$N362</f>
        <v/>
      </c>
      <c r="M363" s="269">
        <f>M362/$N362</f>
        <v/>
      </c>
      <c r="O363" s="266">
        <f>SUM(C363:M363)-J363</f>
        <v/>
      </c>
    </row>
    <row r="364">
      <c r="A364" s="154" t="n">
        <v>2018.09</v>
      </c>
      <c r="B364" s="1" t="inlineStr">
        <is>
          <t>Viewership</t>
        </is>
      </c>
      <c r="C364" s="233" t="n">
        <v>0.0481175</v>
      </c>
      <c r="D364" s="234" t="n">
        <v>0.0530597</v>
      </c>
      <c r="E364" s="234" t="n">
        <v>0.0405171</v>
      </c>
      <c r="F364" s="234" t="n">
        <v>0.0347445</v>
      </c>
      <c r="G364" s="234" t="n">
        <v>0.008584899999999999</v>
      </c>
      <c r="H364" s="234" t="n">
        <v>0.0027496</v>
      </c>
      <c r="I364" s="234" t="n">
        <v>0.0553069</v>
      </c>
      <c r="J364" s="234" t="n">
        <v>0.0216113</v>
      </c>
      <c r="K364" s="234" t="n">
        <v>0.1520556</v>
      </c>
      <c r="L364" s="235" t="n">
        <v>0.0012373</v>
      </c>
      <c r="M364" s="236">
        <f>N364-SUM(C364:L364)+J364</f>
        <v/>
      </c>
      <c r="N364" s="123" t="n">
        <v>0.4199366</v>
      </c>
      <c r="O364" s="266">
        <f>SUM(C364:M364)-J364</f>
        <v/>
      </c>
      <c r="P364" s="25">
        <f>O364=N364</f>
        <v/>
      </c>
    </row>
    <row customHeight="1" ht="14.25" r="365" thickBot="1">
      <c r="A365" s="35" t="n"/>
      <c r="B365" s="2" t="inlineStr">
        <is>
          <t>Market Share</t>
        </is>
      </c>
      <c r="C365" s="267">
        <f>C364/$N364</f>
        <v/>
      </c>
      <c r="D365" s="268">
        <f>D364/$N364</f>
        <v/>
      </c>
      <c r="E365" s="268">
        <f>E364/$N364</f>
        <v/>
      </c>
      <c r="F365" s="268">
        <f>F364/$N364</f>
        <v/>
      </c>
      <c r="G365" s="268">
        <f>G364/$N364</f>
        <v/>
      </c>
      <c r="H365" s="268">
        <f>H364/$N364</f>
        <v/>
      </c>
      <c r="I365" s="268">
        <f>I364/$N364</f>
        <v/>
      </c>
      <c r="J365" s="268">
        <f>J364/$N364</f>
        <v/>
      </c>
      <c r="K365" s="268">
        <f>K364/$N364</f>
        <v/>
      </c>
      <c r="L365" s="223">
        <f>L364/$N364</f>
        <v/>
      </c>
      <c r="M365" s="269">
        <f>M364/$N364</f>
        <v/>
      </c>
      <c r="O365" s="266">
        <f>SUM(C365:M365)-J365</f>
        <v/>
      </c>
    </row>
    <row customHeight="1" ht="14.25" r="366" thickTop="1">
      <c r="A366" s="164" t="inlineStr">
        <is>
          <t>2018년</t>
        </is>
      </c>
      <c r="B366" s="23" t="inlineStr">
        <is>
          <t>Viewership</t>
        </is>
      </c>
      <c r="C366" s="237" t="n">
        <v>0.0463801</v>
      </c>
      <c r="D366" s="238" t="n">
        <v>0.0566611</v>
      </c>
      <c r="E366" s="238" t="n">
        <v>0.0424118</v>
      </c>
      <c r="F366" s="238" t="n">
        <v>0.0352561</v>
      </c>
      <c r="G366" s="238" t="n">
        <v>0.0085947</v>
      </c>
      <c r="H366" s="238" t="n">
        <v>0.0028111</v>
      </c>
      <c r="I366" s="238" t="n">
        <v>0.0577537</v>
      </c>
      <c r="J366" s="238" t="n">
        <v>0.0201067</v>
      </c>
      <c r="K366" s="238" t="n">
        <v>0.1483584</v>
      </c>
      <c r="L366" s="238" t="n">
        <v>0.0012694</v>
      </c>
      <c r="M366" s="239">
        <f>N366-SUM(C366:L366)+J366</f>
        <v/>
      </c>
      <c r="N366" s="123" t="n">
        <v>0.4226678</v>
      </c>
      <c r="O366" s="266">
        <f>SUM(C366:M366)-J366</f>
        <v/>
      </c>
      <c r="P366" s="25">
        <f>O366=N366</f>
        <v/>
      </c>
    </row>
    <row customHeight="1" ht="14.25" r="367" thickBot="1">
      <c r="A367" s="165" t="inlineStr">
        <is>
          <t>3분기</t>
        </is>
      </c>
      <c r="B367" s="24" t="inlineStr">
        <is>
          <t>Market Share</t>
        </is>
      </c>
      <c r="C367" s="243">
        <f>C366/$N366</f>
        <v/>
      </c>
      <c r="D367" s="244">
        <f>D366/$N366</f>
        <v/>
      </c>
      <c r="E367" s="244">
        <f>E366/$N366</f>
        <v/>
      </c>
      <c r="F367" s="244">
        <f>F366/$N366</f>
        <v/>
      </c>
      <c r="G367" s="244">
        <f>G366/$N366</f>
        <v/>
      </c>
      <c r="H367" s="244">
        <f>H366/$N366</f>
        <v/>
      </c>
      <c r="I367" s="244">
        <f>I366/$N366</f>
        <v/>
      </c>
      <c r="J367" s="244">
        <f>J366/$N366</f>
        <v/>
      </c>
      <c r="K367" s="244">
        <f>K366/$N366</f>
        <v/>
      </c>
      <c r="L367" s="244">
        <f>L366/$N366</f>
        <v/>
      </c>
      <c r="M367" s="245">
        <f>M366/$N366</f>
        <v/>
      </c>
      <c r="O367" s="266">
        <f>SUM(C367:M367)-J367</f>
        <v/>
      </c>
    </row>
    <row customHeight="1" ht="14.25" r="368" thickTop="1">
      <c r="A368" s="154" t="n">
        <v>2018.1</v>
      </c>
      <c r="B368" s="1" t="inlineStr">
        <is>
          <t>Viewership</t>
        </is>
      </c>
      <c r="C368" s="233" t="n">
        <v>0.0455424</v>
      </c>
      <c r="D368" s="234" t="n">
        <v>0.0577977</v>
      </c>
      <c r="E368" s="234" t="n">
        <v>0.0370898</v>
      </c>
      <c r="F368" s="234" t="n">
        <v>0.0370311</v>
      </c>
      <c r="G368" s="234" t="n">
        <v>0.0082063</v>
      </c>
      <c r="H368" s="234" t="n">
        <v>0.0026467</v>
      </c>
      <c r="I368" s="234" t="n">
        <v>0.0546336</v>
      </c>
      <c r="J368" s="234" t="n">
        <v>0.0193924</v>
      </c>
      <c r="K368" s="234" t="n">
        <v>0.1462477</v>
      </c>
      <c r="L368" s="235" t="n">
        <v>0.0011556</v>
      </c>
      <c r="M368" s="236">
        <f>N368-SUM(C368:L368)+J368</f>
        <v/>
      </c>
      <c r="N368" s="123" t="n">
        <v>0.4129646</v>
      </c>
      <c r="O368" s="266">
        <f>SUM(C368:M368)-J368</f>
        <v/>
      </c>
      <c r="P368" s="25">
        <f>O368=N368</f>
        <v/>
      </c>
    </row>
    <row r="369">
      <c r="A369" s="35" t="n"/>
      <c r="B369" s="2" t="inlineStr">
        <is>
          <t>Market Share</t>
        </is>
      </c>
      <c r="C369" s="267">
        <f>C368/$N368</f>
        <v/>
      </c>
      <c r="D369" s="268">
        <f>D368/$N368</f>
        <v/>
      </c>
      <c r="E369" s="268">
        <f>E368/$N368</f>
        <v/>
      </c>
      <c r="F369" s="268">
        <f>F368/$N368</f>
        <v/>
      </c>
      <c r="G369" s="268">
        <f>G368/$N368</f>
        <v/>
      </c>
      <c r="H369" s="268">
        <f>H368/$N368</f>
        <v/>
      </c>
      <c r="I369" s="268">
        <f>I368/$N368</f>
        <v/>
      </c>
      <c r="J369" s="268">
        <f>J368/$N368</f>
        <v/>
      </c>
      <c r="K369" s="268">
        <f>K368/$N368</f>
        <v/>
      </c>
      <c r="L369" s="223">
        <f>L368/$N368</f>
        <v/>
      </c>
      <c r="M369" s="269">
        <f>M368/$N368</f>
        <v/>
      </c>
      <c r="O369" s="266">
        <f>SUM(C369:M369)-J369</f>
        <v/>
      </c>
    </row>
    <row r="370">
      <c r="A370" s="154" t="n">
        <v>2018.11</v>
      </c>
      <c r="B370" s="1" t="inlineStr">
        <is>
          <t>Viewership</t>
        </is>
      </c>
      <c r="C370" s="270" t="n">
        <v>0.0461335</v>
      </c>
      <c r="D370" s="271" t="n">
        <v>0.0584167</v>
      </c>
      <c r="E370" s="271" t="n">
        <v>0.0414332</v>
      </c>
      <c r="F370" s="271" t="n">
        <v>0.0368168</v>
      </c>
      <c r="G370" s="271" t="n">
        <v>0.0085377</v>
      </c>
      <c r="H370" s="271" t="n">
        <v>0.0029965</v>
      </c>
      <c r="I370" s="271" t="n">
        <v>0.0575214</v>
      </c>
      <c r="J370" s="271" t="n">
        <v>0.0167868</v>
      </c>
      <c r="K370" s="271" t="n">
        <v>0.1363466</v>
      </c>
      <c r="L370" s="235" t="n">
        <v>0.0012644</v>
      </c>
      <c r="M370" s="236">
        <f>N370-SUM(C370:L370)+J370</f>
        <v/>
      </c>
      <c r="N370" s="123" t="n">
        <v>0.4137915</v>
      </c>
      <c r="O370" s="266">
        <f>SUM(C370:M370)-J370</f>
        <v/>
      </c>
      <c r="P370" s="25">
        <f>O370=N370</f>
        <v/>
      </c>
    </row>
    <row r="371">
      <c r="A371" s="35" t="n"/>
      <c r="B371" s="2" t="inlineStr">
        <is>
          <t>Market Share</t>
        </is>
      </c>
      <c r="C371" s="267">
        <f>C370/$N370</f>
        <v/>
      </c>
      <c r="D371" s="268">
        <f>D370/$N370</f>
        <v/>
      </c>
      <c r="E371" s="268">
        <f>E370/$N370</f>
        <v/>
      </c>
      <c r="F371" s="268">
        <f>F370/$N370</f>
        <v/>
      </c>
      <c r="G371" s="268">
        <f>G370/$N370</f>
        <v/>
      </c>
      <c r="H371" s="268">
        <f>H370/$N370</f>
        <v/>
      </c>
      <c r="I371" s="268">
        <f>I370/$N370</f>
        <v/>
      </c>
      <c r="J371" s="268">
        <f>J370/$N370</f>
        <v/>
      </c>
      <c r="K371" s="268">
        <f>K370/$N370</f>
        <v/>
      </c>
      <c r="L371" s="223">
        <f>L370/$N370</f>
        <v/>
      </c>
      <c r="M371" s="269">
        <f>M370/$N370</f>
        <v/>
      </c>
      <c r="O371" s="266">
        <f>SUM(C371:M371)-J371</f>
        <v/>
      </c>
    </row>
    <row r="372">
      <c r="A372" s="154" t="n">
        <v>2018.12</v>
      </c>
      <c r="B372" s="1" t="inlineStr">
        <is>
          <t>Viewership</t>
        </is>
      </c>
      <c r="C372" s="270" t="n">
        <v>0.0481173</v>
      </c>
      <c r="D372" s="271" t="n">
        <v>0.059055</v>
      </c>
      <c r="E372" s="271" t="n">
        <v>0.0433637</v>
      </c>
      <c r="F372" s="271" t="n">
        <v>0.0401788</v>
      </c>
      <c r="G372" s="271" t="n">
        <v>0.009028</v>
      </c>
      <c r="H372" s="271" t="n">
        <v>0.0034609</v>
      </c>
      <c r="I372" s="271" t="n">
        <v>0.0594404</v>
      </c>
      <c r="J372" s="271" t="n">
        <v>0.0186345</v>
      </c>
      <c r="K372" s="271" t="n">
        <v>0.1472839</v>
      </c>
      <c r="L372" s="235" t="n">
        <v>0.0014206</v>
      </c>
      <c r="M372" s="236">
        <f>N372-SUM(C372:L372)+J372</f>
        <v/>
      </c>
      <c r="N372" s="123" t="n">
        <v>0.4371202</v>
      </c>
      <c r="O372" s="266">
        <f>SUM(C372:M372)-J372</f>
        <v/>
      </c>
      <c r="P372" s="25">
        <f>O372=N372</f>
        <v/>
      </c>
    </row>
    <row customHeight="1" ht="14.25" r="373" thickBot="1">
      <c r="A373" s="35" t="n"/>
      <c r="B373" s="2" t="inlineStr">
        <is>
          <t>Market Share</t>
        </is>
      </c>
      <c r="C373" s="267">
        <f>C372/$N372</f>
        <v/>
      </c>
      <c r="D373" s="268">
        <f>D372/$N372</f>
        <v/>
      </c>
      <c r="E373" s="268">
        <f>E372/$N372</f>
        <v/>
      </c>
      <c r="F373" s="268">
        <f>F372/$N372</f>
        <v/>
      </c>
      <c r="G373" s="268">
        <f>G372/$N372</f>
        <v/>
      </c>
      <c r="H373" s="268">
        <f>H372/$N372</f>
        <v/>
      </c>
      <c r="I373" s="268">
        <f>I372/$N372</f>
        <v/>
      </c>
      <c r="J373" s="268">
        <f>J372/$N372</f>
        <v/>
      </c>
      <c r="K373" s="268">
        <f>K372/$N372</f>
        <v/>
      </c>
      <c r="L373" s="223">
        <f>L372/$N372</f>
        <v/>
      </c>
      <c r="M373" s="269">
        <f>M372/$N372</f>
        <v/>
      </c>
      <c r="O373" s="266">
        <f>SUM(C373:M373)-J373</f>
        <v/>
      </c>
    </row>
    <row customHeight="1" ht="14.25" r="374" thickTop="1">
      <c r="A374" s="164" t="inlineStr">
        <is>
          <t>2018년</t>
        </is>
      </c>
      <c r="B374" s="23" t="inlineStr">
        <is>
          <t>Viewership</t>
        </is>
      </c>
      <c r="C374" s="237" t="n">
        <v>0.0466185</v>
      </c>
      <c r="D374" s="238" t="n">
        <v>0.05843</v>
      </c>
      <c r="E374" s="238" t="n">
        <v>0.040651</v>
      </c>
      <c r="F374" s="238" t="n">
        <v>0.0380435</v>
      </c>
      <c r="G374" s="238" t="n">
        <v>0.0085959</v>
      </c>
      <c r="H374" s="238" t="n">
        <v>0.0030397</v>
      </c>
      <c r="I374" s="238" t="n">
        <v>0.0572197</v>
      </c>
      <c r="J374" s="238" t="n">
        <v>0.018289</v>
      </c>
      <c r="K374" s="238" t="n">
        <v>0.1434668</v>
      </c>
      <c r="L374" s="238" t="n">
        <v>0.0012819</v>
      </c>
      <c r="M374" s="239">
        <f>N374-SUM(C374:L374)+J374</f>
        <v/>
      </c>
      <c r="N374" s="123" t="n">
        <v>0.4215336</v>
      </c>
      <c r="O374" s="266">
        <f>SUM(C374:M374)-J374</f>
        <v/>
      </c>
      <c r="P374" s="25">
        <f>O374=N374</f>
        <v/>
      </c>
    </row>
    <row customHeight="1" ht="14.25" r="375" thickBot="1">
      <c r="A375" s="165" t="inlineStr">
        <is>
          <t>4분기</t>
        </is>
      </c>
      <c r="B375" s="24" t="inlineStr">
        <is>
          <t>Market Share</t>
        </is>
      </c>
      <c r="C375" s="243">
        <f>C374/$N374</f>
        <v/>
      </c>
      <c r="D375" s="244">
        <f>D374/$N374</f>
        <v/>
      </c>
      <c r="E375" s="244">
        <f>E374/$N374</f>
        <v/>
      </c>
      <c r="F375" s="244">
        <f>F374/$N374</f>
        <v/>
      </c>
      <c r="G375" s="244">
        <f>G374/$N374</f>
        <v/>
      </c>
      <c r="H375" s="244">
        <f>H374/$N374</f>
        <v/>
      </c>
      <c r="I375" s="244">
        <f>I374/$N374</f>
        <v/>
      </c>
      <c r="J375" s="244">
        <f>J374/$N374</f>
        <v/>
      </c>
      <c r="K375" s="244">
        <f>K374/$N374</f>
        <v/>
      </c>
      <c r="L375" s="244">
        <f>L374/$N374</f>
        <v/>
      </c>
      <c r="M375" s="245">
        <f>M374/$N374</f>
        <v/>
      </c>
      <c r="O375" s="266">
        <f>SUM(C375:M375)-J375</f>
        <v/>
      </c>
    </row>
    <row customHeight="1" ht="14.25" r="376" thickTop="1">
      <c r="A376" s="263" t="inlineStr">
        <is>
          <t>2018년 연간</t>
        </is>
      </c>
      <c r="B376" s="23" t="inlineStr">
        <is>
          <t>Viewership</t>
        </is>
      </c>
      <c r="C376" s="237" t="n">
        <v>0.0485911</v>
      </c>
      <c r="D376" s="238" t="n">
        <v>0.0580831</v>
      </c>
      <c r="E376" s="238" t="n">
        <v>0.0447953</v>
      </c>
      <c r="F376" s="238" t="n">
        <v>0.0386188</v>
      </c>
      <c r="G376" s="238" t="n">
        <v>0.0087394</v>
      </c>
      <c r="H376" s="238" t="n">
        <v>0.0028917</v>
      </c>
      <c r="I376" s="238" t="n">
        <v>0.0601876</v>
      </c>
      <c r="J376" s="238" t="n">
        <v>0.0171077</v>
      </c>
      <c r="K376" s="238" t="n">
        <v>0.1435948</v>
      </c>
      <c r="L376" s="238" t="n">
        <v>0.0011561</v>
      </c>
      <c r="M376" s="239">
        <f>N376-SUM(C376:L376)+J376</f>
        <v/>
      </c>
      <c r="N376" s="123" t="n">
        <v>0.4270012</v>
      </c>
      <c r="O376" s="266">
        <f>SUM(C376:M376)-J376</f>
        <v/>
      </c>
      <c r="P376" s="25">
        <f>O376=N376</f>
        <v/>
      </c>
    </row>
    <row customHeight="1" ht="14.25" r="377" thickBot="1">
      <c r="A377" s="264" t="n"/>
      <c r="B377" s="24" t="inlineStr">
        <is>
          <t>Market Share</t>
        </is>
      </c>
      <c r="C377" s="243">
        <f>C376/$N376</f>
        <v/>
      </c>
      <c r="D377" s="244">
        <f>D376/$N376</f>
        <v/>
      </c>
      <c r="E377" s="244">
        <f>E376/$N376</f>
        <v/>
      </c>
      <c r="F377" s="244">
        <f>F376/$N376</f>
        <v/>
      </c>
      <c r="G377" s="244">
        <f>G376/$N376</f>
        <v/>
      </c>
      <c r="H377" s="244">
        <f>H376/$N376</f>
        <v/>
      </c>
      <c r="I377" s="244">
        <f>I376/$N376</f>
        <v/>
      </c>
      <c r="J377" s="244">
        <f>J376/$N376</f>
        <v/>
      </c>
      <c r="K377" s="244">
        <f>K376/$N376</f>
        <v/>
      </c>
      <c r="L377" s="244">
        <f>L376/$N376</f>
        <v/>
      </c>
      <c r="M377" s="245">
        <f>M376/$N376</f>
        <v/>
      </c>
      <c r="O377" s="266">
        <f>SUM(C377:M377)-J377</f>
        <v/>
      </c>
    </row>
    <row customHeight="1" ht="14.25" r="378" thickTop="1">
      <c r="A378" s="154" t="n">
        <v>2019.01</v>
      </c>
      <c r="B378" s="1" t="inlineStr">
        <is>
          <t>Viewership</t>
        </is>
      </c>
      <c r="C378" s="270" t="n">
        <v>0.0461615</v>
      </c>
      <c r="D378" s="271" t="n">
        <v>0.060466</v>
      </c>
      <c r="E378" s="271" t="n">
        <v>0.0438014</v>
      </c>
      <c r="F378" s="271" t="n">
        <v>0.0371307</v>
      </c>
      <c r="G378" s="271" t="n">
        <v>0.0083166</v>
      </c>
      <c r="H378" s="271" t="n">
        <v>0.0029396</v>
      </c>
      <c r="I378" s="271" t="n">
        <v>0.0688602</v>
      </c>
      <c r="J378" s="271" t="n">
        <v>0.0194115</v>
      </c>
      <c r="K378" s="271" t="n">
        <v>0.1458561</v>
      </c>
      <c r="L378" s="235" t="n">
        <v>0.0013438</v>
      </c>
      <c r="M378" s="236">
        <f>N378-SUM(C378:L378)+J378</f>
        <v/>
      </c>
      <c r="N378" s="123" t="n">
        <v>0.4417736</v>
      </c>
      <c r="O378" s="266">
        <f>SUM(C378:M378)-J378</f>
        <v/>
      </c>
      <c r="P378" s="25">
        <f>O378=N378</f>
        <v/>
      </c>
    </row>
    <row r="379">
      <c r="A379" s="35" t="n"/>
      <c r="B379" s="2" t="inlineStr">
        <is>
          <t>Market Share</t>
        </is>
      </c>
      <c r="C379" s="267">
        <f>C378/$N378</f>
        <v/>
      </c>
      <c r="D379" s="268">
        <f>D378/$N378</f>
        <v/>
      </c>
      <c r="E379" s="268">
        <f>E378/$N378</f>
        <v/>
      </c>
      <c r="F379" s="268">
        <f>F378/$N378</f>
        <v/>
      </c>
      <c r="G379" s="268">
        <f>G378/$N378</f>
        <v/>
      </c>
      <c r="H379" s="268">
        <f>H378/$N378</f>
        <v/>
      </c>
      <c r="I379" s="268">
        <f>I378/$N378</f>
        <v/>
      </c>
      <c r="J379" s="268">
        <f>J378/$N378</f>
        <v/>
      </c>
      <c r="K379" s="268">
        <f>K378/$N378</f>
        <v/>
      </c>
      <c r="L379" s="223">
        <f>L378/$N378</f>
        <v/>
      </c>
      <c r="M379" s="269">
        <f>M378/$N378</f>
        <v/>
      </c>
      <c r="O379" s="266">
        <f>SUM(C379:M379)-J379</f>
        <v/>
      </c>
    </row>
    <row r="380">
      <c r="A380" s="154" t="inlineStr">
        <is>
          <t>2019. 2</t>
        </is>
      </c>
      <c r="B380" s="1" t="n"/>
      <c r="C380" s="270" t="n">
        <v>0.046162</v>
      </c>
      <c r="D380" s="271" t="n">
        <v>0.060466</v>
      </c>
      <c r="E380" s="271" t="n">
        <v>0.043801</v>
      </c>
      <c r="F380" s="271" t="n">
        <v>0.037131</v>
      </c>
      <c r="G380" s="271" t="n">
        <v>0.008317</v>
      </c>
      <c r="H380" s="271" t="n">
        <v>0.00294</v>
      </c>
      <c r="I380" s="271" t="n">
        <v>0.06886</v>
      </c>
      <c r="J380" s="271" t="n">
        <v>0.019411</v>
      </c>
      <c r="K380" s="271" t="n">
        <v>0.145856</v>
      </c>
      <c r="L380" s="235" t="n">
        <v>0.001344</v>
      </c>
      <c r="M380" s="236" t="n"/>
      <c r="N380" s="123" t="n"/>
      <c r="O380" s="266" t="n"/>
      <c r="P380" s="25" t="n"/>
    </row>
    <row r="381">
      <c r="A381" s="35" t="n"/>
      <c r="B381" s="2" t="inlineStr">
        <is>
          <t>Market Share</t>
        </is>
      </c>
      <c r="C381" s="267">
        <f>C378/$N378</f>
        <v/>
      </c>
      <c r="D381" s="268">
        <f>D378/$N378</f>
        <v/>
      </c>
      <c r="E381" s="268">
        <f>E378/$N378</f>
        <v/>
      </c>
      <c r="F381" s="268">
        <f>F378/$N378</f>
        <v/>
      </c>
      <c r="G381" s="268">
        <f>G378/$N378</f>
        <v/>
      </c>
      <c r="H381" s="268">
        <f>H378/$N378</f>
        <v/>
      </c>
      <c r="I381" s="268">
        <f>I378/$N378</f>
        <v/>
      </c>
      <c r="J381" s="268">
        <f>J378/$N378</f>
        <v/>
      </c>
      <c r="K381" s="268">
        <f>K378/$N378</f>
        <v/>
      </c>
      <c r="L381" s="223">
        <f>L378/$N378</f>
        <v/>
      </c>
      <c r="M381" s="269">
        <f>M378/$N378</f>
        <v/>
      </c>
      <c r="O381" s="266">
        <f>SUM(C379:M379)-J379</f>
        <v/>
      </c>
    </row>
  </sheetData>
  <mergeCells count="6">
    <mergeCell ref="A376:A377"/>
    <mergeCell ref="A204:A205"/>
    <mergeCell ref="A240:A241"/>
    <mergeCell ref="A274:A275"/>
    <mergeCell ref="A308:A309"/>
    <mergeCell ref="A342:A343"/>
  </mergeCells>
  <pageMargins bottom="1" footer="0.5" header="0.5" left="0.64" right="0.54" top="1"/>
  <pageSetup orientation="portrait" paperSize="9" scale="7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0"/>
  <sheetViews>
    <sheetView workbookViewId="0" zoomScaleNormal="100">
      <pane activePane="bottomLeft" state="frozen" topLeftCell="A102" ySplit="5"/>
      <selection activeCell="I382" sqref="I382"/>
      <selection activeCell="J125" pane="bottomLeft" sqref="J125"/>
    </sheetView>
  </sheetViews>
  <sheetFormatPr baseColWidth="8" defaultRowHeight="13.5"/>
  <cols>
    <col customWidth="1" max="1" min="1" style="25" width="12.77734375"/>
    <col bestFit="1" customWidth="1" max="2" min="2" style="25" width="12.44140625"/>
    <col customWidth="1" max="3" min="3" style="25" width="9.44140625"/>
    <col customWidth="1" max="11" min="4" style="25" width="8.88671875"/>
    <col bestFit="1" customWidth="1" max="12" min="12" style="25" width="9.21875"/>
    <col customWidth="1" max="14" min="13" style="25" width="8.88671875"/>
    <col customWidth="1" max="17" min="15" style="25" width="7.88671875"/>
    <col customWidth="1" max="16384" min="18" style="25" width="8.88671875"/>
  </cols>
  <sheetData>
    <row r="1">
      <c r="A1" s="5" t="n"/>
      <c r="B1" s="6" t="n"/>
      <c r="C1" s="6" t="n"/>
      <c r="D1" s="6" t="n"/>
      <c r="E1" s="7" t="inlineStr">
        <is>
          <t>       시청률과 시청점유율</t>
        </is>
      </c>
      <c r="F1" s="6" t="n"/>
      <c r="G1" s="7" t="n"/>
      <c r="H1" s="7" t="n"/>
      <c r="I1" s="7" t="n"/>
      <c r="J1" s="7" t="n"/>
    </row>
    <row r="2">
      <c r="A2" s="5" t="n"/>
      <c r="B2" s="6" t="n"/>
      <c r="C2" s="6" t="n"/>
      <c r="D2" s="6" t="n"/>
      <c r="E2" s="7" t="inlineStr">
        <is>
          <t>(Viewership &amp; Viewership M/S)</t>
        </is>
      </c>
      <c r="F2" s="6" t="n"/>
      <c r="G2" s="7" t="n"/>
      <c r="H2" s="7" t="n"/>
      <c r="I2" s="7" t="n"/>
      <c r="J2" s="7" t="n"/>
    </row>
    <row r="3">
      <c r="A3" s="8" t="inlineStr">
        <is>
          <t> * Sample: Seoul+Kyunggi  1,345 Households</t>
        </is>
      </c>
      <c r="B3" s="6" t="n"/>
      <c r="C3" s="6" t="n"/>
      <c r="D3" s="6" t="n"/>
      <c r="E3" s="6" t="n"/>
      <c r="F3" s="6" t="n"/>
      <c r="G3" s="6" t="n"/>
      <c r="H3" s="6" t="n"/>
      <c r="I3" s="6" t="n"/>
      <c r="J3" s="6" t="n"/>
    </row>
    <row customHeight="1" ht="14.25" r="4" thickBot="1">
      <c r="A4" s="8" t="inlineStr">
        <is>
          <t> * Researched by Nielsen Media Research</t>
        </is>
      </c>
      <c r="B4" s="6" t="n"/>
      <c r="C4" s="6" t="n"/>
      <c r="D4" s="6" t="n"/>
      <c r="E4" s="6" t="n"/>
      <c r="F4" s="6" t="n"/>
      <c r="G4" s="6" t="n"/>
      <c r="H4" s="6" t="n"/>
      <c r="I4" s="6" t="n"/>
      <c r="J4" s="6" t="n"/>
    </row>
    <row customHeight="1" ht="22.5" r="5" thickBot="1" thickTop="1">
      <c r="A5" s="26" t="inlineStr">
        <is>
          <t>Month</t>
        </is>
      </c>
      <c r="B5" s="27" t="inlineStr">
        <is>
          <t>Whole Day</t>
        </is>
      </c>
      <c r="C5" s="28" t="inlineStr">
        <is>
          <t>SBS</t>
        </is>
      </c>
      <c r="D5" s="29" t="inlineStr">
        <is>
          <t>KBS1</t>
        </is>
      </c>
      <c r="E5" s="29" t="inlineStr">
        <is>
          <t>KBS2</t>
        </is>
      </c>
      <c r="F5" s="29" t="inlineStr">
        <is>
          <t>MBC</t>
        </is>
      </c>
      <c r="G5" s="29" t="inlineStr">
        <is>
          <t>EBS</t>
        </is>
      </c>
      <c r="H5" s="29" t="inlineStr">
        <is>
          <t>OBS</t>
        </is>
      </c>
      <c r="I5" s="29" t="inlineStr">
        <is>
          <t>종합편성</t>
        </is>
      </c>
      <c r="J5" s="29" t="inlineStr">
        <is>
          <t>tvN</t>
        </is>
      </c>
      <c r="K5" s="29" t="inlineStr">
        <is>
          <t>CATV</t>
        </is>
      </c>
      <c r="L5" s="29" t="inlineStr">
        <is>
          <t>Satellite</t>
        </is>
      </c>
      <c r="M5" s="30" t="inlineStr">
        <is>
          <t>Others</t>
        </is>
      </c>
    </row>
    <row r="6">
      <c r="A6" s="31" t="inlineStr">
        <is>
          <t>2015.10</t>
        </is>
      </c>
      <c r="B6" s="1" t="inlineStr">
        <is>
          <t>Viewership</t>
        </is>
      </c>
      <c r="C6" s="233" t="n">
        <v>0.0486812</v>
      </c>
      <c r="D6" s="234" t="n">
        <v>0.0566268</v>
      </c>
      <c r="E6" s="234" t="n">
        <v>0.0434895</v>
      </c>
      <c r="F6" s="234" t="n">
        <v>0.0576666</v>
      </c>
      <c r="G6" s="234" t="n">
        <v>0.0099641</v>
      </c>
      <c r="H6" s="234" t="n">
        <v>0.0030984</v>
      </c>
      <c r="I6" s="234" t="n">
        <v>0.0516803</v>
      </c>
      <c r="J6" s="234" t="n">
        <v>0.0125053</v>
      </c>
      <c r="K6" s="234" t="n">
        <v>0.1252181</v>
      </c>
      <c r="L6" s="235" t="n">
        <v>0.0016502</v>
      </c>
      <c r="M6" s="236">
        <f>N6-SUM(C6:L6)+J6</f>
        <v/>
      </c>
      <c r="N6" s="123" t="n">
        <v>0.4158084</v>
      </c>
      <c r="O6" s="266">
        <f>SUM(C6:M6)-J6</f>
        <v/>
      </c>
      <c r="P6" s="25">
        <f>O6=N6</f>
        <v/>
      </c>
    </row>
    <row r="7">
      <c r="A7" s="35" t="n"/>
      <c r="B7" s="2" t="inlineStr">
        <is>
          <t>Market Share</t>
        </is>
      </c>
      <c r="C7" s="221">
        <f>C6/$N6</f>
        <v/>
      </c>
      <c r="D7" s="222">
        <f>D6/$N6</f>
        <v/>
      </c>
      <c r="E7" s="222">
        <f>E6/$N6</f>
        <v/>
      </c>
      <c r="F7" s="222">
        <f>F6/$N6</f>
        <v/>
      </c>
      <c r="G7" s="222">
        <f>G6/$N6</f>
        <v/>
      </c>
      <c r="H7" s="222">
        <f>H6/$N6</f>
        <v/>
      </c>
      <c r="I7" s="222">
        <f>I6/$N6</f>
        <v/>
      </c>
      <c r="J7" s="222">
        <f>J6/$N6</f>
        <v/>
      </c>
      <c r="K7" s="222">
        <f>K6/$N6</f>
        <v/>
      </c>
      <c r="L7" s="223">
        <f>L6/$N6</f>
        <v/>
      </c>
      <c r="M7" s="224">
        <f>M6/$N6</f>
        <v/>
      </c>
      <c r="O7" s="266">
        <f>SUM(C7:M7)-J7</f>
        <v/>
      </c>
    </row>
    <row r="8">
      <c r="A8" s="31" t="inlineStr">
        <is>
          <t>2015.11</t>
        </is>
      </c>
      <c r="B8" s="1" t="inlineStr">
        <is>
          <t>Viewership</t>
        </is>
      </c>
      <c r="C8" s="233" t="n">
        <v>0.0504362</v>
      </c>
      <c r="D8" s="234" t="n">
        <v>0.0580644</v>
      </c>
      <c r="E8" s="234" t="n">
        <v>0.047634</v>
      </c>
      <c r="F8" s="234" t="n">
        <v>0.0575684</v>
      </c>
      <c r="G8" s="234" t="n">
        <v>0.009716300000000001</v>
      </c>
      <c r="H8" s="234" t="n">
        <v>0.0031245</v>
      </c>
      <c r="I8" s="234" t="n">
        <v>0.055611</v>
      </c>
      <c r="J8" s="234" t="n">
        <v>0.0146698</v>
      </c>
      <c r="K8" s="234" t="n">
        <v>0.1283132</v>
      </c>
      <c r="L8" s="235" t="n">
        <v>0.0017273</v>
      </c>
      <c r="M8" s="236">
        <f>N8-SUM(C8:L8)+J8</f>
        <v/>
      </c>
      <c r="N8" s="123" t="n">
        <v>0.4309887</v>
      </c>
      <c r="O8" s="266">
        <f>SUM(C8:M8)-J8</f>
        <v/>
      </c>
      <c r="P8" s="25">
        <f>O8=N8</f>
        <v/>
      </c>
    </row>
    <row r="9">
      <c r="A9" s="35" t="n"/>
      <c r="B9" s="2" t="inlineStr">
        <is>
          <t>Market Share</t>
        </is>
      </c>
      <c r="C9" s="221">
        <f>C8/$N8</f>
        <v/>
      </c>
      <c r="D9" s="222">
        <f>D8/$N8</f>
        <v/>
      </c>
      <c r="E9" s="222">
        <f>E8/$N8</f>
        <v/>
      </c>
      <c r="F9" s="222">
        <f>F8/$N8</f>
        <v/>
      </c>
      <c r="G9" s="222">
        <f>G8/$N8</f>
        <v/>
      </c>
      <c r="H9" s="222">
        <f>H8/$N8</f>
        <v/>
      </c>
      <c r="I9" s="222">
        <f>I8/$N8</f>
        <v/>
      </c>
      <c r="J9" s="222">
        <f>J8/$N8</f>
        <v/>
      </c>
      <c r="K9" s="222">
        <f>K8/$N8</f>
        <v/>
      </c>
      <c r="L9" s="223">
        <f>L8/$N8</f>
        <v/>
      </c>
      <c r="M9" s="224">
        <f>M8/$N8</f>
        <v/>
      </c>
      <c r="O9" s="266">
        <f>SUM(C9:M9)-J9</f>
        <v/>
      </c>
    </row>
    <row r="10">
      <c r="A10" s="31" t="inlineStr">
        <is>
          <t>2015.12</t>
        </is>
      </c>
      <c r="B10" s="1" t="inlineStr">
        <is>
          <t>Viewership</t>
        </is>
      </c>
      <c r="C10" s="233" t="n">
        <v>0.0515772</v>
      </c>
      <c r="D10" s="234" t="n">
        <v>0.0583873</v>
      </c>
      <c r="E10" s="234" t="n">
        <v>0.0491375</v>
      </c>
      <c r="F10" s="234" t="n">
        <v>0.056538</v>
      </c>
      <c r="G10" s="234" t="n">
        <v>0.0098044</v>
      </c>
      <c r="H10" s="234" t="n">
        <v>0.0032422</v>
      </c>
      <c r="I10" s="234" t="n">
        <v>0.0617838</v>
      </c>
      <c r="J10" s="234" t="n">
        <v>0.0157146</v>
      </c>
      <c r="K10" s="234" t="n">
        <v>0.1306721</v>
      </c>
      <c r="L10" s="235" t="n">
        <v>0.0015804</v>
      </c>
      <c r="M10" s="236">
        <f>N10-SUM(C10:L10)+J10</f>
        <v/>
      </c>
      <c r="N10" s="123" t="n">
        <v>0.4403495</v>
      </c>
      <c r="O10" s="266">
        <f>SUM(C10:M10)-J10</f>
        <v/>
      </c>
      <c r="P10" s="25">
        <f>O10=N10</f>
        <v/>
      </c>
    </row>
    <row customHeight="1" ht="14.25" r="11" thickBot="1">
      <c r="A11" s="35" t="n"/>
      <c r="B11" s="2" t="inlineStr">
        <is>
          <t>Market Share</t>
        </is>
      </c>
      <c r="C11" s="221">
        <f>C10/$N10</f>
        <v/>
      </c>
      <c r="D11" s="222">
        <f>D10/$N10</f>
        <v/>
      </c>
      <c r="E11" s="222">
        <f>E10/$N10</f>
        <v/>
      </c>
      <c r="F11" s="222">
        <f>F10/$N10</f>
        <v/>
      </c>
      <c r="G11" s="222">
        <f>G10/$N10</f>
        <v/>
      </c>
      <c r="H11" s="222">
        <f>H10/$N10</f>
        <v/>
      </c>
      <c r="I11" s="222">
        <f>I10/$N10</f>
        <v/>
      </c>
      <c r="J11" s="222">
        <f>J10/$N10</f>
        <v/>
      </c>
      <c r="K11" s="222">
        <f>K10/$N10</f>
        <v/>
      </c>
      <c r="L11" s="223">
        <f>L10/$N10</f>
        <v/>
      </c>
      <c r="M11" s="224">
        <f>M10/$N10</f>
        <v/>
      </c>
      <c r="O11" s="266">
        <f>SUM(C11:M11)-J11</f>
        <v/>
      </c>
    </row>
    <row customHeight="1" ht="14.25" r="12" thickTop="1">
      <c r="A12" s="164" t="inlineStr">
        <is>
          <t>2015년</t>
        </is>
      </c>
      <c r="B12" s="23" t="inlineStr">
        <is>
          <t>Viewership</t>
        </is>
      </c>
      <c r="C12" s="237" t="n">
        <v>0.0502293</v>
      </c>
      <c r="D12" s="238" t="n">
        <v>0.0576888</v>
      </c>
      <c r="E12" s="238" t="n">
        <v>0.0467441</v>
      </c>
      <c r="F12" s="238" t="n">
        <v>0.0572543</v>
      </c>
      <c r="G12" s="238" t="n">
        <v>0.0098295</v>
      </c>
      <c r="H12" s="238" t="n">
        <v>0.0031553</v>
      </c>
      <c r="I12" s="238" t="n">
        <v>0.0563665</v>
      </c>
      <c r="J12" s="238" t="n">
        <v>0.0142925</v>
      </c>
      <c r="K12" s="238" t="n">
        <v>0.1280651</v>
      </c>
      <c r="L12" s="238" t="n">
        <v>0.0016518</v>
      </c>
      <c r="M12" s="239">
        <f>N12-SUM(C12:L12)+J12</f>
        <v/>
      </c>
      <c r="N12" s="123" t="n">
        <v>0.4290277</v>
      </c>
      <c r="O12" s="266">
        <f>SUM(C12:M12)-J12</f>
        <v/>
      </c>
      <c r="P12" s="25">
        <f>O12=N12</f>
        <v/>
      </c>
    </row>
    <row customHeight="1" ht="14.25" r="13" thickBot="1">
      <c r="A13" s="165" t="inlineStr">
        <is>
          <t>4분기</t>
        </is>
      </c>
      <c r="B13" s="24" t="inlineStr">
        <is>
          <t>Market Share</t>
        </is>
      </c>
      <c r="C13" s="243">
        <f>C12/$N12</f>
        <v/>
      </c>
      <c r="D13" s="244">
        <f>D12/$N12</f>
        <v/>
      </c>
      <c r="E13" s="244">
        <f>E12/$N12</f>
        <v/>
      </c>
      <c r="F13" s="244">
        <f>F12/$N12</f>
        <v/>
      </c>
      <c r="G13" s="244">
        <f>G12/$N12</f>
        <v/>
      </c>
      <c r="H13" s="244">
        <f>H12/$N12</f>
        <v/>
      </c>
      <c r="I13" s="244">
        <f>I12/$N12</f>
        <v/>
      </c>
      <c r="J13" s="244">
        <f>J12/$N12</f>
        <v/>
      </c>
      <c r="K13" s="244">
        <f>K12/$N12</f>
        <v/>
      </c>
      <c r="L13" s="244">
        <f>L12/$N12</f>
        <v/>
      </c>
      <c r="M13" s="245">
        <f>M12/$N12</f>
        <v/>
      </c>
      <c r="O13" s="266">
        <f>SUM(C13:M13)-J13</f>
        <v/>
      </c>
    </row>
    <row customHeight="1" ht="14.25" r="14" thickTop="1">
      <c r="A14" s="263" t="inlineStr">
        <is>
          <t>2015년 연간</t>
        </is>
      </c>
      <c r="B14" s="23" t="inlineStr">
        <is>
          <t>Viewership</t>
        </is>
      </c>
      <c r="C14" s="237" t="n">
        <v>0.0473531</v>
      </c>
      <c r="D14" s="238" t="n">
        <v>0.0588159</v>
      </c>
      <c r="E14" s="238" t="n">
        <v>0.0459923</v>
      </c>
      <c r="F14" s="238" t="n">
        <v>0.0552513</v>
      </c>
      <c r="G14" s="238" t="n">
        <v>0.0095467</v>
      </c>
      <c r="H14" s="238" t="n">
        <v>0.0034041</v>
      </c>
      <c r="I14" s="238" t="n">
        <v>0.0550456</v>
      </c>
      <c r="J14" s="238" t="n">
        <v>0.0112829</v>
      </c>
      <c r="K14" s="238" t="n">
        <v>0.1297855</v>
      </c>
      <c r="L14" s="238" t="n">
        <v>0.0020576</v>
      </c>
      <c r="M14" s="239">
        <f>N14-SUM(C14:L14)+J14</f>
        <v/>
      </c>
      <c r="N14" s="123" t="n">
        <v>0.4262959</v>
      </c>
      <c r="O14" s="266">
        <f>SUM(C14:M14)-J14</f>
        <v/>
      </c>
      <c r="P14" s="25">
        <f>O14=N14</f>
        <v/>
      </c>
    </row>
    <row customHeight="1" ht="14.25" r="15" thickBot="1">
      <c r="A15" s="264" t="n"/>
      <c r="B15" s="24" t="inlineStr">
        <is>
          <t>Market Share</t>
        </is>
      </c>
      <c r="C15" s="243">
        <f>C14/$N14</f>
        <v/>
      </c>
      <c r="D15" s="244">
        <f>D14/$N14</f>
        <v/>
      </c>
      <c r="E15" s="244">
        <f>E14/$N14</f>
        <v/>
      </c>
      <c r="F15" s="244">
        <f>F14/$N14</f>
        <v/>
      </c>
      <c r="G15" s="244">
        <f>G14/$N14</f>
        <v/>
      </c>
      <c r="H15" s="244">
        <f>H14/$N14</f>
        <v/>
      </c>
      <c r="I15" s="244">
        <f>I14/$N14</f>
        <v/>
      </c>
      <c r="J15" s="244">
        <f>J14/$N14</f>
        <v/>
      </c>
      <c r="K15" s="244">
        <f>K14/$N14</f>
        <v/>
      </c>
      <c r="L15" s="244">
        <f>L14/$N14</f>
        <v/>
      </c>
      <c r="M15" s="245">
        <f>M14/$N14</f>
        <v/>
      </c>
      <c r="O15" s="266">
        <f>SUM(C15:M15)-J15</f>
        <v/>
      </c>
    </row>
    <row customHeight="1" ht="14.25" r="16" thickTop="1">
      <c r="A16" s="31" t="inlineStr">
        <is>
          <t>2016.01</t>
        </is>
      </c>
      <c r="B16" s="1" t="inlineStr">
        <is>
          <t>Viewership</t>
        </is>
      </c>
      <c r="C16" s="233" t="n">
        <v>0.052425</v>
      </c>
      <c r="D16" s="234" t="n">
        <v>0.063364</v>
      </c>
      <c r="E16" s="234" t="n">
        <v>0.052762</v>
      </c>
      <c r="F16" s="234" t="n">
        <v>0.061752</v>
      </c>
      <c r="G16" s="234" t="n">
        <v>0.010745</v>
      </c>
      <c r="H16" s="234" t="n">
        <v>0.003568</v>
      </c>
      <c r="I16" s="234" t="n">
        <v>0.061305</v>
      </c>
      <c r="J16" s="234" t="n">
        <v>0.018163</v>
      </c>
      <c r="K16" s="234" t="n">
        <v>0.136784</v>
      </c>
      <c r="L16" s="235" t="n">
        <v>0.001948</v>
      </c>
      <c r="M16" s="236">
        <f>N16-SUM(C16:L16)+J16</f>
        <v/>
      </c>
      <c r="N16" s="123" t="n">
        <v>0.460795</v>
      </c>
      <c r="O16" s="266">
        <f>SUM(C16:M16)-J16</f>
        <v/>
      </c>
      <c r="P16" s="25">
        <f>O16=N16</f>
        <v/>
      </c>
    </row>
    <row r="17">
      <c r="A17" s="35" t="n"/>
      <c r="B17" s="2" t="inlineStr">
        <is>
          <t>Market Share</t>
        </is>
      </c>
      <c r="C17" s="221">
        <f>C16/N16</f>
        <v/>
      </c>
      <c r="D17" s="222">
        <f>D16/$N$16</f>
        <v/>
      </c>
      <c r="E17" s="222">
        <f>E16/$N$16</f>
        <v/>
      </c>
      <c r="F17" s="222">
        <f>F16/$N$16</f>
        <v/>
      </c>
      <c r="G17" s="222">
        <f>G16/$N$16</f>
        <v/>
      </c>
      <c r="H17" s="222">
        <f>H16/$N$16</f>
        <v/>
      </c>
      <c r="I17" s="222">
        <f>I16/$N$16</f>
        <v/>
      </c>
      <c r="J17" s="222">
        <f>J16/$N$16</f>
        <v/>
      </c>
      <c r="K17" s="222">
        <f>K16/$N$16</f>
        <v/>
      </c>
      <c r="L17" s="222">
        <f>L16/$N$16</f>
        <v/>
      </c>
      <c r="M17" s="224">
        <f>M16/N16</f>
        <v/>
      </c>
      <c r="O17" s="266">
        <f>SUM(C17:M17)-J17</f>
        <v/>
      </c>
    </row>
    <row r="18">
      <c r="A18" s="31" t="inlineStr">
        <is>
          <t>2016.02</t>
        </is>
      </c>
      <c r="B18" s="1" t="inlineStr">
        <is>
          <t>Viewership</t>
        </is>
      </c>
      <c r="C18" s="233" t="n">
        <v>0.053901</v>
      </c>
      <c r="D18" s="234" t="n">
        <v>0.06623999999999999</v>
      </c>
      <c r="E18" s="234" t="n">
        <v>0.049889</v>
      </c>
      <c r="F18" s="234" t="n">
        <v>0.061857</v>
      </c>
      <c r="G18" s="234" t="n">
        <v>0.010047</v>
      </c>
      <c r="H18" s="234" t="n">
        <v>0.003262</v>
      </c>
      <c r="I18" s="234" t="n">
        <v>0.059071</v>
      </c>
      <c r="J18" s="234" t="n">
        <v>0.013625</v>
      </c>
      <c r="K18" s="234" t="n">
        <v>0.129333</v>
      </c>
      <c r="L18" s="235" t="n">
        <v>0.001479</v>
      </c>
      <c r="M18" s="236">
        <f>N18-SUM(C18:L18)+J18</f>
        <v/>
      </c>
      <c r="N18" s="123" t="n">
        <v>0.448297</v>
      </c>
      <c r="O18" s="266">
        <f>SUM(C18:M18)-J18</f>
        <v/>
      </c>
      <c r="P18" s="25">
        <f>O18=N18</f>
        <v/>
      </c>
    </row>
    <row r="19">
      <c r="A19" s="35" t="n"/>
      <c r="B19" s="2" t="inlineStr">
        <is>
          <t>Market Share</t>
        </is>
      </c>
      <c r="C19" s="221">
        <f>C18/$N18</f>
        <v/>
      </c>
      <c r="D19" s="222">
        <f>D18/$N18</f>
        <v/>
      </c>
      <c r="E19" s="222">
        <f>E18/$N18</f>
        <v/>
      </c>
      <c r="F19" s="222">
        <f>F18/$N18</f>
        <v/>
      </c>
      <c r="G19" s="222">
        <f>G18/$N18</f>
        <v/>
      </c>
      <c r="H19" s="222">
        <f>H18/$N18</f>
        <v/>
      </c>
      <c r="I19" s="222">
        <f>I18/$N18</f>
        <v/>
      </c>
      <c r="J19" s="222">
        <f>J18/$N18</f>
        <v/>
      </c>
      <c r="K19" s="222">
        <f>K18/$N18</f>
        <v/>
      </c>
      <c r="L19" s="223">
        <f>L18/$N18</f>
        <v/>
      </c>
      <c r="M19" s="224">
        <f>M18/$N18</f>
        <v/>
      </c>
      <c r="O19" s="266">
        <f>SUM(C19:M19)-J19</f>
        <v/>
      </c>
    </row>
    <row r="20">
      <c r="A20" s="31" t="inlineStr">
        <is>
          <t>2016.03</t>
        </is>
      </c>
      <c r="B20" s="1" t="inlineStr">
        <is>
          <t>Viewership</t>
        </is>
      </c>
      <c r="C20" s="233" t="n">
        <v>0.051119</v>
      </c>
      <c r="D20" s="234" t="n">
        <v>0.062801</v>
      </c>
      <c r="E20" s="234" t="n">
        <v>0.050571</v>
      </c>
      <c r="F20" s="234" t="n">
        <v>0.053914</v>
      </c>
      <c r="G20" s="234" t="n">
        <v>0.009556</v>
      </c>
      <c r="H20" s="234" t="n">
        <v>0.003309</v>
      </c>
      <c r="I20" s="234" t="n">
        <v>0.059949</v>
      </c>
      <c r="J20" s="234" t="n">
        <v>0.010947</v>
      </c>
      <c r="K20" s="234" t="n">
        <v>0.118479</v>
      </c>
      <c r="L20" s="235" t="n">
        <v>0.00116</v>
      </c>
      <c r="M20" s="236">
        <f>N20-SUM(C20:L20)+J20</f>
        <v/>
      </c>
      <c r="N20" s="123" t="n">
        <v>0.420533</v>
      </c>
      <c r="O20" s="266">
        <f>SUM(C20:M20)-J20</f>
        <v/>
      </c>
      <c r="P20" s="25">
        <f>O20=N20</f>
        <v/>
      </c>
    </row>
    <row customHeight="1" ht="14.25" r="21" thickBot="1">
      <c r="A21" s="35" t="n"/>
      <c r="B21" s="2" t="inlineStr">
        <is>
          <t>Market Share</t>
        </is>
      </c>
      <c r="C21" s="221">
        <f>C20/$N20</f>
        <v/>
      </c>
      <c r="D21" s="222">
        <f>D20/$N20</f>
        <v/>
      </c>
      <c r="E21" s="222">
        <f>E20/$N20</f>
        <v/>
      </c>
      <c r="F21" s="222">
        <f>F20/$N20</f>
        <v/>
      </c>
      <c r="G21" s="222">
        <f>G20/$N20</f>
        <v/>
      </c>
      <c r="H21" s="222">
        <f>H20/$N20</f>
        <v/>
      </c>
      <c r="I21" s="222">
        <f>I20/$N20</f>
        <v/>
      </c>
      <c r="J21" s="222">
        <f>J20/$N20</f>
        <v/>
      </c>
      <c r="K21" s="222">
        <f>K20/$N20</f>
        <v/>
      </c>
      <c r="L21" s="223">
        <f>L20/$N20</f>
        <v/>
      </c>
      <c r="M21" s="224">
        <f>M20/$N20</f>
        <v/>
      </c>
      <c r="O21" s="266">
        <f>SUM(C21:M21)-J21</f>
        <v/>
      </c>
    </row>
    <row customHeight="1" ht="14.25" r="22" thickTop="1">
      <c r="A22" s="164" t="inlineStr">
        <is>
          <t>2016년</t>
        </is>
      </c>
      <c r="B22" s="23" t="inlineStr">
        <is>
          <t>Viewership</t>
        </is>
      </c>
      <c r="C22" s="237" t="n">
        <v>0.052451</v>
      </c>
      <c r="D22" s="238" t="n">
        <v>0.06408899999999999</v>
      </c>
      <c r="E22" s="238" t="n">
        <v>0.0511</v>
      </c>
      <c r="F22" s="238" t="n">
        <v>0.059116</v>
      </c>
      <c r="G22" s="238" t="n">
        <v>0.010118</v>
      </c>
      <c r="H22" s="238" t="n">
        <v>0.003382</v>
      </c>
      <c r="I22" s="238" t="n">
        <v>0.060131</v>
      </c>
      <c r="J22" s="238" t="n">
        <v>0.014259</v>
      </c>
      <c r="K22" s="238" t="n">
        <v>0.128174</v>
      </c>
      <c r="L22" s="238" t="n">
        <v>0.00153</v>
      </c>
      <c r="M22" s="239">
        <f>N22-SUM(C22:L22)+J22</f>
        <v/>
      </c>
      <c r="N22" s="123" t="n">
        <v>0.443097</v>
      </c>
      <c r="O22" s="266">
        <f>SUM(C22:M22)-J22</f>
        <v/>
      </c>
      <c r="P22" s="25">
        <f>O22=N22</f>
        <v/>
      </c>
    </row>
    <row customHeight="1" ht="14.25" r="23" thickBot="1">
      <c r="A23" s="165" t="inlineStr">
        <is>
          <t>1분기</t>
        </is>
      </c>
      <c r="B23" s="24" t="inlineStr">
        <is>
          <t>Market Share</t>
        </is>
      </c>
      <c r="C23" s="243">
        <f>C22/$N22</f>
        <v/>
      </c>
      <c r="D23" s="244">
        <f>D22/$N22</f>
        <v/>
      </c>
      <c r="E23" s="244">
        <f>E22/$N22</f>
        <v/>
      </c>
      <c r="F23" s="244">
        <f>F22/$N22</f>
        <v/>
      </c>
      <c r="G23" s="244">
        <f>G22/$N22</f>
        <v/>
      </c>
      <c r="H23" s="244">
        <f>H22/$N22</f>
        <v/>
      </c>
      <c r="I23" s="244">
        <f>I22/$N22</f>
        <v/>
      </c>
      <c r="J23" s="244">
        <f>J22/$N22</f>
        <v/>
      </c>
      <c r="K23" s="244">
        <f>K22/$N22</f>
        <v/>
      </c>
      <c r="L23" s="244">
        <f>L22/$N22</f>
        <v/>
      </c>
      <c r="M23" s="245">
        <f>M22/$N22</f>
        <v/>
      </c>
      <c r="O23" s="266">
        <f>SUM(C23:M23)-J23</f>
        <v/>
      </c>
    </row>
    <row customHeight="1" ht="14.25" r="24" thickTop="1">
      <c r="A24" s="31" t="inlineStr">
        <is>
          <t>2016.04</t>
        </is>
      </c>
      <c r="B24" s="1" t="inlineStr">
        <is>
          <t>Viewership</t>
        </is>
      </c>
      <c r="C24" s="233" t="n">
        <v>0.047479</v>
      </c>
      <c r="D24" s="234" t="n">
        <v>0.061123</v>
      </c>
      <c r="E24" s="234" t="n">
        <v>0.052367</v>
      </c>
      <c r="F24" s="234" t="n">
        <v>0.055491</v>
      </c>
      <c r="G24" s="234" t="n">
        <v>0.008909</v>
      </c>
      <c r="H24" s="234" t="n">
        <v>0.002817</v>
      </c>
      <c r="I24" s="234" t="n">
        <v>0.054229</v>
      </c>
      <c r="J24" s="234" t="n">
        <v>0.008352999999999999</v>
      </c>
      <c r="K24" s="234" t="n">
        <v>0.119843</v>
      </c>
      <c r="L24" s="235" t="n">
        <v>0.000993</v>
      </c>
      <c r="M24" s="236">
        <f>N24-SUM(C24:L24)+J24</f>
        <v/>
      </c>
      <c r="N24" s="123" t="n">
        <v>0.412338</v>
      </c>
      <c r="O24" s="266">
        <f>SUM(C24:M24)-J24</f>
        <v/>
      </c>
      <c r="P24" s="25">
        <f>O24=N24</f>
        <v/>
      </c>
    </row>
    <row r="25">
      <c r="A25" s="35" t="n"/>
      <c r="B25" s="2" t="inlineStr">
        <is>
          <t>Market Share</t>
        </is>
      </c>
      <c r="C25" s="221">
        <f>C24/$N24</f>
        <v/>
      </c>
      <c r="D25" s="222">
        <f>D24/$N24</f>
        <v/>
      </c>
      <c r="E25" s="222">
        <f>E24/$N24</f>
        <v/>
      </c>
      <c r="F25" s="222">
        <f>F24/$N24</f>
        <v/>
      </c>
      <c r="G25" s="222">
        <f>G24/$N24</f>
        <v/>
      </c>
      <c r="H25" s="222">
        <f>H24/$N24</f>
        <v/>
      </c>
      <c r="I25" s="222">
        <f>I24/$N24</f>
        <v/>
      </c>
      <c r="J25" s="222">
        <f>J24/$N24</f>
        <v/>
      </c>
      <c r="K25" s="222">
        <f>K24/$N24</f>
        <v/>
      </c>
      <c r="L25" s="223">
        <f>L24/$N24</f>
        <v/>
      </c>
      <c r="M25" s="224">
        <f>M24/$N24</f>
        <v/>
      </c>
      <c r="O25" s="266">
        <f>SUM(C25:M25)-J25</f>
        <v/>
      </c>
    </row>
    <row r="26">
      <c r="A26" s="31" t="n">
        <v>2016.05</v>
      </c>
      <c r="B26" s="1" t="inlineStr">
        <is>
          <t>Viewership</t>
        </is>
      </c>
      <c r="C26" s="233" t="n">
        <v>0.046829</v>
      </c>
      <c r="D26" s="234" t="n">
        <v>0.062231</v>
      </c>
      <c r="E26" s="234" t="n">
        <v>0.049219</v>
      </c>
      <c r="F26" s="234" t="n">
        <v>0.051899</v>
      </c>
      <c r="G26" s="234" t="n">
        <v>0.008997</v>
      </c>
      <c r="H26" s="234" t="n">
        <v>0.002767</v>
      </c>
      <c r="I26" s="234" t="n">
        <v>0.050987</v>
      </c>
      <c r="J26" s="234" t="n">
        <v>0.011306</v>
      </c>
      <c r="K26" s="234" t="n">
        <v>0.121049</v>
      </c>
      <c r="L26" s="235" t="n">
        <v>0.001272</v>
      </c>
      <c r="M26" s="236">
        <f>N26-SUM(C26:L26)+J26</f>
        <v/>
      </c>
      <c r="N26" s="153" t="n">
        <v>0.404596</v>
      </c>
      <c r="O26" s="266">
        <f>SUM(C26:M26)-J26</f>
        <v/>
      </c>
      <c r="P26" s="25">
        <f>O26=N26</f>
        <v/>
      </c>
    </row>
    <row r="27">
      <c r="A27" s="35" t="n"/>
      <c r="B27" s="2" t="inlineStr">
        <is>
          <t>Market Share</t>
        </is>
      </c>
      <c r="C27" s="221">
        <f>C26/$N26</f>
        <v/>
      </c>
      <c r="D27" s="222">
        <f>D26/$N26</f>
        <v/>
      </c>
      <c r="E27" s="222">
        <f>E26/$N26</f>
        <v/>
      </c>
      <c r="F27" s="222">
        <f>F26/$N26</f>
        <v/>
      </c>
      <c r="G27" s="222">
        <f>G26/$N26</f>
        <v/>
      </c>
      <c r="H27" s="222">
        <f>H26/$N26</f>
        <v/>
      </c>
      <c r="I27" s="222">
        <f>I26/$N26</f>
        <v/>
      </c>
      <c r="J27" s="222">
        <f>J26/$N26</f>
        <v/>
      </c>
      <c r="K27" s="222">
        <f>K26/$N26</f>
        <v/>
      </c>
      <c r="L27" s="223">
        <f>L26/$N26</f>
        <v/>
      </c>
      <c r="M27" s="224">
        <f>M26/$N26</f>
        <v/>
      </c>
      <c r="O27" s="266">
        <f>SUM(C27:M27)-J27</f>
        <v/>
      </c>
    </row>
    <row r="28">
      <c r="A28" s="31" t="n">
        <v>2016.06</v>
      </c>
      <c r="B28" s="1" t="inlineStr">
        <is>
          <t>Viewership</t>
        </is>
      </c>
      <c r="C28" s="233" t="n">
        <v>0.047582</v>
      </c>
      <c r="D28" s="234" t="n">
        <v>0.059847</v>
      </c>
      <c r="E28" s="234" t="n">
        <v>0.046912</v>
      </c>
      <c r="F28" s="234" t="n">
        <v>0.04901</v>
      </c>
      <c r="G28" s="234" t="n">
        <v>0.008588999999999999</v>
      </c>
      <c r="H28" s="234" t="n">
        <v>0.002229</v>
      </c>
      <c r="I28" s="234" t="n">
        <v>0.051386</v>
      </c>
      <c r="J28" s="234" t="n">
        <v>0.013432</v>
      </c>
      <c r="K28" s="234" t="n">
        <v>0.129556</v>
      </c>
      <c r="L28" s="235" t="n">
        <v>0.001236</v>
      </c>
      <c r="M28" s="236">
        <f>N28-SUM(C28:L28)+J28</f>
        <v/>
      </c>
      <c r="N28" s="123" t="n">
        <v>0.404987</v>
      </c>
      <c r="O28" s="266">
        <f>SUM(C28:M28)-J28</f>
        <v/>
      </c>
      <c r="P28" s="25">
        <f>O28=N28</f>
        <v/>
      </c>
    </row>
    <row customHeight="1" ht="14.25" r="29" thickBot="1">
      <c r="A29" s="35" t="n"/>
      <c r="B29" s="2" t="inlineStr">
        <is>
          <t>Market Share</t>
        </is>
      </c>
      <c r="C29" s="221">
        <f>C28/$N28</f>
        <v/>
      </c>
      <c r="D29" s="222">
        <f>D28/$N28</f>
        <v/>
      </c>
      <c r="E29" s="222">
        <f>E28/$N28</f>
        <v/>
      </c>
      <c r="F29" s="222">
        <f>F28/$N28</f>
        <v/>
      </c>
      <c r="G29" s="222">
        <f>G28/$N28</f>
        <v/>
      </c>
      <c r="H29" s="222">
        <f>H28/$N28</f>
        <v/>
      </c>
      <c r="I29" s="222">
        <f>I28/$N28</f>
        <v/>
      </c>
      <c r="J29" s="222">
        <f>J28/$N28</f>
        <v/>
      </c>
      <c r="K29" s="222">
        <f>K28/$N28</f>
        <v/>
      </c>
      <c r="L29" s="223">
        <f>L28/$N28</f>
        <v/>
      </c>
      <c r="M29" s="224">
        <f>M28/$N28</f>
        <v/>
      </c>
      <c r="O29" s="266">
        <f>SUM(C29:M29)-J29</f>
        <v/>
      </c>
    </row>
    <row customHeight="1" ht="14.25" r="30" thickTop="1">
      <c r="A30" s="164" t="inlineStr">
        <is>
          <t>2016년</t>
        </is>
      </c>
      <c r="B30" s="23" t="inlineStr">
        <is>
          <t>Viewership</t>
        </is>
      </c>
      <c r="C30" s="237" t="n">
        <v>0.047292</v>
      </c>
      <c r="D30" s="238" t="n">
        <v>0.06108</v>
      </c>
      <c r="E30" s="238" t="n">
        <v>0.049496</v>
      </c>
      <c r="F30" s="238" t="n">
        <v>0.052131</v>
      </c>
      <c r="G30" s="238" t="n">
        <v>0.008833000000000001</v>
      </c>
      <c r="H30" s="238" t="n">
        <v>0.002606</v>
      </c>
      <c r="I30" s="238" t="n">
        <v>0.052187</v>
      </c>
      <c r="J30" s="238" t="n">
        <v>0.011034</v>
      </c>
      <c r="K30" s="238" t="n">
        <v>0.123541</v>
      </c>
      <c r="L30" s="238" t="n">
        <v>0.001168</v>
      </c>
      <c r="M30" s="239">
        <f>N30-SUM(C30:L30)+J30</f>
        <v/>
      </c>
      <c r="N30" s="123" t="n">
        <v>0.407277</v>
      </c>
      <c r="O30" s="266">
        <f>SUM(C30:M30)-J30</f>
        <v/>
      </c>
      <c r="P30" s="25">
        <f>O30=N30</f>
        <v/>
      </c>
    </row>
    <row customHeight="1" ht="14.25" r="31" thickBot="1">
      <c r="A31" s="165" t="inlineStr">
        <is>
          <t>2분기</t>
        </is>
      </c>
      <c r="B31" s="24" t="inlineStr">
        <is>
          <t>Market Share</t>
        </is>
      </c>
      <c r="C31" s="243">
        <f>C30/$N30</f>
        <v/>
      </c>
      <c r="D31" s="244">
        <f>D30/$N30</f>
        <v/>
      </c>
      <c r="E31" s="244">
        <f>E30/$N30</f>
        <v/>
      </c>
      <c r="F31" s="244">
        <f>F30/$N30</f>
        <v/>
      </c>
      <c r="G31" s="244">
        <f>G30/$N30</f>
        <v/>
      </c>
      <c r="H31" s="244">
        <f>H30/$N30</f>
        <v/>
      </c>
      <c r="I31" s="244">
        <f>I30/$N30</f>
        <v/>
      </c>
      <c r="J31" s="244">
        <f>J30/$N30</f>
        <v/>
      </c>
      <c r="K31" s="244">
        <f>K30/$N30</f>
        <v/>
      </c>
      <c r="L31" s="244">
        <f>L30/$N30</f>
        <v/>
      </c>
      <c r="M31" s="245">
        <f>M30/$N30</f>
        <v/>
      </c>
      <c r="O31" s="266">
        <f>SUM(C31:M31)-J31</f>
        <v/>
      </c>
    </row>
    <row customHeight="1" ht="14.25" r="32" thickTop="1">
      <c r="A32" s="31" t="n">
        <v>2016.07</v>
      </c>
      <c r="B32" s="1" t="inlineStr">
        <is>
          <t>Viewership</t>
        </is>
      </c>
      <c r="C32" s="233" t="n">
        <v>0.050139</v>
      </c>
      <c r="D32" s="234" t="n">
        <v>0.062558</v>
      </c>
      <c r="E32" s="234" t="n">
        <v>0.049608</v>
      </c>
      <c r="F32" s="234" t="n">
        <v>0.052646</v>
      </c>
      <c r="G32" s="234" t="n">
        <v>0.009231</v>
      </c>
      <c r="H32" s="234" t="n">
        <v>0.002638</v>
      </c>
      <c r="I32" s="234" t="n">
        <v>0.050931</v>
      </c>
      <c r="J32" s="234" t="n">
        <v>0.013937</v>
      </c>
      <c r="K32" s="234" t="n">
        <v>0.134561</v>
      </c>
      <c r="L32" s="235" t="n">
        <v>0.001342</v>
      </c>
      <c r="M32" s="236">
        <f>N32-SUM(C32:L32)+J32</f>
        <v/>
      </c>
      <c r="N32" s="123" t="n">
        <v>0.422569</v>
      </c>
      <c r="O32" s="266">
        <f>SUM(C32:M32)-J32</f>
        <v/>
      </c>
      <c r="P32" s="25">
        <f>O32=N32</f>
        <v/>
      </c>
    </row>
    <row r="33">
      <c r="A33" s="35" t="n"/>
      <c r="B33" s="2" t="inlineStr">
        <is>
          <t>Market Share</t>
        </is>
      </c>
      <c r="C33" s="221">
        <f>C32/$N32</f>
        <v/>
      </c>
      <c r="D33" s="222">
        <f>D32/$N32</f>
        <v/>
      </c>
      <c r="E33" s="222">
        <f>E32/$N32</f>
        <v/>
      </c>
      <c r="F33" s="222">
        <f>F32/$N32</f>
        <v/>
      </c>
      <c r="G33" s="222">
        <f>G32/$N32</f>
        <v/>
      </c>
      <c r="H33" s="222">
        <f>H32/$N32</f>
        <v/>
      </c>
      <c r="I33" s="222">
        <f>I32/$N32</f>
        <v/>
      </c>
      <c r="J33" s="222">
        <f>J32/$N32</f>
        <v/>
      </c>
      <c r="K33" s="222">
        <f>K32/$N32</f>
        <v/>
      </c>
      <c r="L33" s="223">
        <f>L32/$N32</f>
        <v/>
      </c>
      <c r="M33" s="224">
        <f>M32/$N32</f>
        <v/>
      </c>
      <c r="O33" s="266">
        <f>SUM(C33:M33)-J33</f>
        <v/>
      </c>
    </row>
    <row r="34">
      <c r="A34" s="31" t="n">
        <v>2016.08</v>
      </c>
      <c r="B34" s="1" t="inlineStr">
        <is>
          <t>Viewership</t>
        </is>
      </c>
      <c r="C34" s="233" t="n">
        <v>0.044604</v>
      </c>
      <c r="D34" s="234" t="n">
        <v>0.061827</v>
      </c>
      <c r="E34" s="234" t="n">
        <v>0.048515</v>
      </c>
      <c r="F34" s="234" t="n">
        <v>0.048628</v>
      </c>
      <c r="G34" s="234" t="n">
        <v>0.007161</v>
      </c>
      <c r="H34" s="234" t="n">
        <v>0.002863</v>
      </c>
      <c r="I34" s="234" t="n">
        <v>0.051463</v>
      </c>
      <c r="J34" s="234" t="n">
        <v>0.013453</v>
      </c>
      <c r="K34" s="234" t="n">
        <v>0.127099</v>
      </c>
      <c r="L34" s="235" t="n">
        <v>0.001243</v>
      </c>
      <c r="M34" s="236">
        <f>N34-SUM(C34:L34)+J34</f>
        <v/>
      </c>
      <c r="N34" s="123" t="n">
        <v>0.405714</v>
      </c>
      <c r="O34" s="266">
        <f>SUM(C34:M34)-J34</f>
        <v/>
      </c>
      <c r="P34" s="25">
        <f>O34=N34</f>
        <v/>
      </c>
    </row>
    <row r="35">
      <c r="A35" s="35" t="n"/>
      <c r="B35" s="2" t="inlineStr">
        <is>
          <t>Market Share</t>
        </is>
      </c>
      <c r="C35" s="221">
        <f>C34/$N34</f>
        <v/>
      </c>
      <c r="D35" s="222">
        <f>D34/$N34</f>
        <v/>
      </c>
      <c r="E35" s="222">
        <f>E34/$N34</f>
        <v/>
      </c>
      <c r="F35" s="222">
        <f>F34/$N34</f>
        <v/>
      </c>
      <c r="G35" s="222">
        <f>G34/$N34</f>
        <v/>
      </c>
      <c r="H35" s="222">
        <f>H34/$N34</f>
        <v/>
      </c>
      <c r="I35" s="222">
        <f>I34/$N34</f>
        <v/>
      </c>
      <c r="J35" s="222">
        <f>J34/$N34</f>
        <v/>
      </c>
      <c r="K35" s="222">
        <f>K34/$N34</f>
        <v/>
      </c>
      <c r="L35" s="223">
        <f>L34/$N34</f>
        <v/>
      </c>
      <c r="M35" s="224">
        <f>M34/$N34</f>
        <v/>
      </c>
      <c r="O35" s="266">
        <f>SUM(C35:M35)-J35</f>
        <v/>
      </c>
    </row>
    <row r="36">
      <c r="A36" s="31" t="n">
        <v>2016.09</v>
      </c>
      <c r="B36" s="1" t="inlineStr">
        <is>
          <t>Viewership</t>
        </is>
      </c>
      <c r="C36" s="233" t="n">
        <v>0.044919</v>
      </c>
      <c r="D36" s="234" t="n">
        <v>0.054999</v>
      </c>
      <c r="E36" s="234" t="n">
        <v>0.045276</v>
      </c>
      <c r="F36" s="234" t="n">
        <v>0.047768</v>
      </c>
      <c r="G36" s="234" t="n">
        <v>0.007799</v>
      </c>
      <c r="H36" s="234" t="n">
        <v>0.002529</v>
      </c>
      <c r="I36" s="234" t="n">
        <v>0.051109</v>
      </c>
      <c r="J36" s="234" t="n">
        <v>0.011441</v>
      </c>
      <c r="K36" s="234" t="n">
        <v>0.126881</v>
      </c>
      <c r="L36" s="235" t="n">
        <v>0.001072</v>
      </c>
      <c r="M36" s="236">
        <f>N36-SUM(C36:L36)+J36</f>
        <v/>
      </c>
      <c r="N36" s="123" t="n">
        <v>0.394805</v>
      </c>
      <c r="O36" s="266">
        <f>SUM(C36:M36)-J36</f>
        <v/>
      </c>
      <c r="P36" s="25">
        <f>O36=N36</f>
        <v/>
      </c>
    </row>
    <row customHeight="1" ht="14.25" r="37" thickBot="1">
      <c r="A37" s="35" t="n"/>
      <c r="B37" s="2" t="inlineStr">
        <is>
          <t>Market Share</t>
        </is>
      </c>
      <c r="C37" s="221">
        <f>C36/$N36</f>
        <v/>
      </c>
      <c r="D37" s="222">
        <f>D36/$N36</f>
        <v/>
      </c>
      <c r="E37" s="222">
        <f>E36/$N36</f>
        <v/>
      </c>
      <c r="F37" s="222">
        <f>F36/$N36</f>
        <v/>
      </c>
      <c r="G37" s="222">
        <f>G36/$N36</f>
        <v/>
      </c>
      <c r="H37" s="222">
        <f>H36/$N36</f>
        <v/>
      </c>
      <c r="I37" s="222">
        <f>I36/$N36</f>
        <v/>
      </c>
      <c r="J37" s="222">
        <f>J36/$N36</f>
        <v/>
      </c>
      <c r="K37" s="222">
        <f>K36/$N36</f>
        <v/>
      </c>
      <c r="L37" s="223">
        <f>L36/$N36</f>
        <v/>
      </c>
      <c r="M37" s="224">
        <f>M36/$N36</f>
        <v/>
      </c>
      <c r="O37" s="266">
        <f>SUM(C37:M37)-J37</f>
        <v/>
      </c>
    </row>
    <row customHeight="1" ht="14.25" r="38" thickTop="1">
      <c r="A38" s="164" t="inlineStr">
        <is>
          <t>2016년</t>
        </is>
      </c>
      <c r="B38" s="23" t="inlineStr">
        <is>
          <t>Viewership</t>
        </is>
      </c>
      <c r="C38" s="237" t="n">
        <v>0.046573</v>
      </c>
      <c r="D38" s="238" t="n">
        <v>0.059847</v>
      </c>
      <c r="E38" s="238" t="n">
        <v>0.047828</v>
      </c>
      <c r="F38" s="238" t="n">
        <v>0.049702</v>
      </c>
      <c r="G38" s="238" t="n">
        <v>0.008067</v>
      </c>
      <c r="H38" s="238" t="n">
        <v>0.002679</v>
      </c>
      <c r="I38" s="238" t="n">
        <v>0.051168</v>
      </c>
      <c r="J38" s="238" t="n">
        <v>0.01296</v>
      </c>
      <c r="K38" s="238" t="n">
        <v>0.129544</v>
      </c>
      <c r="L38" s="238" t="n">
        <v>0.001221</v>
      </c>
      <c r="M38" s="239">
        <f>N38-SUM(C38:L38)+J38</f>
        <v/>
      </c>
      <c r="N38" s="123" t="n">
        <v>0.40784</v>
      </c>
      <c r="O38" s="266">
        <f>SUM(C38:M38)-J38</f>
        <v/>
      </c>
      <c r="P38" s="25">
        <f>O38=N38</f>
        <v/>
      </c>
    </row>
    <row customHeight="1" ht="14.25" r="39" thickBot="1">
      <c r="A39" s="165" t="inlineStr">
        <is>
          <t>3분기</t>
        </is>
      </c>
      <c r="B39" s="24" t="inlineStr">
        <is>
          <t>Market Share</t>
        </is>
      </c>
      <c r="C39" s="243">
        <f>C38/$N38</f>
        <v/>
      </c>
      <c r="D39" s="244">
        <f>D38/$N38</f>
        <v/>
      </c>
      <c r="E39" s="244">
        <f>E38/$N38</f>
        <v/>
      </c>
      <c r="F39" s="244">
        <f>F38/$N38</f>
        <v/>
      </c>
      <c r="G39" s="244">
        <f>G38/$N38</f>
        <v/>
      </c>
      <c r="H39" s="244">
        <f>H38/$N38</f>
        <v/>
      </c>
      <c r="I39" s="244">
        <f>I38/$N38</f>
        <v/>
      </c>
      <c r="J39" s="244">
        <f>J38/$N38</f>
        <v/>
      </c>
      <c r="K39" s="244">
        <f>K38/$N38</f>
        <v/>
      </c>
      <c r="L39" s="244">
        <f>L38/$N38</f>
        <v/>
      </c>
      <c r="M39" s="245">
        <f>M38/$N38</f>
        <v/>
      </c>
      <c r="O39" s="266">
        <f>SUM(C39:M39)-J39</f>
        <v/>
      </c>
    </row>
    <row customHeight="1" ht="14.25" r="40" thickTop="1">
      <c r="A40" s="154" t="n">
        <v>2016.1</v>
      </c>
      <c r="B40" s="1" t="inlineStr">
        <is>
          <t>Viewership</t>
        </is>
      </c>
      <c r="C40" s="233" t="n">
        <v>0.043951</v>
      </c>
      <c r="D40" s="234" t="n">
        <v>0.052808</v>
      </c>
      <c r="E40" s="234" t="n">
        <v>0.045266</v>
      </c>
      <c r="F40" s="234" t="n">
        <v>0.047955</v>
      </c>
      <c r="G40" s="234" t="n">
        <v>0.007779</v>
      </c>
      <c r="H40" s="234" t="n">
        <v>0.002883</v>
      </c>
      <c r="I40" s="234" t="n">
        <v>0.056393</v>
      </c>
      <c r="J40" s="234" t="n">
        <v>0.012638</v>
      </c>
      <c r="K40" s="234" t="n">
        <v>0.123237</v>
      </c>
      <c r="L40" s="235" t="n">
        <v>0.00109</v>
      </c>
      <c r="M40" s="236">
        <f>N40-SUM(C40:L40)+J40</f>
        <v/>
      </c>
      <c r="N40" s="123" t="n">
        <v>0.393401</v>
      </c>
      <c r="O40" s="266">
        <f>SUM(C40:M40)-J40</f>
        <v/>
      </c>
      <c r="P40" s="25">
        <f>O40=N40</f>
        <v/>
      </c>
    </row>
    <row r="41">
      <c r="A41" s="35" t="n"/>
      <c r="B41" s="2" t="inlineStr">
        <is>
          <t>Market Share</t>
        </is>
      </c>
      <c r="C41" s="221">
        <f>C40/$N40</f>
        <v/>
      </c>
      <c r="D41" s="222">
        <f>D40/$N40</f>
        <v/>
      </c>
      <c r="E41" s="222">
        <f>E40/$N40</f>
        <v/>
      </c>
      <c r="F41" s="222">
        <f>F40/$N40</f>
        <v/>
      </c>
      <c r="G41" s="222">
        <f>G40/$N40</f>
        <v/>
      </c>
      <c r="H41" s="222">
        <f>H40/$N40</f>
        <v/>
      </c>
      <c r="I41" s="222">
        <f>I40/$N40</f>
        <v/>
      </c>
      <c r="J41" s="222">
        <f>J40/$N40</f>
        <v/>
      </c>
      <c r="K41" s="222">
        <f>K40/$N40</f>
        <v/>
      </c>
      <c r="L41" s="223">
        <f>L40/$N40</f>
        <v/>
      </c>
      <c r="M41" s="224">
        <f>M40/$N40</f>
        <v/>
      </c>
      <c r="O41" s="266">
        <f>SUM(C41:M41)-J41</f>
        <v/>
      </c>
    </row>
    <row r="42">
      <c r="A42" s="154" t="n">
        <v>2016.11</v>
      </c>
      <c r="B42" s="1" t="inlineStr">
        <is>
          <t>Viewership</t>
        </is>
      </c>
      <c r="C42" s="233" t="n">
        <v>0.046353</v>
      </c>
      <c r="D42" s="234" t="n">
        <v>0.054389</v>
      </c>
      <c r="E42" s="234" t="n">
        <v>0.040891</v>
      </c>
      <c r="F42" s="234" t="n">
        <v>0.041128</v>
      </c>
      <c r="G42" s="234" t="n">
        <v>0.00734</v>
      </c>
      <c r="H42" s="234" t="n">
        <v>0.002513</v>
      </c>
      <c r="I42" s="234" t="n">
        <v>0.074282</v>
      </c>
      <c r="J42" s="234" t="n">
        <v>0.011418</v>
      </c>
      <c r="K42" s="234" t="n">
        <v>0.120137</v>
      </c>
      <c r="L42" s="235" t="n">
        <v>0.001081</v>
      </c>
      <c r="M42" s="236">
        <f>N42-SUM(C42:L42)+J42</f>
        <v/>
      </c>
      <c r="N42" s="123" t="n">
        <v>0.400697</v>
      </c>
      <c r="O42" s="266">
        <f>SUM(C42:M42)-J42</f>
        <v/>
      </c>
      <c r="P42" s="25">
        <f>O42=N42</f>
        <v/>
      </c>
    </row>
    <row r="43">
      <c r="A43" s="35" t="n"/>
      <c r="B43" s="2" t="inlineStr">
        <is>
          <t>Market Share</t>
        </is>
      </c>
      <c r="C43" s="221">
        <f>C42/$N42</f>
        <v/>
      </c>
      <c r="D43" s="222">
        <f>D42/$N42</f>
        <v/>
      </c>
      <c r="E43" s="222">
        <f>E42/$N42</f>
        <v/>
      </c>
      <c r="F43" s="222">
        <f>F42/$N42</f>
        <v/>
      </c>
      <c r="G43" s="222">
        <f>G42/$N42</f>
        <v/>
      </c>
      <c r="H43" s="222">
        <f>H42/$N42</f>
        <v/>
      </c>
      <c r="I43" s="222">
        <f>I42/$N42</f>
        <v/>
      </c>
      <c r="J43" s="222">
        <f>J42/$N42</f>
        <v/>
      </c>
      <c r="K43" s="222">
        <f>K42/$N42</f>
        <v/>
      </c>
      <c r="L43" s="223">
        <f>L42/$N42</f>
        <v/>
      </c>
      <c r="M43" s="224">
        <f>M42/$N42</f>
        <v/>
      </c>
      <c r="O43" s="266">
        <f>SUM(C43:M43)-J43</f>
        <v/>
      </c>
    </row>
    <row r="44">
      <c r="A44" s="154" t="n">
        <v>2016.12</v>
      </c>
      <c r="B44" s="1" t="inlineStr">
        <is>
          <t>Viewership</t>
        </is>
      </c>
      <c r="C44" s="233" t="n">
        <v>0.050046</v>
      </c>
      <c r="D44" s="234" t="n">
        <v>0.052981</v>
      </c>
      <c r="E44" s="234" t="n">
        <v>0.043725</v>
      </c>
      <c r="F44" s="234" t="n">
        <v>0.040648</v>
      </c>
      <c r="G44" s="234" t="n">
        <v>0.008177</v>
      </c>
      <c r="H44" s="234" t="n">
        <v>0.002841</v>
      </c>
      <c r="I44" s="234" t="n">
        <v>0.0745223</v>
      </c>
      <c r="J44" s="234" t="n">
        <v>0.0164476</v>
      </c>
      <c r="K44" s="234" t="n">
        <v>0.131499</v>
      </c>
      <c r="L44" s="235" t="n">
        <v>0.0013857</v>
      </c>
      <c r="M44" s="236">
        <f>N44-SUM(C44:L44)+J44</f>
        <v/>
      </c>
      <c r="N44" s="123" t="n">
        <v>0.420048</v>
      </c>
      <c r="O44" s="266">
        <f>SUM(C44:M44)-J44</f>
        <v/>
      </c>
      <c r="P44" s="25">
        <f>O44=N44</f>
        <v/>
      </c>
    </row>
    <row customHeight="1" ht="14.25" r="45" thickBot="1">
      <c r="A45" s="35" t="n"/>
      <c r="B45" s="2" t="inlineStr">
        <is>
          <t>Market Share</t>
        </is>
      </c>
      <c r="C45" s="221">
        <f>C44/$N44</f>
        <v/>
      </c>
      <c r="D45" s="222">
        <f>D44/$N44</f>
        <v/>
      </c>
      <c r="E45" s="222">
        <f>E44/$N44</f>
        <v/>
      </c>
      <c r="F45" s="222">
        <f>F44/$N44</f>
        <v/>
      </c>
      <c r="G45" s="222">
        <f>G44/$N44</f>
        <v/>
      </c>
      <c r="H45" s="222">
        <f>H44/$N44</f>
        <v/>
      </c>
      <c r="I45" s="222">
        <f>I44/$N44</f>
        <v/>
      </c>
      <c r="J45" s="222">
        <f>J44/$N44</f>
        <v/>
      </c>
      <c r="K45" s="222">
        <f>K44/$N44</f>
        <v/>
      </c>
      <c r="L45" s="223">
        <f>L44/$N44</f>
        <v/>
      </c>
      <c r="M45" s="224">
        <f>M44/$N44</f>
        <v/>
      </c>
      <c r="O45" s="266">
        <f>SUM(C45:M45)-J45</f>
        <v/>
      </c>
    </row>
    <row customHeight="1" ht="14.25" r="46" thickTop="1">
      <c r="A46" s="164" t="inlineStr">
        <is>
          <t>2016년</t>
        </is>
      </c>
      <c r="B46" s="23" t="inlineStr">
        <is>
          <t>Viewership</t>
        </is>
      </c>
      <c r="C46" s="237" t="n">
        <v>0.046788</v>
      </c>
      <c r="D46" s="238" t="n">
        <v>0.053382</v>
      </c>
      <c r="E46" s="238" t="n">
        <v>0.04332</v>
      </c>
      <c r="F46" s="238" t="n">
        <v>0.043267</v>
      </c>
      <c r="G46" s="238" t="n">
        <v>0.00777</v>
      </c>
      <c r="H46" s="238" t="n">
        <v>0.002748</v>
      </c>
      <c r="I46" s="238" t="n">
        <v>0.06833500000000001</v>
      </c>
      <c r="J46" s="238" t="n">
        <v>0.013524</v>
      </c>
      <c r="K46" s="238" t="n">
        <v>0.1250102</v>
      </c>
      <c r="L46" s="238" t="n">
        <v>0.001187</v>
      </c>
      <c r="M46" s="239">
        <f>N46-SUM(C46:L46)+J46</f>
        <v/>
      </c>
      <c r="N46" s="123" t="n">
        <v>0.404759</v>
      </c>
      <c r="O46" s="266">
        <f>SUM(C46:M46)-J46</f>
        <v/>
      </c>
      <c r="P46" s="25">
        <f>O46=N46</f>
        <v/>
      </c>
    </row>
    <row customHeight="1" ht="14.25" r="47" thickBot="1">
      <c r="A47" s="165" t="inlineStr">
        <is>
          <t>4분기</t>
        </is>
      </c>
      <c r="B47" s="24" t="inlineStr">
        <is>
          <t>Market Share</t>
        </is>
      </c>
      <c r="C47" s="243">
        <f>C46/$N46</f>
        <v/>
      </c>
      <c r="D47" s="244">
        <f>D46/$N46</f>
        <v/>
      </c>
      <c r="E47" s="244">
        <f>E46/$N46</f>
        <v/>
      </c>
      <c r="F47" s="244">
        <f>F46/$N46</f>
        <v/>
      </c>
      <c r="G47" s="244">
        <f>G46/$N46</f>
        <v/>
      </c>
      <c r="H47" s="244">
        <f>H46/$N46</f>
        <v/>
      </c>
      <c r="I47" s="244">
        <f>I46/$N46</f>
        <v/>
      </c>
      <c r="J47" s="244">
        <f>J46/$N46</f>
        <v/>
      </c>
      <c r="K47" s="244">
        <f>K46/$N46</f>
        <v/>
      </c>
      <c r="L47" s="244">
        <f>L46/$N46</f>
        <v/>
      </c>
      <c r="M47" s="245">
        <f>M46/$N46</f>
        <v/>
      </c>
      <c r="O47" s="266">
        <f>SUM(C47:M47)-J47</f>
        <v/>
      </c>
    </row>
    <row customHeight="1" ht="14.25" r="48" thickTop="1">
      <c r="A48" s="263" t="inlineStr">
        <is>
          <t>2016년 연간</t>
        </is>
      </c>
      <c r="B48" s="23" t="inlineStr">
        <is>
          <t>Viewership</t>
        </is>
      </c>
      <c r="C48" s="237" t="n">
        <v>0.048267</v>
      </c>
      <c r="D48" s="238" t="n">
        <v>0.059584</v>
      </c>
      <c r="E48" s="238" t="n">
        <v>0.047924</v>
      </c>
      <c r="F48" s="238" t="n">
        <v>0.05103</v>
      </c>
      <c r="G48" s="238" t="n">
        <v>0.008692999999999999</v>
      </c>
      <c r="H48" s="238" t="n">
        <v>0.002853</v>
      </c>
      <c r="I48" s="238" t="n">
        <v>0.057964</v>
      </c>
      <c r="J48" s="238" t="n">
        <v>0.0129456</v>
      </c>
      <c r="K48" s="238" t="n">
        <v>0.1271006</v>
      </c>
      <c r="L48" s="238" t="n">
        <v>0.001276</v>
      </c>
      <c r="M48" s="239">
        <f>N48-SUM(C48:L48)+J48</f>
        <v/>
      </c>
      <c r="N48" s="123" t="n">
        <v>0.415694</v>
      </c>
      <c r="O48" s="266">
        <f>SUM(C48:M48)-J48</f>
        <v/>
      </c>
      <c r="P48" s="25">
        <f>O48=N48</f>
        <v/>
      </c>
    </row>
    <row customHeight="1" ht="14.25" r="49" thickBot="1">
      <c r="A49" s="264" t="n"/>
      <c r="B49" s="24" t="inlineStr">
        <is>
          <t>Market Share</t>
        </is>
      </c>
      <c r="C49" s="243">
        <f>C48/$N48</f>
        <v/>
      </c>
      <c r="D49" s="244">
        <f>D48/$N48</f>
        <v/>
      </c>
      <c r="E49" s="244">
        <f>E48/$N48</f>
        <v/>
      </c>
      <c r="F49" s="244">
        <f>F48/$N48</f>
        <v/>
      </c>
      <c r="G49" s="244">
        <f>G48/$N48</f>
        <v/>
      </c>
      <c r="H49" s="244">
        <f>H48/$N48</f>
        <v/>
      </c>
      <c r="I49" s="244">
        <f>I48/$N48</f>
        <v/>
      </c>
      <c r="J49" s="244">
        <f>J48/$N48</f>
        <v/>
      </c>
      <c r="K49" s="244">
        <f>K48/$N48</f>
        <v/>
      </c>
      <c r="L49" s="244">
        <f>L48/$N48</f>
        <v/>
      </c>
      <c r="M49" s="245">
        <f>M48/$N48</f>
        <v/>
      </c>
      <c r="O49" s="266">
        <f>SUM(C49:M49)-J49</f>
        <v/>
      </c>
    </row>
    <row customHeight="1" ht="14.25" r="50" thickTop="1">
      <c r="A50" s="154" t="n">
        <v>2017.01</v>
      </c>
      <c r="B50" s="1" t="inlineStr">
        <is>
          <t>Viewership</t>
        </is>
      </c>
      <c r="C50" s="233" t="n">
        <v>0.0506934</v>
      </c>
      <c r="D50" s="234" t="n">
        <v>0.0541849</v>
      </c>
      <c r="E50" s="234" t="n">
        <v>0.0462326</v>
      </c>
      <c r="F50" s="234" t="n">
        <v>0.0427033</v>
      </c>
      <c r="G50" s="234" t="n">
        <v>0.0089579</v>
      </c>
      <c r="H50" s="234" t="n">
        <v>0.0030453</v>
      </c>
      <c r="I50" s="234" t="n">
        <v>0.07079050000000001</v>
      </c>
      <c r="J50" s="234" t="n">
        <v>0.016092</v>
      </c>
      <c r="K50" s="234" t="n">
        <v>0.1374674</v>
      </c>
      <c r="L50" s="235" t="n">
        <v>0.0014686</v>
      </c>
      <c r="M50" s="236">
        <f>N50-SUM(C50:L50)+J50</f>
        <v/>
      </c>
      <c r="N50" s="123" t="n">
        <v>0.4307846</v>
      </c>
      <c r="O50" s="266">
        <f>SUM(C50:M50)-J50</f>
        <v/>
      </c>
      <c r="P50" s="25">
        <f>O50=N50</f>
        <v/>
      </c>
    </row>
    <row r="51">
      <c r="A51" s="35" t="n"/>
      <c r="B51" s="2" t="inlineStr">
        <is>
          <t>Market Share</t>
        </is>
      </c>
      <c r="C51" s="221">
        <f>C50/$N50</f>
        <v/>
      </c>
      <c r="D51" s="222">
        <f>D50/$N50</f>
        <v/>
      </c>
      <c r="E51" s="222">
        <f>E50/$N50</f>
        <v/>
      </c>
      <c r="F51" s="222">
        <f>F50/$N50</f>
        <v/>
      </c>
      <c r="G51" s="222">
        <f>G50/$N50</f>
        <v/>
      </c>
      <c r="H51" s="222">
        <f>H50/$N50</f>
        <v/>
      </c>
      <c r="I51" s="222">
        <f>I50/$N50</f>
        <v/>
      </c>
      <c r="J51" s="222">
        <f>J50/$N50</f>
        <v/>
      </c>
      <c r="K51" s="222">
        <f>K50/$N50</f>
        <v/>
      </c>
      <c r="L51" s="223">
        <f>L50/$N50</f>
        <v/>
      </c>
      <c r="M51" s="224">
        <f>M50/$N50</f>
        <v/>
      </c>
      <c r="O51" s="266">
        <f>SUM(C51:M51)-J51</f>
        <v/>
      </c>
    </row>
    <row r="52">
      <c r="A52" s="154" t="n">
        <v>2017.02</v>
      </c>
      <c r="B52" s="1" t="inlineStr">
        <is>
          <t>Viewership</t>
        </is>
      </c>
      <c r="C52" s="233" t="n">
        <v>0.048551</v>
      </c>
      <c r="D52" s="234" t="n">
        <v>0.053688</v>
      </c>
      <c r="E52" s="234" t="n">
        <v>0.047623</v>
      </c>
      <c r="F52" s="234" t="n">
        <v>0.043362</v>
      </c>
      <c r="G52" s="234" t="n">
        <v>0.008505</v>
      </c>
      <c r="H52" s="234" t="n">
        <v>0.002624</v>
      </c>
      <c r="I52" s="234" t="n">
        <v>0.066888</v>
      </c>
      <c r="J52" s="234" t="n">
        <v>0.010937</v>
      </c>
      <c r="K52" s="234" t="n">
        <v>0.130982</v>
      </c>
      <c r="L52" s="235" t="n">
        <v>0.001453</v>
      </c>
      <c r="M52" s="236">
        <f>N52-SUM(C52:L52)+J52</f>
        <v/>
      </c>
      <c r="N52" s="123" t="n">
        <v>0.417851</v>
      </c>
      <c r="O52" s="266">
        <f>SUM(C52:M52)-J52</f>
        <v/>
      </c>
      <c r="P52" s="25">
        <f>O52=N52</f>
        <v/>
      </c>
    </row>
    <row r="53">
      <c r="A53" s="35" t="n"/>
      <c r="B53" s="2" t="inlineStr">
        <is>
          <t>Market Share</t>
        </is>
      </c>
      <c r="C53" s="221">
        <f>C52/$N52</f>
        <v/>
      </c>
      <c r="D53" s="222">
        <f>D52/$N52</f>
        <v/>
      </c>
      <c r="E53" s="222">
        <f>E52/$N52</f>
        <v/>
      </c>
      <c r="F53" s="222">
        <f>F52/$N52</f>
        <v/>
      </c>
      <c r="G53" s="222">
        <f>G52/$N52</f>
        <v/>
      </c>
      <c r="H53" s="222">
        <f>H52/$N52</f>
        <v/>
      </c>
      <c r="I53" s="222">
        <f>I52/$N52</f>
        <v/>
      </c>
      <c r="J53" s="222">
        <f>J52/$N52</f>
        <v/>
      </c>
      <c r="K53" s="222">
        <f>K52/$N52</f>
        <v/>
      </c>
      <c r="L53" s="223">
        <f>L52/$N52</f>
        <v/>
      </c>
      <c r="M53" s="224">
        <f>M52/$N52</f>
        <v/>
      </c>
      <c r="O53" s="266">
        <f>SUM(C53:M53)-J53</f>
        <v/>
      </c>
    </row>
    <row r="54">
      <c r="A54" s="154" t="n">
        <v>2017.03</v>
      </c>
      <c r="B54" s="1" t="inlineStr">
        <is>
          <t>Viewership</t>
        </is>
      </c>
      <c r="C54" s="233" t="n">
        <v>0.0478405</v>
      </c>
      <c r="D54" s="234" t="n">
        <v>0.053612</v>
      </c>
      <c r="E54" s="234" t="n">
        <v>0.0423992</v>
      </c>
      <c r="F54" s="234" t="n">
        <v>0.0429629</v>
      </c>
      <c r="G54" s="234" t="n">
        <v>0.0077752</v>
      </c>
      <c r="H54" s="234" t="n">
        <v>0.0023917</v>
      </c>
      <c r="I54" s="234" t="n">
        <v>0.0674734</v>
      </c>
      <c r="J54" s="234" t="n">
        <v>0.0096414</v>
      </c>
      <c r="K54" s="234" t="n">
        <v>0.1240567</v>
      </c>
      <c r="L54" s="235" t="n">
        <v>0.0010288</v>
      </c>
      <c r="M54" s="236">
        <f>N54-SUM(C54:L54)+J54</f>
        <v/>
      </c>
      <c r="N54" s="123" t="n">
        <v>0.4032371</v>
      </c>
      <c r="O54" s="266">
        <f>SUM(C54:M54)-J54</f>
        <v/>
      </c>
      <c r="P54" s="25">
        <f>O54=N54</f>
        <v/>
      </c>
    </row>
    <row customHeight="1" ht="14.25" r="55" thickBot="1">
      <c r="A55" s="35" t="n"/>
      <c r="B55" s="2" t="inlineStr">
        <is>
          <t>Market Share</t>
        </is>
      </c>
      <c r="C55" s="221">
        <f>C54/$N54</f>
        <v/>
      </c>
      <c r="D55" s="222">
        <f>D54/$N54</f>
        <v/>
      </c>
      <c r="E55" s="222">
        <f>E54/$N54</f>
        <v/>
      </c>
      <c r="F55" s="222">
        <f>F54/$N54</f>
        <v/>
      </c>
      <c r="G55" s="222">
        <f>G54/$N54</f>
        <v/>
      </c>
      <c r="H55" s="222">
        <f>H54/$N54</f>
        <v/>
      </c>
      <c r="I55" s="222">
        <f>I54/$N54</f>
        <v/>
      </c>
      <c r="J55" s="222">
        <f>J54/$N54</f>
        <v/>
      </c>
      <c r="K55" s="222">
        <f>K54/$N54</f>
        <v/>
      </c>
      <c r="L55" s="223">
        <f>L54/$N54</f>
        <v/>
      </c>
      <c r="M55" s="224">
        <f>M54/$N54</f>
        <v/>
      </c>
      <c r="O55" s="266">
        <f>SUM(C55:M55)-J55</f>
        <v/>
      </c>
    </row>
    <row customHeight="1" ht="14.25" r="56" thickTop="1">
      <c r="A56" s="164" t="inlineStr">
        <is>
          <t>2017년</t>
        </is>
      </c>
      <c r="B56" s="23" t="inlineStr">
        <is>
          <t>Viewership</t>
        </is>
      </c>
      <c r="C56" s="237" t="n">
        <v>0.0490442</v>
      </c>
      <c r="D56" s="238" t="n">
        <v>0.0538328</v>
      </c>
      <c r="E56" s="238" t="n">
        <v>0.0453449</v>
      </c>
      <c r="F56" s="238" t="n">
        <v>0.0429977</v>
      </c>
      <c r="G56" s="238" t="n">
        <v>0.0084095</v>
      </c>
      <c r="H56" s="238" t="n">
        <v>0.0026892</v>
      </c>
      <c r="I56" s="238" t="n">
        <v>0.0684338</v>
      </c>
      <c r="J56" s="238" t="n">
        <v>0.0122663</v>
      </c>
      <c r="K56" s="238" t="n">
        <v>0.1308304</v>
      </c>
      <c r="L56" s="238" t="n">
        <v>0.0013123</v>
      </c>
      <c r="M56" s="239">
        <f>N56-SUM(C56:L56)+J56</f>
        <v/>
      </c>
      <c r="N56" s="123" t="n">
        <v>0.4172723</v>
      </c>
      <c r="O56" s="266">
        <f>SUM(C56:M56)-J56</f>
        <v/>
      </c>
      <c r="P56" s="25">
        <f>O56=N56</f>
        <v/>
      </c>
    </row>
    <row customHeight="1" ht="14.25" r="57" thickBot="1">
      <c r="A57" s="165" t="inlineStr">
        <is>
          <t>1분기</t>
        </is>
      </c>
      <c r="B57" s="24" t="inlineStr">
        <is>
          <t>Market Share</t>
        </is>
      </c>
      <c r="C57" s="243">
        <f>C56/$N56</f>
        <v/>
      </c>
      <c r="D57" s="244">
        <f>D56/$N56</f>
        <v/>
      </c>
      <c r="E57" s="244">
        <f>E56/$N56</f>
        <v/>
      </c>
      <c r="F57" s="244">
        <f>F56/$N56</f>
        <v/>
      </c>
      <c r="G57" s="244">
        <f>G56/$N56</f>
        <v/>
      </c>
      <c r="H57" s="244">
        <f>H56/$N56</f>
        <v/>
      </c>
      <c r="I57" s="244">
        <f>I56/$N56</f>
        <v/>
      </c>
      <c r="J57" s="244">
        <f>J56/$N56</f>
        <v/>
      </c>
      <c r="K57" s="244">
        <f>K56/$N56</f>
        <v/>
      </c>
      <c r="L57" s="244">
        <f>L56/$N56</f>
        <v/>
      </c>
      <c r="M57" s="245">
        <f>M56/$N56</f>
        <v/>
      </c>
      <c r="O57" s="266">
        <f>SUM(C57:M57)-J57</f>
        <v/>
      </c>
    </row>
    <row customHeight="1" ht="14.25" r="58" thickTop="1">
      <c r="A58" s="154" t="n">
        <v>2017.04</v>
      </c>
      <c r="B58" s="1" t="inlineStr">
        <is>
          <t>Viewership</t>
        </is>
      </c>
      <c r="C58" s="270" t="n">
        <v>0.0420064</v>
      </c>
      <c r="D58" s="271" t="n">
        <v>0.0517928</v>
      </c>
      <c r="E58" s="271" t="n">
        <v>0.0404772</v>
      </c>
      <c r="F58" s="271" t="n">
        <v>0.041223</v>
      </c>
      <c r="G58" s="271" t="n">
        <v>0.008096799999999999</v>
      </c>
      <c r="H58" s="271" t="n">
        <v>0.0024309</v>
      </c>
      <c r="I58" s="271" t="n">
        <v>0.0583578</v>
      </c>
      <c r="J58" s="271" t="n">
        <v>0.0115642</v>
      </c>
      <c r="K58" s="271" t="n">
        <v>0.1293174</v>
      </c>
      <c r="L58" s="235" t="n">
        <v>0.001007</v>
      </c>
      <c r="M58" s="272">
        <f>N58-SUM(C58:L58)+J58</f>
        <v/>
      </c>
      <c r="N58" s="150" t="n">
        <v>0.3878116</v>
      </c>
      <c r="O58" s="266">
        <f>SUM(C58:M58)-J58</f>
        <v/>
      </c>
      <c r="P58" s="25">
        <f>O58=N58</f>
        <v/>
      </c>
    </row>
    <row r="59">
      <c r="A59" s="35" t="n"/>
      <c r="B59" s="2" t="inlineStr">
        <is>
          <t>Market Share</t>
        </is>
      </c>
      <c r="C59" s="221">
        <f>C58/$N58</f>
        <v/>
      </c>
      <c r="D59" s="222">
        <f>D58/$N58</f>
        <v/>
      </c>
      <c r="E59" s="222">
        <f>E58/$N58</f>
        <v/>
      </c>
      <c r="F59" s="222">
        <f>F58/$N58</f>
        <v/>
      </c>
      <c r="G59" s="222">
        <f>G58/$N58</f>
        <v/>
      </c>
      <c r="H59" s="222">
        <f>H58/$N58</f>
        <v/>
      </c>
      <c r="I59" s="222">
        <f>I58/$N58</f>
        <v/>
      </c>
      <c r="J59" s="222">
        <f>J58/$N58</f>
        <v/>
      </c>
      <c r="K59" s="222">
        <f>K58/$N58</f>
        <v/>
      </c>
      <c r="L59" s="223">
        <f>L58/$N58</f>
        <v/>
      </c>
      <c r="M59" s="224">
        <f>M58/$N58</f>
        <v/>
      </c>
      <c r="N59" s="161" t="n"/>
      <c r="O59" s="266">
        <f>SUM(C59:M59)-J59</f>
        <v/>
      </c>
    </row>
    <row r="60">
      <c r="A60" s="154" t="n">
        <v>2017.05</v>
      </c>
      <c r="B60" s="1" t="inlineStr">
        <is>
          <t>Viewership</t>
        </is>
      </c>
      <c r="C60" s="270" t="n">
        <v>0.0437488</v>
      </c>
      <c r="D60" s="271" t="n">
        <v>0.0524894</v>
      </c>
      <c r="E60" s="271" t="n">
        <v>0.0403667</v>
      </c>
      <c r="F60" s="271" t="n">
        <v>0.0384821</v>
      </c>
      <c r="G60" s="271" t="n">
        <v>0.0077228</v>
      </c>
      <c r="H60" s="271" t="n">
        <v>0.0022874</v>
      </c>
      <c r="I60" s="271" t="n">
        <v>0.0584627</v>
      </c>
      <c r="J60" s="271" t="n">
        <v>0.0111817</v>
      </c>
      <c r="K60" s="271" t="n">
        <v>0.1326369</v>
      </c>
      <c r="L60" s="235" t="n">
        <v>0.001107</v>
      </c>
      <c r="M60" s="236">
        <f>N60-SUM(C60:L60)+J60</f>
        <v/>
      </c>
      <c r="N60" s="150" t="n">
        <v>0.3908</v>
      </c>
      <c r="O60" s="266">
        <f>SUM(C60:M60)-J60</f>
        <v/>
      </c>
      <c r="P60" s="25">
        <f>O60=N60</f>
        <v/>
      </c>
    </row>
    <row r="61">
      <c r="A61" s="35" t="n"/>
      <c r="B61" s="2" t="inlineStr">
        <is>
          <t>Market Share</t>
        </is>
      </c>
      <c r="C61" s="221">
        <f>C60/$N60</f>
        <v/>
      </c>
      <c r="D61" s="222">
        <f>D60/$N60</f>
        <v/>
      </c>
      <c r="E61" s="222">
        <f>E60/$N60</f>
        <v/>
      </c>
      <c r="F61" s="222">
        <f>F60/$N60</f>
        <v/>
      </c>
      <c r="G61" s="222">
        <f>G60/$N60</f>
        <v/>
      </c>
      <c r="H61" s="222">
        <f>H60/$N60</f>
        <v/>
      </c>
      <c r="I61" s="222">
        <f>I60/$N60</f>
        <v/>
      </c>
      <c r="J61" s="222">
        <f>J60/$N60</f>
        <v/>
      </c>
      <c r="K61" s="222">
        <f>K60/$N60</f>
        <v/>
      </c>
      <c r="L61" s="223">
        <f>L60/$N60</f>
        <v/>
      </c>
      <c r="M61" s="224">
        <f>M60/$N60</f>
        <v/>
      </c>
      <c r="O61" s="266">
        <f>SUM(C61:M61)-J61</f>
        <v/>
      </c>
    </row>
    <row r="62">
      <c r="A62" s="154" t="n">
        <v>2017.06</v>
      </c>
      <c r="B62" s="1" t="inlineStr">
        <is>
          <t>Viewership</t>
        </is>
      </c>
      <c r="C62" s="270" t="n">
        <v>0.0395617</v>
      </c>
      <c r="D62" s="271" t="n">
        <v>0.0499851</v>
      </c>
      <c r="E62" s="271" t="n">
        <v>0.0406903</v>
      </c>
      <c r="F62" s="271" t="n">
        <v>0.0371933</v>
      </c>
      <c r="G62" s="271" t="n">
        <v>0.0077459</v>
      </c>
      <c r="H62" s="271" t="n">
        <v>0.0023328</v>
      </c>
      <c r="I62" s="271" t="n">
        <v>0.0521765</v>
      </c>
      <c r="J62" s="271" t="n">
        <v>0.0116186</v>
      </c>
      <c r="K62" s="271" t="n">
        <v>0.1320078</v>
      </c>
      <c r="L62" s="235" t="n">
        <v>0.0011102</v>
      </c>
      <c r="M62" s="236">
        <f>N62-SUM(C62:L62)+J62</f>
        <v/>
      </c>
      <c r="N62" s="150" t="n">
        <v>0.3770055</v>
      </c>
      <c r="O62" s="266">
        <f>SUM(C62:M62)-J62</f>
        <v/>
      </c>
      <c r="P62" s="25">
        <f>O62=N62</f>
        <v/>
      </c>
    </row>
    <row customHeight="1" ht="14.25" r="63" thickBot="1">
      <c r="A63" s="35" t="n"/>
      <c r="B63" s="2" t="inlineStr">
        <is>
          <t>Market Share</t>
        </is>
      </c>
      <c r="C63" s="221">
        <f>C62/$N62</f>
        <v/>
      </c>
      <c r="D63" s="222">
        <f>D62/$N62</f>
        <v/>
      </c>
      <c r="E63" s="222">
        <f>E62/$N62</f>
        <v/>
      </c>
      <c r="F63" s="222">
        <f>F62/$N62</f>
        <v/>
      </c>
      <c r="G63" s="222">
        <f>G62/$N62</f>
        <v/>
      </c>
      <c r="H63" s="222">
        <f>H62/$N62</f>
        <v/>
      </c>
      <c r="I63" s="222">
        <f>I62/$N62</f>
        <v/>
      </c>
      <c r="J63" s="222">
        <f>J62/$N62</f>
        <v/>
      </c>
      <c r="K63" s="222">
        <f>K62/$N62</f>
        <v/>
      </c>
      <c r="L63" s="223">
        <f>L62/$N62</f>
        <v/>
      </c>
      <c r="M63" s="224">
        <f>M62/$N62</f>
        <v/>
      </c>
      <c r="O63" s="266">
        <f>SUM(C63:M63)-J63</f>
        <v/>
      </c>
    </row>
    <row customHeight="1" ht="14.25" r="64" thickTop="1">
      <c r="A64" s="164" t="inlineStr">
        <is>
          <t>2017년</t>
        </is>
      </c>
      <c r="B64" s="23" t="inlineStr">
        <is>
          <t>Viewership</t>
        </is>
      </c>
      <c r="C64" s="237" t="n">
        <v>0.041794</v>
      </c>
      <c r="D64" s="238" t="n">
        <v>0.0514342</v>
      </c>
      <c r="E64" s="238" t="n">
        <v>0.0405098</v>
      </c>
      <c r="F64" s="238" t="n">
        <v>0.0389608</v>
      </c>
      <c r="G64" s="238" t="n">
        <v>0.0078537</v>
      </c>
      <c r="H64" s="238" t="n">
        <v>0.0023497</v>
      </c>
      <c r="I64" s="238" t="n">
        <v>0.0563557</v>
      </c>
      <c r="J64" s="238" t="n">
        <v>0.0114518</v>
      </c>
      <c r="K64" s="238" t="n">
        <v>0.1313352</v>
      </c>
      <c r="L64" s="238" t="n">
        <v>0.0010751</v>
      </c>
      <c r="M64" s="239">
        <f>N64-SUM(C64:L64)+J64</f>
        <v/>
      </c>
      <c r="N64" s="123" t="n">
        <v>0.3852809</v>
      </c>
      <c r="O64" s="266">
        <f>SUM(C64:M64)-J64</f>
        <v/>
      </c>
      <c r="P64" s="25">
        <f>O64=N64</f>
        <v/>
      </c>
    </row>
    <row customHeight="1" ht="14.25" r="65" thickBot="1">
      <c r="A65" s="165" t="inlineStr">
        <is>
          <t>2분기</t>
        </is>
      </c>
      <c r="B65" s="24" t="inlineStr">
        <is>
          <t>Market Share</t>
        </is>
      </c>
      <c r="C65" s="243">
        <f>C64/$N64</f>
        <v/>
      </c>
      <c r="D65" s="244">
        <f>D64/$N64</f>
        <v/>
      </c>
      <c r="E65" s="244">
        <f>E64/$N64</f>
        <v/>
      </c>
      <c r="F65" s="244">
        <f>F64/$N64</f>
        <v/>
      </c>
      <c r="G65" s="244">
        <f>G64/$N64</f>
        <v/>
      </c>
      <c r="H65" s="244">
        <f>H64/$N64</f>
        <v/>
      </c>
      <c r="I65" s="244">
        <f>I64/$N64</f>
        <v/>
      </c>
      <c r="J65" s="244">
        <f>J64/$N64</f>
        <v/>
      </c>
      <c r="K65" s="244">
        <f>K64/$N64</f>
        <v/>
      </c>
      <c r="L65" s="244">
        <f>L64/$N64</f>
        <v/>
      </c>
      <c r="M65" s="245">
        <f>M64/$N64</f>
        <v/>
      </c>
      <c r="O65" s="266">
        <f>SUM(C65:M65)-J65</f>
        <v/>
      </c>
    </row>
    <row customHeight="1" ht="14.25" r="66" thickTop="1">
      <c r="A66" s="154" t="n">
        <v>2017.07</v>
      </c>
      <c r="B66" s="1" t="inlineStr">
        <is>
          <t>Viewership</t>
        </is>
      </c>
      <c r="C66" s="270" t="n">
        <v>0.0419839</v>
      </c>
      <c r="D66" s="271" t="n">
        <v>0.0514581</v>
      </c>
      <c r="E66" s="271" t="n">
        <v>0.0422441</v>
      </c>
      <c r="F66" s="271" t="n">
        <v>0.0402709</v>
      </c>
      <c r="G66" s="271" t="n">
        <v>0.008341400000000001</v>
      </c>
      <c r="H66" s="271" t="n">
        <v>0.0023437</v>
      </c>
      <c r="I66" s="271" t="n">
        <v>0.0553759</v>
      </c>
      <c r="J66" s="271" t="n">
        <v>0.0138613</v>
      </c>
      <c r="K66" s="271" t="n">
        <v>0.1328543</v>
      </c>
      <c r="L66" s="235" t="n">
        <v>0.0011277</v>
      </c>
      <c r="M66" s="236">
        <f>N66-SUM(C66:L66)+J66</f>
        <v/>
      </c>
      <c r="N66" s="150" t="n">
        <v>0.3930525</v>
      </c>
      <c r="O66" s="266">
        <f>SUM(C66:M66)-J66</f>
        <v/>
      </c>
      <c r="P66" s="25">
        <f>O66=N66</f>
        <v/>
      </c>
    </row>
    <row r="67">
      <c r="A67" s="35" t="n"/>
      <c r="B67" s="2" t="inlineStr">
        <is>
          <t>Market Share</t>
        </is>
      </c>
      <c r="C67" s="221">
        <f>C66/$N66</f>
        <v/>
      </c>
      <c r="D67" s="222">
        <f>D66/$N66</f>
        <v/>
      </c>
      <c r="E67" s="222">
        <f>E66/$N66</f>
        <v/>
      </c>
      <c r="F67" s="222">
        <f>F66/$N66</f>
        <v/>
      </c>
      <c r="G67" s="222">
        <f>G66/$N66</f>
        <v/>
      </c>
      <c r="H67" s="222">
        <f>H66/$N66</f>
        <v/>
      </c>
      <c r="I67" s="222">
        <f>I66/$N66</f>
        <v/>
      </c>
      <c r="J67" s="222">
        <f>J66/$N66</f>
        <v/>
      </c>
      <c r="K67" s="222">
        <f>K66/$N66</f>
        <v/>
      </c>
      <c r="L67" s="223">
        <f>L66/$N66</f>
        <v/>
      </c>
      <c r="M67" s="224">
        <f>M66/$N66</f>
        <v/>
      </c>
      <c r="O67" s="266">
        <f>SUM(C67:M67)-J67</f>
        <v/>
      </c>
    </row>
    <row r="68">
      <c r="A68" s="154" t="n">
        <v>2017.08</v>
      </c>
      <c r="B68" s="1" t="inlineStr">
        <is>
          <t>Viewership</t>
        </is>
      </c>
      <c r="C68" s="270" t="n">
        <v>0.0421951</v>
      </c>
      <c r="D68" s="271" t="n">
        <v>0.0509091</v>
      </c>
      <c r="E68" s="271" t="n">
        <v>0.0396626</v>
      </c>
      <c r="F68" s="271" t="n">
        <v>0.0381904</v>
      </c>
      <c r="G68" s="271" t="n">
        <v>0.009662</v>
      </c>
      <c r="H68" s="271" t="n">
        <v>0.002313</v>
      </c>
      <c r="I68" s="271" t="n">
        <v>0.0537726</v>
      </c>
      <c r="J68" s="271" t="n">
        <v>0.01343</v>
      </c>
      <c r="K68" s="271" t="n">
        <v>0.1369434</v>
      </c>
      <c r="L68" s="235" t="n">
        <v>0.0010984</v>
      </c>
      <c r="M68" s="236">
        <f>N68-SUM(C68:L68)+J68</f>
        <v/>
      </c>
      <c r="N68" s="150" t="n">
        <v>0.3897312</v>
      </c>
      <c r="O68" s="266">
        <f>SUM(C68:M68)-J68</f>
        <v/>
      </c>
      <c r="P68" s="25">
        <f>O68=N68</f>
        <v/>
      </c>
    </row>
    <row r="69">
      <c r="A69" s="35" t="n"/>
      <c r="B69" s="2" t="inlineStr">
        <is>
          <t>Market Share</t>
        </is>
      </c>
      <c r="C69" s="221">
        <f>C68/$N68</f>
        <v/>
      </c>
      <c r="D69" s="222">
        <f>D68/$N68</f>
        <v/>
      </c>
      <c r="E69" s="222">
        <f>E68/$N68</f>
        <v/>
      </c>
      <c r="F69" s="222">
        <f>F68/$N68</f>
        <v/>
      </c>
      <c r="G69" s="222">
        <f>G68/$N68</f>
        <v/>
      </c>
      <c r="H69" s="222">
        <f>H68/$N68</f>
        <v/>
      </c>
      <c r="I69" s="222">
        <f>I68/$N68</f>
        <v/>
      </c>
      <c r="J69" s="222">
        <f>J68/$N68</f>
        <v/>
      </c>
      <c r="K69" s="222">
        <f>K68/$N68</f>
        <v/>
      </c>
      <c r="L69" s="223">
        <f>L68/$N68</f>
        <v/>
      </c>
      <c r="M69" s="224">
        <f>M68/$N68</f>
        <v/>
      </c>
      <c r="O69" s="266">
        <f>SUM(C69:M69)-J69</f>
        <v/>
      </c>
    </row>
    <row r="70">
      <c r="A70" s="154" t="n">
        <v>2017.09</v>
      </c>
      <c r="B70" s="1" t="inlineStr">
        <is>
          <t>Viewership</t>
        </is>
      </c>
      <c r="C70" s="270" t="n">
        <v>0.0433947</v>
      </c>
      <c r="D70" s="271" t="n">
        <v>0.0454164</v>
      </c>
      <c r="E70" s="271" t="n">
        <v>0.0351847</v>
      </c>
      <c r="F70" s="271" t="n">
        <v>0.0322101</v>
      </c>
      <c r="G70" s="271" t="n">
        <v>0.007315</v>
      </c>
      <c r="H70" s="271" t="n">
        <v>0.0011084</v>
      </c>
      <c r="I70" s="271" t="n">
        <v>0.0522324</v>
      </c>
      <c r="J70" s="271" t="n">
        <v>0.1336029</v>
      </c>
      <c r="K70" s="271" t="n">
        <v>0.1336029</v>
      </c>
      <c r="L70" s="235" t="n">
        <v>0.0011084</v>
      </c>
      <c r="M70" s="236">
        <f>N70-SUM(C70:L70)+J70</f>
        <v/>
      </c>
      <c r="N70" s="150" t="n">
        <v>0.3694248</v>
      </c>
      <c r="O70" s="266">
        <f>SUM(C70:M70)-J70</f>
        <v/>
      </c>
      <c r="P70" s="25">
        <f>O70=N70</f>
        <v/>
      </c>
    </row>
    <row customHeight="1" ht="14.25" r="71" thickBot="1">
      <c r="A71" s="35" t="n"/>
      <c r="B71" s="2" t="inlineStr">
        <is>
          <t>Market Share</t>
        </is>
      </c>
      <c r="C71" s="221">
        <f>C70/$N70</f>
        <v/>
      </c>
      <c r="D71" s="222">
        <f>D70/$N70</f>
        <v/>
      </c>
      <c r="E71" s="222">
        <f>E70/$N70</f>
        <v/>
      </c>
      <c r="F71" s="222">
        <f>F70/$N70</f>
        <v/>
      </c>
      <c r="G71" s="222">
        <f>G70/$N70</f>
        <v/>
      </c>
      <c r="H71" s="222">
        <f>H70/$N70</f>
        <v/>
      </c>
      <c r="I71" s="222">
        <f>I70/$N70</f>
        <v/>
      </c>
      <c r="J71" s="222">
        <f>J70/$N70</f>
        <v/>
      </c>
      <c r="K71" s="222">
        <f>K70/$N70</f>
        <v/>
      </c>
      <c r="L71" s="223">
        <f>L70/$N70</f>
        <v/>
      </c>
      <c r="M71" s="224">
        <f>M70/$N70</f>
        <v/>
      </c>
      <c r="O71" s="266">
        <f>SUM(C71:M71)-J71</f>
        <v/>
      </c>
    </row>
    <row customHeight="1" ht="14.25" r="72" thickTop="1">
      <c r="A72" s="164" t="inlineStr">
        <is>
          <t>2017년</t>
        </is>
      </c>
      <c r="B72" s="23" t="inlineStr">
        <is>
          <t>Viewership</t>
        </is>
      </c>
      <c r="C72" s="237" t="n">
        <v>0.0425151</v>
      </c>
      <c r="D72" s="238" t="n">
        <v>0.049303</v>
      </c>
      <c r="E72" s="238" t="n">
        <v>0.0390722</v>
      </c>
      <c r="F72" s="238" t="n">
        <v>0.0369413</v>
      </c>
      <c r="G72" s="238" t="n">
        <v>0.007552</v>
      </c>
      <c r="H72" s="238" t="n">
        <v>0.00226</v>
      </c>
      <c r="I72" s="238" t="n">
        <v>0.0538106</v>
      </c>
      <c r="J72" s="238" t="n">
        <v>0.0133797</v>
      </c>
      <c r="K72" s="238" t="n">
        <v>0.1344763</v>
      </c>
      <c r="L72" s="238" t="n">
        <v>0.0011115</v>
      </c>
      <c r="M72" s="239">
        <f>N72-SUM(C72:L72)+J72</f>
        <v/>
      </c>
      <c r="N72" s="123" t="n">
        <v>0.3842333</v>
      </c>
      <c r="O72" s="266">
        <f>SUM(C72:M72)-J72</f>
        <v/>
      </c>
      <c r="P72" s="25">
        <f>O72=N72</f>
        <v/>
      </c>
    </row>
    <row customHeight="1" ht="14.25" r="73" thickBot="1">
      <c r="A73" s="165" t="inlineStr">
        <is>
          <t>3분기</t>
        </is>
      </c>
      <c r="B73" s="24" t="inlineStr">
        <is>
          <t>Market Share</t>
        </is>
      </c>
      <c r="C73" s="243">
        <f>C72/$N72</f>
        <v/>
      </c>
      <c r="D73" s="244">
        <f>D72/$N72</f>
        <v/>
      </c>
      <c r="E73" s="244">
        <f>E72/$N72</f>
        <v/>
      </c>
      <c r="F73" s="244">
        <f>F72/$N72</f>
        <v/>
      </c>
      <c r="G73" s="244">
        <f>G72/$N72</f>
        <v/>
      </c>
      <c r="H73" s="244">
        <f>H72/$N72</f>
        <v/>
      </c>
      <c r="I73" s="244">
        <f>I72/$N72</f>
        <v/>
      </c>
      <c r="J73" s="244">
        <f>J72/$N72</f>
        <v/>
      </c>
      <c r="K73" s="244">
        <f>K72/$N72</f>
        <v/>
      </c>
      <c r="L73" s="244">
        <f>L72/$N72</f>
        <v/>
      </c>
      <c r="M73" s="245">
        <f>M72/$N72</f>
        <v/>
      </c>
      <c r="O73" s="266">
        <f>SUM(C73:M73)-J73</f>
        <v/>
      </c>
    </row>
    <row customHeight="1" ht="14.25" r="74" thickTop="1">
      <c r="A74" s="154" t="n">
        <v>2017.1</v>
      </c>
      <c r="B74" s="1" t="inlineStr">
        <is>
          <t>Viewership</t>
        </is>
      </c>
      <c r="C74" s="270" t="n">
        <v>0.0451168</v>
      </c>
      <c r="D74" s="271" t="n">
        <v>0.0456282</v>
      </c>
      <c r="E74" s="271" t="n">
        <v>0.0394734</v>
      </c>
      <c r="F74" s="271" t="n">
        <v>0.0315105</v>
      </c>
      <c r="G74" s="271" t="n">
        <v>0.0079013</v>
      </c>
      <c r="H74" s="271" t="n">
        <v>0.0024265</v>
      </c>
      <c r="I74" s="271" t="n">
        <v>0.0514483</v>
      </c>
      <c r="J74" s="271" t="n">
        <v>0.0125654</v>
      </c>
      <c r="K74" s="271" t="n">
        <v>0.1343366</v>
      </c>
      <c r="L74" s="235" t="n">
        <v>0.0009951199999999999</v>
      </c>
      <c r="M74" s="236">
        <f>N74-SUM(C74:L74)+J74</f>
        <v/>
      </c>
      <c r="N74" s="150" t="n">
        <v>0.3771527</v>
      </c>
      <c r="O74" s="266">
        <f>SUM(C74:M74)-J74</f>
        <v/>
      </c>
      <c r="P74" s="25">
        <f>O74=N74</f>
        <v/>
      </c>
    </row>
    <row r="75">
      <c r="A75" s="35" t="n"/>
      <c r="B75" s="2" t="inlineStr">
        <is>
          <t>Market Share</t>
        </is>
      </c>
      <c r="C75" s="221">
        <f>C74/$N74</f>
        <v/>
      </c>
      <c r="D75" s="222">
        <f>D74/$N74</f>
        <v/>
      </c>
      <c r="E75" s="222">
        <f>E74/$N74</f>
        <v/>
      </c>
      <c r="F75" s="222">
        <f>F74/$N74</f>
        <v/>
      </c>
      <c r="G75" s="222">
        <f>G74/$N74</f>
        <v/>
      </c>
      <c r="H75" s="222">
        <f>H74/$N74</f>
        <v/>
      </c>
      <c r="I75" s="222">
        <f>I74/$N74</f>
        <v/>
      </c>
      <c r="J75" s="222">
        <f>J74/$N74</f>
        <v/>
      </c>
      <c r="K75" s="222">
        <f>K74/$N74</f>
        <v/>
      </c>
      <c r="L75" s="223">
        <f>L74/$N74</f>
        <v/>
      </c>
      <c r="M75" s="224">
        <f>M74/$N74</f>
        <v/>
      </c>
      <c r="O75" s="266">
        <f>SUM(C75:M75)-J75</f>
        <v/>
      </c>
    </row>
    <row r="76">
      <c r="A76" s="154" t="n">
        <v>2017.11</v>
      </c>
      <c r="B76" s="1" t="inlineStr">
        <is>
          <t>Viewership</t>
        </is>
      </c>
      <c r="C76" s="270" t="n">
        <v>0.0416767</v>
      </c>
      <c r="D76" s="271" t="n">
        <v>0.0459805</v>
      </c>
      <c r="E76" s="271" t="n">
        <v>0.0367773</v>
      </c>
      <c r="F76" s="271" t="n">
        <v>0.0313992</v>
      </c>
      <c r="G76" s="271" t="n">
        <v>0.0077022</v>
      </c>
      <c r="H76" s="271" t="n">
        <v>0.0024813</v>
      </c>
      <c r="I76" s="271" t="n">
        <v>0.0561221</v>
      </c>
      <c r="J76" s="271" t="n">
        <v>0.0127177</v>
      </c>
      <c r="K76" s="271" t="n">
        <v>0.1282811</v>
      </c>
      <c r="L76" s="235" t="n">
        <v>0.0009157</v>
      </c>
      <c r="M76" s="236">
        <f>N76-SUM(C76:L76)+J76</f>
        <v/>
      </c>
      <c r="N76" s="150" t="n">
        <v>0.3695258</v>
      </c>
      <c r="O76" s="266">
        <f>SUM(C76:M76)-J76</f>
        <v/>
      </c>
      <c r="P76" s="25">
        <f>O76=N76</f>
        <v/>
      </c>
    </row>
    <row r="77">
      <c r="A77" s="35" t="n"/>
      <c r="B77" s="2" t="inlineStr">
        <is>
          <t>Market Share</t>
        </is>
      </c>
      <c r="C77" s="221">
        <f>C76/$N76</f>
        <v/>
      </c>
      <c r="D77" s="222">
        <f>D76/$N76</f>
        <v/>
      </c>
      <c r="E77" s="222">
        <f>E76/$N76</f>
        <v/>
      </c>
      <c r="F77" s="222">
        <f>F76/$N76</f>
        <v/>
      </c>
      <c r="G77" s="222">
        <f>G76/$N76</f>
        <v/>
      </c>
      <c r="H77" s="222">
        <f>H76/$N76</f>
        <v/>
      </c>
      <c r="I77" s="222">
        <f>I76/$N76</f>
        <v/>
      </c>
      <c r="J77" s="222">
        <f>J76/$N76</f>
        <v/>
      </c>
      <c r="K77" s="222">
        <f>K76/$N76</f>
        <v/>
      </c>
      <c r="L77" s="223">
        <f>L76/$N76</f>
        <v/>
      </c>
      <c r="M77" s="224">
        <f>M76/$N76</f>
        <v/>
      </c>
      <c r="O77" s="266">
        <f>SUM(C77:M77)-J77</f>
        <v/>
      </c>
    </row>
    <row r="78">
      <c r="A78" s="154" t="n">
        <v>2017.12</v>
      </c>
      <c r="B78" s="1" t="inlineStr">
        <is>
          <t>Viewership</t>
        </is>
      </c>
      <c r="C78" s="270" t="n">
        <v>0.0419079</v>
      </c>
      <c r="D78" s="271" t="n">
        <v>0.0488941</v>
      </c>
      <c r="E78" s="271" t="n">
        <v>0.040126</v>
      </c>
      <c r="F78" s="271" t="n">
        <v>0.0356554</v>
      </c>
      <c r="G78" s="271" t="n">
        <v>0.0079723</v>
      </c>
      <c r="H78" s="271" t="n">
        <v>0.0027944</v>
      </c>
      <c r="I78" s="271" t="n">
        <v>0.0581891</v>
      </c>
      <c r="J78" s="271" t="n">
        <v>0.0154414</v>
      </c>
      <c r="K78" s="271" t="n">
        <v>0.1436111</v>
      </c>
      <c r="L78" s="235" t="n">
        <v>0.0011372</v>
      </c>
      <c r="M78" s="236">
        <f>N78-SUM(C78:L78)+J78</f>
        <v/>
      </c>
      <c r="N78" s="150" t="n">
        <v>0.3996505</v>
      </c>
      <c r="O78" s="266">
        <f>SUM(C78:M78)-J78</f>
        <v/>
      </c>
      <c r="P78" s="25">
        <f>O78=N78</f>
        <v/>
      </c>
    </row>
    <row customHeight="1" ht="14.25" r="79" thickBot="1">
      <c r="A79" s="35" t="n"/>
      <c r="B79" s="2" t="inlineStr">
        <is>
          <t>Market Share</t>
        </is>
      </c>
      <c r="C79" s="221">
        <f>C78/$N78</f>
        <v/>
      </c>
      <c r="D79" s="222">
        <f>D78/$N78</f>
        <v/>
      </c>
      <c r="E79" s="222">
        <f>E78/$N78</f>
        <v/>
      </c>
      <c r="F79" s="222">
        <f>F78/$N78</f>
        <v/>
      </c>
      <c r="G79" s="222">
        <f>G78/$N78</f>
        <v/>
      </c>
      <c r="H79" s="222">
        <f>H78/$N78</f>
        <v/>
      </c>
      <c r="I79" s="222">
        <f>I78/$N78</f>
        <v/>
      </c>
      <c r="J79" s="222">
        <f>J78/$N78</f>
        <v/>
      </c>
      <c r="K79" s="222">
        <f>K78/$N78</f>
        <v/>
      </c>
      <c r="L79" s="223">
        <f>L78/$N78</f>
        <v/>
      </c>
      <c r="M79" s="224">
        <f>M78/$N78</f>
        <v/>
      </c>
      <c r="O79" s="266">
        <f>SUM(C79:M79)-J79</f>
        <v/>
      </c>
    </row>
    <row customHeight="1" ht="14.25" r="80" thickTop="1">
      <c r="A80" s="164" t="inlineStr">
        <is>
          <t>2017년</t>
        </is>
      </c>
      <c r="B80" s="23" t="inlineStr">
        <is>
          <t>Viewership</t>
        </is>
      </c>
      <c r="C80" s="237" t="n">
        <v>0.0429138</v>
      </c>
      <c r="D80" s="238" t="n">
        <v>0.0468435</v>
      </c>
      <c r="E80" s="238" t="n">
        <v>0.0388141</v>
      </c>
      <c r="F80" s="238" t="n">
        <v>0.0328709</v>
      </c>
      <c r="G80" s="238" t="n">
        <v>0.007860300000000001</v>
      </c>
      <c r="H80" s="238" t="n">
        <v>0.0025683</v>
      </c>
      <c r="I80" s="238" t="n">
        <v>0.0552437</v>
      </c>
      <c r="J80" s="238" t="n">
        <v>0.0135842</v>
      </c>
      <c r="K80" s="238" t="n">
        <v>0.1354983</v>
      </c>
      <c r="L80" s="238" t="n">
        <v>0.0010023</v>
      </c>
      <c r="M80" s="239">
        <f>N80-SUM(C80:L80)+J80</f>
        <v/>
      </c>
      <c r="N80" s="123" t="n">
        <v>0.3822465</v>
      </c>
      <c r="O80" s="266">
        <f>SUM(C80:M80)-J80</f>
        <v/>
      </c>
      <c r="P80" s="25">
        <f>O80=N80</f>
        <v/>
      </c>
    </row>
    <row customHeight="1" ht="14.25" r="81" thickBot="1">
      <c r="A81" s="165" t="inlineStr">
        <is>
          <t>4분기</t>
        </is>
      </c>
      <c r="B81" s="24" t="inlineStr">
        <is>
          <t>Market Share</t>
        </is>
      </c>
      <c r="C81" s="243">
        <f>C80/$N80</f>
        <v/>
      </c>
      <c r="D81" s="244">
        <f>D80/$N80</f>
        <v/>
      </c>
      <c r="E81" s="244">
        <f>E80/$N80</f>
        <v/>
      </c>
      <c r="F81" s="244">
        <f>F80/$N80</f>
        <v/>
      </c>
      <c r="G81" s="244">
        <f>G80/$N80</f>
        <v/>
      </c>
      <c r="H81" s="244">
        <f>H80/$N80</f>
        <v/>
      </c>
      <c r="I81" s="244">
        <f>I80/$N80</f>
        <v/>
      </c>
      <c r="J81" s="244">
        <f>J80/$N80</f>
        <v/>
      </c>
      <c r="K81" s="244">
        <f>K80/$N80</f>
        <v/>
      </c>
      <c r="L81" s="244">
        <f>L80/$N80</f>
        <v/>
      </c>
      <c r="M81" s="245">
        <f>M80/$N80</f>
        <v/>
      </c>
      <c r="O81" s="266">
        <f>SUM(C81:M81)-J81</f>
        <v/>
      </c>
    </row>
    <row customHeight="1" ht="14.25" r="82" thickTop="1">
      <c r="A82" s="263" t="inlineStr">
        <is>
          <t>2017년 연간</t>
        </is>
      </c>
      <c r="B82" s="23" t="inlineStr">
        <is>
          <t>Viewership</t>
        </is>
      </c>
      <c r="C82" s="237" t="n">
        <v>0.0440457</v>
      </c>
      <c r="D82" s="238" t="n">
        <v>0.0503314</v>
      </c>
      <c r="E82" s="238" t="n">
        <v>0.0409123</v>
      </c>
      <c r="F82" s="238" t="n">
        <v>0.0379122</v>
      </c>
      <c r="G82" s="238" t="n">
        <v>0.007916400000000001</v>
      </c>
      <c r="H82" s="238" t="n">
        <v>0.0024659</v>
      </c>
      <c r="I82" s="238" t="n">
        <v>0.0584121</v>
      </c>
      <c r="J82" s="238" t="n">
        <v>0.012676</v>
      </c>
      <c r="K82" s="238" t="n">
        <v>0.1330518</v>
      </c>
      <c r="L82" s="238" t="n">
        <v>0.0011244</v>
      </c>
      <c r="M82" s="239">
        <f>N82-SUM(C82:L82)+J82</f>
        <v/>
      </c>
      <c r="N82" s="123" t="n">
        <v>0.3921427</v>
      </c>
      <c r="O82" s="266">
        <f>SUM(C82:M82)-J82</f>
        <v/>
      </c>
      <c r="P82" s="25">
        <f>O82=N82</f>
        <v/>
      </c>
    </row>
    <row customHeight="1" ht="14.25" r="83" thickBot="1">
      <c r="A83" s="264" t="n"/>
      <c r="B83" s="24" t="inlineStr">
        <is>
          <t>Market Share</t>
        </is>
      </c>
      <c r="C83" s="243">
        <f>C82/$N82</f>
        <v/>
      </c>
      <c r="D83" s="244">
        <f>D82/$N82</f>
        <v/>
      </c>
      <c r="E83" s="244">
        <f>E82/$N82</f>
        <v/>
      </c>
      <c r="F83" s="244">
        <f>F82/$N82</f>
        <v/>
      </c>
      <c r="G83" s="244">
        <f>G82/$N82</f>
        <v/>
      </c>
      <c r="H83" s="244">
        <f>H82/$N82</f>
        <v/>
      </c>
      <c r="I83" s="244">
        <f>I82/$N82</f>
        <v/>
      </c>
      <c r="J83" s="244">
        <f>J82/$N82</f>
        <v/>
      </c>
      <c r="K83" s="244">
        <f>K82/$N82</f>
        <v/>
      </c>
      <c r="L83" s="244">
        <f>L82/$N82</f>
        <v/>
      </c>
      <c r="M83" s="245">
        <f>M82/$N82</f>
        <v/>
      </c>
      <c r="O83" s="266">
        <f>SUM(C83:M83)-J83</f>
        <v/>
      </c>
    </row>
    <row customHeight="1" ht="14.25" r="84" thickTop="1">
      <c r="A84" s="154" t="n">
        <v>2018.01</v>
      </c>
      <c r="B84" s="1" t="inlineStr">
        <is>
          <t>Viewership</t>
        </is>
      </c>
      <c r="C84" s="270" t="n">
        <v>0.0438632</v>
      </c>
      <c r="D84" s="271" t="n">
        <v>0.0472809</v>
      </c>
      <c r="E84" s="271" t="n">
        <v>0.0426316</v>
      </c>
      <c r="F84" s="271" t="n">
        <v>0.036458</v>
      </c>
      <c r="G84" s="271" t="n">
        <v>0.008208699999999999</v>
      </c>
      <c r="H84" s="271" t="n">
        <v>0.0026293</v>
      </c>
      <c r="I84" s="271" t="n">
        <v>0.0607731</v>
      </c>
      <c r="J84" s="271" t="n">
        <v>0.0181073</v>
      </c>
      <c r="K84" s="271" t="n">
        <v>0.1510554</v>
      </c>
      <c r="L84" s="235" t="n">
        <v>0.001185</v>
      </c>
      <c r="M84" s="236">
        <f>N84-SUM(C84:L84)+J84</f>
        <v/>
      </c>
      <c r="N84" s="150" t="n">
        <v>0.4131784</v>
      </c>
      <c r="O84" s="266">
        <f>SUM(C84:M84)-J84</f>
        <v/>
      </c>
      <c r="P84" s="25">
        <f>O84=N84</f>
        <v/>
      </c>
    </row>
    <row r="85">
      <c r="A85" s="35" t="n"/>
      <c r="B85" s="2" t="inlineStr">
        <is>
          <t>Market Share</t>
        </is>
      </c>
      <c r="C85" s="221">
        <f>C84/$N84</f>
        <v/>
      </c>
      <c r="D85" s="222">
        <f>D84/$N84</f>
        <v/>
      </c>
      <c r="E85" s="222">
        <f>E84/$N84</f>
        <v/>
      </c>
      <c r="F85" s="222">
        <f>F84/$N84</f>
        <v/>
      </c>
      <c r="G85" s="222">
        <f>G84/$N84</f>
        <v/>
      </c>
      <c r="H85" s="222">
        <f>H84/$N84</f>
        <v/>
      </c>
      <c r="I85" s="222">
        <f>I84/$N84</f>
        <v/>
      </c>
      <c r="J85" s="222">
        <f>J84/$N84</f>
        <v/>
      </c>
      <c r="K85" s="222">
        <f>K84/$N84</f>
        <v/>
      </c>
      <c r="L85" s="223">
        <f>L84/$N84</f>
        <v/>
      </c>
      <c r="M85" s="224">
        <f>M84/$N84</f>
        <v/>
      </c>
      <c r="O85" s="266">
        <f>SUM(C85:M85)-J85</f>
        <v/>
      </c>
    </row>
    <row r="86">
      <c r="A86" s="154" t="n">
        <v>2018.02</v>
      </c>
      <c r="B86" s="1" t="inlineStr">
        <is>
          <t>Viewership</t>
        </is>
      </c>
      <c r="C86" s="270" t="n">
        <v>0.0576416</v>
      </c>
      <c r="D86" s="271" t="n">
        <v>0.0542345</v>
      </c>
      <c r="E86" s="271" t="n">
        <v>0.0463706</v>
      </c>
      <c r="F86" s="271" t="n">
        <v>0.0411786</v>
      </c>
      <c r="G86" s="271" t="n">
        <v>0.007417</v>
      </c>
      <c r="H86" s="271" t="n">
        <v>0.0028984</v>
      </c>
      <c r="I86" s="271" t="n">
        <v>0.0603227</v>
      </c>
      <c r="J86" s="271" t="n">
        <v>0.0139611</v>
      </c>
      <c r="K86" s="271" t="n">
        <v>0.1359432</v>
      </c>
      <c r="L86" s="235" t="n">
        <v>0.0009607</v>
      </c>
      <c r="M86" s="236">
        <f>N86-SUM(C86:L86)+J86</f>
        <v/>
      </c>
      <c r="N86" s="150" t="n">
        <v>0.4248792</v>
      </c>
      <c r="O86" s="266">
        <f>SUM(C86:M86)-J86</f>
        <v/>
      </c>
      <c r="P86" s="25">
        <f>O86=N86</f>
        <v/>
      </c>
    </row>
    <row r="87">
      <c r="A87" s="35" t="n"/>
      <c r="B87" s="2" t="inlineStr">
        <is>
          <t>Market Share</t>
        </is>
      </c>
      <c r="C87" s="221">
        <f>C86/$N86</f>
        <v/>
      </c>
      <c r="D87" s="222">
        <f>D86/$N86</f>
        <v/>
      </c>
      <c r="E87" s="222">
        <f>E86/$N86</f>
        <v/>
      </c>
      <c r="F87" s="222">
        <f>F86/$N86</f>
        <v/>
      </c>
      <c r="G87" s="222">
        <f>G86/$N86</f>
        <v/>
      </c>
      <c r="H87" s="222">
        <f>H86/$N86</f>
        <v/>
      </c>
      <c r="I87" s="222">
        <f>I86/$N86</f>
        <v/>
      </c>
      <c r="J87" s="222">
        <f>J86/$N86</f>
        <v/>
      </c>
      <c r="K87" s="222">
        <f>K86/$N86</f>
        <v/>
      </c>
      <c r="L87" s="223">
        <f>L86/$N86</f>
        <v/>
      </c>
      <c r="M87" s="224">
        <f>M86/$N86</f>
        <v/>
      </c>
      <c r="O87" s="266">
        <f>SUM(C87:M87)-J87</f>
        <v/>
      </c>
    </row>
    <row r="88">
      <c r="A88" s="154" t="n">
        <v>2018.03</v>
      </c>
      <c r="B88" s="1" t="inlineStr">
        <is>
          <t>Viewership</t>
        </is>
      </c>
      <c r="C88" s="270" t="n">
        <v>0.0424891</v>
      </c>
      <c r="D88" s="271" t="n">
        <v>0.047493</v>
      </c>
      <c r="E88" s="271" t="n">
        <v>0.036145</v>
      </c>
      <c r="F88" s="271" t="n">
        <v>0.0340646</v>
      </c>
      <c r="G88" s="271" t="n">
        <v>0.007937400000000001</v>
      </c>
      <c r="H88" s="271" t="n">
        <v>0.0026176</v>
      </c>
      <c r="I88" s="271" t="n">
        <v>0.0639256</v>
      </c>
      <c r="J88" s="271" t="n">
        <v>0.013973</v>
      </c>
      <c r="K88" s="271" t="n">
        <v>0.132811</v>
      </c>
      <c r="L88" s="235" t="n">
        <v>0.0008453999999999999</v>
      </c>
      <c r="M88" s="236">
        <f>N88-SUM(C88:L88)+J88</f>
        <v/>
      </c>
      <c r="N88" s="150" t="n">
        <v>0.3855192</v>
      </c>
      <c r="O88" s="266">
        <f>SUM(C88:M88)-J88</f>
        <v/>
      </c>
      <c r="P88" s="25">
        <f>O88=N88</f>
        <v/>
      </c>
    </row>
    <row customHeight="1" ht="14.25" r="89" thickBot="1">
      <c r="A89" s="35" t="n"/>
      <c r="B89" s="2" t="inlineStr">
        <is>
          <t>Market Share</t>
        </is>
      </c>
      <c r="C89" s="221">
        <f>C88/$N88</f>
        <v/>
      </c>
      <c r="D89" s="222">
        <f>D88/$N88</f>
        <v/>
      </c>
      <c r="E89" s="222">
        <f>E88/$N88</f>
        <v/>
      </c>
      <c r="F89" s="222">
        <f>F88/$N88</f>
        <v/>
      </c>
      <c r="G89" s="222">
        <f>G88/$N88</f>
        <v/>
      </c>
      <c r="H89" s="222">
        <f>H88/$N88</f>
        <v/>
      </c>
      <c r="I89" s="222">
        <f>I88/$N88</f>
        <v/>
      </c>
      <c r="J89" s="222">
        <f>J88/$N88</f>
        <v/>
      </c>
      <c r="K89" s="222">
        <f>K88/$N88</f>
        <v/>
      </c>
      <c r="L89" s="223">
        <f>L88/$N88</f>
        <v/>
      </c>
      <c r="M89" s="224">
        <f>M88/$N88</f>
        <v/>
      </c>
      <c r="O89" s="266">
        <f>SUM(C89:M89)-J89</f>
        <v/>
      </c>
    </row>
    <row customHeight="1" ht="14.25" r="90" thickTop="1">
      <c r="A90" s="164" t="inlineStr">
        <is>
          <t>2018년</t>
        </is>
      </c>
      <c r="B90" s="23" t="inlineStr">
        <is>
          <t>Viewership</t>
        </is>
      </c>
      <c r="C90" s="237" t="n">
        <v>0.0476765</v>
      </c>
      <c r="D90" s="238" t="n">
        <v>0.0495173</v>
      </c>
      <c r="E90" s="238" t="n">
        <v>0.0415606</v>
      </c>
      <c r="F90" s="238" t="n">
        <v>0.0371022</v>
      </c>
      <c r="G90" s="238" t="n">
        <v>0.007868999999999999</v>
      </c>
      <c r="H90" s="238" t="n">
        <v>0.002709</v>
      </c>
      <c r="I90" s="238" t="n">
        <v>0.0617188</v>
      </c>
      <c r="J90" s="238" t="n">
        <v>0.0153933</v>
      </c>
      <c r="K90" s="238" t="n">
        <v>0.1400697</v>
      </c>
      <c r="L90" s="238" t="n">
        <v>0.0009982999999999999</v>
      </c>
      <c r="M90" s="239">
        <f>N90-SUM(C90:L90)+J90</f>
        <v/>
      </c>
      <c r="N90" s="123" t="n">
        <v>0.4072938</v>
      </c>
      <c r="O90" s="266">
        <f>SUM(C90:M90)-J90</f>
        <v/>
      </c>
      <c r="P90" s="25">
        <f>O90=N90</f>
        <v/>
      </c>
    </row>
    <row customHeight="1" ht="14.25" r="91" thickBot="1">
      <c r="A91" s="165" t="inlineStr">
        <is>
          <t>1분기</t>
        </is>
      </c>
      <c r="B91" s="24" t="inlineStr">
        <is>
          <t>Market Share</t>
        </is>
      </c>
      <c r="C91" s="243">
        <f>C90/$N90</f>
        <v/>
      </c>
      <c r="D91" s="244">
        <f>D90/$N90</f>
        <v/>
      </c>
      <c r="E91" s="244">
        <f>E90/$N90</f>
        <v/>
      </c>
      <c r="F91" s="244">
        <f>F90/$N90</f>
        <v/>
      </c>
      <c r="G91" s="244">
        <f>G90/$N90</f>
        <v/>
      </c>
      <c r="H91" s="244">
        <f>H90/$N90</f>
        <v/>
      </c>
      <c r="I91" s="244">
        <f>I90/$N90</f>
        <v/>
      </c>
      <c r="J91" s="244">
        <f>J90/$N90</f>
        <v/>
      </c>
      <c r="K91" s="244">
        <f>K90/$N90</f>
        <v/>
      </c>
      <c r="L91" s="244">
        <f>L90/$N90</f>
        <v/>
      </c>
      <c r="M91" s="245">
        <f>M90/$N90</f>
        <v/>
      </c>
      <c r="O91" s="266">
        <f>SUM(C91:M91)-J91</f>
        <v/>
      </c>
    </row>
    <row customHeight="1" ht="14.25" r="92" thickTop="1">
      <c r="A92" s="154" t="n">
        <v>2018.04</v>
      </c>
      <c r="B92" s="1" t="inlineStr">
        <is>
          <t>Viewership</t>
        </is>
      </c>
      <c r="C92" s="270" t="n">
        <v>0.0402257</v>
      </c>
      <c r="D92" s="271" t="n">
        <v>0.0473541</v>
      </c>
      <c r="E92" s="271" t="n">
        <v>0.0358932</v>
      </c>
      <c r="F92" s="271" t="n">
        <v>0.0314499</v>
      </c>
      <c r="G92" s="271" t="n">
        <v>0.0072385</v>
      </c>
      <c r="H92" s="271" t="n">
        <v>0.0023976</v>
      </c>
      <c r="I92" s="271" t="n">
        <v>0.0600792</v>
      </c>
      <c r="J92" s="271" t="n">
        <v>0.011457</v>
      </c>
      <c r="K92" s="271" t="n">
        <v>0.1323763</v>
      </c>
      <c r="L92" s="235" t="n">
        <v>0.0008421</v>
      </c>
      <c r="M92" s="236">
        <f>N92-SUM(C92:L92)+J92</f>
        <v/>
      </c>
      <c r="N92" s="123" t="n">
        <v>0.3744004</v>
      </c>
      <c r="O92" s="266">
        <f>SUM(C92:M92)-J92</f>
        <v/>
      </c>
      <c r="P92" s="25">
        <f>O92=N92</f>
        <v/>
      </c>
    </row>
    <row r="93">
      <c r="A93" s="35" t="n"/>
      <c r="B93" s="2" t="inlineStr">
        <is>
          <t>Market Share</t>
        </is>
      </c>
      <c r="C93" s="221">
        <f>C92/$N92</f>
        <v/>
      </c>
      <c r="D93" s="222">
        <f>D92/$N92</f>
        <v/>
      </c>
      <c r="E93" s="222">
        <f>E92/$N92</f>
        <v/>
      </c>
      <c r="F93" s="222">
        <f>F92/$N92</f>
        <v/>
      </c>
      <c r="G93" s="222">
        <f>G92/$N92</f>
        <v/>
      </c>
      <c r="H93" s="222">
        <f>H92/$N92</f>
        <v/>
      </c>
      <c r="I93" s="222">
        <f>I92/$N92</f>
        <v/>
      </c>
      <c r="J93" s="222">
        <f>J92/$N92</f>
        <v/>
      </c>
      <c r="K93" s="222">
        <f>K92/$N92</f>
        <v/>
      </c>
      <c r="L93" s="223">
        <f>L92/$N92</f>
        <v/>
      </c>
      <c r="M93" s="224">
        <f>M92/$N92</f>
        <v/>
      </c>
      <c r="O93" s="266">
        <f>SUM(C93:M93)-J93</f>
        <v/>
      </c>
    </row>
    <row r="94">
      <c r="A94" s="154" t="n">
        <v>2018.05</v>
      </c>
      <c r="B94" s="1" t="inlineStr">
        <is>
          <t>Viewership</t>
        </is>
      </c>
      <c r="C94" s="270" t="n">
        <v>0.0366305</v>
      </c>
      <c r="D94" s="271" t="n">
        <v>0.0467587</v>
      </c>
      <c r="E94" s="271" t="n">
        <v>0.0359037</v>
      </c>
      <c r="F94" s="271" t="n">
        <v>0.0291943</v>
      </c>
      <c r="G94" s="271" t="n">
        <v>0.0071236</v>
      </c>
      <c r="H94" s="271" t="n">
        <v>0.0022365</v>
      </c>
      <c r="I94" s="271" t="n">
        <v>0.0579207</v>
      </c>
      <c r="J94" s="271" t="n">
        <v>0.0110744</v>
      </c>
      <c r="K94" s="271" t="n">
        <v>0.1376988</v>
      </c>
      <c r="L94" s="235" t="n">
        <v>0.0010204</v>
      </c>
      <c r="M94" s="236">
        <f>N94-SUM(C94:L94)+J94</f>
        <v/>
      </c>
      <c r="N94" s="123" t="n">
        <v>0.3714132</v>
      </c>
      <c r="O94" s="266">
        <f>SUM(C94:M94)-J94</f>
        <v/>
      </c>
      <c r="P94" s="25">
        <f>O94=N94</f>
        <v/>
      </c>
    </row>
    <row r="95">
      <c r="A95" s="35" t="n"/>
      <c r="B95" s="2" t="inlineStr">
        <is>
          <t>Market Share</t>
        </is>
      </c>
      <c r="C95" s="221">
        <f>C94/$N94</f>
        <v/>
      </c>
      <c r="D95" s="222">
        <f>D94/$N94</f>
        <v/>
      </c>
      <c r="E95" s="222">
        <f>E94/$N94</f>
        <v/>
      </c>
      <c r="F95" s="222">
        <f>F94/$N94</f>
        <v/>
      </c>
      <c r="G95" s="222">
        <f>G94/$N94</f>
        <v/>
      </c>
      <c r="H95" s="222">
        <f>H94/$N94</f>
        <v/>
      </c>
      <c r="I95" s="222">
        <f>I94/$N94</f>
        <v/>
      </c>
      <c r="J95" s="222">
        <f>J94/$N94</f>
        <v/>
      </c>
      <c r="K95" s="222">
        <f>K94/$N94</f>
        <v/>
      </c>
      <c r="L95" s="223">
        <f>L94/$N94</f>
        <v/>
      </c>
      <c r="M95" s="224">
        <f>M94/$N94</f>
        <v/>
      </c>
      <c r="O95" s="266">
        <f>SUM(C95:M95)-J95</f>
        <v/>
      </c>
    </row>
    <row r="96">
      <c r="A96" s="154" t="n">
        <v>2018.06</v>
      </c>
      <c r="B96" s="1" t="inlineStr">
        <is>
          <t>Viewership</t>
        </is>
      </c>
      <c r="C96" s="270" t="n">
        <v>0.037994</v>
      </c>
      <c r="D96" s="271" t="n">
        <v>0.0478268</v>
      </c>
      <c r="E96" s="271" t="n">
        <v>0.0394337</v>
      </c>
      <c r="F96" s="271" t="n">
        <v>0.0305158</v>
      </c>
      <c r="G96" s="271" t="n">
        <v>0.0069662</v>
      </c>
      <c r="H96" s="271" t="n">
        <v>0.0025643</v>
      </c>
      <c r="I96" s="271" t="n">
        <v>0.0570066</v>
      </c>
      <c r="J96" s="271" t="n">
        <v>0.0127907</v>
      </c>
      <c r="K96" s="271" t="n">
        <v>0.1412526</v>
      </c>
      <c r="L96" s="235" t="n">
        <v>0.0009545000000000001</v>
      </c>
      <c r="M96" s="236">
        <f>N96-SUM(C96:L96)+J96</f>
        <v/>
      </c>
      <c r="N96" s="123" t="n">
        <v>0.3822427</v>
      </c>
      <c r="O96" s="266">
        <f>SUM(C96:M96)-J96</f>
        <v/>
      </c>
      <c r="P96" s="25">
        <f>O96=N96</f>
        <v/>
      </c>
    </row>
    <row customHeight="1" ht="14.25" r="97" thickBot="1">
      <c r="A97" s="35" t="n"/>
      <c r="B97" s="2" t="inlineStr">
        <is>
          <t>Market Share</t>
        </is>
      </c>
      <c r="C97" s="221">
        <f>C96/$N96</f>
        <v/>
      </c>
      <c r="D97" s="222">
        <f>D96/$N96</f>
        <v/>
      </c>
      <c r="E97" s="222">
        <f>E96/$N96</f>
        <v/>
      </c>
      <c r="F97" s="222">
        <f>F96/$N96</f>
        <v/>
      </c>
      <c r="G97" s="222">
        <f>G96/$N96</f>
        <v/>
      </c>
      <c r="H97" s="222">
        <f>H96/$N96</f>
        <v/>
      </c>
      <c r="I97" s="222">
        <f>I96/$N96</f>
        <v/>
      </c>
      <c r="J97" s="222">
        <f>J96/$N96</f>
        <v/>
      </c>
      <c r="K97" s="222">
        <f>K96/$N96</f>
        <v/>
      </c>
      <c r="L97" s="223">
        <f>L96/$N96</f>
        <v/>
      </c>
      <c r="M97" s="224">
        <f>M96/$N96</f>
        <v/>
      </c>
      <c r="O97" s="266">
        <f>SUM(C97:M97)-J97</f>
        <v/>
      </c>
    </row>
    <row customHeight="1" ht="14.25" r="98" thickTop="1">
      <c r="A98" s="164" t="inlineStr">
        <is>
          <t>2018년</t>
        </is>
      </c>
      <c r="B98" s="23" t="inlineStr">
        <is>
          <t>Viewership</t>
        </is>
      </c>
      <c r="C98" s="237" t="n">
        <v>0.0382652</v>
      </c>
      <c r="D98" s="238" t="n">
        <v>0.0473071</v>
      </c>
      <c r="E98" s="238" t="n">
        <v>0.037064</v>
      </c>
      <c r="F98" s="238" t="n">
        <v>0.0303735</v>
      </c>
      <c r="G98" s="238" t="n">
        <v>0.0071096</v>
      </c>
      <c r="H98" s="238" t="n">
        <v>0.0023977</v>
      </c>
      <c r="I98" s="238" t="n">
        <v>0.0583309</v>
      </c>
      <c r="J98" s="238" t="n">
        <v>0.0117663</v>
      </c>
      <c r="K98" s="238" t="n">
        <v>0.1372485</v>
      </c>
      <c r="L98" s="238" t="n">
        <v>0.0009399</v>
      </c>
      <c r="M98" s="239">
        <f>N98-SUM(C98:L98)+J98</f>
        <v/>
      </c>
      <c r="N98" s="123" t="n">
        <v>0.3759682</v>
      </c>
      <c r="O98" s="266">
        <f>SUM(C98:M98)-J98</f>
        <v/>
      </c>
      <c r="P98" s="25">
        <f>O98=N98</f>
        <v/>
      </c>
    </row>
    <row customHeight="1" ht="14.25" r="99" thickBot="1">
      <c r="A99" s="165" t="inlineStr">
        <is>
          <t>2분기</t>
        </is>
      </c>
      <c r="B99" s="24" t="inlineStr">
        <is>
          <t>Market Share</t>
        </is>
      </c>
      <c r="C99" s="243">
        <f>C98/$N98</f>
        <v/>
      </c>
      <c r="D99" s="244">
        <f>D98/$N98</f>
        <v/>
      </c>
      <c r="E99" s="244">
        <f>E98/$N98</f>
        <v/>
      </c>
      <c r="F99" s="244">
        <f>F98/$N98</f>
        <v/>
      </c>
      <c r="G99" s="244">
        <f>G98/$N98</f>
        <v/>
      </c>
      <c r="H99" s="244">
        <f>H98/$N98</f>
        <v/>
      </c>
      <c r="I99" s="244">
        <f>I98/$N98</f>
        <v/>
      </c>
      <c r="J99" s="244">
        <f>J98/$N98</f>
        <v/>
      </c>
      <c r="K99" s="244">
        <f>K98/$N98</f>
        <v/>
      </c>
      <c r="L99" s="244">
        <f>L98/$N98</f>
        <v/>
      </c>
      <c r="M99" s="245">
        <f>M98/$N98</f>
        <v/>
      </c>
      <c r="O99" s="266">
        <f>SUM(C99:M99)-J99</f>
        <v/>
      </c>
    </row>
    <row customHeight="1" ht="14.25" r="100" thickTop="1">
      <c r="A100" s="154" t="n">
        <v>2018.07</v>
      </c>
      <c r="B100" s="1" t="inlineStr">
        <is>
          <t>Viewership</t>
        </is>
      </c>
      <c r="C100" s="270" t="n">
        <v>0.037521</v>
      </c>
      <c r="D100" s="271" t="n">
        <v>0.0478604</v>
      </c>
      <c r="E100" s="271" t="n">
        <v>0.0357734</v>
      </c>
      <c r="F100" s="271" t="n">
        <v>0.0294613</v>
      </c>
      <c r="G100" s="271" t="n">
        <v>0.007877800000000001</v>
      </c>
      <c r="H100" s="271" t="n">
        <v>0.0023265</v>
      </c>
      <c r="I100" s="271" t="n">
        <v>0.0561179</v>
      </c>
      <c r="J100" s="271" t="n">
        <v>0.0174111</v>
      </c>
      <c r="K100" s="271" t="n">
        <v>0.1430839</v>
      </c>
      <c r="L100" s="235" t="n">
        <v>0.0012532</v>
      </c>
      <c r="M100" s="236">
        <f>N100-SUM(C100:L100)+J100</f>
        <v/>
      </c>
      <c r="N100" s="123" t="n">
        <v>0.3843585</v>
      </c>
      <c r="O100" s="266">
        <f>SUM(C100:M100)-J100</f>
        <v/>
      </c>
      <c r="P100" s="25">
        <f>O100=N100</f>
        <v/>
      </c>
    </row>
    <row r="101">
      <c r="A101" s="35" t="n"/>
      <c r="B101" s="2" t="inlineStr">
        <is>
          <t>Market Share</t>
        </is>
      </c>
      <c r="C101" s="221">
        <f>C100/$N100</f>
        <v/>
      </c>
      <c r="D101" s="222">
        <f>D100/$N100</f>
        <v/>
      </c>
      <c r="E101" s="222">
        <f>E100/$N100</f>
        <v/>
      </c>
      <c r="F101" s="222">
        <f>F100/$N100</f>
        <v/>
      </c>
      <c r="G101" s="222">
        <f>G100/$N100</f>
        <v/>
      </c>
      <c r="H101" s="222">
        <f>H100/$N100</f>
        <v/>
      </c>
      <c r="I101" s="222">
        <f>I100/$N100</f>
        <v/>
      </c>
      <c r="J101" s="222">
        <f>J100/$N100</f>
        <v/>
      </c>
      <c r="K101" s="222">
        <f>K100/$N100</f>
        <v/>
      </c>
      <c r="L101" s="223">
        <f>L100/$N100</f>
        <v/>
      </c>
      <c r="M101" s="224">
        <f>M100/$N100</f>
        <v/>
      </c>
      <c r="O101" s="266">
        <f>SUM(C101:M101)-J101</f>
        <v/>
      </c>
    </row>
    <row r="102">
      <c r="A102" s="154" t="n">
        <v>2018.08</v>
      </c>
      <c r="B102" s="1" t="inlineStr">
        <is>
          <t>Viewership</t>
        </is>
      </c>
      <c r="C102" s="270" t="n">
        <v>0.0391819</v>
      </c>
      <c r="D102" s="271" t="n">
        <v>0.0488812</v>
      </c>
      <c r="E102" s="271" t="n">
        <v>0.0345661</v>
      </c>
      <c r="F102" s="271" t="n">
        <v>0.0304668</v>
      </c>
      <c r="G102" s="271" t="n">
        <v>0.006647</v>
      </c>
      <c r="H102" s="271" t="n">
        <v>0.0028023</v>
      </c>
      <c r="I102" s="271" t="n">
        <v>0.0575179</v>
      </c>
      <c r="J102" s="271" t="n">
        <v>0.0184816</v>
      </c>
      <c r="K102" s="271" t="n">
        <v>0.1466761</v>
      </c>
      <c r="L102" s="235" t="n">
        <v>0.0011509</v>
      </c>
      <c r="M102" s="236">
        <f>N102-SUM(C102:L102)+J102</f>
        <v/>
      </c>
      <c r="N102" s="123" t="n">
        <v>0.3918692</v>
      </c>
      <c r="O102" s="266">
        <f>SUM(C102:M102)-J102</f>
        <v/>
      </c>
      <c r="P102" s="25">
        <f>O102=N102</f>
        <v/>
      </c>
    </row>
    <row r="103">
      <c r="A103" s="35" t="n"/>
      <c r="B103" s="2" t="inlineStr">
        <is>
          <t>Market Share</t>
        </is>
      </c>
      <c r="C103" s="221">
        <f>C102/$N102</f>
        <v/>
      </c>
      <c r="D103" s="222">
        <f>D102/$N102</f>
        <v/>
      </c>
      <c r="E103" s="222">
        <f>E102/$N102</f>
        <v/>
      </c>
      <c r="F103" s="222">
        <f>F102/$N102</f>
        <v/>
      </c>
      <c r="G103" s="222">
        <f>G102/$N102</f>
        <v/>
      </c>
      <c r="H103" s="222">
        <f>H102/$N102</f>
        <v/>
      </c>
      <c r="I103" s="222">
        <f>I102/$N102</f>
        <v/>
      </c>
      <c r="J103" s="222">
        <f>J102/$N102</f>
        <v/>
      </c>
      <c r="K103" s="222">
        <f>K102/$N102</f>
        <v/>
      </c>
      <c r="L103" s="223">
        <f>L102/$N102</f>
        <v/>
      </c>
      <c r="M103" s="224">
        <f>M102/$N102</f>
        <v/>
      </c>
      <c r="O103" s="266">
        <f>SUM(C103:M103)-J103</f>
        <v/>
      </c>
    </row>
    <row r="104">
      <c r="A104" s="154" t="n">
        <v>2018.09</v>
      </c>
      <c r="B104" s="1" t="inlineStr">
        <is>
          <t>Viewership</t>
        </is>
      </c>
      <c r="C104" s="270" t="n">
        <v>0.0412273</v>
      </c>
      <c r="D104" s="271" t="n">
        <v>0.0452633</v>
      </c>
      <c r="E104" s="271" t="n">
        <v>0.0336379</v>
      </c>
      <c r="F104" s="271" t="n">
        <v>0.0299345</v>
      </c>
      <c r="G104" s="271" t="n">
        <v>0.0073985</v>
      </c>
      <c r="H104" s="271" t="n">
        <v>0.0024988</v>
      </c>
      <c r="I104" s="271" t="n">
        <v>0.0530351</v>
      </c>
      <c r="J104" s="271" t="n">
        <v>0.0200424</v>
      </c>
      <c r="K104" s="271" t="n">
        <v>0.1484935</v>
      </c>
      <c r="L104" s="235" t="n">
        <v>0.0011397</v>
      </c>
      <c r="M104" s="236">
        <f>N104-SUM(C104:L104)+J104</f>
        <v/>
      </c>
      <c r="N104" s="123" t="n">
        <v>0.3862048</v>
      </c>
      <c r="O104" s="266">
        <f>SUM(C104:M104)-J104</f>
        <v/>
      </c>
      <c r="P104" s="25">
        <f>O104=N104</f>
        <v/>
      </c>
    </row>
    <row customHeight="1" ht="14.25" r="105" thickBot="1">
      <c r="A105" s="35" t="n"/>
      <c r="B105" s="2" t="inlineStr">
        <is>
          <t>Market Share</t>
        </is>
      </c>
      <c r="C105" s="221">
        <f>C104/$N104</f>
        <v/>
      </c>
      <c r="D105" s="222">
        <f>D104/$N104</f>
        <v/>
      </c>
      <c r="E105" s="222">
        <f>E104/$N104</f>
        <v/>
      </c>
      <c r="F105" s="222">
        <f>F104/$N104</f>
        <v/>
      </c>
      <c r="G105" s="222">
        <f>G104/$N104</f>
        <v/>
      </c>
      <c r="H105" s="222">
        <f>H104/$N104</f>
        <v/>
      </c>
      <c r="I105" s="222">
        <f>I104/$N104</f>
        <v/>
      </c>
      <c r="J105" s="222">
        <f>J104/$N104</f>
        <v/>
      </c>
      <c r="K105" s="222">
        <f>K104/$N104</f>
        <v/>
      </c>
      <c r="L105" s="223">
        <f>L104/$N104</f>
        <v/>
      </c>
      <c r="M105" s="224">
        <f>M104/$N104</f>
        <v/>
      </c>
      <c r="O105" s="266">
        <f>SUM(C105:M105)-J105</f>
        <v/>
      </c>
    </row>
    <row customHeight="1" ht="14.25" r="106" thickTop="1">
      <c r="A106" s="164" t="inlineStr">
        <is>
          <t>2018년</t>
        </is>
      </c>
      <c r="B106" s="23" t="inlineStr">
        <is>
          <t>Viewership</t>
        </is>
      </c>
      <c r="C106" s="237" t="n">
        <v>0.0392892</v>
      </c>
      <c r="D106" s="238" t="n">
        <v>0.0473575</v>
      </c>
      <c r="E106" s="238" t="n">
        <v>0.0346702</v>
      </c>
      <c r="F106" s="238" t="n">
        <v>0.0299544</v>
      </c>
      <c r="G106" s="238" t="n">
        <v>0.0073068</v>
      </c>
      <c r="H106" s="238" t="n">
        <v>0.002543</v>
      </c>
      <c r="I106" s="238" t="n">
        <v>0.0555844</v>
      </c>
      <c r="J106" s="238" t="n">
        <v>0.0186299</v>
      </c>
      <c r="K106" s="238" t="n">
        <v>0.1461588</v>
      </c>
      <c r="L106" s="238" t="n">
        <v>0.0011817</v>
      </c>
      <c r="M106" s="239">
        <f>N106-SUM(C106:L106)+J106</f>
        <v/>
      </c>
      <c r="N106" s="123" t="n">
        <v>0.3874921</v>
      </c>
      <c r="O106" s="266">
        <f>SUM(C106:M106)-J106</f>
        <v/>
      </c>
      <c r="P106" s="25">
        <f>O106=N106</f>
        <v/>
      </c>
    </row>
    <row customHeight="1" ht="14.25" r="107" thickBot="1">
      <c r="A107" s="165" t="inlineStr">
        <is>
          <t>3분기</t>
        </is>
      </c>
      <c r="B107" s="24" t="inlineStr">
        <is>
          <t>Market Share</t>
        </is>
      </c>
      <c r="C107" s="243">
        <f>C106/$N106</f>
        <v/>
      </c>
      <c r="D107" s="244">
        <f>D106/$N106</f>
        <v/>
      </c>
      <c r="E107" s="244">
        <f>E106/$N106</f>
        <v/>
      </c>
      <c r="F107" s="244">
        <f>F106/$N106</f>
        <v/>
      </c>
      <c r="G107" s="244">
        <f>G106/$N106</f>
        <v/>
      </c>
      <c r="H107" s="244">
        <f>H106/$N106</f>
        <v/>
      </c>
      <c r="I107" s="244">
        <f>I106/$N106</f>
        <v/>
      </c>
      <c r="J107" s="244">
        <f>J106/$N106</f>
        <v/>
      </c>
      <c r="K107" s="244">
        <f>K106/$N106</f>
        <v/>
      </c>
      <c r="L107" s="244">
        <f>L106/$N106</f>
        <v/>
      </c>
      <c r="M107" s="245">
        <f>M106/$N106</f>
        <v/>
      </c>
      <c r="O107" s="266">
        <f>SUM(C107:M107)-J107</f>
        <v/>
      </c>
    </row>
    <row customHeight="1" ht="14.25" r="108" thickTop="1">
      <c r="A108" s="154" t="n">
        <v>2018.1</v>
      </c>
      <c r="B108" s="1" t="inlineStr">
        <is>
          <t>Viewership</t>
        </is>
      </c>
      <c r="C108" s="270" t="n">
        <v>0.0378879</v>
      </c>
      <c r="D108" s="271" t="n">
        <v>0.0466941</v>
      </c>
      <c r="E108" s="271" t="n">
        <v>0.0297408</v>
      </c>
      <c r="F108" s="271" t="n">
        <v>0.0303255</v>
      </c>
      <c r="G108" s="271" t="n">
        <v>0.0068986</v>
      </c>
      <c r="H108" s="271" t="n">
        <v>0.0023376</v>
      </c>
      <c r="I108" s="271" t="n">
        <v>0.0517442</v>
      </c>
      <c r="J108" s="271" t="n">
        <v>0.0177517</v>
      </c>
      <c r="K108" s="271" t="n">
        <v>0.1420047</v>
      </c>
      <c r="L108" s="235" t="n">
        <v>0.0010856</v>
      </c>
      <c r="M108" s="236">
        <f>N108-SUM(C108:L108)+J108</f>
        <v/>
      </c>
      <c r="N108" s="123" t="n">
        <v>0.3710804</v>
      </c>
      <c r="O108" s="266">
        <f>SUM(C108:M108)-J108</f>
        <v/>
      </c>
      <c r="P108" s="25">
        <f>O108=N108</f>
        <v/>
      </c>
    </row>
    <row r="109">
      <c r="A109" s="35" t="n"/>
      <c r="B109" s="2" t="inlineStr">
        <is>
          <t>Market Share</t>
        </is>
      </c>
      <c r="C109" s="221">
        <f>C108/$N108</f>
        <v/>
      </c>
      <c r="D109" s="222">
        <f>D108/$N108</f>
        <v/>
      </c>
      <c r="E109" s="222">
        <f>E108/$N108</f>
        <v/>
      </c>
      <c r="F109" s="222">
        <f>F108/$N108</f>
        <v/>
      </c>
      <c r="G109" s="222">
        <f>G108/$N108</f>
        <v/>
      </c>
      <c r="H109" s="222">
        <f>H108/$N108</f>
        <v/>
      </c>
      <c r="I109" s="222">
        <f>I108/$N108</f>
        <v/>
      </c>
      <c r="J109" s="222">
        <f>J108/$N108</f>
        <v/>
      </c>
      <c r="K109" s="222">
        <f>K108/$N108</f>
        <v/>
      </c>
      <c r="L109" s="223">
        <f>L108/$N108</f>
        <v/>
      </c>
      <c r="M109" s="224">
        <f>M108/$N108</f>
        <v/>
      </c>
      <c r="O109" s="266">
        <f>SUM(C109:M109)-J109</f>
        <v/>
      </c>
    </row>
    <row r="110">
      <c r="A110" s="154" t="n">
        <v>2018.11</v>
      </c>
      <c r="B110" s="1" t="inlineStr">
        <is>
          <t>Viewership</t>
        </is>
      </c>
      <c r="C110" s="270" t="n">
        <v>0.0380759</v>
      </c>
      <c r="D110" s="271" t="n">
        <v>0.0475958</v>
      </c>
      <c r="E110" s="271" t="n">
        <v>0.0331244</v>
      </c>
      <c r="F110" s="271" t="n">
        <v>0.0300699</v>
      </c>
      <c r="G110" s="271" t="n">
        <v>0.0070557</v>
      </c>
      <c r="H110" s="271" t="n">
        <v>0.0026321</v>
      </c>
      <c r="I110" s="271" t="n">
        <v>0.0551116</v>
      </c>
      <c r="J110" s="271" t="n">
        <v>0.0151358</v>
      </c>
      <c r="K110" s="271" t="n">
        <v>0.1323872</v>
      </c>
      <c r="L110" s="235" t="n">
        <v>0.0011689</v>
      </c>
      <c r="M110" s="236">
        <f>N110-SUM(C110:L110)+J110</f>
        <v/>
      </c>
      <c r="N110" s="123" t="n">
        <v>0.3714242</v>
      </c>
      <c r="O110" s="266">
        <f>SUM(C110:M110)-J110</f>
        <v/>
      </c>
      <c r="P110" s="25">
        <f>O110=N110</f>
        <v/>
      </c>
    </row>
    <row r="111">
      <c r="A111" s="35" t="n"/>
      <c r="B111" s="2" t="inlineStr">
        <is>
          <t>Market Share</t>
        </is>
      </c>
      <c r="C111" s="221">
        <f>C110/$N110</f>
        <v/>
      </c>
      <c r="D111" s="222">
        <f>D110/$N110</f>
        <v/>
      </c>
      <c r="E111" s="222">
        <f>E110/$N110</f>
        <v/>
      </c>
      <c r="F111" s="222">
        <f>F110/$N110</f>
        <v/>
      </c>
      <c r="G111" s="222">
        <f>G110/$N110</f>
        <v/>
      </c>
      <c r="H111" s="222">
        <f>H110/$N110</f>
        <v/>
      </c>
      <c r="I111" s="222">
        <f>I110/$N110</f>
        <v/>
      </c>
      <c r="J111" s="222">
        <f>J110/$N110</f>
        <v/>
      </c>
      <c r="K111" s="222">
        <f>K110/$N110</f>
        <v/>
      </c>
      <c r="L111" s="223">
        <f>L110/$N110</f>
        <v/>
      </c>
      <c r="M111" s="224">
        <f>M110/$N110</f>
        <v/>
      </c>
      <c r="O111" s="266">
        <f>SUM(C111:M111)-J111</f>
        <v/>
      </c>
    </row>
    <row r="112">
      <c r="A112" s="154" t="n">
        <v>2018.12</v>
      </c>
      <c r="B112" s="1" t="inlineStr">
        <is>
          <t>Viewership</t>
        </is>
      </c>
      <c r="C112" s="270" t="n">
        <v>0.0413211</v>
      </c>
      <c r="D112" s="271" t="n">
        <v>0.0493974</v>
      </c>
      <c r="E112" s="271" t="n">
        <v>0.0358595</v>
      </c>
      <c r="F112" s="271" t="n">
        <v>0.0333318</v>
      </c>
      <c r="G112" s="271" t="n">
        <v>0.007665</v>
      </c>
      <c r="H112" s="271" t="n">
        <v>0.0030499</v>
      </c>
      <c r="I112" s="271" t="n">
        <v>0.057336</v>
      </c>
      <c r="J112" s="271" t="n">
        <v>0.0172842</v>
      </c>
      <c r="K112" s="271" t="n">
        <v>0.1450664</v>
      </c>
      <c r="L112" s="235" t="n">
        <v>0.0012951</v>
      </c>
      <c r="M112" s="236">
        <f>N112-SUM(C112:L112)+J112</f>
        <v/>
      </c>
      <c r="N112" s="123" t="n">
        <v>0.4001892</v>
      </c>
      <c r="O112" s="266">
        <f>SUM(C112:M112)-J112</f>
        <v/>
      </c>
      <c r="P112" s="25">
        <f>O112=N112</f>
        <v/>
      </c>
    </row>
    <row customHeight="1" ht="14.25" r="113" thickBot="1">
      <c r="A113" s="35" t="n"/>
      <c r="B113" s="2" t="inlineStr">
        <is>
          <t>Market Share</t>
        </is>
      </c>
      <c r="C113" s="221">
        <f>C112/$N112</f>
        <v/>
      </c>
      <c r="D113" s="222">
        <f>D112/$N112</f>
        <v/>
      </c>
      <c r="E113" s="222">
        <f>E112/$N112</f>
        <v/>
      </c>
      <c r="F113" s="222">
        <f>F112/$N112</f>
        <v/>
      </c>
      <c r="G113" s="222">
        <f>G112/$N112</f>
        <v/>
      </c>
      <c r="H113" s="222">
        <f>H112/$N112</f>
        <v/>
      </c>
      <c r="I113" s="222">
        <f>I112/$N112</f>
        <v/>
      </c>
      <c r="J113" s="222">
        <f>J112/$N112</f>
        <v/>
      </c>
      <c r="K113" s="222">
        <f>K112/$N112</f>
        <v/>
      </c>
      <c r="L113" s="223">
        <f>L112/$N112</f>
        <v/>
      </c>
      <c r="M113" s="224">
        <f>M112/$N112</f>
        <v/>
      </c>
      <c r="O113" s="266">
        <f>SUM(C113:M113)-J113</f>
        <v/>
      </c>
    </row>
    <row customHeight="1" ht="14.25" r="114" thickTop="1">
      <c r="A114" s="164" t="inlineStr">
        <is>
          <t>2018년</t>
        </is>
      </c>
      <c r="B114" s="23" t="inlineStr">
        <is>
          <t>Viewership</t>
        </is>
      </c>
      <c r="C114" s="237" t="n">
        <v>0.039106</v>
      </c>
      <c r="D114" s="238" t="n">
        <v>0.047899</v>
      </c>
      <c r="E114" s="238" t="n">
        <v>0.0329059</v>
      </c>
      <c r="F114" s="238" t="n">
        <v>0.0312551</v>
      </c>
      <c r="G114" s="238" t="n">
        <v>0.0072081</v>
      </c>
      <c r="H114" s="238" t="n">
        <v>0.0026737</v>
      </c>
      <c r="I114" s="238" t="n">
        <v>0.0547265</v>
      </c>
      <c r="J114" s="238" t="n">
        <v>0.0167412</v>
      </c>
      <c r="K114" s="238" t="n">
        <v>0.1399644</v>
      </c>
      <c r="L114" s="238" t="n">
        <v>0.0011834</v>
      </c>
      <c r="M114" s="239">
        <f>N114-SUM(C114:L114)+J114</f>
        <v/>
      </c>
      <c r="N114" s="123" t="n">
        <v>0.3810009</v>
      </c>
      <c r="O114" s="266">
        <f>SUM(C114:M114)-J114</f>
        <v/>
      </c>
      <c r="P114" s="25">
        <f>O114=N114</f>
        <v/>
      </c>
    </row>
    <row customHeight="1" ht="14.25" r="115" thickBot="1">
      <c r="A115" s="165" t="inlineStr">
        <is>
          <t>4분기</t>
        </is>
      </c>
      <c r="B115" s="24" t="inlineStr">
        <is>
          <t>Market Share</t>
        </is>
      </c>
      <c r="C115" s="243">
        <f>C114/$N114</f>
        <v/>
      </c>
      <c r="D115" s="244">
        <f>D114/$N114</f>
        <v/>
      </c>
      <c r="E115" s="244">
        <f>E114/$N114</f>
        <v/>
      </c>
      <c r="F115" s="244">
        <f>F114/$N114</f>
        <v/>
      </c>
      <c r="G115" s="244">
        <f>G114/$N114</f>
        <v/>
      </c>
      <c r="H115" s="244">
        <f>H114/$N114</f>
        <v/>
      </c>
      <c r="I115" s="244">
        <f>I114/$N114</f>
        <v/>
      </c>
      <c r="J115" s="244">
        <f>J114/$N114</f>
        <v/>
      </c>
      <c r="K115" s="244">
        <f>K114/$N114</f>
        <v/>
      </c>
      <c r="L115" s="244">
        <f>L114/$N114</f>
        <v/>
      </c>
      <c r="M115" s="245">
        <f>M114/$N114</f>
        <v/>
      </c>
      <c r="O115" s="266">
        <f>SUM(C115:M115)-J115</f>
        <v/>
      </c>
    </row>
    <row customHeight="1" ht="14.25" r="116" thickTop="1">
      <c r="A116" s="263" t="inlineStr">
        <is>
          <t>2018년 연간</t>
        </is>
      </c>
      <c r="B116" s="23" t="inlineStr">
        <is>
          <t>Viewership</t>
        </is>
      </c>
      <c r="C116" s="237" t="n">
        <v>0.0410558</v>
      </c>
      <c r="D116" s="238" t="n">
        <v>0.048014</v>
      </c>
      <c r="E116" s="238" t="n">
        <v>0.0365213</v>
      </c>
      <c r="F116" s="238" t="n">
        <v>0.0321492</v>
      </c>
      <c r="G116" s="238" t="n">
        <v>0.0073714</v>
      </c>
      <c r="H116" s="238" t="n">
        <v>0.0025806</v>
      </c>
      <c r="I116" s="238" t="n">
        <v>0.0575655</v>
      </c>
      <c r="J116" s="238" t="n">
        <v>0.0156446</v>
      </c>
      <c r="K116" s="238" t="n">
        <v>0.1410524</v>
      </c>
      <c r="L116" s="238" t="n">
        <v>0.0010766</v>
      </c>
      <c r="M116" s="239">
        <f>N116-SUM(C116:L116)+J116</f>
        <v/>
      </c>
      <c r="N116" s="123" t="n">
        <v>0.387847</v>
      </c>
      <c r="O116" s="266">
        <f>SUM(C116:M116)-J116</f>
        <v/>
      </c>
      <c r="P116" s="25">
        <f>O116=N116</f>
        <v/>
      </c>
    </row>
    <row customHeight="1" ht="14.25" r="117" thickBot="1">
      <c r="A117" s="264" t="n"/>
      <c r="B117" s="24" t="inlineStr">
        <is>
          <t>Market Share</t>
        </is>
      </c>
      <c r="C117" s="243">
        <f>C116/$N116</f>
        <v/>
      </c>
      <c r="D117" s="244">
        <f>D116/$N116</f>
        <v/>
      </c>
      <c r="E117" s="244">
        <f>E116/$N116</f>
        <v/>
      </c>
      <c r="F117" s="244">
        <f>F116/$N116</f>
        <v/>
      </c>
      <c r="G117" s="244">
        <f>G116/$N116</f>
        <v/>
      </c>
      <c r="H117" s="244">
        <f>H116/$N116</f>
        <v/>
      </c>
      <c r="I117" s="244">
        <f>I116/$N116</f>
        <v/>
      </c>
      <c r="J117" s="244">
        <f>J116/$N116</f>
        <v/>
      </c>
      <c r="K117" s="244">
        <f>K116/$N116</f>
        <v/>
      </c>
      <c r="L117" s="244">
        <f>L116/$N116</f>
        <v/>
      </c>
      <c r="M117" s="245">
        <f>M116/$N116</f>
        <v/>
      </c>
      <c r="O117" s="266">
        <f>SUM(C117:M117)-J117</f>
        <v/>
      </c>
    </row>
    <row customHeight="1" ht="14.25" r="118" thickTop="1">
      <c r="A118" s="154" t="n">
        <v>2019.01</v>
      </c>
      <c r="B118" s="1" t="inlineStr">
        <is>
          <t>Viewership</t>
        </is>
      </c>
      <c r="C118" s="270" t="n">
        <v>0.0390341</v>
      </c>
      <c r="D118" s="271" t="n">
        <v>0.0501115</v>
      </c>
      <c r="E118" s="271" t="n">
        <v>0.0355441</v>
      </c>
      <c r="F118" s="271" t="n">
        <v>0.0303365</v>
      </c>
      <c r="G118" s="271" t="n">
        <v>0.00703</v>
      </c>
      <c r="H118" s="271" t="n">
        <v>0.0025274</v>
      </c>
      <c r="I118" s="271" t="n">
        <v>0.06523379999999999</v>
      </c>
      <c r="J118" s="271" t="n">
        <v>0.0175058</v>
      </c>
      <c r="K118" s="271" t="n">
        <v>0.1448125</v>
      </c>
      <c r="L118" s="235" t="n">
        <v>0.0012575</v>
      </c>
      <c r="M118" s="236">
        <f>N118-SUM(C118:L118)+J118</f>
        <v/>
      </c>
      <c r="N118" s="123" t="n">
        <v>0.4033974</v>
      </c>
      <c r="O118" s="266">
        <f>SUM(C118:M118)-J118</f>
        <v/>
      </c>
      <c r="P118" s="25">
        <f>O118=N118</f>
        <v/>
      </c>
    </row>
    <row r="119">
      <c r="A119" s="35" t="n"/>
      <c r="B119" s="2" t="inlineStr">
        <is>
          <t>Market Share</t>
        </is>
      </c>
      <c r="C119" s="267">
        <f>C118/$N118</f>
        <v/>
      </c>
      <c r="D119" s="268">
        <f>D118/$N118</f>
        <v/>
      </c>
      <c r="E119" s="268">
        <f>E118/$N118</f>
        <v/>
      </c>
      <c r="F119" s="268">
        <f>F118/$N118</f>
        <v/>
      </c>
      <c r="G119" s="268">
        <f>G118/$N118</f>
        <v/>
      </c>
      <c r="H119" s="268">
        <f>H118/$N118</f>
        <v/>
      </c>
      <c r="I119" s="268">
        <f>I118/$N118</f>
        <v/>
      </c>
      <c r="J119" s="268">
        <f>J118/$N118</f>
        <v/>
      </c>
      <c r="K119" s="268">
        <f>K118/$N118</f>
        <v/>
      </c>
      <c r="L119" s="223">
        <f>L118/$N118</f>
        <v/>
      </c>
      <c r="M119" s="269">
        <f>M118/$N118</f>
        <v/>
      </c>
      <c r="O119" s="266">
        <f>SUM(C119:M119)-J119</f>
        <v/>
      </c>
    </row>
    <row r="120">
      <c r="A120" s="154" t="n">
        <v>2019.02</v>
      </c>
      <c r="B120" s="1" t="inlineStr">
        <is>
          <t>Viewership</t>
        </is>
      </c>
      <c r="C120" s="270" t="n">
        <v>0.0385209</v>
      </c>
      <c r="D120" s="271" t="n">
        <v>0.0503247</v>
      </c>
      <c r="E120" s="271" t="n">
        <v>0.0375842</v>
      </c>
      <c r="F120" s="271" t="n">
        <v>0.0304929</v>
      </c>
      <c r="G120" s="271" t="n">
        <v>0.0075915</v>
      </c>
      <c r="H120" s="271" t="n">
        <v>0.0029416</v>
      </c>
      <c r="I120" s="271" t="n">
        <v>0.0581698</v>
      </c>
      <c r="J120" s="271" t="n">
        <v>0.0158727</v>
      </c>
      <c r="K120" s="271" t="n">
        <v>0.1462174</v>
      </c>
      <c r="L120" s="235" t="n">
        <v>0.0012085</v>
      </c>
      <c r="M120" s="236">
        <f>N120-SUM(C120:L120)+J120</f>
        <v/>
      </c>
      <c r="N120" s="123" t="n">
        <v>0.3995417</v>
      </c>
      <c r="O120" s="266">
        <f>SUM(C120:M120)-J120</f>
        <v/>
      </c>
      <c r="P120" s="25">
        <f>O120=N120</f>
        <v/>
      </c>
    </row>
    <row r="121">
      <c r="A121" s="35" t="n"/>
      <c r="B121" s="2" t="inlineStr">
        <is>
          <t>Market Share</t>
        </is>
      </c>
      <c r="C121" s="267">
        <f>C120/$N120</f>
        <v/>
      </c>
      <c r="D121" s="268">
        <f>D120/$N120</f>
        <v/>
      </c>
      <c r="E121" s="268">
        <f>E120/$N120</f>
        <v/>
      </c>
      <c r="F121" s="268">
        <f>F120/$N120</f>
        <v/>
      </c>
      <c r="G121" s="268">
        <f>G120/$N120</f>
        <v/>
      </c>
      <c r="H121" s="268">
        <f>H120/$N120</f>
        <v/>
      </c>
      <c r="I121" s="268">
        <f>I120/$N120</f>
        <v/>
      </c>
      <c r="J121" s="268">
        <f>J120/$N120</f>
        <v/>
      </c>
      <c r="K121" s="268">
        <f>K120/$N120</f>
        <v/>
      </c>
      <c r="L121" s="223">
        <f>L120/$N120</f>
        <v/>
      </c>
      <c r="M121" s="269">
        <f>M120/$N120</f>
        <v/>
      </c>
      <c r="O121" s="266">
        <f>SUM(C121:M121)-J121</f>
        <v/>
      </c>
    </row>
    <row r="378">
      <c r="A378" s="25" t="inlineStr">
        <is>
          <t>2018년 연간</t>
        </is>
      </c>
    </row>
    <row r="380">
      <c r="A380" s="25" t="n">
        <v>2019.01</v>
      </c>
      <c r="C380" s="123" t="n">
        <v>0.0461615</v>
      </c>
      <c r="D380" s="123" t="n">
        <v>0.060466</v>
      </c>
      <c r="E380" s="123" t="n">
        <v>0.0438014</v>
      </c>
      <c r="F380" s="123" t="n">
        <v>0.0371307</v>
      </c>
      <c r="G380" s="123" t="n">
        <v>0.0083166</v>
      </c>
      <c r="H380" s="123" t="n">
        <v>0.0029396</v>
      </c>
      <c r="I380" s="123" t="n">
        <v>0.0688602</v>
      </c>
      <c r="J380" s="123" t="n">
        <v>0.0194115</v>
      </c>
      <c r="K380" s="123" t="n">
        <v>0.1458561</v>
      </c>
      <c r="L380" s="123" t="n">
        <v>0.0013438</v>
      </c>
      <c r="N380" s="123" t="n">
        <v>0.4417736</v>
      </c>
    </row>
  </sheetData>
  <mergeCells count="4">
    <mergeCell ref="A14:A15"/>
    <mergeCell ref="A48:A49"/>
    <mergeCell ref="A82:A83"/>
    <mergeCell ref="A116:A117"/>
  </mergeCells>
  <pageMargins bottom="1" footer="0.5" header="0.5" left="0.64" right="0.54" top="1"/>
  <pageSetup orientation="portrait" paperSize="9" scale="77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pane activePane="bottomRight" state="frozen" topLeftCell="C168" xSplit="2" ySplit="7"/>
      <selection activeCell="A1" pane="topRight" sqref="A1"/>
      <selection activeCell="A1" pane="bottomLeft" sqref="A1"/>
      <selection activeCell="C172" pane="bottomRight" sqref="C172"/>
    </sheetView>
  </sheetViews>
  <sheetFormatPr baseColWidth="8" defaultRowHeight="13.5"/>
  <cols>
    <col customWidth="1" max="2" min="1" style="25" width="8.88671875"/>
    <col customWidth="1" max="3" min="3" style="25" width="11"/>
    <col customWidth="1" max="6" min="4" style="25" width="14.44140625"/>
    <col customWidth="1" max="16384" min="7" style="25" width="8.88671875"/>
  </cols>
  <sheetData>
    <row r="1">
      <c r="A1" s="9" t="n"/>
      <c r="B1" s="10" t="n"/>
      <c r="D1" s="13" t="inlineStr">
        <is>
          <t> 케이블 시청률과 시청점유율</t>
        </is>
      </c>
      <c r="E1" s="11" t="n"/>
      <c r="F1" s="10" t="n"/>
    </row>
    <row r="2">
      <c r="A2" s="82" t="n"/>
      <c r="B2" s="10" t="n"/>
      <c r="D2" s="13" t="inlineStr">
        <is>
          <t>(Viewership &amp; Viewership M/S)</t>
        </is>
      </c>
      <c r="E2" s="11" t="n"/>
      <c r="F2" s="10" t="n"/>
    </row>
    <row r="3">
      <c r="A3" s="82" t="n"/>
      <c r="B3" s="10" t="n"/>
      <c r="D3" s="13" t="n"/>
      <c r="E3" s="11" t="n"/>
      <c r="F3" s="10" t="n"/>
    </row>
    <row r="4">
      <c r="A4" s="8" t="inlineStr">
        <is>
          <t> * Sample: Seoul+Kyunggi</t>
        </is>
      </c>
      <c r="B4" s="10" t="n"/>
      <c r="C4" s="10" t="n"/>
      <c r="D4" s="10" t="n"/>
      <c r="E4" s="10" t="n"/>
      <c r="F4" s="10" t="n"/>
    </row>
    <row r="5">
      <c r="A5" s="6" t="inlineStr">
        <is>
          <t> * Target: Cable Households</t>
        </is>
      </c>
      <c r="B5" s="10" t="n"/>
      <c r="C5" s="10" t="n"/>
      <c r="D5" s="10" t="n"/>
      <c r="E5" s="10" t="n"/>
      <c r="F5" s="10" t="n"/>
    </row>
    <row customHeight="1" ht="14.25" r="6" thickBot="1">
      <c r="A6" s="8" t="inlineStr">
        <is>
          <t> * Researched by Nielsen Media Research</t>
        </is>
      </c>
      <c r="B6" s="10" t="n"/>
      <c r="C6" s="10" t="n"/>
      <c r="D6" s="10" t="n"/>
      <c r="E6" s="10" t="n"/>
      <c r="F6" s="12" t="inlineStr">
        <is>
          <t>단위(%)</t>
        </is>
      </c>
    </row>
    <row customHeight="1" ht="23.25" r="7" thickBot="1" thickTop="1">
      <c r="A7" s="15" t="inlineStr">
        <is>
          <t>Year</t>
        </is>
      </c>
      <c r="B7" s="21" t="inlineStr">
        <is>
          <t>Quater</t>
        </is>
      </c>
      <c r="C7" s="14" t="inlineStr">
        <is>
          <t>Whole Day</t>
        </is>
      </c>
      <c r="D7" s="83" t="inlineStr">
        <is>
          <t>SBS Plus</t>
        </is>
      </c>
      <c r="E7" s="83" t="inlineStr">
        <is>
          <t>SBS Sports</t>
        </is>
      </c>
      <c r="F7" s="84" t="inlineStr">
        <is>
          <t>SBS Golf</t>
        </is>
      </c>
    </row>
    <row customHeight="1" ht="14.25" r="8" thickTop="1">
      <c r="A8" s="187" t="inlineStr">
        <is>
          <t>2001</t>
        </is>
      </c>
      <c r="B8" s="185" t="inlineStr">
        <is>
          <t>1분기</t>
        </is>
      </c>
      <c r="C8" s="16" t="inlineStr">
        <is>
          <t>Viewership</t>
        </is>
      </c>
      <c r="D8" s="273" t="n">
        <v>0.03654</v>
      </c>
      <c r="E8" s="273" t="n">
        <v>0.07001</v>
      </c>
      <c r="F8" s="274" t="n">
        <v>0.05761</v>
      </c>
    </row>
    <row r="9">
      <c r="A9" s="275" t="n"/>
      <c r="B9" s="276" t="n"/>
      <c r="C9" s="17" t="inlineStr">
        <is>
          <t>Market Share</t>
        </is>
      </c>
      <c r="D9" s="87" t="n">
        <v>0.72</v>
      </c>
      <c r="E9" s="87" t="n">
        <v>1.38</v>
      </c>
      <c r="F9" s="88" t="n">
        <v>1.14</v>
      </c>
    </row>
    <row r="10">
      <c r="A10" s="275" t="n"/>
      <c r="B10" s="180" t="inlineStr">
        <is>
          <t>2분기</t>
        </is>
      </c>
      <c r="C10" s="17" t="inlineStr">
        <is>
          <t>Viewership</t>
        </is>
      </c>
      <c r="D10" s="277" t="n">
        <v>0.07104000000000001</v>
      </c>
      <c r="E10" s="277" t="n">
        <v>0.1729</v>
      </c>
      <c r="F10" s="278" t="n">
        <v>0.03888</v>
      </c>
    </row>
    <row r="11">
      <c r="A11" s="275" t="n"/>
      <c r="B11" s="276" t="n"/>
      <c r="C11" s="17" t="inlineStr">
        <is>
          <t>Market Share</t>
        </is>
      </c>
      <c r="D11" s="87" t="n">
        <v>1.12</v>
      </c>
      <c r="E11" s="87" t="n">
        <v>2.74</v>
      </c>
      <c r="F11" s="88" t="n">
        <v>0.62</v>
      </c>
    </row>
    <row r="12">
      <c r="A12" s="275" t="n"/>
      <c r="B12" s="180" t="inlineStr">
        <is>
          <t>3분기</t>
        </is>
      </c>
      <c r="C12" s="17" t="inlineStr">
        <is>
          <t>Viewership</t>
        </is>
      </c>
      <c r="D12" s="277" t="n">
        <v>0.05303</v>
      </c>
      <c r="E12" s="277" t="n">
        <v>0.14043</v>
      </c>
      <c r="F12" s="278" t="n">
        <v>0.02181</v>
      </c>
    </row>
    <row r="13">
      <c r="A13" s="275" t="n"/>
      <c r="B13" s="276" t="n"/>
      <c r="C13" s="17" t="inlineStr">
        <is>
          <t>Market Share</t>
        </is>
      </c>
      <c r="D13" s="87" t="n">
        <v>0.72</v>
      </c>
      <c r="E13" s="87" t="n">
        <v>1.9</v>
      </c>
      <c r="F13" s="88" t="n">
        <v>0.29</v>
      </c>
    </row>
    <row r="14">
      <c r="A14" s="275" t="n"/>
      <c r="B14" s="180" t="inlineStr">
        <is>
          <t>4분기</t>
        </is>
      </c>
      <c r="C14" s="17" t="inlineStr">
        <is>
          <t>Viewership</t>
        </is>
      </c>
      <c r="D14" s="277" t="n">
        <v>0.0246</v>
      </c>
      <c r="E14" s="277" t="n">
        <v>0.11883</v>
      </c>
      <c r="F14" s="278" t="n">
        <v>0.01045</v>
      </c>
    </row>
    <row customHeight="1" ht="14.25" r="15" thickBot="1">
      <c r="A15" s="279" t="n"/>
      <c r="B15" s="276" t="n"/>
      <c r="C15" s="18" t="inlineStr">
        <is>
          <t>Market Share</t>
        </is>
      </c>
      <c r="D15" s="91" t="n">
        <v>0.33</v>
      </c>
      <c r="E15" s="91" t="n">
        <v>1.6</v>
      </c>
      <c r="F15" s="92" t="n">
        <v>0.14</v>
      </c>
    </row>
    <row customHeight="1" ht="14.25" r="16" thickTop="1">
      <c r="A16" s="193" t="inlineStr">
        <is>
          <t>2002</t>
        </is>
      </c>
      <c r="B16" s="195" t="inlineStr">
        <is>
          <t>1분기</t>
        </is>
      </c>
      <c r="C16" s="19" t="inlineStr">
        <is>
          <t>Viewership</t>
        </is>
      </c>
      <c r="D16" s="280" t="n">
        <v>0.09618</v>
      </c>
      <c r="E16" s="280" t="n">
        <v>0.15981</v>
      </c>
      <c r="F16" s="281" t="n">
        <v>0.01057</v>
      </c>
    </row>
    <row r="17">
      <c r="A17" s="275" t="n"/>
      <c r="B17" s="276" t="n"/>
      <c r="C17" s="17" t="inlineStr">
        <is>
          <t>Market Share</t>
        </is>
      </c>
      <c r="D17" s="87" t="n">
        <v>1.18</v>
      </c>
      <c r="E17" s="87" t="n">
        <v>1.96</v>
      </c>
      <c r="F17" s="88" t="n">
        <v>0.13</v>
      </c>
    </row>
    <row r="18">
      <c r="A18" s="275" t="n"/>
      <c r="B18" s="180" t="inlineStr">
        <is>
          <t>2분기</t>
        </is>
      </c>
      <c r="C18" s="17" t="inlineStr">
        <is>
          <t>Viewership</t>
        </is>
      </c>
      <c r="D18" s="277" t="n">
        <v>0.20651</v>
      </c>
      <c r="E18" s="277" t="n">
        <v>0.28547</v>
      </c>
      <c r="F18" s="278" t="n">
        <v>0.02066</v>
      </c>
    </row>
    <row r="19">
      <c r="A19" s="275" t="n"/>
      <c r="B19" s="276" t="n"/>
      <c r="C19" s="17" t="inlineStr">
        <is>
          <t>Market Share</t>
        </is>
      </c>
      <c r="D19" s="87" t="n">
        <v>2.62</v>
      </c>
      <c r="E19" s="87" t="n">
        <v>3.62</v>
      </c>
      <c r="F19" s="88" t="n">
        <v>0.26</v>
      </c>
    </row>
    <row r="20">
      <c r="A20" s="275" t="n"/>
      <c r="B20" s="180" t="inlineStr">
        <is>
          <t>3분기</t>
        </is>
      </c>
      <c r="C20" s="17" t="inlineStr">
        <is>
          <t>Viewership</t>
        </is>
      </c>
      <c r="D20" s="277" t="n">
        <v>0.26926</v>
      </c>
      <c r="E20" s="277" t="n">
        <v>0.32712</v>
      </c>
      <c r="F20" s="278" t="n">
        <v>0.03646</v>
      </c>
    </row>
    <row r="21">
      <c r="A21" s="275" t="n"/>
      <c r="B21" s="276" t="n"/>
      <c r="C21" s="17" t="inlineStr">
        <is>
          <t>Market Share</t>
        </is>
      </c>
      <c r="D21" s="87" t="n">
        <v>3.01</v>
      </c>
      <c r="E21" s="87" t="n">
        <v>3.66</v>
      </c>
      <c r="F21" s="88" t="n">
        <v>0.41</v>
      </c>
    </row>
    <row r="22">
      <c r="A22" s="275" t="n"/>
      <c r="B22" s="180" t="inlineStr">
        <is>
          <t>4분기</t>
        </is>
      </c>
      <c r="C22" s="17" t="inlineStr">
        <is>
          <t>Viewership</t>
        </is>
      </c>
      <c r="D22" s="277" t="n">
        <v>0.35794</v>
      </c>
      <c r="E22" s="277" t="n">
        <v>0.33942</v>
      </c>
      <c r="F22" s="278" t="n">
        <v>0.01655</v>
      </c>
    </row>
    <row customHeight="1" ht="14.25" r="23" thickBot="1">
      <c r="A23" s="279" t="n"/>
      <c r="B23" s="276" t="n"/>
      <c r="C23" s="20" t="inlineStr">
        <is>
          <t>Market Share</t>
        </is>
      </c>
      <c r="D23" s="95" t="n">
        <v>3.96</v>
      </c>
      <c r="E23" s="95" t="n">
        <v>3.75</v>
      </c>
      <c r="F23" s="96" t="n">
        <v>0.18</v>
      </c>
    </row>
    <row customHeight="1" ht="14.25" r="24" thickTop="1">
      <c r="A24" s="187" t="inlineStr">
        <is>
          <t>2003</t>
        </is>
      </c>
      <c r="B24" s="185" t="inlineStr">
        <is>
          <t>1분기</t>
        </is>
      </c>
      <c r="C24" s="16" t="inlineStr">
        <is>
          <t>Viewership</t>
        </is>
      </c>
      <c r="D24" s="273" t="n">
        <v>0.4376</v>
      </c>
      <c r="E24" s="273" t="n">
        <v>0.30155</v>
      </c>
      <c r="F24" s="274" t="n">
        <v>0.02092</v>
      </c>
    </row>
    <row r="25">
      <c r="A25" s="275" t="n"/>
      <c r="B25" s="276" t="n"/>
      <c r="C25" s="17" t="inlineStr">
        <is>
          <t>Market Share</t>
        </is>
      </c>
      <c r="D25" s="87" t="n">
        <v>4.23</v>
      </c>
      <c r="E25" s="87" t="n">
        <v>2.91</v>
      </c>
      <c r="F25" s="88" t="n">
        <v>0.2</v>
      </c>
    </row>
    <row r="26">
      <c r="A26" s="275" t="n"/>
      <c r="B26" s="180" t="inlineStr">
        <is>
          <t>2분기</t>
        </is>
      </c>
      <c r="C26" s="17" t="inlineStr">
        <is>
          <t>Viewership</t>
        </is>
      </c>
      <c r="D26" s="277" t="n">
        <v>0.38666</v>
      </c>
      <c r="E26" s="277" t="n">
        <v>0.28869</v>
      </c>
      <c r="F26" s="278" t="n">
        <v>0.02887</v>
      </c>
    </row>
    <row r="27">
      <c r="A27" s="275" t="n"/>
      <c r="B27" s="276" t="n"/>
      <c r="C27" s="17" t="inlineStr">
        <is>
          <t>Market Share</t>
        </is>
      </c>
      <c r="D27" s="87" t="n">
        <v>3.84</v>
      </c>
      <c r="E27" s="87" t="n">
        <v>2.87</v>
      </c>
      <c r="F27" s="88" t="n">
        <v>0.29</v>
      </c>
    </row>
    <row r="28">
      <c r="A28" s="275" t="n"/>
      <c r="B28" s="180" t="inlineStr">
        <is>
          <t>3분기</t>
        </is>
      </c>
      <c r="C28" s="17" t="inlineStr">
        <is>
          <t>Viewership</t>
        </is>
      </c>
      <c r="D28" s="277" t="n">
        <v>0.50862</v>
      </c>
      <c r="E28" s="277" t="n">
        <v>0.33024</v>
      </c>
      <c r="F28" s="278" t="n">
        <v>0.03849</v>
      </c>
    </row>
    <row r="29">
      <c r="A29" s="275" t="n"/>
      <c r="B29" s="276" t="n"/>
      <c r="C29" s="17" t="inlineStr">
        <is>
          <t>Market Share</t>
        </is>
      </c>
      <c r="D29" s="87" t="n">
        <v>4.69</v>
      </c>
      <c r="E29" s="87" t="n">
        <v>3.05</v>
      </c>
      <c r="F29" s="88" t="n">
        <v>0.36</v>
      </c>
    </row>
    <row r="30">
      <c r="A30" s="275" t="n"/>
      <c r="B30" s="180" t="inlineStr">
        <is>
          <t>4분기</t>
        </is>
      </c>
      <c r="C30" s="17" t="inlineStr">
        <is>
          <t>Viewership</t>
        </is>
      </c>
      <c r="D30" s="277" t="n">
        <v>0.60016</v>
      </c>
      <c r="E30" s="277" t="n">
        <v>0.2967</v>
      </c>
      <c r="F30" s="278" t="n">
        <v>0.02743</v>
      </c>
    </row>
    <row customHeight="1" ht="14.25" r="31" thickBot="1">
      <c r="A31" s="279" t="n"/>
      <c r="B31" s="276" t="n"/>
      <c r="C31" s="18" t="inlineStr">
        <is>
          <t>Market Share</t>
        </is>
      </c>
      <c r="D31" s="91" t="n">
        <v>5.44</v>
      </c>
      <c r="E31" s="91" t="n">
        <v>2.69</v>
      </c>
      <c r="F31" s="92" t="n">
        <v>0.25</v>
      </c>
    </row>
    <row customHeight="1" ht="14.25" r="32" thickTop="1">
      <c r="A32" s="187" t="inlineStr">
        <is>
          <t>2004</t>
        </is>
      </c>
      <c r="B32" s="185" t="inlineStr">
        <is>
          <t>1분기</t>
        </is>
      </c>
      <c r="C32" s="16" t="inlineStr">
        <is>
          <t>Viewership</t>
        </is>
      </c>
      <c r="D32" s="273" t="n">
        <v>0.6931</v>
      </c>
      <c r="E32" s="273" t="n">
        <v>0.31657</v>
      </c>
      <c r="F32" s="274" t="n">
        <v>0.02282</v>
      </c>
    </row>
    <row r="33">
      <c r="A33" s="275" t="n"/>
      <c r="B33" s="276" t="n"/>
      <c r="C33" s="17" t="inlineStr">
        <is>
          <t>Market Share</t>
        </is>
      </c>
      <c r="D33" s="87" t="n">
        <v>5.55</v>
      </c>
      <c r="E33" s="87" t="n">
        <v>2.54</v>
      </c>
      <c r="F33" s="88" t="n">
        <v>0.18</v>
      </c>
    </row>
    <row r="34">
      <c r="A34" s="275" t="n"/>
      <c r="B34" s="180" t="inlineStr">
        <is>
          <t>2분기</t>
        </is>
      </c>
      <c r="C34" s="17" t="inlineStr">
        <is>
          <t>Viewership</t>
        </is>
      </c>
      <c r="D34" s="277" t="n">
        <v>0.54788</v>
      </c>
      <c r="E34" s="277" t="n">
        <v>0.36016</v>
      </c>
      <c r="F34" s="278" t="n">
        <v>0.03259</v>
      </c>
    </row>
    <row r="35">
      <c r="A35" s="275" t="n"/>
      <c r="B35" s="276" t="n"/>
      <c r="C35" s="17" t="inlineStr">
        <is>
          <t>Market Share</t>
        </is>
      </c>
      <c r="D35" s="87" t="n">
        <v>4.69</v>
      </c>
      <c r="E35" s="87" t="n">
        <v>3.09</v>
      </c>
      <c r="F35" s="88" t="n">
        <v>0.28</v>
      </c>
    </row>
    <row r="36">
      <c r="A36" s="275" t="n"/>
      <c r="B36" s="180" t="inlineStr">
        <is>
          <t>3분기</t>
        </is>
      </c>
      <c r="C36" s="17" t="inlineStr">
        <is>
          <t>Viewership</t>
        </is>
      </c>
      <c r="D36" s="277" t="n">
        <v>0.68203</v>
      </c>
      <c r="E36" s="277" t="n">
        <v>0.30424</v>
      </c>
      <c r="F36" s="278" t="n">
        <v>0.03654</v>
      </c>
    </row>
    <row r="37">
      <c r="A37" s="275" t="n"/>
      <c r="B37" s="276" t="n"/>
      <c r="C37" s="17" t="inlineStr">
        <is>
          <t>Market Share</t>
        </is>
      </c>
      <c r="D37" s="87" t="n">
        <v>5.7</v>
      </c>
      <c r="E37" s="87" t="n">
        <v>2.54</v>
      </c>
      <c r="F37" s="88" t="n">
        <v>0.31</v>
      </c>
    </row>
    <row r="38">
      <c r="A38" s="275" t="n"/>
      <c r="B38" s="180" t="inlineStr">
        <is>
          <t>4분기</t>
        </is>
      </c>
      <c r="C38" s="17" t="inlineStr">
        <is>
          <t>Viewership</t>
        </is>
      </c>
      <c r="D38" s="277" t="n">
        <v>0.70979</v>
      </c>
      <c r="E38" s="277" t="n">
        <v>0.29618</v>
      </c>
      <c r="F38" s="278" t="n">
        <v>0.02702</v>
      </c>
    </row>
    <row customHeight="1" ht="14.25" r="39" thickBot="1">
      <c r="A39" s="279" t="n"/>
      <c r="B39" s="276" t="n"/>
      <c r="C39" s="18" t="inlineStr">
        <is>
          <t>Market Share</t>
        </is>
      </c>
      <c r="D39" s="91" t="n">
        <v>5.96</v>
      </c>
      <c r="E39" s="91" t="n">
        <v>2.49</v>
      </c>
      <c r="F39" s="92" t="n">
        <v>0.23</v>
      </c>
    </row>
    <row customHeight="1" ht="14.25" r="40" thickTop="1">
      <c r="A40" s="193" t="inlineStr">
        <is>
          <t>2005</t>
        </is>
      </c>
      <c r="B40" s="195" t="inlineStr">
        <is>
          <t>1분기</t>
        </is>
      </c>
      <c r="C40" s="19" t="inlineStr">
        <is>
          <t>Viewership</t>
        </is>
      </c>
      <c r="D40" s="280" t="n">
        <v>0.8369</v>
      </c>
      <c r="E40" s="280" t="n">
        <v>0.29783</v>
      </c>
      <c r="F40" s="281" t="n">
        <v>0.03482</v>
      </c>
    </row>
    <row r="41">
      <c r="A41" s="275" t="n"/>
      <c r="B41" s="276" t="n"/>
      <c r="C41" s="17" t="inlineStr">
        <is>
          <t>Market Share</t>
        </is>
      </c>
      <c r="D41" s="87" t="n">
        <v>6.3</v>
      </c>
      <c r="E41" s="87" t="n">
        <v>2.24</v>
      </c>
      <c r="F41" s="88" t="n">
        <v>0.26</v>
      </c>
    </row>
    <row r="42">
      <c r="A42" s="275" t="n"/>
      <c r="B42" s="180" t="inlineStr">
        <is>
          <t>2분기</t>
        </is>
      </c>
      <c r="C42" s="17" t="inlineStr">
        <is>
          <t>Viewership</t>
        </is>
      </c>
      <c r="D42" s="277" t="n">
        <v>0.74103</v>
      </c>
      <c r="E42" s="277" t="n">
        <v>0.32774</v>
      </c>
      <c r="F42" s="278" t="n">
        <v>0.03321</v>
      </c>
    </row>
    <row r="43">
      <c r="A43" s="275" t="n"/>
      <c r="B43" s="276" t="n"/>
      <c r="C43" s="17" t="inlineStr">
        <is>
          <t>Market Share</t>
        </is>
      </c>
      <c r="D43" s="87" t="n">
        <v>6.21</v>
      </c>
      <c r="E43" s="87" t="n">
        <v>2.75</v>
      </c>
      <c r="F43" s="88" t="n">
        <v>0.28</v>
      </c>
    </row>
    <row r="44">
      <c r="A44" s="275" t="n"/>
      <c r="B44" s="180" t="inlineStr">
        <is>
          <t>3분기</t>
        </is>
      </c>
      <c r="C44" s="17" t="inlineStr">
        <is>
          <t>Viewership</t>
        </is>
      </c>
      <c r="D44" s="277" t="n">
        <v>0.86299</v>
      </c>
      <c r="E44" s="277" t="n">
        <v>0.30971</v>
      </c>
      <c r="F44" s="278" t="n">
        <v>0.05112</v>
      </c>
    </row>
    <row r="45">
      <c r="A45" s="275" t="n"/>
      <c r="B45" s="276" t="n"/>
      <c r="C45" s="17" t="inlineStr">
        <is>
          <t>Market Share</t>
        </is>
      </c>
      <c r="D45" s="87" t="n">
        <v>6.41</v>
      </c>
      <c r="E45" s="87" t="n">
        <v>2.3</v>
      </c>
      <c r="F45" s="88" t="n">
        <v>0.38</v>
      </c>
    </row>
    <row r="46">
      <c r="A46" s="275" t="n"/>
      <c r="B46" s="180" t="inlineStr">
        <is>
          <t>4분기</t>
        </is>
      </c>
      <c r="C46" s="17" t="inlineStr">
        <is>
          <t>Viewership</t>
        </is>
      </c>
      <c r="D46" s="277" t="n">
        <v>0.83301</v>
      </c>
      <c r="E46" s="277" t="n">
        <v>0.24276</v>
      </c>
      <c r="F46" s="278" t="n">
        <v>0.03652</v>
      </c>
    </row>
    <row customHeight="1" ht="14.25" r="47" thickBot="1">
      <c r="A47" s="279" t="n"/>
      <c r="B47" s="276" t="n"/>
      <c r="C47" s="20" t="inlineStr">
        <is>
          <t>Market Share</t>
        </is>
      </c>
      <c r="D47" s="95" t="n">
        <v>6.24</v>
      </c>
      <c r="E47" s="95" t="n">
        <v>1.82</v>
      </c>
      <c r="F47" s="96" t="n">
        <v>0.27</v>
      </c>
    </row>
    <row customHeight="1" ht="14.25" r="48" thickTop="1">
      <c r="A48" s="187" t="inlineStr">
        <is>
          <t>2006</t>
        </is>
      </c>
      <c r="B48" s="185" t="inlineStr">
        <is>
          <t>1분기</t>
        </is>
      </c>
      <c r="C48" s="16" t="inlineStr">
        <is>
          <t>Viewership</t>
        </is>
      </c>
      <c r="D48" s="273" t="n">
        <v>0.87423</v>
      </c>
      <c r="E48" s="273" t="n">
        <v>0.2359</v>
      </c>
      <c r="F48" s="274" t="n">
        <v>0.04336</v>
      </c>
    </row>
    <row r="49">
      <c r="A49" s="275" t="n"/>
      <c r="B49" s="276" t="n"/>
      <c r="C49" s="17" t="inlineStr">
        <is>
          <t>Market Share</t>
        </is>
      </c>
      <c r="D49" s="87" t="n">
        <v>6</v>
      </c>
      <c r="E49" s="87" t="n">
        <v>1.62</v>
      </c>
      <c r="F49" s="88" t="n">
        <v>0.3</v>
      </c>
    </row>
    <row r="50">
      <c r="A50" s="275" t="n"/>
      <c r="B50" s="180" t="inlineStr">
        <is>
          <t>2분기</t>
        </is>
      </c>
      <c r="C50" s="17" t="inlineStr">
        <is>
          <t>Viewership</t>
        </is>
      </c>
      <c r="D50" s="277" t="n">
        <v>0.77102</v>
      </c>
      <c r="E50" s="277" t="n">
        <v>0.29097</v>
      </c>
      <c r="F50" s="278" t="n">
        <v>0.05099</v>
      </c>
    </row>
    <row r="51">
      <c r="A51" s="275" t="n"/>
      <c r="B51" s="276" t="n"/>
      <c r="C51" s="17" t="inlineStr">
        <is>
          <t>Market Share</t>
        </is>
      </c>
      <c r="D51" s="87" t="n">
        <v>6.17</v>
      </c>
      <c r="E51" s="87" t="n">
        <v>2.33</v>
      </c>
      <c r="F51" s="88" t="n">
        <v>0.41</v>
      </c>
    </row>
    <row r="52">
      <c r="A52" s="275" t="n"/>
      <c r="B52" s="180" t="inlineStr">
        <is>
          <t>3분기</t>
        </is>
      </c>
      <c r="C52" s="17" t="inlineStr">
        <is>
          <t>Viewership</t>
        </is>
      </c>
      <c r="D52" s="277" t="n">
        <v>0.91147</v>
      </c>
      <c r="E52" s="277" t="n">
        <v>0.23041</v>
      </c>
      <c r="F52" s="278" t="n">
        <v>0.07741000000000001</v>
      </c>
    </row>
    <row r="53">
      <c r="A53" s="275" t="n"/>
      <c r="B53" s="276" t="n"/>
      <c r="C53" s="17" t="inlineStr">
        <is>
          <t>Market Share</t>
        </is>
      </c>
      <c r="D53" s="87" t="n">
        <v>6.56</v>
      </c>
      <c r="E53" s="87" t="n">
        <v>1.66</v>
      </c>
      <c r="F53" s="88" t="n">
        <v>0.5600000000000001</v>
      </c>
    </row>
    <row r="54">
      <c r="A54" s="275" t="n"/>
      <c r="B54" s="180" t="inlineStr">
        <is>
          <t>4분기</t>
        </is>
      </c>
      <c r="C54" s="17" t="inlineStr">
        <is>
          <t>Viewership</t>
        </is>
      </c>
      <c r="D54" s="277" t="n">
        <v>0.83843</v>
      </c>
      <c r="E54" s="277" t="n">
        <v>0.14075</v>
      </c>
      <c r="F54" s="278" t="n">
        <v>0.0396</v>
      </c>
    </row>
    <row customHeight="1" ht="14.25" r="55" thickBot="1">
      <c r="A55" s="279" t="n"/>
      <c r="B55" s="276" t="n"/>
      <c r="C55" s="18" t="inlineStr">
        <is>
          <t>Market Share</t>
        </is>
      </c>
      <c r="D55" s="91" t="n">
        <v>6.31</v>
      </c>
      <c r="E55" s="91" t="n">
        <v>1.06</v>
      </c>
      <c r="F55" s="92" t="n">
        <v>0.3</v>
      </c>
    </row>
    <row customHeight="1" ht="14.25" r="56" thickTop="1">
      <c r="A56" s="190" t="n">
        <v>2007</v>
      </c>
      <c r="B56" s="185" t="inlineStr">
        <is>
          <t>1분기</t>
        </is>
      </c>
      <c r="C56" s="16" t="inlineStr">
        <is>
          <t>Viewership</t>
        </is>
      </c>
      <c r="D56" s="273" t="n">
        <v>0.80487</v>
      </c>
      <c r="E56" s="273" t="n">
        <v>0.13265</v>
      </c>
      <c r="F56" s="274" t="n">
        <v>0.02725</v>
      </c>
    </row>
    <row r="57">
      <c r="A57" s="275" t="n"/>
      <c r="B57" s="276" t="n"/>
      <c r="C57" s="17" t="inlineStr">
        <is>
          <t>Market Share</t>
        </is>
      </c>
      <c r="D57" s="87" t="n">
        <v>5.48</v>
      </c>
      <c r="E57" s="87" t="n">
        <v>0.9</v>
      </c>
      <c r="F57" s="88" t="n">
        <v>0.19</v>
      </c>
    </row>
    <row r="58">
      <c r="A58" s="275" t="n"/>
      <c r="B58" s="180" t="inlineStr">
        <is>
          <t>2분기</t>
        </is>
      </c>
      <c r="C58" s="17" t="inlineStr">
        <is>
          <t>Viewership</t>
        </is>
      </c>
      <c r="D58" s="277" t="n">
        <v>0.77102</v>
      </c>
      <c r="E58" s="277" t="n">
        <v>0.29097</v>
      </c>
      <c r="F58" s="278" t="n">
        <v>0.05099</v>
      </c>
    </row>
    <row r="59">
      <c r="A59" s="275" t="n"/>
      <c r="B59" s="276" t="n"/>
      <c r="C59" s="17" t="inlineStr">
        <is>
          <t>Market Share</t>
        </is>
      </c>
      <c r="D59" s="87" t="n">
        <v>6.17</v>
      </c>
      <c r="E59" s="87" t="n">
        <v>2.33</v>
      </c>
      <c r="F59" s="88" t="n">
        <v>0.41</v>
      </c>
    </row>
    <row r="60">
      <c r="A60" s="275" t="n"/>
      <c r="B60" s="180" t="inlineStr">
        <is>
          <t>3분기</t>
        </is>
      </c>
      <c r="C60" s="17" t="inlineStr">
        <is>
          <t>Viewership</t>
        </is>
      </c>
      <c r="D60" s="277" t="n">
        <v>0.60342</v>
      </c>
      <c r="E60" s="277" t="n">
        <v>0.31451</v>
      </c>
      <c r="F60" s="278" t="n">
        <v>0.08069</v>
      </c>
    </row>
    <row r="61">
      <c r="A61" s="275" t="n"/>
      <c r="B61" s="276" t="n"/>
      <c r="C61" s="17" t="inlineStr">
        <is>
          <t>Market Share</t>
        </is>
      </c>
      <c r="D61" s="87" t="n">
        <v>3.84</v>
      </c>
      <c r="E61" s="87" t="n">
        <v>2</v>
      </c>
      <c r="F61" s="88" t="n">
        <v>0.51</v>
      </c>
    </row>
    <row r="62">
      <c r="A62" s="275" t="n"/>
      <c r="B62" s="180" t="inlineStr">
        <is>
          <t>4분기</t>
        </is>
      </c>
      <c r="C62" s="17" t="inlineStr">
        <is>
          <t>Viewership</t>
        </is>
      </c>
      <c r="D62" s="277" t="n">
        <v>0.6710199999999999</v>
      </c>
      <c r="E62" s="277" t="n">
        <v>0.18432</v>
      </c>
      <c r="F62" s="278" t="n">
        <v>0.04642</v>
      </c>
    </row>
    <row customHeight="1" ht="14.25" r="63" thickBot="1">
      <c r="A63" s="279" t="n"/>
      <c r="B63" s="276" t="n"/>
      <c r="C63" s="18" t="inlineStr">
        <is>
          <t>Market Share</t>
        </is>
      </c>
      <c r="D63" s="91" t="n">
        <v>4.52</v>
      </c>
      <c r="E63" s="91" t="n">
        <v>1.24</v>
      </c>
      <c r="F63" s="92" t="n">
        <v>0.31</v>
      </c>
    </row>
    <row customHeight="1" ht="14.25" r="64" thickTop="1">
      <c r="A64" s="182" t="n">
        <v>2008</v>
      </c>
      <c r="B64" s="185" t="inlineStr">
        <is>
          <t>1분기</t>
        </is>
      </c>
      <c r="C64" s="16" t="inlineStr">
        <is>
          <t>Viewership</t>
        </is>
      </c>
      <c r="D64" s="273" t="n">
        <v>0.77534</v>
      </c>
      <c r="E64" s="273" t="n">
        <v>0.1802</v>
      </c>
      <c r="F64" s="274" t="n">
        <v>0.05017</v>
      </c>
    </row>
    <row r="65">
      <c r="A65" s="275" t="n"/>
      <c r="B65" s="276" t="n"/>
      <c r="C65" s="17" t="inlineStr">
        <is>
          <t>Market Share</t>
        </is>
      </c>
      <c r="D65" s="87" t="n">
        <v>4.88</v>
      </c>
      <c r="E65" s="87" t="n">
        <v>1.13</v>
      </c>
      <c r="F65" s="88" t="n">
        <v>0.32</v>
      </c>
    </row>
    <row r="66">
      <c r="A66" s="275" t="n"/>
      <c r="B66" s="180" t="inlineStr">
        <is>
          <t>2분기</t>
        </is>
      </c>
      <c r="C66" s="17" t="inlineStr">
        <is>
          <t>Viewership</t>
        </is>
      </c>
      <c r="D66" s="97" t="n">
        <v>0.74832</v>
      </c>
      <c r="E66" s="97" t="n">
        <v>0.23526</v>
      </c>
      <c r="F66" s="98" t="n">
        <v>0.05048</v>
      </c>
    </row>
    <row r="67">
      <c r="A67" s="275" t="n"/>
      <c r="B67" s="276" t="n"/>
      <c r="C67" s="17" t="inlineStr">
        <is>
          <t>Market Share</t>
        </is>
      </c>
      <c r="D67" s="282" t="n">
        <v>5.1</v>
      </c>
      <c r="E67" s="282" t="n">
        <v>1.6</v>
      </c>
      <c r="F67" s="283" t="n">
        <v>0.34</v>
      </c>
    </row>
    <row r="68">
      <c r="A68" s="275" t="n"/>
      <c r="B68" s="180" t="inlineStr">
        <is>
          <t>3분기</t>
        </is>
      </c>
      <c r="C68" s="17" t="inlineStr">
        <is>
          <t>Viewership</t>
        </is>
      </c>
      <c r="D68" s="284" t="n">
        <v>0.8785500000000001</v>
      </c>
      <c r="E68" s="284" t="n">
        <v>0.26504</v>
      </c>
      <c r="F68" s="285" t="n">
        <v>0.05384</v>
      </c>
    </row>
    <row r="69">
      <c r="A69" s="275" t="n"/>
      <c r="B69" s="276" t="n"/>
      <c r="C69" s="17" t="inlineStr">
        <is>
          <t>Market Share</t>
        </is>
      </c>
      <c r="D69" s="103" t="n">
        <v>5.73</v>
      </c>
      <c r="E69" s="103" t="n">
        <v>1.73</v>
      </c>
      <c r="F69" s="104" t="n">
        <v>0.35</v>
      </c>
    </row>
    <row r="70">
      <c r="A70" s="275" t="n"/>
      <c r="B70" s="180" t="inlineStr">
        <is>
          <t>4분기</t>
        </is>
      </c>
      <c r="C70" s="17" t="inlineStr">
        <is>
          <t>Viewership</t>
        </is>
      </c>
      <c r="D70" s="277" t="n">
        <v>0.8345</v>
      </c>
      <c r="E70" s="277" t="n">
        <v>0.22131</v>
      </c>
      <c r="F70" s="278" t="n">
        <v>0.04497</v>
      </c>
    </row>
    <row customHeight="1" ht="14.25" r="71" thickBot="1">
      <c r="A71" s="279" t="n"/>
      <c r="B71" s="276" t="n"/>
      <c r="C71" s="18" t="inlineStr">
        <is>
          <t>Market Share</t>
        </is>
      </c>
      <c r="D71" s="91" t="n">
        <v>5.5</v>
      </c>
      <c r="E71" s="91" t="n">
        <v>1.46</v>
      </c>
      <c r="F71" s="92" t="n">
        <v>0.3</v>
      </c>
    </row>
    <row customHeight="1" ht="14.25" r="72" thickTop="1">
      <c r="A72" s="286" t="n">
        <v>2009</v>
      </c>
      <c r="B72" s="186" t="inlineStr">
        <is>
          <t>1분기</t>
        </is>
      </c>
      <c r="C72" s="126" t="inlineStr">
        <is>
          <t>Viewership</t>
        </is>
      </c>
      <c r="D72" s="287" t="n">
        <v>0.90759</v>
      </c>
      <c r="E72" s="287" t="n">
        <v>0.18236</v>
      </c>
      <c r="F72" s="288" t="n">
        <v>0.03605</v>
      </c>
    </row>
    <row r="73">
      <c r="A73" s="289" t="n"/>
      <c r="B73" s="276" t="n"/>
      <c r="C73" s="127" t="inlineStr">
        <is>
          <t>Market Share</t>
        </is>
      </c>
      <c r="D73" s="110" t="n">
        <v>5.57</v>
      </c>
      <c r="E73" s="110" t="n">
        <v>1.12</v>
      </c>
      <c r="F73" s="111" t="n">
        <v>0.22</v>
      </c>
    </row>
    <row r="74">
      <c r="A74" s="289" t="n"/>
      <c r="B74" s="179" t="inlineStr">
        <is>
          <t>2분기</t>
        </is>
      </c>
      <c r="C74" s="127" t="inlineStr">
        <is>
          <t>Viewership</t>
        </is>
      </c>
      <c r="D74" s="290" t="n">
        <v>0.82275</v>
      </c>
      <c r="E74" s="290" t="n">
        <v>0.30066</v>
      </c>
      <c r="F74" s="291" t="n">
        <v>0.05163</v>
      </c>
    </row>
    <row r="75">
      <c r="A75" s="289" t="n"/>
      <c r="B75" s="276" t="n"/>
      <c r="C75" s="128" t="inlineStr">
        <is>
          <t>Market Share</t>
        </is>
      </c>
      <c r="D75" s="114" t="n">
        <v>5.43</v>
      </c>
      <c r="E75" s="114" t="n">
        <v>1.98</v>
      </c>
      <c r="F75" s="115" t="n">
        <v>0.34</v>
      </c>
    </row>
    <row r="76">
      <c r="A76" s="289" t="n"/>
      <c r="B76" s="180" t="inlineStr">
        <is>
          <t>3분기</t>
        </is>
      </c>
      <c r="C76" s="17" t="inlineStr">
        <is>
          <t>Viewership</t>
        </is>
      </c>
      <c r="D76" s="277" t="n">
        <v>0.85259</v>
      </c>
      <c r="E76" s="277" t="n">
        <v>0.29228</v>
      </c>
      <c r="F76" s="292" t="n">
        <v>0.06660000000000001</v>
      </c>
    </row>
    <row r="77">
      <c r="A77" s="289" t="n"/>
      <c r="B77" s="276" t="n"/>
      <c r="C77" s="20" t="inlineStr">
        <is>
          <t>Market Share</t>
        </is>
      </c>
      <c r="D77" s="95" t="n">
        <v>5.33</v>
      </c>
      <c r="E77" s="95" t="n">
        <v>1.83</v>
      </c>
      <c r="F77" s="118" t="n">
        <v>0.42</v>
      </c>
    </row>
    <row r="78">
      <c r="A78" s="289" t="n"/>
      <c r="B78" s="180" t="inlineStr">
        <is>
          <t>4분기</t>
        </is>
      </c>
      <c r="C78" s="17" t="inlineStr">
        <is>
          <t>Viewership</t>
        </is>
      </c>
      <c r="D78" s="277" t="n">
        <v>0.74438</v>
      </c>
      <c r="E78" s="277" t="n">
        <v>0.23153</v>
      </c>
      <c r="F78" s="292" t="n">
        <v>0.06438000000000001</v>
      </c>
    </row>
    <row customHeight="1" ht="14.25" r="79" thickBot="1">
      <c r="A79" s="293" t="n"/>
      <c r="B79" s="276" t="n"/>
      <c r="C79" s="129" t="inlineStr">
        <is>
          <t>Market Share</t>
        </is>
      </c>
      <c r="D79" s="120" t="n">
        <v>4.9</v>
      </c>
      <c r="E79" s="120" t="n">
        <v>1.52</v>
      </c>
      <c r="F79" s="121" t="n">
        <v>0.42</v>
      </c>
    </row>
    <row r="80">
      <c r="A80" s="294" t="inlineStr">
        <is>
          <t>2009년 연간</t>
        </is>
      </c>
      <c r="B80" s="295" t="n"/>
      <c r="C80" s="116" t="inlineStr">
        <is>
          <t>Viewership</t>
        </is>
      </c>
      <c r="D80" s="277" t="n">
        <v>0.8335</v>
      </c>
      <c r="E80" s="277" t="n">
        <v>0.25469</v>
      </c>
      <c r="F80" s="292" t="n">
        <v>0.05546</v>
      </c>
    </row>
    <row customHeight="1" ht="14.25" r="81" thickBot="1">
      <c r="A81" s="296" t="n"/>
      <c r="B81" s="297" t="n"/>
      <c r="C81" s="119" t="inlineStr">
        <is>
          <t>Market Share</t>
        </is>
      </c>
      <c r="D81" s="120" t="n">
        <v>5.32</v>
      </c>
      <c r="E81" s="120" t="n">
        <v>1.63</v>
      </c>
      <c r="F81" s="121" t="n">
        <v>0.35</v>
      </c>
    </row>
    <row customHeight="1" ht="14.25" r="82" thickTop="1">
      <c r="A82" s="286" t="n">
        <v>2010</v>
      </c>
      <c r="B82" s="186" t="inlineStr">
        <is>
          <t>1분기</t>
        </is>
      </c>
      <c r="C82" s="126" t="inlineStr">
        <is>
          <t>Viewership</t>
        </is>
      </c>
      <c r="D82" s="287" t="n">
        <v>0.7131</v>
      </c>
      <c r="E82" s="287" t="n">
        <v>0.28396</v>
      </c>
      <c r="F82" s="288" t="n">
        <v>0.05311</v>
      </c>
    </row>
    <row r="83">
      <c r="A83" s="289" t="n"/>
      <c r="B83" s="276" t="n"/>
      <c r="C83" s="127" t="inlineStr">
        <is>
          <t>Market Share</t>
        </is>
      </c>
      <c r="D83" s="110" t="n">
        <v>4.45</v>
      </c>
      <c r="E83" s="110" t="n">
        <v>1.77</v>
      </c>
      <c r="F83" s="111" t="n">
        <v>0.33</v>
      </c>
    </row>
    <row r="84">
      <c r="A84" s="289" t="n"/>
      <c r="B84" s="179" t="inlineStr">
        <is>
          <t>2분기</t>
        </is>
      </c>
      <c r="C84" s="127" t="inlineStr">
        <is>
          <t>Viewership</t>
        </is>
      </c>
      <c r="D84" s="290" t="n">
        <v>0.84367</v>
      </c>
      <c r="E84" s="290" t="n">
        <v>0.31971</v>
      </c>
      <c r="F84" s="291" t="n">
        <v>0.05406</v>
      </c>
    </row>
    <row r="85">
      <c r="A85" s="289" t="n"/>
      <c r="B85" s="276" t="n"/>
      <c r="C85" s="128" t="inlineStr">
        <is>
          <t>Market Share</t>
        </is>
      </c>
      <c r="D85" s="114" t="n">
        <v>5.31</v>
      </c>
      <c r="E85" s="114" t="n">
        <v>2.01</v>
      </c>
      <c r="F85" s="115" t="n">
        <v>0.34</v>
      </c>
    </row>
    <row r="86">
      <c r="A86" s="289" t="n"/>
      <c r="B86" s="180" t="inlineStr">
        <is>
          <t>3분기</t>
        </is>
      </c>
      <c r="C86" s="17" t="inlineStr">
        <is>
          <t>Viewership</t>
        </is>
      </c>
      <c r="D86" s="277" t="n">
        <v>0.86158</v>
      </c>
      <c r="E86" s="277" t="n">
        <v>0.32898</v>
      </c>
      <c r="F86" s="292" t="n">
        <v>0.04651</v>
      </c>
    </row>
    <row r="87">
      <c r="A87" s="289" t="n"/>
      <c r="B87" s="276" t="n"/>
      <c r="C87" s="20" t="inlineStr">
        <is>
          <t>Market Share</t>
        </is>
      </c>
      <c r="D87" s="95" t="n">
        <v>5.35</v>
      </c>
      <c r="E87" s="95" t="n">
        <v>2.04</v>
      </c>
      <c r="F87" s="118" t="n">
        <v>0.29</v>
      </c>
    </row>
    <row r="88">
      <c r="A88" s="289" t="n"/>
      <c r="B88" s="180" t="inlineStr">
        <is>
          <t>4분기</t>
        </is>
      </c>
      <c r="C88" s="17" t="inlineStr">
        <is>
          <t>Viewership</t>
        </is>
      </c>
      <c r="D88" s="277" t="n">
        <v>0.79133</v>
      </c>
      <c r="E88" s="277" t="n">
        <v>0.26403</v>
      </c>
      <c r="F88" s="292" t="n">
        <v>0.04388</v>
      </c>
    </row>
    <row customHeight="1" ht="14.25" r="89" thickBot="1">
      <c r="A89" s="293" t="n"/>
      <c r="B89" s="276" t="n"/>
      <c r="C89" s="129" t="inlineStr">
        <is>
          <t>Market Share</t>
        </is>
      </c>
      <c r="D89" s="120" t="n">
        <v>5.09</v>
      </c>
      <c r="E89" s="120" t="n">
        <v>1.7</v>
      </c>
      <c r="F89" s="121" t="n">
        <v>0.28</v>
      </c>
    </row>
    <row r="90">
      <c r="A90" s="298" t="inlineStr">
        <is>
          <t>2010년 연간</t>
        </is>
      </c>
      <c r="B90" s="295" t="n"/>
      <c r="C90" s="116" t="inlineStr">
        <is>
          <t>Viewership</t>
        </is>
      </c>
      <c r="D90" s="277" t="n">
        <v>0.80287</v>
      </c>
      <c r="E90" s="277" t="n">
        <v>0.2992</v>
      </c>
      <c r="F90" s="292" t="n">
        <v>0.04935</v>
      </c>
    </row>
    <row customHeight="1" ht="14.25" r="91" thickBot="1">
      <c r="A91" s="299" t="n"/>
      <c r="B91" s="300" t="n"/>
      <c r="C91" s="119" t="inlineStr">
        <is>
          <t>Market Share</t>
        </is>
      </c>
      <c r="D91" s="120" t="n">
        <v>5.05</v>
      </c>
      <c r="E91" s="120" t="n">
        <v>1.88</v>
      </c>
      <c r="F91" s="121" t="n">
        <v>0.31</v>
      </c>
    </row>
    <row customHeight="1" ht="14.25" r="92" thickTop="1">
      <c r="A92" s="286" t="n">
        <v>2011</v>
      </c>
      <c r="B92" s="186" t="inlineStr">
        <is>
          <t>1분기</t>
        </is>
      </c>
      <c r="C92" s="126" t="inlineStr">
        <is>
          <t>Viewership</t>
        </is>
      </c>
      <c r="D92" s="287" t="n">
        <v>0.64655</v>
      </c>
      <c r="E92" s="287" t="n">
        <v>0.30328</v>
      </c>
      <c r="F92" s="288" t="n">
        <v>0.04036</v>
      </c>
    </row>
    <row r="93">
      <c r="A93" s="289" t="n"/>
      <c r="B93" s="276" t="n"/>
      <c r="C93" s="127" t="inlineStr">
        <is>
          <t>Market Share</t>
        </is>
      </c>
      <c r="D93" s="110" t="n">
        <v>3.87</v>
      </c>
      <c r="E93" s="110" t="n">
        <v>1.82</v>
      </c>
      <c r="F93" s="111" t="n">
        <v>0.24</v>
      </c>
    </row>
    <row r="94">
      <c r="A94" s="289" t="n"/>
      <c r="B94" s="179" t="inlineStr">
        <is>
          <t>2분기</t>
        </is>
      </c>
      <c r="C94" s="127" t="inlineStr">
        <is>
          <t>Viewership</t>
        </is>
      </c>
      <c r="D94" s="290" t="n">
        <v>0.64414</v>
      </c>
      <c r="E94" s="290" t="n">
        <v>0.36487</v>
      </c>
      <c r="F94" s="291" t="n">
        <v>0.08502</v>
      </c>
    </row>
    <row r="95">
      <c r="A95" s="289" t="n"/>
      <c r="B95" s="276" t="n"/>
      <c r="C95" s="128" t="inlineStr">
        <is>
          <t>Market Share</t>
        </is>
      </c>
      <c r="D95" s="114" t="n">
        <v>4.2</v>
      </c>
      <c r="E95" s="114" t="n">
        <v>2.38</v>
      </c>
      <c r="F95" s="115" t="n">
        <v>0.55</v>
      </c>
    </row>
    <row r="96">
      <c r="A96" s="289" t="n"/>
      <c r="B96" s="180" t="inlineStr">
        <is>
          <t>3분기</t>
        </is>
      </c>
      <c r="C96" s="17" t="inlineStr">
        <is>
          <t>Viewership</t>
        </is>
      </c>
      <c r="D96" s="277" t="n">
        <v>0.65874</v>
      </c>
      <c r="E96" s="277" t="n">
        <v>0.34482</v>
      </c>
      <c r="F96" s="292" t="n">
        <v>0.05804</v>
      </c>
    </row>
    <row r="97">
      <c r="A97" s="289" t="n"/>
      <c r="B97" s="276" t="n"/>
      <c r="C97" s="20" t="inlineStr">
        <is>
          <t>Market Share</t>
        </is>
      </c>
      <c r="D97" s="95" t="n">
        <v>4.22</v>
      </c>
      <c r="E97" s="95" t="n">
        <v>2.21</v>
      </c>
      <c r="F97" s="118" t="n">
        <v>0.37</v>
      </c>
    </row>
    <row r="98">
      <c r="A98" s="289" t="n"/>
      <c r="B98" s="180" t="inlineStr">
        <is>
          <t>4분기</t>
        </is>
      </c>
      <c r="C98" s="17" t="inlineStr">
        <is>
          <t>Viewership</t>
        </is>
      </c>
      <c r="D98" s="277" t="n">
        <v>0.6049</v>
      </c>
      <c r="E98" s="277" t="n">
        <v>0.25532</v>
      </c>
      <c r="F98" s="292" t="n">
        <v>0.06239</v>
      </c>
    </row>
    <row customHeight="1" ht="14.25" r="99" thickBot="1">
      <c r="A99" s="293" t="n"/>
      <c r="B99" s="276" t="n"/>
      <c r="C99" s="129" t="inlineStr">
        <is>
          <t>Market Share</t>
        </is>
      </c>
      <c r="D99" s="120" t="n">
        <v>4.11</v>
      </c>
      <c r="E99" s="120" t="n">
        <v>1.74</v>
      </c>
      <c r="F99" s="121" t="n">
        <v>0.42</v>
      </c>
    </row>
    <row r="100">
      <c r="A100" s="298" t="inlineStr">
        <is>
          <t>2011년 연간</t>
        </is>
      </c>
      <c r="B100" s="295" t="n"/>
      <c r="C100" s="116" t="inlineStr">
        <is>
          <t>Viewership</t>
        </is>
      </c>
      <c r="D100" s="277" t="n">
        <v>0.63769</v>
      </c>
      <c r="E100" s="277" t="n">
        <v>0.3154</v>
      </c>
      <c r="F100" s="292" t="n">
        <v>0.0615</v>
      </c>
    </row>
    <row customHeight="1" ht="14.25" r="101" thickBot="1">
      <c r="A101" s="299" t="n"/>
      <c r="B101" s="300" t="n"/>
      <c r="C101" s="119" t="inlineStr">
        <is>
          <t>Market Share</t>
        </is>
      </c>
      <c r="D101" s="120" t="n">
        <v>4.18</v>
      </c>
      <c r="E101" s="120" t="n">
        <v>2.07</v>
      </c>
      <c r="F101" s="121" t="n">
        <v>0.4</v>
      </c>
    </row>
    <row customHeight="1" ht="14.25" r="102" thickTop="1">
      <c r="A102" s="286" t="n">
        <v>2012</v>
      </c>
      <c r="B102" s="178" t="inlineStr">
        <is>
          <t>1분기</t>
        </is>
      </c>
      <c r="C102" s="126" t="inlineStr">
        <is>
          <t>Viewership</t>
        </is>
      </c>
      <c r="D102" s="287" t="n">
        <v>0.64498</v>
      </c>
      <c r="E102" s="287" t="n">
        <v>0.27156</v>
      </c>
      <c r="F102" s="288" t="n">
        <v>0.05324</v>
      </c>
    </row>
    <row r="103">
      <c r="A103" s="289" t="n"/>
      <c r="B103" s="276" t="n"/>
      <c r="C103" s="127" t="inlineStr">
        <is>
          <t>Market Share</t>
        </is>
      </c>
      <c r="D103" s="110" t="n">
        <v>4.16</v>
      </c>
      <c r="E103" s="110" t="n">
        <v>1.75</v>
      </c>
      <c r="F103" s="111" t="n">
        <v>0.34</v>
      </c>
    </row>
    <row r="104">
      <c r="A104" s="289" t="n"/>
      <c r="B104" s="176" t="inlineStr">
        <is>
          <t>2분기
</t>
        </is>
      </c>
      <c r="C104" s="127" t="inlineStr">
        <is>
          <t>Viewership</t>
        </is>
      </c>
      <c r="D104" s="290" t="n">
        <v>0.56112</v>
      </c>
      <c r="E104" s="290" t="n">
        <v>0.31826</v>
      </c>
      <c r="F104" s="291" t="n">
        <v>0.07948</v>
      </c>
    </row>
    <row r="105">
      <c r="A105" s="289" t="n"/>
      <c r="B105" s="276" t="n"/>
      <c r="C105" s="128" t="inlineStr">
        <is>
          <t>Market Share</t>
        </is>
      </c>
      <c r="D105" s="114" t="n">
        <v>3.81</v>
      </c>
      <c r="E105" s="114" t="n">
        <v>2.16</v>
      </c>
      <c r="F105" s="115" t="n">
        <v>0.54</v>
      </c>
    </row>
    <row r="106">
      <c r="A106" s="289" t="n"/>
      <c r="B106" s="166" t="inlineStr">
        <is>
          <t>3분기</t>
        </is>
      </c>
      <c r="C106" s="17" t="inlineStr">
        <is>
          <t>Viewership</t>
        </is>
      </c>
      <c r="D106" s="277" t="n">
        <v>0.39902</v>
      </c>
      <c r="E106" s="277" t="n">
        <v>0.27416</v>
      </c>
      <c r="F106" s="292" t="n">
        <v>0.0824</v>
      </c>
    </row>
    <row r="107">
      <c r="A107" s="289" t="n"/>
      <c r="B107" s="276" t="n"/>
      <c r="C107" s="20" t="inlineStr">
        <is>
          <t>Market Share</t>
        </is>
      </c>
      <c r="D107" s="95" t="n">
        <v>2.71</v>
      </c>
      <c r="E107" s="95" t="n">
        <v>1.86</v>
      </c>
      <c r="F107" s="118" t="n">
        <v>0.5600000000000001</v>
      </c>
    </row>
    <row r="108">
      <c r="A108" s="289" t="n"/>
      <c r="B108" s="166" t="inlineStr">
        <is>
          <t>4분기</t>
        </is>
      </c>
      <c r="C108" s="17" t="inlineStr">
        <is>
          <t>Viewership</t>
        </is>
      </c>
      <c r="D108" s="277" t="n">
        <v>0.45391</v>
      </c>
      <c r="E108" s="277" t="n">
        <v>0.21933</v>
      </c>
      <c r="F108" s="292" t="n">
        <v>0.07076</v>
      </c>
    </row>
    <row customHeight="1" ht="14.25" r="109" thickBot="1">
      <c r="A109" s="293" t="n"/>
      <c r="B109" s="276" t="n"/>
      <c r="C109" s="129" t="inlineStr">
        <is>
          <t>Market Share</t>
        </is>
      </c>
      <c r="D109" s="120" t="n">
        <v>3.12</v>
      </c>
      <c r="E109" s="120" t="n">
        <v>1.51</v>
      </c>
      <c r="F109" s="121" t="n">
        <v>0.49</v>
      </c>
    </row>
    <row r="110">
      <c r="A110" s="298" t="inlineStr">
        <is>
          <t>2012년 연간</t>
        </is>
      </c>
      <c r="B110" s="295" t="n"/>
      <c r="C110" s="116" t="inlineStr">
        <is>
          <t>Viewership</t>
        </is>
      </c>
      <c r="D110" s="277" t="n">
        <v>0.51374</v>
      </c>
      <c r="E110" s="277" t="n">
        <v>0.27057</v>
      </c>
      <c r="F110" s="292" t="n">
        <v>0.07154000000000001</v>
      </c>
    </row>
    <row customHeight="1" ht="14.25" r="111" thickBot="1">
      <c r="A111" s="299" t="n"/>
      <c r="B111" s="300" t="n"/>
      <c r="C111" s="119" t="inlineStr">
        <is>
          <t>Market Share</t>
        </is>
      </c>
      <c r="D111" s="120" t="n">
        <v>3.45</v>
      </c>
      <c r="E111" s="120" t="n">
        <v>1.82</v>
      </c>
      <c r="F111" s="121" t="n">
        <v>0.48</v>
      </c>
    </row>
    <row customHeight="1" ht="14.25" r="112" thickTop="1">
      <c r="A112" s="286" t="n">
        <v>2013</v>
      </c>
      <c r="B112" s="178" t="inlineStr">
        <is>
          <t>1분기</t>
        </is>
      </c>
      <c r="C112" s="126" t="inlineStr">
        <is>
          <t>Viewership</t>
        </is>
      </c>
      <c r="D112" s="287" t="n">
        <v>0.44375</v>
      </c>
      <c r="E112" s="287" t="n">
        <v>0.22248</v>
      </c>
      <c r="F112" s="288" t="n">
        <v>0.04552</v>
      </c>
    </row>
    <row r="113">
      <c r="A113" s="289" t="n"/>
      <c r="B113" s="276" t="n"/>
      <c r="C113" s="127" t="inlineStr">
        <is>
          <t>Market Share</t>
        </is>
      </c>
      <c r="D113" s="110" t="n">
        <v>2.94</v>
      </c>
      <c r="E113" s="110" t="n">
        <v>1.47</v>
      </c>
      <c r="F113" s="111" t="n">
        <v>0.3</v>
      </c>
    </row>
    <row r="114">
      <c r="A114" s="289" t="n"/>
      <c r="B114" s="176" t="inlineStr">
        <is>
          <t>2분기</t>
        </is>
      </c>
      <c r="C114" s="127" t="inlineStr">
        <is>
          <t>Viewership</t>
        </is>
      </c>
      <c r="D114" s="290" t="n">
        <v>0.46819</v>
      </c>
      <c r="E114" s="290" t="n">
        <v>0.28965</v>
      </c>
      <c r="F114" s="291" t="n">
        <v>0.06909999999999999</v>
      </c>
    </row>
    <row r="115">
      <c r="A115" s="289" t="n"/>
      <c r="B115" s="276" t="n"/>
      <c r="C115" s="128" t="inlineStr">
        <is>
          <t>Market Share</t>
        </is>
      </c>
      <c r="D115" s="114" t="n">
        <v>3.34053</v>
      </c>
      <c r="E115" s="114" t="n">
        <v>2.06666</v>
      </c>
      <c r="F115" s="115" t="n">
        <v>0.49303</v>
      </c>
    </row>
    <row r="116">
      <c r="A116" s="289" t="n"/>
      <c r="B116" s="166" t="inlineStr">
        <is>
          <t>3분기</t>
        </is>
      </c>
      <c r="C116" s="17" t="inlineStr">
        <is>
          <t>Viewership</t>
        </is>
      </c>
      <c r="D116" s="277" t="n">
        <v>0.44443</v>
      </c>
      <c r="E116" s="277" t="n">
        <v>0.26116</v>
      </c>
      <c r="F116" s="292" t="n">
        <v>0.04534</v>
      </c>
    </row>
    <row r="117">
      <c r="A117" s="289" t="n"/>
      <c r="B117" s="276" t="n"/>
      <c r="C117" s="20" t="inlineStr">
        <is>
          <t>Market Share</t>
        </is>
      </c>
      <c r="D117" s="95" t="n">
        <v>3.15871</v>
      </c>
      <c r="E117" s="95" t="n">
        <v>1.85615</v>
      </c>
      <c r="F117" s="118" t="n">
        <v>0.32223</v>
      </c>
    </row>
    <row r="118">
      <c r="A118" s="289" t="n"/>
      <c r="B118" s="166" t="inlineStr">
        <is>
          <t>4분기</t>
        </is>
      </c>
      <c r="C118" s="17" t="inlineStr">
        <is>
          <t>Viewership</t>
        </is>
      </c>
      <c r="D118" s="277" t="n">
        <v>0.51423</v>
      </c>
      <c r="E118" s="277" t="n">
        <v>0.21268</v>
      </c>
      <c r="F118" s="292" t="n">
        <v>0.04177</v>
      </c>
    </row>
    <row customHeight="1" ht="14.25" r="119" thickBot="1">
      <c r="A119" s="293" t="n"/>
      <c r="B119" s="276" t="n"/>
      <c r="C119" s="129" t="inlineStr">
        <is>
          <t>Market Share</t>
        </is>
      </c>
      <c r="D119" s="120" t="n">
        <v>3.76374</v>
      </c>
      <c r="E119" s="120" t="n">
        <v>1.5566</v>
      </c>
      <c r="F119" s="121" t="n">
        <v>0.30574</v>
      </c>
    </row>
    <row r="120">
      <c r="A120" s="298" t="inlineStr">
        <is>
          <t>2013년 연간</t>
        </is>
      </c>
      <c r="B120" s="295" t="n"/>
      <c r="C120" s="116" t="inlineStr">
        <is>
          <t>Viewership</t>
        </is>
      </c>
      <c r="D120" s="277" t="n">
        <v>0.46762</v>
      </c>
      <c r="E120" s="277" t="n">
        <v>0.24653</v>
      </c>
      <c r="F120" s="292" t="n">
        <v>0.05045</v>
      </c>
    </row>
    <row customHeight="1" ht="14.25" r="121" thickBot="1">
      <c r="A121" s="299" t="n"/>
      <c r="B121" s="300" t="n"/>
      <c r="C121" s="119" t="inlineStr">
        <is>
          <t>Market Share</t>
        </is>
      </c>
      <c r="D121" s="120" t="n">
        <v>3.29523</v>
      </c>
      <c r="E121" s="120" t="n">
        <v>1.73724</v>
      </c>
      <c r="F121" s="121" t="n">
        <v>0.35554</v>
      </c>
    </row>
    <row customHeight="1" ht="14.25" r="122" thickTop="1">
      <c r="A122" s="286" t="n">
        <v>2014</v>
      </c>
      <c r="B122" s="178" t="inlineStr">
        <is>
          <t>1분기</t>
        </is>
      </c>
      <c r="C122" s="152" t="inlineStr">
        <is>
          <t>Viewership</t>
        </is>
      </c>
      <c r="D122" s="287" t="n">
        <v>0.48889</v>
      </c>
      <c r="E122" s="287" t="n">
        <v>0.21763</v>
      </c>
      <c r="F122" s="288" t="n">
        <v>0.04133</v>
      </c>
    </row>
    <row r="123">
      <c r="A123" s="289" t="n"/>
      <c r="B123" s="276" t="n"/>
      <c r="C123" s="127" t="inlineStr">
        <is>
          <t>Market Share</t>
        </is>
      </c>
      <c r="D123" s="110" t="n">
        <v>3.44548</v>
      </c>
      <c r="E123" s="110" t="n">
        <v>1.53375</v>
      </c>
      <c r="F123" s="111" t="n">
        <v>0.29127</v>
      </c>
    </row>
    <row r="124">
      <c r="A124" s="289" t="n"/>
      <c r="B124" s="176" t="inlineStr">
        <is>
          <t>2분기</t>
        </is>
      </c>
      <c r="C124" s="127" t="inlineStr">
        <is>
          <t>Viewership</t>
        </is>
      </c>
      <c r="D124" s="290" t="n">
        <v>0.49953</v>
      </c>
      <c r="E124" s="290" t="n">
        <v>0.29759</v>
      </c>
      <c r="F124" s="291" t="n">
        <v>0.08407000000000001</v>
      </c>
    </row>
    <row r="125">
      <c r="A125" s="289" t="n"/>
      <c r="B125" s="276" t="n"/>
      <c r="C125" s="128" t="inlineStr">
        <is>
          <t>Market Share</t>
        </is>
      </c>
      <c r="D125" s="114" t="n">
        <v>3.5758</v>
      </c>
      <c r="E125" s="114" t="n">
        <v>2.13029</v>
      </c>
      <c r="F125" s="115" t="n">
        <v>0.60177</v>
      </c>
    </row>
    <row r="126">
      <c r="A126" s="289" t="n"/>
      <c r="B126" s="166" t="inlineStr">
        <is>
          <t>3분기</t>
        </is>
      </c>
      <c r="C126" s="17" t="inlineStr">
        <is>
          <t>Viewership</t>
        </is>
      </c>
      <c r="D126" s="277" t="n">
        <v>0.38608</v>
      </c>
      <c r="E126" s="277" t="n">
        <v>0.25241</v>
      </c>
      <c r="F126" s="292" t="n">
        <v>0.08520999999999999</v>
      </c>
    </row>
    <row r="127">
      <c r="A127" s="289" t="n"/>
      <c r="B127" s="276" t="n"/>
      <c r="C127" s="20" t="inlineStr">
        <is>
          <t>Market Share</t>
        </is>
      </c>
      <c r="D127" s="95" t="n">
        <v>2.83102</v>
      </c>
      <c r="E127" s="95" t="n">
        <v>1.85087</v>
      </c>
      <c r="F127" s="118" t="n">
        <v>0.62479</v>
      </c>
    </row>
    <row customHeight="1" ht="13.5" r="128">
      <c r="A128" s="289" t="n"/>
      <c r="B128" s="166" t="inlineStr">
        <is>
          <t>4분기</t>
        </is>
      </c>
      <c r="C128" s="17" t="inlineStr">
        <is>
          <t>Viewership</t>
        </is>
      </c>
      <c r="D128" s="277" t="n">
        <v>0.42259</v>
      </c>
      <c r="E128" s="277" t="n">
        <v>0.23966</v>
      </c>
      <c r="F128" s="292" t="n">
        <v>0.07106</v>
      </c>
    </row>
    <row customHeight="1" ht="14.25" r="129" thickBot="1">
      <c r="A129" s="293" t="n"/>
      <c r="B129" s="276" t="n"/>
      <c r="C129" s="129" t="inlineStr">
        <is>
          <t>Market Share</t>
        </is>
      </c>
      <c r="D129" s="120" t="n">
        <v>3.28224</v>
      </c>
      <c r="E129" s="120" t="n">
        <v>1.86144</v>
      </c>
      <c r="F129" s="121" t="n">
        <v>0.55188</v>
      </c>
    </row>
    <row r="130">
      <c r="A130" s="298" t="inlineStr">
        <is>
          <t>2014년 연간</t>
        </is>
      </c>
      <c r="B130" s="295" t="n"/>
      <c r="C130" s="116" t="inlineStr">
        <is>
          <t>Viewership</t>
        </is>
      </c>
      <c r="D130" s="277" t="n">
        <v>0.44935</v>
      </c>
      <c r="E130" s="277" t="n">
        <v>0.25189</v>
      </c>
      <c r="F130" s="292" t="n">
        <v>0.07043000000000001</v>
      </c>
    </row>
    <row customHeight="1" ht="14.25" r="131" thickBot="1">
      <c r="A131" s="299" t="n"/>
      <c r="B131" s="300" t="n"/>
      <c r="C131" s="119" t="inlineStr">
        <is>
          <t>Market Share</t>
        </is>
      </c>
      <c r="D131" s="120" t="n">
        <v>3.28138</v>
      </c>
      <c r="E131" s="120" t="n">
        <v>1.83942</v>
      </c>
      <c r="F131" s="121" t="n">
        <v>0.51432</v>
      </c>
    </row>
    <row customHeight="1" ht="14.25" r="132" thickTop="1">
      <c r="A132" s="286" t="n">
        <v>2015</v>
      </c>
      <c r="B132" s="178" t="inlineStr">
        <is>
          <t>1분기</t>
        </is>
      </c>
      <c r="C132" s="152" t="inlineStr">
        <is>
          <t>Viewership</t>
        </is>
      </c>
      <c r="D132" s="287" t="n">
        <v>0.29667</v>
      </c>
      <c r="E132" s="287" t="n">
        <v>0.24808</v>
      </c>
      <c r="F132" s="288" t="n">
        <v>0.04169</v>
      </c>
    </row>
    <row r="133">
      <c r="A133" s="289" t="n"/>
      <c r="B133" s="276" t="n"/>
      <c r="C133" s="127" t="inlineStr">
        <is>
          <t>Market Share</t>
        </is>
      </c>
      <c r="D133" s="110" t="n">
        <v>2.27192</v>
      </c>
      <c r="E133" s="110" t="n">
        <v>1.89981</v>
      </c>
      <c r="F133" s="111" t="n">
        <v>0.31923</v>
      </c>
    </row>
    <row r="134">
      <c r="A134" s="289" t="n"/>
      <c r="B134" s="176" t="inlineStr">
        <is>
          <t>2분기
</t>
        </is>
      </c>
      <c r="C134" s="127" t="inlineStr">
        <is>
          <t>Viewership</t>
        </is>
      </c>
      <c r="D134" s="290" t="n">
        <v>0.29316</v>
      </c>
      <c r="E134" s="290" t="n">
        <v>0.27573</v>
      </c>
      <c r="F134" s="291" t="n">
        <v>0.08467</v>
      </c>
    </row>
    <row r="135">
      <c r="A135" s="289" t="n"/>
      <c r="B135" s="276" t="n"/>
      <c r="C135" s="128" t="inlineStr">
        <is>
          <t>Market Share</t>
        </is>
      </c>
      <c r="D135" s="114" t="n">
        <v>2.33139</v>
      </c>
      <c r="E135" s="114" t="n">
        <v>2.19274</v>
      </c>
      <c r="F135" s="115" t="n">
        <v>0.67336</v>
      </c>
    </row>
    <row r="136">
      <c r="A136" s="289" t="n"/>
      <c r="B136" s="166" t="inlineStr">
        <is>
          <t>3분기
</t>
        </is>
      </c>
      <c r="C136" s="17" t="inlineStr">
        <is>
          <t>Viewership</t>
        </is>
      </c>
      <c r="D136" s="277" t="n">
        <v>0.33027</v>
      </c>
      <c r="E136" s="277" t="n">
        <v>0.27771</v>
      </c>
      <c r="F136" s="292" t="n">
        <v>0.10826</v>
      </c>
    </row>
    <row r="137">
      <c r="A137" s="289" t="n"/>
      <c r="B137" s="276" t="n"/>
      <c r="C137" s="20" t="inlineStr">
        <is>
          <t>Market Share</t>
        </is>
      </c>
      <c r="D137" s="95" t="n">
        <v>2.5239</v>
      </c>
      <c r="E137" s="95" t="n">
        <v>2.1222</v>
      </c>
      <c r="F137" s="118" t="n">
        <v>0.82734</v>
      </c>
    </row>
    <row r="138">
      <c r="A138" s="289" t="n"/>
      <c r="B138" s="166" t="inlineStr">
        <is>
          <t>4분기
</t>
        </is>
      </c>
      <c r="C138" s="17" t="inlineStr">
        <is>
          <t>Viewership</t>
        </is>
      </c>
      <c r="D138" s="277" t="n">
        <v>0.41655</v>
      </c>
      <c r="E138" s="277" t="n">
        <v>0.29866</v>
      </c>
      <c r="F138" s="292" t="n">
        <v>0.0921</v>
      </c>
    </row>
    <row customHeight="1" ht="14.25" r="139" thickBot="1">
      <c r="A139" s="293" t="n"/>
      <c r="B139" s="276" t="n"/>
      <c r="C139" s="129" t="inlineStr">
        <is>
          <t>Market Share</t>
        </is>
      </c>
      <c r="D139" s="120">
        <f>0.0329*100</f>
        <v/>
      </c>
      <c r="E139" s="120">
        <f>0.0236*100</f>
        <v/>
      </c>
      <c r="F139" s="121">
        <f>0.0073*100</f>
        <v/>
      </c>
    </row>
    <row r="140">
      <c r="A140" s="298" t="inlineStr">
        <is>
          <t>2015년 연간</t>
        </is>
      </c>
      <c r="B140" s="295" t="n"/>
      <c r="C140" s="116" t="inlineStr">
        <is>
          <t>Viewership</t>
        </is>
      </c>
      <c r="D140" s="277" t="n">
        <v>0.33437</v>
      </c>
      <c r="E140" s="277" t="n">
        <v>0.27515</v>
      </c>
      <c r="F140" s="292" t="n">
        <v>0.08184</v>
      </c>
    </row>
    <row customHeight="1" ht="14.25" r="141" thickBot="1">
      <c r="A141" s="299" t="n"/>
      <c r="B141" s="300" t="n"/>
      <c r="C141" s="119" t="inlineStr">
        <is>
          <t>Market Share</t>
        </is>
      </c>
      <c r="D141" s="120">
        <f>0.0261*100</f>
        <v/>
      </c>
      <c r="E141" s="120">
        <f>0.0214*100</f>
        <v/>
      </c>
      <c r="F141" s="121">
        <f>0.0064*100</f>
        <v/>
      </c>
    </row>
    <row customHeight="1" ht="14.25" r="142" thickTop="1">
      <c r="A142" s="286" t="n">
        <v>2016</v>
      </c>
      <c r="B142" s="178" t="inlineStr">
        <is>
          <t>1분기
</t>
        </is>
      </c>
      <c r="C142" s="152" t="inlineStr">
        <is>
          <t>Viewership</t>
        </is>
      </c>
      <c r="D142" s="287" t="n">
        <v>0.3064</v>
      </c>
      <c r="E142" s="287" t="n">
        <v>0.234</v>
      </c>
      <c r="F142" s="288" t="n">
        <v>0.05138</v>
      </c>
    </row>
    <row r="143">
      <c r="A143" s="289" t="n"/>
      <c r="B143" s="276" t="n"/>
      <c r="C143" s="127" t="inlineStr">
        <is>
          <t>Market Share</t>
        </is>
      </c>
      <c r="D143" s="110" t="n">
        <v>2.42</v>
      </c>
      <c r="E143" s="110" t="n">
        <v>1.85</v>
      </c>
      <c r="F143" s="111" t="n">
        <v>0.41</v>
      </c>
    </row>
    <row r="144">
      <c r="A144" s="289" t="n"/>
      <c r="B144" s="176" t="inlineStr">
        <is>
          <t>2분기
</t>
        </is>
      </c>
      <c r="C144" s="127" t="inlineStr">
        <is>
          <t>Viewership</t>
        </is>
      </c>
      <c r="D144" s="290" t="n">
        <v>0.34039</v>
      </c>
      <c r="E144" s="290" t="n">
        <v>0.29164</v>
      </c>
      <c r="F144" s="291" t="n">
        <v>0.07919</v>
      </c>
    </row>
    <row r="145">
      <c r="A145" s="289" t="n"/>
      <c r="B145" s="276" t="n"/>
      <c r="C145" s="128" t="inlineStr">
        <is>
          <t>Market Share</t>
        </is>
      </c>
      <c r="D145" s="114" t="n">
        <v>2.89</v>
      </c>
      <c r="E145" s="114" t="n">
        <v>2.48</v>
      </c>
      <c r="F145" s="115" t="n">
        <v>0.67</v>
      </c>
    </row>
    <row r="146">
      <c r="A146" s="289" t="n"/>
      <c r="B146" s="166" t="inlineStr">
        <is>
          <t>3분기
</t>
        </is>
      </c>
      <c r="C146" s="17" t="inlineStr">
        <is>
          <t>Viewership</t>
        </is>
      </c>
      <c r="D146" s="277" t="n">
        <v>0.29731</v>
      </c>
      <c r="E146" s="277" t="n">
        <v>0.21891</v>
      </c>
      <c r="F146" s="292" t="n">
        <v>0.07545</v>
      </c>
    </row>
    <row r="147">
      <c r="A147" s="289" t="n"/>
      <c r="B147" s="276" t="n"/>
      <c r="C147" s="20" t="inlineStr">
        <is>
          <t>Market Share</t>
        </is>
      </c>
      <c r="D147" s="95" t="n">
        <v>2.49</v>
      </c>
      <c r="E147" s="95" t="n">
        <v>1.83</v>
      </c>
      <c r="F147" s="118" t="n">
        <v>0.63</v>
      </c>
    </row>
    <row r="148">
      <c r="A148" s="289" t="n"/>
      <c r="B148" s="166" t="inlineStr">
        <is>
          <t>4분기
</t>
        </is>
      </c>
      <c r="C148" s="17" t="inlineStr">
        <is>
          <t>Viewership</t>
        </is>
      </c>
      <c r="D148" s="277" t="n">
        <v>0.29419</v>
      </c>
      <c r="E148" s="277" t="n">
        <v>0.15395</v>
      </c>
      <c r="F148" s="292" t="n">
        <v>0.06279999999999999</v>
      </c>
    </row>
    <row customHeight="1" ht="14.25" r="149" thickBot="1">
      <c r="A149" s="293" t="n"/>
      <c r="B149" s="276" t="n"/>
      <c r="C149" s="129" t="inlineStr">
        <is>
          <t>Market Share</t>
        </is>
      </c>
      <c r="D149" s="120" t="n">
        <v>2.51</v>
      </c>
      <c r="E149" s="120" t="n">
        <v>1.31</v>
      </c>
      <c r="F149" s="121" t="n">
        <v>0.54</v>
      </c>
    </row>
    <row r="150">
      <c r="A150" s="298" t="inlineStr">
        <is>
          <t>2016년 연간</t>
        </is>
      </c>
      <c r="B150" s="295" t="n"/>
      <c r="C150" s="116" t="inlineStr">
        <is>
          <t>Viewership</t>
        </is>
      </c>
      <c r="D150" s="277" t="n">
        <v>0.30986</v>
      </c>
      <c r="E150" s="277" t="n">
        <v>0.22558</v>
      </c>
      <c r="F150" s="292" t="n">
        <v>0.0672</v>
      </c>
    </row>
    <row customHeight="1" ht="14.25" r="151" thickBot="1">
      <c r="A151" s="299" t="n"/>
      <c r="B151" s="300" t="n"/>
      <c r="C151" s="119" t="inlineStr">
        <is>
          <t>Market Share</t>
        </is>
      </c>
      <c r="D151" s="120" t="n">
        <v>2.57</v>
      </c>
      <c r="E151" s="120" t="n">
        <v>1.87</v>
      </c>
      <c r="F151" s="121" t="n">
        <v>0.5600000000000001</v>
      </c>
    </row>
    <row customHeight="1" ht="14.25" r="152" thickTop="1">
      <c r="A152" s="286" t="n">
        <v>2017</v>
      </c>
      <c r="B152" s="178" t="inlineStr">
        <is>
          <t>1분기</t>
        </is>
      </c>
      <c r="C152" s="152" t="inlineStr">
        <is>
          <t>Viewership</t>
        </is>
      </c>
      <c r="D152" s="287" t="n">
        <v>0.29604</v>
      </c>
      <c r="E152" s="287" t="n">
        <v>0.16867</v>
      </c>
      <c r="F152" s="288" t="n">
        <v>0.04705</v>
      </c>
    </row>
    <row r="153">
      <c r="A153" s="289" t="n"/>
      <c r="B153" s="276" t="n"/>
      <c r="C153" s="127" t="inlineStr">
        <is>
          <t>Market Share</t>
        </is>
      </c>
      <c r="D153" s="110" t="n">
        <v>2.45</v>
      </c>
      <c r="E153" s="110" t="n">
        <v>1.4</v>
      </c>
      <c r="F153" s="111" t="n">
        <v>0.39</v>
      </c>
    </row>
    <row customHeight="1" ht="13.5" r="154">
      <c r="A154" s="289" t="n"/>
      <c r="B154" s="176" t="inlineStr">
        <is>
          <t>2분기
</t>
        </is>
      </c>
      <c r="C154" s="127" t="inlineStr">
        <is>
          <t>Viewership</t>
        </is>
      </c>
      <c r="D154" s="290" t="n">
        <v>0.27895</v>
      </c>
      <c r="E154" s="290" t="n">
        <v>0.2351</v>
      </c>
      <c r="F154" s="291" t="n">
        <v>0.11337</v>
      </c>
    </row>
    <row r="155">
      <c r="A155" s="289" t="n"/>
      <c r="B155" s="276" t="n"/>
      <c r="C155" s="128" t="inlineStr">
        <is>
          <t>Market Share</t>
        </is>
      </c>
      <c r="D155" s="114" t="n">
        <v>2.32</v>
      </c>
      <c r="E155" s="114" t="n">
        <v>1.96</v>
      </c>
      <c r="F155" s="115" t="n">
        <v>0.9399999999999999</v>
      </c>
    </row>
    <row customHeight="1" ht="13.5" r="156">
      <c r="A156" s="289" t="n"/>
      <c r="B156" s="166" t="inlineStr">
        <is>
          <t>3분기
</t>
        </is>
      </c>
      <c r="C156" s="17" t="inlineStr">
        <is>
          <t>Viewership</t>
        </is>
      </c>
      <c r="D156" s="277" t="n">
        <v>0.31987</v>
      </c>
      <c r="E156" s="277" t="n">
        <v>0.20927</v>
      </c>
      <c r="F156" s="292" t="n">
        <v>0.08788</v>
      </c>
    </row>
    <row r="157">
      <c r="A157" s="289" t="n"/>
      <c r="B157" s="276" t="n"/>
      <c r="C157" s="20" t="inlineStr">
        <is>
          <t>Market Share</t>
        </is>
      </c>
      <c r="D157" s="95" t="n">
        <v>2.59</v>
      </c>
      <c r="E157" s="95" t="n">
        <v>1.7</v>
      </c>
      <c r="F157" s="118" t="n">
        <v>0.71</v>
      </c>
    </row>
    <row customHeight="1" ht="13.5" r="158">
      <c r="A158" s="289" t="n"/>
      <c r="B158" s="166" t="inlineStr">
        <is>
          <t>4분기
</t>
        </is>
      </c>
      <c r="C158" s="17" t="inlineStr">
        <is>
          <t>Viewership</t>
        </is>
      </c>
      <c r="D158" s="277" t="n">
        <v>0.31858</v>
      </c>
      <c r="E158" s="277" t="n">
        <v>0.16273</v>
      </c>
      <c r="F158" s="292" t="n">
        <v>0.07819</v>
      </c>
    </row>
    <row customHeight="1" ht="14.25" r="159" thickBot="1">
      <c r="A159" s="293" t="n"/>
      <c r="B159" s="276" t="n"/>
      <c r="C159" s="129" t="inlineStr">
        <is>
          <t>Market Share</t>
        </is>
      </c>
      <c r="D159" s="120" t="n">
        <v>2.58</v>
      </c>
      <c r="E159" s="120" t="n">
        <v>1.32</v>
      </c>
      <c r="F159" s="121" t="n">
        <v>0.63</v>
      </c>
    </row>
    <row r="160">
      <c r="A160" s="298" t="inlineStr">
        <is>
          <t>2017년 연간</t>
        </is>
      </c>
      <c r="B160" s="295" t="n"/>
      <c r="C160" s="116" t="inlineStr">
        <is>
          <t>Viewership</t>
        </is>
      </c>
      <c r="D160" s="277" t="n">
        <v>0.30282</v>
      </c>
      <c r="E160" s="277" t="n">
        <v>0.19429</v>
      </c>
      <c r="F160" s="292" t="n">
        <v>0.08167000000000001</v>
      </c>
    </row>
    <row customHeight="1" ht="14.25" r="161" thickBot="1">
      <c r="A161" s="299" t="n"/>
      <c r="B161" s="300" t="n"/>
      <c r="C161" s="119" t="inlineStr">
        <is>
          <t>Market Share</t>
        </is>
      </c>
      <c r="D161" s="120" t="n">
        <v>2.48</v>
      </c>
      <c r="E161" s="120" t="n">
        <v>1.59</v>
      </c>
      <c r="F161" s="121" t="n">
        <v>0.67</v>
      </c>
    </row>
    <row customHeight="1" ht="14.25" r="162" thickTop="1">
      <c r="A162" s="286" t="n">
        <v>2018</v>
      </c>
      <c r="B162" s="162" t="inlineStr">
        <is>
          <t>1분기</t>
        </is>
      </c>
      <c r="C162" s="152" t="inlineStr">
        <is>
          <t>Viewership</t>
        </is>
      </c>
      <c r="D162" s="287" t="n">
        <v>0.29943</v>
      </c>
      <c r="E162" s="287" t="n">
        <v>0.17704</v>
      </c>
      <c r="F162" s="288" t="n">
        <v>0.06202</v>
      </c>
    </row>
    <row r="163">
      <c r="A163" s="289" t="n"/>
      <c r="B163" s="163" t="n"/>
      <c r="C163" s="127" t="inlineStr">
        <is>
          <t>Market Share</t>
        </is>
      </c>
      <c r="D163" s="110" t="n">
        <v>2.19</v>
      </c>
      <c r="E163" s="110" t="n">
        <v>1.29</v>
      </c>
      <c r="F163" s="111" t="n">
        <v>0.45</v>
      </c>
    </row>
    <row r="164">
      <c r="A164" s="289" t="n"/>
      <c r="B164" s="176" t="inlineStr">
        <is>
          <t>2분기</t>
        </is>
      </c>
      <c r="C164" s="127" t="inlineStr">
        <is>
          <t>Viewership</t>
        </is>
      </c>
      <c r="D164" s="290" t="n">
        <v>0.31382</v>
      </c>
      <c r="E164" s="290" t="n">
        <v>0.23757</v>
      </c>
      <c r="F164" s="291" t="n">
        <v>0.08959</v>
      </c>
    </row>
    <row r="165">
      <c r="A165" s="289" t="n"/>
      <c r="B165" s="276" t="n"/>
      <c r="C165" s="128" t="inlineStr">
        <is>
          <t>Market Share</t>
        </is>
      </c>
      <c r="D165" s="114" t="n">
        <v>2.35</v>
      </c>
      <c r="E165" s="114" t="n">
        <v>1.78</v>
      </c>
      <c r="F165" s="115" t="n">
        <v>0.67</v>
      </c>
    </row>
    <row r="166">
      <c r="A166" s="289" t="n"/>
      <c r="B166" s="166" t="inlineStr">
        <is>
          <t>3분기
</t>
        </is>
      </c>
      <c r="C166" s="17" t="inlineStr">
        <is>
          <t>Viewership</t>
        </is>
      </c>
      <c r="D166" s="277" t="n">
        <v>0.30541</v>
      </c>
      <c r="E166" s="277" t="n">
        <v>0.24792</v>
      </c>
      <c r="F166" s="292" t="n">
        <v>0.07214</v>
      </c>
    </row>
    <row r="167">
      <c r="A167" s="289" t="n"/>
      <c r="B167" s="276" t="n"/>
      <c r="C167" s="20" t="inlineStr">
        <is>
          <t>Market Share</t>
        </is>
      </c>
      <c r="D167" s="95" t="n">
        <v>2.14</v>
      </c>
      <c r="E167" s="95" t="n">
        <v>1.74</v>
      </c>
      <c r="F167" s="118" t="n">
        <v>0.51</v>
      </c>
    </row>
    <row r="168">
      <c r="A168" s="289" t="n"/>
      <c r="B168" s="166" t="inlineStr">
        <is>
          <t>4분기
</t>
        </is>
      </c>
      <c r="C168" s="17" t="inlineStr">
        <is>
          <t>Viewership</t>
        </is>
      </c>
      <c r="D168" s="277" t="n">
        <v>0.32496</v>
      </c>
      <c r="E168" s="277" t="n">
        <v>0.1652</v>
      </c>
      <c r="F168" s="292" t="n">
        <v>0.03523</v>
      </c>
    </row>
    <row customHeight="1" ht="14.25" r="169" thickBot="1">
      <c r="A169" s="293" t="n"/>
      <c r="B169" s="276" t="n"/>
      <c r="C169" s="129" t="inlineStr">
        <is>
          <t>Market Share</t>
        </is>
      </c>
      <c r="D169" s="120" t="n">
        <v>2.35</v>
      </c>
      <c r="E169" s="120" t="n">
        <v>1.19</v>
      </c>
      <c r="F169" s="121" t="n">
        <v>0.25</v>
      </c>
    </row>
    <row r="170">
      <c r="A170" s="298" t="inlineStr">
        <is>
          <t>2018년 연간</t>
        </is>
      </c>
      <c r="B170" s="295" t="n"/>
      <c r="C170" s="116" t="inlineStr">
        <is>
          <t>Viewership</t>
        </is>
      </c>
      <c r="D170" s="277" t="n">
        <v>0.31025</v>
      </c>
      <c r="E170" s="277" t="n">
        <v>0.20709</v>
      </c>
      <c r="F170" s="292" t="n">
        <v>0.06655</v>
      </c>
    </row>
    <row customHeight="1" ht="14.25" r="171" thickBot="1">
      <c r="A171" s="299" t="n"/>
      <c r="B171" s="300" t="n"/>
      <c r="C171" s="119" t="inlineStr">
        <is>
          <t>Market Share</t>
        </is>
      </c>
      <c r="D171" s="120" t="n">
        <v>2.26</v>
      </c>
      <c r="E171" s="120" t="n">
        <v>1.51</v>
      </c>
      <c r="F171" s="121" t="n">
        <v>0.48</v>
      </c>
    </row>
    <row customHeight="1" ht="14.25" r="172" thickTop="1">
      <c r="A172" s="286" t="n">
        <v>2019</v>
      </c>
      <c r="B172" s="162" t="inlineStr">
        <is>
          <t>1분기</t>
        </is>
      </c>
      <c r="C172" s="152" t="inlineStr">
        <is>
          <t>Viewership</t>
        </is>
      </c>
      <c r="D172" s="287" t="n">
        <v>0.31999</v>
      </c>
      <c r="E172" s="287" t="n">
        <v>0.15026</v>
      </c>
      <c r="F172" s="288" t="n">
        <v>0.02775</v>
      </c>
    </row>
    <row r="173">
      <c r="A173" s="289" t="n"/>
      <c r="B173" s="163" t="n"/>
      <c r="C173" s="127" t="inlineStr">
        <is>
          <t>Market Share</t>
        </is>
      </c>
      <c r="D173" s="110" t="n">
        <v>2.17</v>
      </c>
      <c r="E173" s="110" t="n">
        <v>1.02</v>
      </c>
      <c r="F173" s="111" t="n">
        <v>0.19</v>
      </c>
    </row>
    <row r="174">
      <c r="A174" s="289" t="n"/>
      <c r="B174" s="176" t="inlineStr">
        <is>
          <t>2분기</t>
        </is>
      </c>
      <c r="C174" s="127" t="inlineStr">
        <is>
          <t>Viewership</t>
        </is>
      </c>
      <c r="D174" s="290" t="n"/>
      <c r="E174" s="290" t="n"/>
      <c r="F174" s="291" t="n"/>
    </row>
    <row r="175">
      <c r="A175" s="289" t="n"/>
      <c r="B175" s="276" t="n"/>
      <c r="C175" s="128" t="inlineStr">
        <is>
          <t>Market Share</t>
        </is>
      </c>
      <c r="D175" s="114" t="n"/>
      <c r="E175" s="114" t="n"/>
      <c r="F175" s="115" t="n"/>
    </row>
    <row r="176">
      <c r="A176" s="289" t="n"/>
      <c r="B176" s="166" t="inlineStr">
        <is>
          <t>3분기
</t>
        </is>
      </c>
      <c r="C176" s="17" t="inlineStr">
        <is>
          <t>Viewership</t>
        </is>
      </c>
      <c r="D176" s="277" t="n"/>
      <c r="E176" s="277" t="n"/>
      <c r="F176" s="292" t="n"/>
    </row>
    <row r="177">
      <c r="A177" s="289" t="n"/>
      <c r="B177" s="276" t="n"/>
      <c r="C177" s="20" t="inlineStr">
        <is>
          <t>Market Share</t>
        </is>
      </c>
      <c r="D177" s="95" t="n"/>
      <c r="E177" s="95" t="n"/>
      <c r="F177" s="118" t="n"/>
    </row>
    <row r="178">
      <c r="A178" s="289" t="n"/>
      <c r="B178" s="166" t="inlineStr">
        <is>
          <t>4분기
</t>
        </is>
      </c>
      <c r="C178" s="17" t="inlineStr">
        <is>
          <t>Viewership</t>
        </is>
      </c>
      <c r="D178" s="277" t="n"/>
      <c r="E178" s="277" t="n"/>
      <c r="F178" s="292" t="n"/>
    </row>
    <row customHeight="1" ht="14.25" r="179" thickBot="1">
      <c r="A179" s="293" t="n"/>
      <c r="B179" s="276" t="n"/>
      <c r="C179" s="129" t="inlineStr">
        <is>
          <t>Market Share</t>
        </is>
      </c>
      <c r="D179" s="120" t="n"/>
      <c r="E179" s="120" t="n"/>
      <c r="F179" s="121" t="n"/>
    </row>
    <row r="180">
      <c r="A180" s="298" t="inlineStr">
        <is>
          <t>2019년 연간</t>
        </is>
      </c>
      <c r="B180" s="295" t="n"/>
      <c r="C180" s="116" t="inlineStr">
        <is>
          <t>Viewership</t>
        </is>
      </c>
      <c r="D180" s="277" t="n">
        <v>0.31999</v>
      </c>
      <c r="E180" s="277" t="n">
        <v>0.15026</v>
      </c>
      <c r="F180" s="292" t="n">
        <v>0.02775</v>
      </c>
    </row>
    <row customHeight="1" ht="14.25" r="181" thickBot="1">
      <c r="A181" s="299" t="n"/>
      <c r="B181" s="300" t="n"/>
      <c r="C181" s="119" t="inlineStr">
        <is>
          <t>Market Share</t>
        </is>
      </c>
      <c r="D181" s="120" t="n">
        <v>2.17</v>
      </c>
      <c r="E181" s="120" t="n">
        <v>1.02</v>
      </c>
      <c r="F181" s="121" t="n">
        <v>0.19</v>
      </c>
    </row>
  </sheetData>
  <mergeCells count="104">
    <mergeCell ref="A172:A179"/>
    <mergeCell ref="B174:B175"/>
    <mergeCell ref="B176:B177"/>
    <mergeCell ref="B178:B179"/>
    <mergeCell ref="A180:B181"/>
    <mergeCell ref="B136:B137"/>
    <mergeCell ref="B138:B139"/>
    <mergeCell ref="A140:B141"/>
    <mergeCell ref="A150:B151"/>
    <mergeCell ref="A132:A139"/>
    <mergeCell ref="A8:A15"/>
    <mergeCell ref="B8:B9"/>
    <mergeCell ref="B10:B11"/>
    <mergeCell ref="B12:B13"/>
    <mergeCell ref="B14:B15"/>
    <mergeCell ref="A24:A31"/>
    <mergeCell ref="B24:B25"/>
    <mergeCell ref="B86:B87"/>
    <mergeCell ref="B88:B89"/>
    <mergeCell ref="A16:A23"/>
    <mergeCell ref="B16:B17"/>
    <mergeCell ref="B18:B19"/>
    <mergeCell ref="B20:B21"/>
    <mergeCell ref="B22:B23"/>
    <mergeCell ref="A32:A39"/>
    <mergeCell ref="B32:B33"/>
    <mergeCell ref="B34:B35"/>
    <mergeCell ref="B76:B77"/>
    <mergeCell ref="B72:B73"/>
    <mergeCell ref="A72:A79"/>
    <mergeCell ref="B78:B79"/>
    <mergeCell ref="B74:B75"/>
    <mergeCell ref="A80:B81"/>
    <mergeCell ref="A82:A89"/>
    <mergeCell ref="B36:B37"/>
    <mergeCell ref="B38:B39"/>
    <mergeCell ref="B26:B27"/>
    <mergeCell ref="B28:B29"/>
    <mergeCell ref="B30:B31"/>
    <mergeCell ref="A40:A47"/>
    <mergeCell ref="B40:B41"/>
    <mergeCell ref="B42:B43"/>
    <mergeCell ref="B44:B45"/>
    <mergeCell ref="B46:B47"/>
    <mergeCell ref="A48:A55"/>
    <mergeCell ref="B48:B49"/>
    <mergeCell ref="B50:B51"/>
    <mergeCell ref="B52:B53"/>
    <mergeCell ref="B54:B55"/>
    <mergeCell ref="B62:B63"/>
    <mergeCell ref="A56:A63"/>
    <mergeCell ref="B56:B57"/>
    <mergeCell ref="B58:B59"/>
    <mergeCell ref="B60:B61"/>
    <mergeCell ref="B98:B99"/>
    <mergeCell ref="A110:B111"/>
    <mergeCell ref="A102:A109"/>
    <mergeCell ref="B102:B103"/>
    <mergeCell ref="B104:B105"/>
    <mergeCell ref="B106:B107"/>
    <mergeCell ref="B108:B109"/>
    <mergeCell ref="B70:B71"/>
    <mergeCell ref="A64:A71"/>
    <mergeCell ref="B68:B69"/>
    <mergeCell ref="B64:B65"/>
    <mergeCell ref="B66:B67"/>
    <mergeCell ref="A100:B101"/>
    <mergeCell ref="A92:A99"/>
    <mergeCell ref="B92:B93"/>
    <mergeCell ref="B94:B95"/>
    <mergeCell ref="B96:B97"/>
    <mergeCell ref="A90:B91"/>
    <mergeCell ref="B82:B83"/>
    <mergeCell ref="B84:B85"/>
    <mergeCell ref="A122:A129"/>
    <mergeCell ref="B122:B123"/>
    <mergeCell ref="B124:B125"/>
    <mergeCell ref="B126:B127"/>
    <mergeCell ref="B128:B129"/>
    <mergeCell ref="A130:B131"/>
    <mergeCell ref="A120:B121"/>
    <mergeCell ref="A112:A119"/>
    <mergeCell ref="B112:B113"/>
    <mergeCell ref="B114:B115"/>
    <mergeCell ref="B116:B117"/>
    <mergeCell ref="B118:B119"/>
    <mergeCell ref="B146:B147"/>
    <mergeCell ref="B148:B149"/>
    <mergeCell ref="A160:B161"/>
    <mergeCell ref="A162:A169"/>
    <mergeCell ref="B164:B165"/>
    <mergeCell ref="B166:B167"/>
    <mergeCell ref="B168:B169"/>
    <mergeCell ref="A170:B171"/>
    <mergeCell ref="B132:B133"/>
    <mergeCell ref="B134:B135"/>
    <mergeCell ref="A152:A159"/>
    <mergeCell ref="B152:B153"/>
    <mergeCell ref="B154:B155"/>
    <mergeCell ref="B156:B157"/>
    <mergeCell ref="B158:B159"/>
    <mergeCell ref="A142:A149"/>
    <mergeCell ref="B142:B143"/>
    <mergeCell ref="B144:B145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rqst</dc:creator>
  <dcterms:created xsi:type="dcterms:W3CDTF">2007-10-15T05:55:15Z</dcterms:created>
  <dcterms:modified xsi:type="dcterms:W3CDTF">2019-03-12T00:31:37Z</dcterms:modified>
  <cp:lastModifiedBy>Han, Bitnuri</cp:lastModifiedBy>
  <cp:lastPrinted>2009-10-21T00:43:09Z</cp:lastPrinted>
</cp:coreProperties>
</file>