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Desktop\practic of Excel\"/>
    </mc:Choice>
  </mc:AlternateContent>
  <xr:revisionPtr revIDLastSave="0" documentId="13_ncr:1_{5125940F-DC9C-4DEA-9830-211AFEC67BC5}" xr6:coauthVersionLast="47" xr6:coauthVersionMax="47" xr10:uidLastSave="{00000000-0000-0000-0000-000000000000}"/>
  <bookViews>
    <workbookView xWindow="-108" yWindow="-108" windowWidth="23256" windowHeight="12576" activeTab="2" xr2:uid="{BECDAA7B-CF1E-4389-861D-910939491ABB}"/>
  </bookViews>
  <sheets>
    <sheet name="Sheet2" sheetId="4" r:id="rId1"/>
    <sheet name="main Data" sheetId="1" r:id="rId2"/>
    <sheet name="Dash Board" sheetId="3" r:id="rId3"/>
  </sheets>
  <definedNames>
    <definedName name="_xlchart.v1.0" hidden="1">Sheet2!$K$11:$K$15</definedName>
    <definedName name="_xlchart.v1.1" hidden="1">Sheet2!$L$11:$L$15</definedName>
    <definedName name="_xlchart.v1.2" hidden="1">Sheet2!$N$3:$N$8</definedName>
    <definedName name="_xlchart.v1.3" hidden="1">Sheet2!$O$3:$O$8</definedName>
    <definedName name="Slicer_Category">#N/A</definedName>
    <definedName name="Slicer_Region">#N/A</definedName>
    <definedName name="Slicer_Yea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L15" i="4"/>
  <c r="L14" i="4"/>
  <c r="L13" i="4"/>
  <c r="L12" i="4"/>
  <c r="L11" i="4"/>
  <c r="O7" i="4"/>
  <c r="O6" i="4"/>
  <c r="O5" i="4"/>
  <c r="O4" i="4"/>
  <c r="O3" i="4"/>
  <c r="C18" i="4"/>
  <c r="E18" i="4"/>
  <c r="D18" i="4"/>
  <c r="B18" i="4"/>
  <c r="O8" i="4"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<sst xmlns="http://schemas.openxmlformats.org/spreadsheetml/2006/main" count="4969" uniqueCount="1341">
  <si>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</si>
  <si>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</si>
  <si>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</si>
  <si>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</si>
  <si>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</si>
  <si>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</si>
  <si>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</si>
  <si>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</si>
  <si>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</si>
  <si>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</si>
  <si>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</si>
  <si>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</si>
  <si>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</si>
  <si>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</si>
  <si>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</si>
  <si>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</si>
  <si>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</si>
  <si>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</si>
  <si>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</si>
  <si>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</si>
  <si>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</si>
  <si>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</si>
  <si>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</si>
  <si>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</si>
  <si>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</si>
  <si>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</si>
  <si>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</si>
  <si>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</si>
  <si>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</si>
  <si>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</si>
  <si>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</si>
  <si>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</si>
  <si>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</si>
  <si>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</si>
  <si>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</si>
  <si>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</si>
  <si>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</si>
  <si>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</si>
  <si>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</si>
  <si>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</si>
  <si>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</si>
  <si>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</si>
  <si>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</si>
  <si>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</si>
  <si>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</si>
  <si>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</si>
  <si>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</si>
  <si>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</si>
  <si>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</si>
  <si>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</si>
  <si>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</si>
  <si>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</si>
  <si>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</si>
  <si>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</si>
  <si>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</si>
  <si>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</si>
  <si>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</si>
  <si>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</si>
  <si>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</si>
  <si>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</si>
  <si>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</si>
  <si>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</si>
  <si>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</si>
  <si>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</si>
  <si>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</si>
  <si>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</si>
  <si>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</si>
  <si>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</si>
  <si>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</si>
  <si>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</si>
  <si>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</si>
  <si>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</si>
  <si>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</si>
  <si>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</si>
  <si>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</si>
  <si>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</si>
  <si>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</si>
  <si>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</si>
  <si>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</si>
  <si>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</si>
  <si>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</si>
  <si>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</si>
  <si>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</si>
  <si>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</si>
  <si>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</si>
  <si>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</si>
  <si>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</si>
  <si>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</si>
  <si>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</si>
  <si>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</si>
  <si>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</si>
  <si>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</si>
  <si>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</si>
  <si>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</si>
  <si>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</si>
  <si>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</si>
  <si>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</si>
  <si>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</si>
  <si>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</si>
  <si>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</si>
  <si>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</si>
  <si>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</si>
  <si>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</si>
  <si>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</si>
  <si>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</si>
  <si>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</si>
  <si>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</si>
  <si>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</si>
  <si>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</si>
  <si>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</si>
  <si>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</si>
  <si>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</si>
  <si>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</si>
  <si>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</si>
  <si>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</si>
  <si>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</si>
  <si>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</si>
  <si>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</si>
  <si>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</si>
  <si>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</si>
  <si>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</si>
  <si>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</si>
  <si>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</si>
  <si>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</si>
  <si>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</si>
  <si>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</si>
  <si>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</si>
  <si>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</si>
  <si>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</si>
  <si>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</si>
  <si>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</si>
  <si>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</si>
  <si>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</si>
  <si>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</si>
  <si>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</si>
  <si>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</si>
  <si>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</si>
  <si>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</si>
  <si>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</si>
  <si>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</si>
  <si>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</si>
  <si>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</si>
  <si>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</si>
  <si>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</si>
  <si>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</si>
  <si>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</si>
  <si>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</si>
  <si>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</si>
  <si>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</si>
  <si>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</si>
  <si>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</si>
  <si>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</si>
  <si>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</si>
  <si>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</si>
  <si>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</si>
  <si>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</si>
  <si>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</si>
  <si>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</si>
  <si>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</si>
  <si>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</si>
  <si>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</si>
  <si>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</si>
  <si>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</si>
  <si>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</si>
  <si>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</si>
  <si>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</si>
  <si>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</si>
  <si>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</si>
  <si>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</si>
  <si>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</si>
  <si>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</si>
  <si>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</si>
  <si>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</si>
  <si>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</si>
  <si>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</si>
  <si>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</si>
  <si>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</si>
  <si>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</si>
  <si>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</si>
  <si>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</si>
  <si>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</si>
  <si>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</si>
  <si>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</si>
  <si>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</si>
  <si>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</si>
  <si>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</si>
  <si>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</si>
  <si>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</si>
  <si>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</si>
  <si>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</si>
  <si>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</si>
  <si>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</si>
  <si>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</si>
  <si>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</si>
  <si>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</si>
  <si>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</si>
  <si>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</si>
  <si>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</si>
  <si>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</si>
  <si>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</si>
  <si>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</si>
  <si>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</si>
  <si>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</si>
  <si>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</si>
  <si>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</si>
  <si>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</si>
  <si>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</si>
  <si>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</si>
  <si>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</si>
  <si>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</si>
  <si>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</si>
  <si>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</si>
  <si>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</si>
  <si>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</si>
  <si>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</si>
  <si>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</si>
  <si>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</si>
  <si>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</si>
  <si>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</si>
  <si>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</si>
  <si>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</si>
  <si>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</si>
  <si>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</si>
  <si>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</si>
  <si>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</si>
  <si>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</si>
  <si>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</si>
  <si>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</si>
  <si>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</si>
  <si>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</si>
  <si>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</si>
  <si>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</si>
  <si>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</si>
  <si>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</si>
  <si>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</si>
  <si>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</si>
  <si>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</si>
  <si>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</si>
  <si>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</si>
  <si>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</si>
  <si>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</si>
  <si>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</si>
  <si>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</si>
  <si>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</si>
  <si>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</si>
  <si>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</si>
  <si>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</si>
  <si>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</si>
  <si>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</si>
  <si>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</si>
  <si>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</si>
  <si>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</si>
  <si>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</si>
  <si>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</si>
  <si>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</si>
  <si>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</si>
  <si>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</si>
  <si>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</si>
  <si>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</si>
  <si>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</si>
  <si>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</si>
  <si>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</si>
  <si>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</si>
  <si>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</si>
  <si>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</si>
  <si>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</si>
  <si>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</si>
  <si>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</si>
  <si>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</si>
  <si>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</si>
  <si>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</si>
  <si>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</si>
  <si>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</si>
  <si>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</si>
  <si>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</si>
  <si>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</si>
  <si>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</si>
  <si>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</si>
  <si>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</si>
  <si>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</si>
  <si>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</si>
  <si>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</si>
  <si>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</si>
  <si>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</si>
  <si>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</si>
  <si>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</si>
  <si>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</si>
  <si>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</si>
  <si>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</si>
  <si>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</si>
  <si>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</si>
  <si>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</si>
  <si>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</si>
  <si>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</si>
  <si>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</si>
  <si>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</si>
  <si>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</si>
  <si>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</si>
  <si>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</si>
  <si>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</si>
  <si>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</si>
  <si>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</si>
  <si>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</si>
  <si>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</si>
  <si>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</si>
  <si>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</si>
  <si>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</si>
  <si>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</si>
  <si>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</si>
  <si>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</si>
  <si>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</si>
  <si>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</si>
  <si>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</si>
  <si>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</si>
  <si>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</si>
  <si>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</si>
  <si>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</si>
  <si>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</si>
  <si>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</si>
  <si>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</si>
  <si>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</si>
  <si>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</si>
  <si>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</si>
  <si>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</si>
  <si>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</si>
  <si>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</si>
  <si>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</si>
  <si>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</si>
  <si>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</si>
  <si>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</si>
  <si>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</si>
  <si>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</si>
  <si>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</si>
  <si>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</si>
  <si>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</si>
  <si>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</si>
  <si>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</si>
  <si>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</si>
  <si>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</si>
  <si>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</si>
  <si>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</si>
  <si>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</si>
  <si>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</si>
  <si>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</si>
  <si>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</si>
  <si>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</si>
  <si>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</si>
  <si>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</si>
  <si>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</si>
  <si>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</si>
  <si>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</si>
  <si>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</si>
  <si>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</si>
  <si>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</si>
  <si>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</si>
  <si>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</si>
  <si>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</si>
  <si>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</si>
  <si>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</si>
  <si>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</si>
  <si>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</si>
  <si>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</si>
  <si>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</si>
  <si>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</si>
  <si>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</si>
  <si>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</si>
  <si>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</si>
  <si>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</si>
  <si>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</si>
  <si>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</si>
  <si>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</si>
  <si>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</si>
  <si>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</si>
  <si>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</si>
  <si>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</si>
  <si>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</si>
  <si>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</si>
  <si>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</si>
  <si>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</si>
  <si>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</si>
  <si>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</si>
  <si>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</si>
  <si>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</si>
  <si>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</si>
  <si>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</si>
  <si>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</si>
  <si>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</si>
  <si>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</si>
  <si>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</si>
  <si>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</si>
  <si>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</si>
  <si>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</si>
  <si>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</si>
  <si>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</si>
  <si>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</si>
  <si>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</si>
  <si>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</si>
  <si>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</si>
  <si>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</si>
  <si>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</si>
  <si>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</si>
  <si>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</si>
  <si>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</si>
  <si>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</si>
  <si>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</si>
  <si>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</si>
  <si>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</si>
  <si>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</si>
  <si>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</si>
  <si>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</si>
  <si>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</si>
  <si>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</si>
  <si>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</si>
  <si>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</si>
  <si>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</si>
  <si>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</si>
  <si>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</si>
  <si>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</si>
  <si>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</si>
  <si>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</si>
  <si>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</si>
  <si>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</si>
  <si>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</si>
  <si>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</si>
  <si>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</si>
  <si>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</si>
  <si>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</si>
  <si>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</si>
  <si>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</si>
  <si>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</si>
  <si>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</si>
  <si>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</si>
  <si>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</si>
  <si>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</si>
  <si>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</si>
  <si>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</si>
  <si>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</si>
  <si>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</si>
  <si>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</si>
  <si>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</si>
  <si>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</si>
  <si>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</si>
  <si>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</si>
  <si>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</si>
  <si>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</si>
  <si>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</si>
  <si>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</si>
  <si>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</si>
  <si>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</si>
  <si>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</si>
  <si>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</si>
  <si>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</si>
  <si>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</si>
  <si>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</si>
  <si>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</si>
  <si>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</si>
  <si>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</si>
  <si>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</si>
  <si>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</si>
  <si>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</si>
  <si>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</si>
  <si>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</si>
  <si>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</si>
  <si>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</si>
  <si>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</si>
  <si>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</si>
  <si>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</si>
  <si>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</si>
  <si>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</si>
  <si>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</si>
  <si>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</si>
  <si>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</si>
  <si>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</si>
  <si>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</si>
  <si>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</si>
  <si>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</si>
  <si>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</si>
  <si>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</si>
  <si>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</si>
  <si>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</si>
  <si>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</si>
  <si>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</si>
  <si>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</si>
  <si>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</si>
  <si>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</si>
  <si>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</si>
  <si>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</si>
  <si>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</si>
  <si>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</si>
  <si>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</si>
  <si>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</si>
  <si>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</si>
  <si>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</si>
  <si>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</si>
  <si>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</si>
  <si>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</si>
  <si>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</si>
  <si>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</si>
  <si>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</si>
  <si>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</si>
  <si>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</si>
  <si>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</si>
  <si>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</si>
  <si>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</si>
  <si>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</si>
  <si>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</si>
  <si>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</si>
  <si>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</si>
  <si>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</si>
  <si>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</si>
  <si>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</si>
  <si>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</si>
  <si>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</si>
  <si>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</si>
  <si>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</si>
  <si>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</si>
  <si>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</si>
  <si>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</si>
  <si>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</si>
  <si>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</si>
  <si>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</si>
  <si>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</si>
  <si>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</si>
  <si>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</si>
  <si>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</si>
  <si>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</si>
  <si>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</si>
  <si>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</si>
  <si>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</si>
  <si>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</si>
  <si>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</si>
  <si>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</si>
  <si>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</si>
  <si>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</si>
  <si>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</si>
  <si>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</si>
  <si>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</si>
  <si>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</si>
  <si>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</si>
  <si>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</si>
  <si>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</si>
  <si>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</si>
  <si>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</si>
  <si>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</si>
  <si>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</si>
  <si>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</si>
  <si>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</si>
  <si>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</si>
  <si>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</si>
  <si>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</si>
  <si>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</si>
  <si>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</si>
  <si>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</si>
  <si>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</si>
  <si>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</si>
  <si>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</si>
  <si>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</si>
  <si>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</si>
  <si>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</si>
  <si>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</si>
  <si>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</si>
  <si>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</si>
  <si>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</si>
  <si>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</si>
  <si>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</si>
  <si>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</si>
  <si>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</si>
  <si>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</si>
  <si>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</si>
  <si>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</si>
  <si>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</si>
  <si>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</si>
  <si>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</si>
  <si>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</si>
  <si>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</si>
  <si>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</si>
  <si>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</si>
  <si>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</si>
  <si>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</si>
  <si>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</si>
  <si>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</si>
  <si>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</si>
  <si>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</si>
  <si>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</si>
  <si>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</si>
  <si>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</si>
  <si>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</si>
  <si>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</si>
  <si>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</si>
  <si>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</si>
  <si>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</si>
  <si>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</si>
  <si>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</si>
  <si>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</si>
  <si>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</si>
  <si>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</si>
  <si>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</si>
  <si>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</si>
  <si>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</si>
  <si>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</si>
  <si>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</si>
  <si>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</si>
  <si>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</si>
  <si>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</si>
  <si>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</si>
  <si>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</si>
  <si>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</si>
  <si>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</si>
  <si>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</si>
  <si>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</si>
  <si>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</si>
  <si>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</si>
  <si>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</si>
  <si>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</si>
  <si>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</si>
  <si>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</si>
  <si>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</si>
  <si>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</si>
  <si>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</si>
  <si>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</si>
  <si>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</si>
  <si>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</si>
  <si>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</si>
  <si>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</si>
  <si>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</si>
  <si>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</si>
  <si>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</si>
  <si>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</si>
  <si>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</si>
  <si>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</si>
  <si>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</si>
  <si>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</si>
  <si>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</si>
  <si>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</si>
  <si>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</si>
  <si>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</si>
  <si>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</si>
  <si>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</si>
  <si>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</si>
  <si>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</si>
  <si>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</si>
  <si>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</si>
  <si>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</si>
  <si>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</si>
  <si>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</si>
  <si>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</si>
  <si>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</si>
  <si>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</si>
  <si>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</si>
  <si>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</si>
  <si>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</si>
  <si>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</si>
  <si>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</si>
  <si>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</si>
  <si>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</si>
  <si>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</si>
  <si>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</si>
  <si>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</si>
  <si>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</si>
  <si>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</si>
  <si>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</si>
  <si>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</si>
  <si>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</si>
  <si>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</si>
  <si>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</si>
  <si>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</si>
  <si>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</si>
  <si>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</si>
  <si>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</si>
  <si>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</si>
  <si>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</si>
  <si>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</si>
  <si>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</si>
  <si>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</si>
  <si>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</si>
  <si>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</si>
  <si>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</si>
  <si>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</si>
  <si>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</si>
  <si>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</si>
  <si>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</si>
  <si>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</si>
  <si>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</si>
  <si>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</si>
  <si>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</si>
  <si>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</si>
  <si>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</si>
  <si>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</si>
  <si>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</si>
  <si>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</si>
  <si>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</si>
  <si>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</si>
  <si>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</si>
  <si>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</si>
  <si>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</si>
  <si>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</si>
  <si>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</si>
  <si>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</si>
  <si>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</si>
  <si>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</si>
  <si>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</si>
  <si>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</si>
  <si>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</si>
  <si>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</si>
  <si>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</si>
  <si>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</si>
  <si>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</si>
  <si>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</si>
  <si>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</si>
  <si>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</si>
  <si>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</si>
  <si>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</si>
  <si>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</si>
  <si>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</si>
  <si>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</si>
  <si>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</si>
  <si>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</si>
  <si>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</si>
  <si>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</si>
  <si>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</si>
  <si>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</si>
  <si>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</si>
  <si>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</si>
  <si>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</si>
  <si>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</si>
  <si>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</si>
  <si>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</si>
  <si>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</si>
  <si>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</si>
  <si>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</si>
  <si>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</si>
  <si>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</si>
  <si>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</si>
  <si>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</si>
  <si>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</si>
  <si>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</si>
  <si>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</si>
  <si>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</si>
  <si>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</si>
  <si>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</si>
  <si>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</si>
  <si>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</si>
  <si>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</si>
  <si>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</si>
  <si>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</si>
  <si>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</si>
  <si>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</si>
  <si>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</si>
  <si>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</si>
  <si>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</si>
  <si>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</si>
  <si>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</si>
  <si>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</si>
  <si>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</si>
  <si>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</si>
  <si>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</si>
  <si>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</si>
  <si>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</si>
  <si>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</si>
  <si>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</si>
  <si>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</si>
  <si>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</si>
  <si>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</si>
  <si>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</si>
  <si>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</si>
  <si>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</si>
  <si>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</si>
  <si>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</si>
  <si>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</si>
  <si>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</si>
  <si>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</si>
  <si>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</si>
  <si>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</si>
  <si>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</si>
  <si>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</si>
  <si>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</si>
  <si>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</si>
  <si>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</si>
  <si>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</si>
  <si>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</si>
  <si>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</si>
  <si>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</si>
  <si>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</si>
  <si>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</si>
  <si>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</si>
  <si>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</si>
  <si>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</si>
  <si>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</si>
  <si>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</si>
  <si>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</si>
  <si>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</si>
  <si>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</si>
  <si>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</si>
  <si>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</si>
  <si>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</si>
  <si>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</si>
  <si>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</si>
  <si>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</si>
  <si>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</si>
  <si>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</si>
  <si>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</si>
  <si>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</si>
  <si>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</si>
  <si>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</si>
  <si>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</si>
  <si>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</si>
  <si>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</si>
  <si>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</si>
  <si>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</si>
  <si>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</si>
  <si>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</si>
  <si>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</si>
  <si>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</si>
  <si>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</si>
  <si>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</si>
  <si>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</si>
  <si>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</si>
  <si>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</si>
  <si>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</si>
  <si>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</si>
  <si>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</si>
  <si>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</si>
  <si>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</si>
  <si>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</si>
  <si>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</si>
  <si>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</si>
  <si>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</si>
  <si>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</si>
  <si>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</si>
  <si>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</si>
  <si>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</si>
  <si>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</si>
  <si>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</si>
  <si>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</si>
  <si>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</si>
  <si>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</si>
  <si>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</si>
  <si>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</si>
  <si>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</si>
  <si>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</si>
  <si>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</si>
  <si>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</si>
  <si>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</si>
  <si>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</si>
  <si>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</si>
  <si>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</si>
  <si>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</si>
  <si>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</si>
  <si>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</si>
  <si>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</si>
  <si>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</si>
  <si>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</si>
  <si>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</si>
  <si>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</si>
  <si>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</si>
  <si>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</si>
  <si>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</si>
  <si>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</si>
  <si>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</si>
  <si>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</si>
  <si>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</si>
  <si>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</si>
  <si>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</si>
  <si>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</si>
  <si>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</si>
  <si>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</si>
  <si>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</si>
  <si>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</si>
  <si>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</si>
  <si>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</si>
  <si>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</si>
  <si>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</si>
  <si>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</si>
  <si>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</si>
  <si>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</si>
  <si>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</si>
  <si>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</si>
  <si>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</si>
  <si>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</si>
  <si>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</si>
  <si>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</si>
  <si>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</si>
  <si>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</si>
  <si>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</si>
  <si>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</si>
  <si>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</si>
  <si>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</si>
  <si>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</si>
  <si>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</si>
  <si>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</si>
  <si>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</si>
  <si>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</si>
  <si>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</si>
  <si>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</si>
  <si>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</si>
  <si>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</si>
  <si>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</si>
  <si>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</si>
  <si>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</si>
  <si>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</si>
  <si>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</si>
  <si>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</si>
  <si>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</si>
  <si>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</si>
  <si>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</si>
  <si>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</si>
  <si>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</si>
  <si>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</si>
  <si>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</si>
  <si>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</si>
  <si>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</si>
  <si>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</si>
  <si>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</si>
  <si>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</si>
  <si>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</si>
  <si>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</si>
  <si>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</si>
  <si>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</si>
  <si>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</si>
  <si>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</si>
  <si>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</si>
  <si>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</si>
  <si>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</si>
  <si>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</si>
  <si>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</si>
  <si>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</si>
  <si>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</si>
  <si>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</si>
  <si>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</si>
  <si>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</si>
  <si>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</si>
  <si>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</si>
  <si>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</si>
  <si>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</si>
  <si>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</si>
  <si>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</si>
  <si>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</si>
  <si>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</si>
  <si>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</si>
  <si>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</si>
  <si>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</si>
  <si>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</si>
  <si>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</si>
  <si>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</si>
  <si>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</si>
  <si>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</si>
  <si>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</si>
  <si>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</si>
  <si>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</si>
  <si>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</si>
  <si>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</si>
  <si>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</si>
  <si>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</si>
  <si>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</si>
  <si>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</si>
  <si>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</si>
  <si>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</si>
  <si>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</si>
  <si>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</si>
  <si>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</si>
  <si>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</si>
  <si>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</si>
  <si>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</si>
  <si>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</si>
  <si>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</si>
  <si>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</si>
  <si>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</si>
  <si>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</si>
  <si>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</si>
  <si>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</si>
  <si>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</si>
  <si>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</si>
  <si>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</si>
  <si>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</si>
  <si>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</si>
  <si>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</si>
  <si>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</si>
  <si>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</si>
  <si>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</si>
  <si>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</si>
  <si>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</si>
  <si>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</si>
  <si>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</si>
  <si>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</si>
  <si>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</si>
  <si>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</si>
  <si>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</si>
  <si>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</si>
  <si>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</si>
  <si>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</si>
  <si>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</si>
  <si>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</si>
  <si>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</si>
  <si>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</si>
  <si>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</si>
  <si>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</si>
  <si>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</si>
  <si>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</si>
  <si>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</si>
  <si>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</si>
  <si>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</si>
  <si>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</si>
  <si>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</si>
  <si>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</si>
  <si>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</si>
  <si>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</si>
  <si>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</si>
  <si>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</si>
  <si>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</si>
  <si>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</si>
  <si>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</si>
  <si>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</si>
  <si>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</si>
  <si>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</si>
  <si>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</si>
  <si>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</si>
  <si>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</si>
  <si>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</si>
  <si>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</si>
  <si>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</si>
  <si>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</si>
  <si>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</si>
  <si>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</si>
  <si>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</si>
  <si>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</si>
  <si>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</si>
  <si>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</si>
  <si>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</si>
  <si>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</si>
  <si>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</si>
  <si>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</si>
  <si>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</si>
  <si>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</si>
  <si>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</si>
  <si>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</si>
  <si>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</si>
  <si>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</si>
  <si>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</si>
  <si>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</si>
  <si>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</si>
  <si>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</si>
  <si>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</si>
  <si>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</si>
  <si>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</si>
  <si>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</si>
  <si>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</si>
  <si>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</si>
  <si>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</si>
  <si>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</si>
  <si>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</si>
  <si>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</si>
  <si>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</si>
  <si>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</si>
  <si>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</si>
  <si>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</si>
  <si>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</si>
  <si>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</si>
  <si>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</si>
  <si>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</si>
  <si>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</si>
  <si>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</si>
  <si>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</si>
  <si>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</si>
  <si>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</si>
  <si>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</si>
  <si>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</si>
  <si>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</si>
  <si>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</si>
  <si>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</si>
  <si>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</si>
  <si>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</si>
  <si>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</si>
  <si>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</si>
  <si>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</si>
  <si>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</si>
  <si>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</si>
  <si>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</si>
  <si>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</si>
  <si>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</si>
  <si>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</si>
  <si>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</si>
  <si>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</si>
  <si>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</si>
  <si>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</si>
  <si>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</si>
  <si>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</si>
  <si>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</si>
  <si>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</si>
  <si>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</si>
  <si>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</si>
  <si>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</si>
  <si>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</si>
  <si>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</si>
  <si>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</si>
  <si>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</si>
  <si>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</si>
  <si>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</si>
  <si>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</si>
  <si>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</si>
  <si>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</si>
  <si>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</si>
  <si>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</si>
  <si>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</si>
  <si>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</si>
  <si>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</si>
  <si>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</si>
  <si>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</si>
  <si>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</si>
  <si>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</si>
  <si>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</si>
  <si>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</si>
  <si>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</si>
  <si>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</si>
  <si>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</si>
  <si>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</si>
  <si>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</si>
  <si>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</si>
  <si>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</si>
  <si>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</si>
  <si>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</si>
  <si>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</si>
  <si>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</si>
  <si>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</si>
  <si>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</si>
  <si>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</si>
  <si>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</si>
  <si>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</si>
  <si>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</si>
  <si>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</si>
  <si>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</si>
  <si>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</si>
  <si>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</si>
  <si>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</si>
  <si>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</si>
  <si>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</si>
  <si>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</si>
  <si>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</si>
  <si>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</si>
  <si>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</si>
  <si>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</si>
  <si>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</si>
  <si>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</si>
  <si>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</si>
  <si>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</si>
  <si>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</si>
  <si>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</si>
  <si>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</si>
  <si>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</si>
  <si>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</si>
  <si>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</si>
  <si>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</si>
  <si>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</si>
  <si>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</si>
  <si>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</si>
  <si>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</si>
  <si>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</si>
  <si>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</si>
  <si>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</si>
  <si>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</si>
  <si>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</si>
  <si>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</si>
  <si>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</si>
  <si>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</si>
  <si>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</si>
  <si>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</si>
  <si>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</si>
  <si>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</si>
  <si>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</si>
  <si>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</si>
  <si>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</si>
  <si>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</si>
  <si>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</si>
  <si>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</si>
  <si>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</si>
  <si>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</si>
  <si>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</si>
  <si>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</si>
  <si>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</si>
  <si>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</si>
  <si>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</si>
  <si>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</si>
  <si>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</si>
  <si>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</si>
  <si>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</si>
  <si>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</si>
  <si>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</si>
  <si>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</si>
  <si>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</si>
  <si>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</si>
  <si>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</si>
  <si>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</si>
  <si>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</si>
  <si>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</si>
  <si>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</si>
  <si>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</si>
  <si>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</si>
  <si>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</si>
  <si>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</si>
  <si>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</si>
  <si>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</si>
  <si>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</si>
  <si>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</si>
  <si>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</si>
  <si>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</si>
  <si>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</si>
  <si>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</si>
  <si>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</si>
  <si>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</si>
  <si>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</si>
  <si>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</si>
  <si>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</si>
  <si>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</si>
  <si>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</si>
  <si>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</si>
  <si>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</si>
  <si>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</si>
  <si>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</si>
  <si>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</si>
  <si>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</si>
  <si>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</si>
  <si>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</si>
  <si>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</si>
  <si>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</si>
  <si>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</si>
  <si>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</si>
  <si>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</si>
  <si>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</si>
  <si>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</si>
  <si>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</si>
  <si>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</si>
  <si>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</si>
  <si>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</si>
  <si>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</si>
  <si>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</si>
  <si>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</si>
  <si>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</si>
  <si>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</si>
  <si>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</si>
  <si>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</si>
  <si>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</si>
  <si>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</si>
  <si>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</si>
  <si>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</si>
  <si>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</si>
  <si>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</si>
  <si>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</si>
  <si>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</si>
  <si>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</si>
  <si>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</si>
  <si>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</si>
  <si>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</si>
  <si>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</si>
  <si>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</si>
  <si>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</si>
  <si>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</si>
  <si>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</si>
  <si>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</si>
  <si>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</si>
  <si>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</si>
  <si>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</si>
  <si>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</si>
  <si>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</si>
  <si>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</si>
  <si>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</si>
  <si>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</si>
  <si>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</si>
  <si>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</si>
  <si>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</si>
  <si>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</si>
  <si>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</si>
  <si>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</si>
  <si>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</si>
  <si>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</si>
  <si>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</si>
  <si>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</si>
  <si>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</si>
  <si>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</si>
  <si>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</si>
  <si>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</si>
  <si>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</si>
  <si>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</si>
  <si>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</si>
  <si>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</si>
  <si>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</si>
  <si>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</si>
  <si>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</si>
  <si>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</si>
  <si>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</si>
  <si>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</si>
  <si>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</si>
  <si>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</si>
  <si>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</si>
  <si>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</si>
  <si>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</si>
  <si>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</si>
  <si>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</si>
  <si>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</si>
  <si>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</si>
  <si>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</si>
  <si>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</si>
  <si>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</si>
  <si>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</si>
  <si>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</si>
  <si>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</si>
  <si>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</si>
  <si>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</si>
  <si>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</si>
  <si>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</si>
  <si>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</si>
  <si>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</si>
  <si>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</si>
  <si>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</si>
  <si>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</si>
  <si>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</si>
  <si>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</si>
  <si>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</si>
  <si>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</si>
  <si>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</si>
  <si>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</si>
  <si>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</si>
  <si>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</si>
  <si>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Amount</t>
  </si>
  <si>
    <t>Jan</t>
  </si>
  <si>
    <t>Feb</t>
  </si>
  <si>
    <t>Mar</t>
  </si>
  <si>
    <t>Apr</t>
  </si>
  <si>
    <t>May</t>
  </si>
  <si>
    <t>Jun</t>
  </si>
  <si>
    <t>Jul</t>
  </si>
  <si>
    <t>Aug</t>
  </si>
  <si>
    <t>Sep</t>
  </si>
  <si>
    <t>Oct</t>
  </si>
  <si>
    <t>Nov</t>
  </si>
  <si>
    <t>Dec</t>
  </si>
  <si>
    <t>Count of Order id</t>
  </si>
  <si>
    <t>Sum of Qty</t>
  </si>
  <si>
    <t>Sum of Profit 10%</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</si>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</sst>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4009]\ #,##0.00"/>
    <numFmt numFmtId="169" formatCode="[$₹-4009]\ #,##0"/>
  </numFmts>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4">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4"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7" fontId="0" fillId="0" borderId="0" xfId="0" applyNumberFormat="1"/>
    <xf numFmtId="169" fontId="0" fillId="0" borderId="0" xfId="0" applyNumberFormat="1"/>
    <xf numFmtId="0" fontId="2" fillId="0" borderId="0" xfId="0" applyFont="1"/>
    <xf numFmtId="1" fontId="2" fillId="0" borderId="0" xfId="0" applyNumberFormat="1" applyFont="1"/>
    <xf numFmtId="169" fontId="2" fillId="0" borderId="0" xfId="0" applyNumberFormat="1" applyFont="1"/>
    <xf numFmtId="0" fontId="1" fillId="3" borderId="7" xfId="0" applyFont="1" applyFill="1" applyBorder="1" applyAlignment="1">
      <alignment horizontal="left"/>
    </xf>
    <xf numFmtId="167" fontId="0" fillId="0" borderId="4" xfId="0" applyNumberFormat="1" applyBorder="1"/>
  </cellXfs>
  <cellStyles count="1">
    <cellStyle name="Normal" xfId="0" builtinId="0"/>
  </cellStyles>
  <dxfs count="60">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 formatCode="0"/>
    </dxf>
    <dxf>
      <numFmt numFmtId="169" formatCode="[$₹-4009]\ #,##0"/>
    </dxf>
    <dxf>
      <numFmt numFmtId="169" formatCode="[$₹-4009]\ #,##0"/>
    </dxf>
    <dxf>
      <numFmt numFmtId="169" formatCode="[$₹-4009]\ #,##0"/>
    </dxf>
    <dxf>
      <numFmt numFmtId="169" formatCode="[$₹-4009]\ #,##0"/>
    </dxf>
    <dxf>
      <numFmt numFmtId="1" formatCode="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59"/>
      <tableStyleElement type="headerRow" dxfId="5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Practice.xlsx]Sheet2!PivotTable3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6952326709171"/>
          <c:y val="0"/>
          <c:w val="0.85225408865118268"/>
          <c:h val="0.9706356491587711"/>
        </c:manualLayout>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Sheet2!$H$4:$H$8</c:f>
              <c:strCache>
                <c:ptCount val="4"/>
                <c:pt idx="0">
                  <c:v>Qtr1</c:v>
                </c:pt>
                <c:pt idx="1">
                  <c:v>Qtr2</c:v>
                </c:pt>
                <c:pt idx="2">
                  <c:v>Qtr3</c:v>
                </c:pt>
                <c:pt idx="3">
                  <c:v>Qtr4</c:v>
                </c:pt>
              </c:strCache>
            </c:strRef>
          </c:cat>
          <c:val>
            <c:numRef>
              <c:f>Sheet2!$I$4:$I$8</c:f>
              <c:numCache>
                <c:formatCode>0</c:formatCode>
                <c:ptCount val="4"/>
                <c:pt idx="0">
                  <c:v>2414032</c:v>
                </c:pt>
                <c:pt idx="1">
                  <c:v>2368180</c:v>
                </c:pt>
                <c:pt idx="2">
                  <c:v>3095380</c:v>
                </c:pt>
                <c:pt idx="3">
                  <c:v>1965450</c:v>
                </c:pt>
              </c:numCache>
            </c:numRef>
          </c:val>
          <c:extLst>
            <c:ext xmlns:c16="http://schemas.microsoft.com/office/drawing/2014/chart" uri="{C3380CC4-5D6E-409C-BE32-E72D297353CC}">
              <c16:uniqueId val="{00000000-E893-455F-A609-22909FE07CC2}"/>
            </c:ext>
          </c:extLst>
        </c:ser>
        <c:dLbls>
          <c:dLblPos val="outEnd"/>
          <c:showLegendKey val="0"/>
          <c:showVal val="1"/>
          <c:showCatName val="0"/>
          <c:showSerName val="0"/>
          <c:showPercent val="0"/>
          <c:showBubbleSize val="0"/>
        </c:dLbls>
        <c:gapWidth val="182"/>
        <c:axId val="184538079"/>
        <c:axId val="184534719"/>
      </c:barChart>
      <c:catAx>
        <c:axId val="184538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4534719"/>
        <c:crosses val="autoZero"/>
        <c:auto val="1"/>
        <c:lblAlgn val="ctr"/>
        <c:lblOffset val="100"/>
        <c:noMultiLvlLbl val="0"/>
      </c:catAx>
      <c:valAx>
        <c:axId val="184534719"/>
        <c:scaling>
          <c:orientation val="minMax"/>
        </c:scaling>
        <c:delete val="1"/>
        <c:axPos val="b"/>
        <c:numFmt formatCode="0" sourceLinked="1"/>
        <c:majorTickMark val="out"/>
        <c:minorTickMark val="none"/>
        <c:tickLblPos val="nextTo"/>
        <c:crossAx val="1845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D0801AED-B59F-4398-86C7-018EFBCC030B}">
          <cx:dataLabels pos="outEnd">
            <cx:txPr>
              <a:bodyPr spcFirstLastPara="1" vertOverflow="ellipsis" horzOverflow="overflow" wrap="square" lIns="0" tIns="0" rIns="0" bIns="0" anchor="ctr" anchorCtr="1"/>
              <a:lstStyle/>
              <a:p>
                <a:pPr algn="ctr" rtl="0">
                  <a:defRPr sz="1500" b="1" i="0" baseline="0"/>
                </a:pPr>
                <a:endParaRPr lang="en-US" sz="15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500" b="1" i="0" baseline="0"/>
            </a:pPr>
            <a:endParaRPr lang="en-US" sz="15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F405F69-56D0-4165-B144-EF3FC3E50B31}">
          <cx:dataLabels>
            <cx:txPr>
              <a:bodyPr spcFirstLastPara="1" vertOverflow="ellipsis" horzOverflow="overflow" wrap="square" lIns="0" tIns="0" rIns="0" bIns="0" anchor="ctr" anchorCtr="1"/>
              <a:lstStyle/>
              <a:p>
                <a:pPr algn="ctr" rtl="0">
                  <a:defRPr sz="1800" b="1" i="0" baseline="0"/>
                </a:pPr>
                <a:endParaRPr lang="en-US" sz="1800" b="1"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sz="2000" baseline="0"/>
          </a:pPr>
          <a:endParaRPr lang="en-US" sz="20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93305</xdr:colOff>
      <xdr:row>0</xdr:row>
      <xdr:rowOff>0</xdr:rowOff>
    </xdr:from>
    <xdr:to>
      <xdr:col>17</xdr:col>
      <xdr:colOff>61051</xdr:colOff>
      <xdr:row>31</xdr:row>
      <xdr:rowOff>93306</xdr:rowOff>
    </xdr:to>
    <xdr:pic>
      <xdr:nvPicPr>
        <xdr:cNvPr id="6" name="Picture 5">
          <a:extLst>
            <a:ext uri="{FF2B5EF4-FFF2-40B4-BE49-F238E27FC236}">
              <a16:creationId xmlns:a16="http://schemas.microsoft.com/office/drawing/2014/main" id="{DCDB51DF-D41F-6F11-39CD-C99EA6A6E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305" y="0"/>
          <a:ext cx="10278073" cy="5878286"/>
        </a:xfrm>
        <a:prstGeom prst="rect">
          <a:avLst/>
        </a:prstGeom>
      </xdr:spPr>
    </xdr:pic>
    <xdr:clientData/>
  </xdr:twoCellAnchor>
  <xdr:twoCellAnchor>
    <xdr:from>
      <xdr:col>0</xdr:col>
      <xdr:colOff>334347</xdr:colOff>
      <xdr:row>7</xdr:row>
      <xdr:rowOff>54429</xdr:rowOff>
    </xdr:from>
    <xdr:to>
      <xdr:col>3</xdr:col>
      <xdr:colOff>113523</xdr:colOff>
      <xdr:row>9</xdr:row>
      <xdr:rowOff>93307</xdr:rowOff>
    </xdr:to>
    <xdr:sp macro="" textlink="Sheet2!D18">
      <xdr:nvSpPr>
        <xdr:cNvPr id="7" name="Rectangle: Rounded Corners 6">
          <a:extLst>
            <a:ext uri="{FF2B5EF4-FFF2-40B4-BE49-F238E27FC236}">
              <a16:creationId xmlns:a16="http://schemas.microsoft.com/office/drawing/2014/main" id="{34304781-C70A-2FE2-6BEB-458FC06CDEB5}"/>
            </a:ext>
          </a:extLst>
        </xdr:cNvPr>
        <xdr:cNvSpPr/>
      </xdr:nvSpPr>
      <xdr:spPr>
        <a:xfrm>
          <a:off x="334347" y="1360715"/>
          <a:ext cx="1598645" cy="4121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A36B4D-2A79-45BA-A8AD-7A99F3B11845}" type="TxLink">
            <a:rPr lang="en-US" sz="2400" b="1" i="0" u="none" strike="noStrike">
              <a:solidFill>
                <a:srgbClr val="000000"/>
              </a:solidFill>
              <a:latin typeface="Calibri"/>
              <a:cs typeface="Calibri"/>
            </a:rPr>
            <a:pPr algn="ctr"/>
            <a:t>₹ 9,843,042</a:t>
          </a:fld>
          <a:endParaRPr lang="en-US" sz="2400" b="1"/>
        </a:p>
      </xdr:txBody>
    </xdr:sp>
    <xdr:clientData/>
  </xdr:twoCellAnchor>
  <xdr:twoCellAnchor>
    <xdr:from>
      <xdr:col>3</xdr:col>
      <xdr:colOff>427653</xdr:colOff>
      <xdr:row>7</xdr:row>
      <xdr:rowOff>69980</xdr:rowOff>
    </xdr:from>
    <xdr:to>
      <xdr:col>6</xdr:col>
      <xdr:colOff>206828</xdr:colOff>
      <xdr:row>9</xdr:row>
      <xdr:rowOff>108858</xdr:rowOff>
    </xdr:to>
    <xdr:sp macro="" textlink="Sheet2!B18">
      <xdr:nvSpPr>
        <xdr:cNvPr id="8" name="Rectangle: Rounded Corners 7">
          <a:extLst>
            <a:ext uri="{FF2B5EF4-FFF2-40B4-BE49-F238E27FC236}">
              <a16:creationId xmlns:a16="http://schemas.microsoft.com/office/drawing/2014/main" id="{16ED7476-7AB1-21E3-C85F-E2CA8E450D66}"/>
            </a:ext>
          </a:extLst>
        </xdr:cNvPr>
        <xdr:cNvSpPr/>
      </xdr:nvSpPr>
      <xdr:spPr>
        <a:xfrm>
          <a:off x="2247122" y="1376266"/>
          <a:ext cx="1598645" cy="4121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461BFC-55D6-4F33-BA50-19C1DEB38EC2}" type="TxLink">
            <a:rPr lang="en-US" sz="2400" b="1" i="0" u="none" strike="noStrike">
              <a:solidFill>
                <a:srgbClr val="000000"/>
              </a:solidFill>
              <a:latin typeface="Calibri"/>
              <a:cs typeface="Calibri"/>
            </a:rPr>
            <a:pPr algn="ctr"/>
            <a:t>981</a:t>
          </a:fld>
          <a:endParaRPr lang="en-US" sz="2400" b="1"/>
        </a:p>
      </xdr:txBody>
    </xdr:sp>
    <xdr:clientData/>
  </xdr:twoCellAnchor>
  <xdr:twoCellAnchor>
    <xdr:from>
      <xdr:col>7</xdr:col>
      <xdr:colOff>7776</xdr:colOff>
      <xdr:row>7</xdr:row>
      <xdr:rowOff>77755</xdr:rowOff>
    </xdr:from>
    <xdr:to>
      <xdr:col>9</xdr:col>
      <xdr:colOff>393442</xdr:colOff>
      <xdr:row>9</xdr:row>
      <xdr:rowOff>116633</xdr:rowOff>
    </xdr:to>
    <xdr:sp macro="" textlink="Sheet2!C18">
      <xdr:nvSpPr>
        <xdr:cNvPr id="9" name="Rectangle: Rounded Corners 8">
          <a:extLst>
            <a:ext uri="{FF2B5EF4-FFF2-40B4-BE49-F238E27FC236}">
              <a16:creationId xmlns:a16="http://schemas.microsoft.com/office/drawing/2014/main" id="{108F6699-1568-C85E-DD0D-80FB730CA1E1}"/>
            </a:ext>
          </a:extLst>
        </xdr:cNvPr>
        <xdr:cNvSpPr/>
      </xdr:nvSpPr>
      <xdr:spPr>
        <a:xfrm>
          <a:off x="4253205" y="1384041"/>
          <a:ext cx="1598645" cy="4121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C0D0A88-2004-482A-8CC7-2F3D7E469DE4}" type="TxLink">
            <a:rPr lang="en-US" sz="2400" b="1" i="0" u="none" strike="noStrike">
              <a:solidFill>
                <a:srgbClr val="000000"/>
              </a:solidFill>
              <a:latin typeface="Calibri"/>
              <a:cs typeface="Calibri"/>
            </a:rPr>
            <a:pPr algn="ctr"/>
            <a:t>4280</a:t>
          </a:fld>
          <a:endParaRPr lang="en-US" sz="2400" b="1"/>
        </a:p>
      </xdr:txBody>
    </xdr:sp>
    <xdr:clientData/>
  </xdr:twoCellAnchor>
  <xdr:twoCellAnchor>
    <xdr:from>
      <xdr:col>10</xdr:col>
      <xdr:colOff>54430</xdr:colOff>
      <xdr:row>7</xdr:row>
      <xdr:rowOff>69979</xdr:rowOff>
    </xdr:from>
    <xdr:to>
      <xdr:col>12</xdr:col>
      <xdr:colOff>583163</xdr:colOff>
      <xdr:row>9</xdr:row>
      <xdr:rowOff>108857</xdr:rowOff>
    </xdr:to>
    <xdr:sp macro="" textlink="Sheet2!E18">
      <xdr:nvSpPr>
        <xdr:cNvPr id="10" name="Rectangle: Rounded Corners 9">
          <a:extLst>
            <a:ext uri="{FF2B5EF4-FFF2-40B4-BE49-F238E27FC236}">
              <a16:creationId xmlns:a16="http://schemas.microsoft.com/office/drawing/2014/main" id="{15940B4F-E48D-C339-2F1A-425C7D6BAB2B}"/>
            </a:ext>
          </a:extLst>
        </xdr:cNvPr>
        <xdr:cNvSpPr/>
      </xdr:nvSpPr>
      <xdr:spPr>
        <a:xfrm>
          <a:off x="6119328" y="1376265"/>
          <a:ext cx="1741713" cy="4121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747C909-EB44-4615-AA67-014EA3B76AE2}" type="TxLink">
            <a:rPr lang="en-US" sz="2400" b="1" i="0" u="none" strike="noStrike">
              <a:solidFill>
                <a:srgbClr val="000000"/>
              </a:solidFill>
              <a:latin typeface="Calibri"/>
              <a:cs typeface="Calibri"/>
            </a:rPr>
            <a:pPr algn="ctr"/>
            <a:t>₹ 984,304</a:t>
          </a:fld>
          <a:endParaRPr lang="en-US" sz="2400" b="1"/>
        </a:p>
      </xdr:txBody>
    </xdr:sp>
    <xdr:clientData/>
  </xdr:twoCellAnchor>
  <xdr:twoCellAnchor editAs="oneCell">
    <xdr:from>
      <xdr:col>0</xdr:col>
      <xdr:colOff>0</xdr:colOff>
      <xdr:row>0</xdr:row>
      <xdr:rowOff>0</xdr:rowOff>
    </xdr:from>
    <xdr:to>
      <xdr:col>43</xdr:col>
      <xdr:colOff>451556</xdr:colOff>
      <xdr:row>66</xdr:row>
      <xdr:rowOff>133298</xdr:rowOff>
    </xdr:to>
    <xdr:pic>
      <xdr:nvPicPr>
        <xdr:cNvPr id="11" name="Picture 10">
          <a:extLst>
            <a:ext uri="{FF2B5EF4-FFF2-40B4-BE49-F238E27FC236}">
              <a16:creationId xmlns:a16="http://schemas.microsoft.com/office/drawing/2014/main" id="{B4EA7C88-CCE8-F3E3-245B-F684DC8F3B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543000" cy="12240631"/>
        </a:xfrm>
        <a:prstGeom prst="rect">
          <a:avLst/>
        </a:prstGeom>
      </xdr:spPr>
    </xdr:pic>
    <xdr:clientData/>
  </xdr:twoCellAnchor>
  <xdr:twoCellAnchor>
    <xdr:from>
      <xdr:col>0</xdr:col>
      <xdr:colOff>373225</xdr:colOff>
      <xdr:row>8</xdr:row>
      <xdr:rowOff>1</xdr:rowOff>
    </xdr:from>
    <xdr:to>
      <xdr:col>3</xdr:col>
      <xdr:colOff>152401</xdr:colOff>
      <xdr:row>10</xdr:row>
      <xdr:rowOff>38879</xdr:rowOff>
    </xdr:to>
    <xdr:sp macro="" textlink="Sheet2!D18">
      <xdr:nvSpPr>
        <xdr:cNvPr id="12" name="Rectangle: Rounded Corners 11">
          <a:extLst>
            <a:ext uri="{FF2B5EF4-FFF2-40B4-BE49-F238E27FC236}">
              <a16:creationId xmlns:a16="http://schemas.microsoft.com/office/drawing/2014/main" id="{0BADA514-1BA2-1907-11AB-20B62A0B5A70}"/>
            </a:ext>
          </a:extLst>
        </xdr:cNvPr>
        <xdr:cNvSpPr/>
      </xdr:nvSpPr>
      <xdr:spPr>
        <a:xfrm>
          <a:off x="373225" y="1492899"/>
          <a:ext cx="1598645" cy="4121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A36B4D-2A79-45BA-A8AD-7A99F3B11845}" type="TxLink">
            <a:rPr lang="en-US" sz="2400" b="1" i="0" u="none" strike="noStrike">
              <a:solidFill>
                <a:srgbClr val="000000"/>
              </a:solidFill>
              <a:latin typeface="Calibri"/>
              <a:cs typeface="Calibri"/>
            </a:rPr>
            <a:pPr algn="ctr"/>
            <a:t>₹ 3,173,680</a:t>
          </a:fld>
          <a:endParaRPr lang="en-US" sz="2400" b="1"/>
        </a:p>
      </xdr:txBody>
    </xdr:sp>
    <xdr:clientData/>
  </xdr:twoCellAnchor>
  <xdr:twoCellAnchor>
    <xdr:from>
      <xdr:col>27</xdr:col>
      <xdr:colOff>181972</xdr:colOff>
      <xdr:row>16</xdr:row>
      <xdr:rowOff>123189</xdr:rowOff>
    </xdr:from>
    <xdr:to>
      <xdr:col>31</xdr:col>
      <xdr:colOff>531743</xdr:colOff>
      <xdr:row>20</xdr:row>
      <xdr:rowOff>4213</xdr:rowOff>
    </xdr:to>
    <xdr:sp macro="" textlink="Sheet2!E18">
      <xdr:nvSpPr>
        <xdr:cNvPr id="15" name="Rectangle: Rounded Corners 14">
          <a:extLst>
            <a:ext uri="{FF2B5EF4-FFF2-40B4-BE49-F238E27FC236}">
              <a16:creationId xmlns:a16="http://schemas.microsoft.com/office/drawing/2014/main" id="{86B808E8-FEF6-4FD4-52F8-99742E297086}"/>
            </a:ext>
          </a:extLst>
        </xdr:cNvPr>
        <xdr:cNvSpPr/>
      </xdr:nvSpPr>
      <xdr:spPr>
        <a:xfrm>
          <a:off x="16564972" y="3058300"/>
          <a:ext cx="2776882" cy="6148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61CD105-AE08-42FB-99F4-5094036689EF}" type="TxLink">
            <a:rPr lang="en-US" sz="3200" b="1" i="0" u="none" strike="noStrike">
              <a:solidFill>
                <a:srgbClr val="000000"/>
              </a:solidFill>
              <a:latin typeface="Calibri"/>
              <a:cs typeface="Calibri"/>
            </a:rPr>
            <a:pPr algn="ctr"/>
            <a:t>₹ 984,304</a:t>
          </a:fld>
          <a:endParaRPr lang="en-US" sz="4000"/>
        </a:p>
      </xdr:txBody>
    </xdr:sp>
    <xdr:clientData/>
  </xdr:twoCellAnchor>
  <xdr:twoCellAnchor>
    <xdr:from>
      <xdr:col>1</xdr:col>
      <xdr:colOff>577383</xdr:colOff>
      <xdr:row>16</xdr:row>
      <xdr:rowOff>145398</xdr:rowOff>
    </xdr:from>
    <xdr:to>
      <xdr:col>6</xdr:col>
      <xdr:colOff>477448</xdr:colOff>
      <xdr:row>19</xdr:row>
      <xdr:rowOff>145399</xdr:rowOff>
    </xdr:to>
    <xdr:sp macro="" textlink="Sheet2!D18">
      <xdr:nvSpPr>
        <xdr:cNvPr id="16" name="Rectangle: Rounded Corners 15">
          <a:extLst>
            <a:ext uri="{FF2B5EF4-FFF2-40B4-BE49-F238E27FC236}">
              <a16:creationId xmlns:a16="http://schemas.microsoft.com/office/drawing/2014/main" id="{E06CA1D2-0695-278F-5B71-336DD8335975}"/>
            </a:ext>
          </a:extLst>
        </xdr:cNvPr>
        <xdr:cNvSpPr/>
      </xdr:nvSpPr>
      <xdr:spPr>
        <a:xfrm>
          <a:off x="1184161" y="3080509"/>
          <a:ext cx="2933954" cy="5503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CE0BC0C-9E03-45AF-8941-D948D4E83C0C}" type="TxLink">
            <a:rPr lang="en-US" sz="3200" b="1" i="0" u="none" strike="noStrike">
              <a:solidFill>
                <a:srgbClr val="000000"/>
              </a:solidFill>
              <a:latin typeface="Calibri"/>
              <a:cs typeface="Calibri"/>
            </a:rPr>
            <a:pPr algn="ctr"/>
            <a:t>₹ 9,843,042</a:t>
          </a:fld>
          <a:endParaRPr lang="en-US" sz="3200" b="1"/>
        </a:p>
      </xdr:txBody>
    </xdr:sp>
    <xdr:clientData/>
  </xdr:twoCellAnchor>
  <xdr:twoCellAnchor>
    <xdr:from>
      <xdr:col>18</xdr:col>
      <xdr:colOff>409280</xdr:colOff>
      <xdr:row>16</xdr:row>
      <xdr:rowOff>42266</xdr:rowOff>
    </xdr:from>
    <xdr:to>
      <xdr:col>23</xdr:col>
      <xdr:colOff>184428</xdr:colOff>
      <xdr:row>19</xdr:row>
      <xdr:rowOff>79743</xdr:rowOff>
    </xdr:to>
    <xdr:sp macro="" textlink="Sheet2!C18">
      <xdr:nvSpPr>
        <xdr:cNvPr id="17" name="Rectangle: Rounded Corners 16">
          <a:extLst>
            <a:ext uri="{FF2B5EF4-FFF2-40B4-BE49-F238E27FC236}">
              <a16:creationId xmlns:a16="http://schemas.microsoft.com/office/drawing/2014/main" id="{6ADF2F29-837E-EF70-159F-E3B1E159356B}"/>
            </a:ext>
          </a:extLst>
        </xdr:cNvPr>
        <xdr:cNvSpPr/>
      </xdr:nvSpPr>
      <xdr:spPr>
        <a:xfrm>
          <a:off x="11331280" y="2977377"/>
          <a:ext cx="2809037" cy="58781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3DA946F-98BC-405F-B546-F6AF1B2CB270}" type="TxLink">
            <a:rPr lang="en-US" sz="3600" b="1" i="0" u="none" strike="noStrike">
              <a:solidFill>
                <a:srgbClr val="000000"/>
              </a:solidFill>
              <a:latin typeface="Calibri"/>
              <a:cs typeface="Calibri"/>
            </a:rPr>
            <a:pPr algn="ctr"/>
            <a:t>4280</a:t>
          </a:fld>
          <a:endParaRPr lang="en-US" sz="3600"/>
        </a:p>
      </xdr:txBody>
    </xdr:sp>
    <xdr:clientData/>
  </xdr:twoCellAnchor>
  <xdr:twoCellAnchor>
    <xdr:from>
      <xdr:col>10</xdr:col>
      <xdr:colOff>249364</xdr:colOff>
      <xdr:row>16</xdr:row>
      <xdr:rowOff>71819</xdr:rowOff>
    </xdr:from>
    <xdr:to>
      <xdr:col>14</xdr:col>
      <xdr:colOff>511691</xdr:colOff>
      <xdr:row>20</xdr:row>
      <xdr:rowOff>140607</xdr:rowOff>
    </xdr:to>
    <xdr:sp macro="" textlink="Sheet2!B18">
      <xdr:nvSpPr>
        <xdr:cNvPr id="18" name="Rectangle: Rounded Corners 17">
          <a:extLst>
            <a:ext uri="{FF2B5EF4-FFF2-40B4-BE49-F238E27FC236}">
              <a16:creationId xmlns:a16="http://schemas.microsoft.com/office/drawing/2014/main" id="{E07E264D-24D4-D3AA-252A-6AB670E9BE43}"/>
            </a:ext>
          </a:extLst>
        </xdr:cNvPr>
        <xdr:cNvSpPr/>
      </xdr:nvSpPr>
      <xdr:spPr>
        <a:xfrm>
          <a:off x="6317142" y="3006930"/>
          <a:ext cx="2689438" cy="80256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160A8A4-90E0-4707-9C58-7F759BE409BC}" type="TxLink">
            <a:rPr lang="en-US" sz="3600" b="1" i="0" u="none" strike="noStrike">
              <a:solidFill>
                <a:srgbClr val="000000"/>
              </a:solidFill>
              <a:latin typeface="Calibri"/>
              <a:cs typeface="Calibri"/>
            </a:rPr>
            <a:pPr algn="ctr"/>
            <a:t>981</a:t>
          </a:fld>
          <a:endParaRPr lang="en-US" sz="4400"/>
        </a:p>
      </xdr:txBody>
    </xdr:sp>
    <xdr:clientData/>
  </xdr:twoCellAnchor>
  <mc:AlternateContent xmlns:mc="http://schemas.openxmlformats.org/markup-compatibility/2006">
    <mc:Choice xmlns:a14="http://schemas.microsoft.com/office/drawing/2010/main" Requires="a14">
      <xdr:twoCellAnchor editAs="oneCell">
        <xdr:from>
          <xdr:col>0</xdr:col>
          <xdr:colOff>400854</xdr:colOff>
          <xdr:row>21</xdr:row>
          <xdr:rowOff>1</xdr:rowOff>
        </xdr:from>
        <xdr:to>
          <xdr:col>8</xdr:col>
          <xdr:colOff>197556</xdr:colOff>
          <xdr:row>27</xdr:row>
          <xdr:rowOff>44392</xdr:rowOff>
        </xdr:to>
        <xdr:pic>
          <xdr:nvPicPr>
            <xdr:cNvPr id="20" name="Picture 19">
              <a:extLst>
                <a:ext uri="{FF2B5EF4-FFF2-40B4-BE49-F238E27FC236}">
                  <a16:creationId xmlns:a16="http://schemas.microsoft.com/office/drawing/2014/main" id="{2870B260-57EC-EB09-1C2A-49ACAA565B24}"/>
                </a:ext>
              </a:extLst>
            </xdr:cNvPr>
            <xdr:cNvPicPr>
              <a:picLocks noChangeAspect="1" noChangeArrowheads="1"/>
              <a:extLst>
                <a:ext uri="{84589F7E-364E-4C9E-8A38-B11213B215E9}">
                  <a14:cameraTool cellRange="Sheet2!$D$21" spid="_x0000_s1062"/>
                </a:ext>
              </a:extLst>
            </xdr:cNvPicPr>
          </xdr:nvPicPr>
          <xdr:blipFill>
            <a:blip xmlns:r="http://schemas.openxmlformats.org/officeDocument/2006/relationships" r:embed="rId2"/>
            <a:srcRect/>
            <a:stretch>
              <a:fillRect/>
            </a:stretch>
          </xdr:blipFill>
          <xdr:spPr bwMode="auto">
            <a:xfrm>
              <a:off x="400854" y="3852334"/>
              <a:ext cx="4650924" cy="114505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409223</xdr:colOff>
          <xdr:row>20</xdr:row>
          <xdr:rowOff>155222</xdr:rowOff>
        </xdr:from>
        <xdr:to>
          <xdr:col>33</xdr:col>
          <xdr:colOff>98777</xdr:colOff>
          <xdr:row>27</xdr:row>
          <xdr:rowOff>36287</xdr:rowOff>
        </xdr:to>
        <xdr:pic>
          <xdr:nvPicPr>
            <xdr:cNvPr id="23" name="Picture 22">
              <a:extLst>
                <a:ext uri="{FF2B5EF4-FFF2-40B4-BE49-F238E27FC236}">
                  <a16:creationId xmlns:a16="http://schemas.microsoft.com/office/drawing/2014/main" id="{F7D4F3F4-EFB1-902F-40ED-B8689F0CA9A1}"/>
                </a:ext>
              </a:extLst>
            </xdr:cNvPr>
            <xdr:cNvPicPr>
              <a:picLocks noChangeAspect="1" noChangeArrowheads="1"/>
              <a:extLst>
                <a:ext uri="{84589F7E-364E-4C9E-8A38-B11213B215E9}">
                  <a14:cameraTool cellRange="Sheet2!$E$21" spid="_x0000_s1063"/>
                </a:ext>
              </a:extLst>
            </xdr:cNvPicPr>
          </xdr:nvPicPr>
          <xdr:blipFill>
            <a:blip xmlns:r="http://schemas.openxmlformats.org/officeDocument/2006/relationships" r:embed="rId3"/>
            <a:srcRect/>
            <a:stretch>
              <a:fillRect/>
            </a:stretch>
          </xdr:blipFill>
          <xdr:spPr bwMode="auto">
            <a:xfrm>
              <a:off x="15578667" y="3824111"/>
              <a:ext cx="4543777" cy="116517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169334</xdr:colOff>
          <xdr:row>20</xdr:row>
          <xdr:rowOff>169333</xdr:rowOff>
        </xdr:from>
        <xdr:to>
          <xdr:col>24</xdr:col>
          <xdr:colOff>592666</xdr:colOff>
          <xdr:row>27</xdr:row>
          <xdr:rowOff>22140</xdr:rowOff>
        </xdr:to>
        <xdr:pic>
          <xdr:nvPicPr>
            <xdr:cNvPr id="25" name="Picture 24">
              <a:extLst>
                <a:ext uri="{FF2B5EF4-FFF2-40B4-BE49-F238E27FC236}">
                  <a16:creationId xmlns:a16="http://schemas.microsoft.com/office/drawing/2014/main" id="{C1F1DC84-EC44-ACA6-206B-EA69A395E3CB}"/>
                </a:ext>
              </a:extLst>
            </xdr:cNvPr>
            <xdr:cNvPicPr>
              <a:picLocks noChangeAspect="1" noChangeArrowheads="1"/>
              <a:extLst>
                <a:ext uri="{84589F7E-364E-4C9E-8A38-B11213B215E9}">
                  <a14:cameraTool cellRange="Sheet2!$C$21" spid="_x0000_s1064"/>
                </a:ext>
              </a:extLst>
            </xdr:cNvPicPr>
          </xdr:nvPicPr>
          <xdr:blipFill>
            <a:blip xmlns:r="http://schemas.openxmlformats.org/officeDocument/2006/relationships" r:embed="rId4"/>
            <a:srcRect/>
            <a:stretch>
              <a:fillRect/>
            </a:stretch>
          </xdr:blipFill>
          <xdr:spPr bwMode="auto">
            <a:xfrm>
              <a:off x="10484556" y="3838222"/>
              <a:ext cx="4670777" cy="113691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522112</xdr:colOff>
          <xdr:row>21</xdr:row>
          <xdr:rowOff>25702</xdr:rowOff>
        </xdr:from>
        <xdr:to>
          <xdr:col>16</xdr:col>
          <xdr:colOff>366890</xdr:colOff>
          <xdr:row>27</xdr:row>
          <xdr:rowOff>3171</xdr:rowOff>
        </xdr:to>
        <xdr:pic>
          <xdr:nvPicPr>
            <xdr:cNvPr id="27" name="Picture 26">
              <a:extLst>
                <a:ext uri="{FF2B5EF4-FFF2-40B4-BE49-F238E27FC236}">
                  <a16:creationId xmlns:a16="http://schemas.microsoft.com/office/drawing/2014/main" id="{7F2409EB-98C7-6C0B-F457-72067540B0C9}"/>
                </a:ext>
              </a:extLst>
            </xdr:cNvPr>
            <xdr:cNvPicPr>
              <a:picLocks noChangeAspect="1" noChangeArrowheads="1"/>
              <a:extLst>
                <a:ext uri="{84589F7E-364E-4C9E-8A38-B11213B215E9}">
                  <a14:cameraTool cellRange="Sheet2!$B$21" spid="_x0000_s1065"/>
                </a:ext>
              </a:extLst>
            </xdr:cNvPicPr>
          </xdr:nvPicPr>
          <xdr:blipFill>
            <a:blip xmlns:r="http://schemas.openxmlformats.org/officeDocument/2006/relationships" r:embed="rId5"/>
            <a:srcRect/>
            <a:stretch>
              <a:fillRect/>
            </a:stretch>
          </xdr:blipFill>
          <xdr:spPr bwMode="auto">
            <a:xfrm>
              <a:off x="5376334" y="3878035"/>
              <a:ext cx="4699000" cy="107813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34</xdr:col>
      <xdr:colOff>50900</xdr:colOff>
      <xdr:row>15</xdr:row>
      <xdr:rowOff>10581</xdr:rowOff>
    </xdr:from>
    <xdr:to>
      <xdr:col>42</xdr:col>
      <xdr:colOff>467177</xdr:colOff>
      <xdr:row>27</xdr:row>
      <xdr:rowOff>45961</xdr:rowOff>
    </xdr:to>
    <xdr:graphicFrame macro="">
      <xdr:nvGraphicFramePr>
        <xdr:cNvPr id="29" name="Chart 28">
          <a:extLst>
            <a:ext uri="{FF2B5EF4-FFF2-40B4-BE49-F238E27FC236}">
              <a16:creationId xmlns:a16="http://schemas.microsoft.com/office/drawing/2014/main" id="{049A35FD-F93C-4E72-AD30-5C7ACC6AC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352778</xdr:colOff>
      <xdr:row>32</xdr:row>
      <xdr:rowOff>27215</xdr:rowOff>
    </xdr:from>
    <xdr:to>
      <xdr:col>16</xdr:col>
      <xdr:colOff>324555</xdr:colOff>
      <xdr:row>65</xdr:row>
      <xdr:rowOff>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5F65682A-578D-4C39-8D68-9EDC16CDEA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52778" y="5897437"/>
              <a:ext cx="9680221" cy="60264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141111</xdr:colOff>
      <xdr:row>32</xdr:row>
      <xdr:rowOff>135064</xdr:rowOff>
    </xdr:from>
    <xdr:to>
      <xdr:col>33</xdr:col>
      <xdr:colOff>183443</xdr:colOff>
      <xdr:row>64</xdr:row>
      <xdr:rowOff>26206</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34AE5BA0-B3FB-46A5-8475-41CC1D6687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456333" y="6005286"/>
              <a:ext cx="9750777" cy="57613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34</xdr:col>
      <xdr:colOff>303269</xdr:colOff>
      <xdr:row>59</xdr:row>
      <xdr:rowOff>71513</xdr:rowOff>
    </xdr:from>
    <xdr:to>
      <xdr:col>42</xdr:col>
      <xdr:colOff>161440</xdr:colOff>
      <xdr:row>63</xdr:row>
      <xdr:rowOff>84428</xdr:rowOff>
    </xdr:to>
    <mc:AlternateContent xmlns:mc="http://schemas.openxmlformats.org/markup-compatibility/2006">
      <mc:Choice xmlns:a14="http://schemas.microsoft.com/office/drawing/2010/main" Requires="a14">
        <xdr:graphicFrame macro="">
          <xdr:nvGraphicFramePr>
            <xdr:cNvPr id="39" name="Year">
              <a:extLst>
                <a:ext uri="{FF2B5EF4-FFF2-40B4-BE49-F238E27FC236}">
                  <a16:creationId xmlns:a16="http://schemas.microsoft.com/office/drawing/2014/main" id="{586758EE-6280-419E-8E83-EC228501CF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933713" y="10894735"/>
              <a:ext cx="4712394" cy="746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289637</xdr:colOff>
      <xdr:row>33</xdr:row>
      <xdr:rowOff>11720</xdr:rowOff>
    </xdr:from>
    <xdr:to>
      <xdr:col>42</xdr:col>
      <xdr:colOff>405634</xdr:colOff>
      <xdr:row>44</xdr:row>
      <xdr:rowOff>127001</xdr:rowOff>
    </xdr:to>
    <mc:AlternateContent xmlns:mc="http://schemas.openxmlformats.org/markup-compatibility/2006">
      <mc:Choice xmlns:a14="http://schemas.microsoft.com/office/drawing/2010/main" Requires="a14">
        <xdr:graphicFrame macro="">
          <xdr:nvGraphicFramePr>
            <xdr:cNvPr id="40" name="Region">
              <a:extLst>
                <a:ext uri="{FF2B5EF4-FFF2-40B4-BE49-F238E27FC236}">
                  <a16:creationId xmlns:a16="http://schemas.microsoft.com/office/drawing/2014/main" id="{8C84FEDF-3415-4E35-9040-D114F592AF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20081" y="6065387"/>
              <a:ext cx="4970220" cy="213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306141</xdr:colOff>
      <xdr:row>45</xdr:row>
      <xdr:rowOff>28222</xdr:rowOff>
    </xdr:from>
    <xdr:to>
      <xdr:col>42</xdr:col>
      <xdr:colOff>512545</xdr:colOff>
      <xdr:row>58</xdr:row>
      <xdr:rowOff>98778</xdr:rowOff>
    </xdr:to>
    <mc:AlternateContent xmlns:mc="http://schemas.openxmlformats.org/markup-compatibility/2006">
      <mc:Choice xmlns:a14="http://schemas.microsoft.com/office/drawing/2010/main" Requires="a14">
        <xdr:graphicFrame macro="">
          <xdr:nvGraphicFramePr>
            <xdr:cNvPr id="41" name="Category">
              <a:extLst>
                <a:ext uri="{FF2B5EF4-FFF2-40B4-BE49-F238E27FC236}">
                  <a16:creationId xmlns:a16="http://schemas.microsoft.com/office/drawing/2014/main" id="{EAECF993-72F0-41B2-8180-E4ADD148EB7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936585" y="8283222"/>
              <a:ext cx="5060627" cy="2455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TTU SAH" refreshedDate="45706.078218518516" createdVersion="8" refreshedVersion="8" minRefreshableVersion="3" recordCount="981" xr:uid="{DC47B1D6-5C7D-4911-B683-25F3AF0173AA}">
  <cacheSource type="worksheet">
    <worksheetSource name="Table2"/>
  </cacheSource>
  <cacheFields count="15">
    <cacheField name="Order id" numFmtId="0">
      <sharedItems containsSemiMixedTypes="0" containsString="0" containsNumber="1" containsInteger="1" minValue="1" maxValue="1033" count="916">
        <n v="1"/>
        <n v="2"/>
        <n v="4"/>
        <n v="8"/>
        <n v="9"/>
        <n v="10"/>
        <n v="15"/>
        <n v="16"/>
        <n v="17"/>
        <n v="18"/>
        <n v="19"/>
        <n v="20"/>
        <n v="21"/>
        <n v="22"/>
        <n v="23"/>
        <n v="24"/>
        <n v="25"/>
        <n v="26"/>
        <n v="27"/>
        <n v="28"/>
        <n v="29"/>
        <n v="30"/>
        <n v="31"/>
        <n v="32"/>
        <n v="33"/>
        <n v="34"/>
        <n v="35"/>
        <n v="36"/>
        <n v="44"/>
        <n v="45"/>
        <n v="46"/>
        <n v="47"/>
        <n v="48"/>
        <n v="49"/>
        <n v="50"/>
        <n v="51"/>
        <n v="52"/>
        <n v="53"/>
        <n v="54"/>
        <n v="55"/>
        <n v="56"/>
        <n v="57"/>
        <n v="58"/>
        <n v="59"/>
        <n v="60"/>
        <n v="61"/>
        <n v="62"/>
        <n v="63"/>
        <n v="64"/>
        <n v="65"/>
        <n v="66"/>
        <n v="69"/>
        <n v="70"/>
        <n v="71"/>
        <n v="72"/>
        <n v="73"/>
        <n v="74"/>
        <n v="75"/>
        <n v="76"/>
        <n v="77"/>
        <n v="78"/>
        <n v="79"/>
        <n v="80"/>
        <n v="81"/>
        <n v="82"/>
        <n v="83"/>
        <n v="84"/>
        <n v="85"/>
        <n v="86"/>
        <n v="87"/>
        <n v="88"/>
        <n v="89"/>
        <n v="90"/>
        <n v="91"/>
        <n v="92"/>
        <n v="93"/>
        <n v="94"/>
        <n v="95"/>
        <n v="96"/>
        <n v="97"/>
        <n v="98"/>
        <n v="105"/>
        <n v="106"/>
        <n v="107"/>
        <n v="108"/>
        <n v="109"/>
        <n v="110"/>
        <n v="111"/>
        <n v="112"/>
        <n v="113"/>
        <n v="114"/>
        <n v="115"/>
        <n v="116"/>
        <n v="117"/>
        <n v="118"/>
        <n v="119"/>
        <n v="120"/>
        <n v="121"/>
        <n v="122"/>
        <n v="123"/>
        <n v="124"/>
        <n v="125"/>
        <n v="126"/>
        <n v="127"/>
        <n v="128"/>
        <n v="129"/>
        <n v="140"/>
        <n v="141"/>
        <n v="142"/>
        <n v="143"/>
        <n v="144"/>
        <n v="145"/>
        <n v="146"/>
        <n v="147"/>
        <n v="148"/>
        <n v="152"/>
        <n v="153"/>
        <n v="154"/>
        <n v="155"/>
        <n v="156"/>
        <n v="157"/>
        <n v="158"/>
        <n v="159"/>
        <n v="162"/>
        <n v="163"/>
        <n v="164"/>
        <n v="165"/>
        <n v="166"/>
        <n v="167"/>
        <n v="168"/>
        <n v="169"/>
        <n v="170"/>
        <n v="171"/>
        <n v="172"/>
        <n v="173"/>
        <n v="174"/>
        <n v="175"/>
        <n v="176"/>
        <n v="177"/>
        <n v="178"/>
        <n v="179"/>
        <n v="180"/>
        <n v="181"/>
        <n v="182"/>
        <n v="183"/>
        <n v="184"/>
        <n v="185"/>
        <n v="191"/>
        <n v="192"/>
        <n v="193"/>
        <n v="194"/>
        <n v="195"/>
        <n v="196"/>
        <n v="197"/>
        <n v="198"/>
        <n v="199"/>
        <n v="200"/>
        <n v="201"/>
        <n v="202"/>
        <n v="203"/>
        <n v="204"/>
        <n v="205"/>
        <n v="206"/>
        <n v="207"/>
        <n v="208"/>
        <n v="209"/>
        <n v="210"/>
        <n v="211"/>
        <n v="212"/>
        <n v="213"/>
        <n v="214"/>
        <n v="224"/>
        <n v="225"/>
        <n v="226"/>
        <n v="227"/>
        <n v="228"/>
        <n v="234"/>
        <n v="239"/>
        <n v="240"/>
        <n v="241"/>
        <n v="242"/>
        <n v="243"/>
        <n v="244"/>
        <n v="245"/>
        <n v="246"/>
        <n v="247"/>
        <n v="248"/>
        <n v="249"/>
        <n v="250"/>
        <n v="251"/>
        <n v="252"/>
        <n v="253"/>
        <n v="254"/>
        <n v="255"/>
        <n v="256"/>
        <n v="257"/>
        <n v="258"/>
        <n v="259"/>
        <n v="260"/>
        <n v="261"/>
        <n v="262"/>
        <n v="263"/>
        <n v="272"/>
        <n v="273"/>
        <n v="274"/>
        <n v="275"/>
        <n v="276"/>
        <n v="277"/>
        <n v="278"/>
        <n v="281"/>
        <n v="285"/>
        <n v="286"/>
        <n v="287"/>
        <n v="288"/>
        <n v="289"/>
        <n v="290"/>
        <n v="291"/>
        <n v="292"/>
        <n v="293"/>
        <n v="294"/>
        <n v="295"/>
        <n v="296"/>
        <n v="297"/>
        <n v="298"/>
        <n v="307"/>
        <n v="308"/>
        <n v="316"/>
        <n v="317"/>
        <n v="318"/>
        <n v="319"/>
        <n v="320"/>
        <n v="321"/>
        <n v="322"/>
        <n v="323"/>
        <n v="324"/>
        <n v="325"/>
        <n v="326"/>
        <n v="334"/>
        <n v="335"/>
        <n v="336"/>
        <n v="337"/>
        <n v="338"/>
        <n v="339"/>
        <n v="340"/>
        <n v="341"/>
        <n v="342"/>
        <n v="343"/>
        <n v="344"/>
        <n v="345"/>
        <n v="346"/>
        <n v="347"/>
        <n v="348"/>
        <n v="349"/>
        <n v="350"/>
        <n v="351"/>
        <n v="352"/>
        <n v="353"/>
        <n v="362"/>
        <n v="363"/>
        <n v="364"/>
        <n v="365"/>
        <n v="366"/>
        <n v="367"/>
        <n v="368"/>
        <n v="369"/>
        <n v="370"/>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9"/>
        <n v="1030"/>
        <n v="1031"/>
        <n v="1032"/>
        <n v="1033"/>
      </sharedItems>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1/1/2020"/>
          <s v="Jan"/>
          <s v="Feb"/>
          <s v="Mar"/>
          <s v="Apr"/>
          <s v="May"/>
          <s v="Jun"/>
          <s v="Jul"/>
          <s v="Aug"/>
          <s v="Sep"/>
          <s v="Oct"/>
          <s v="Nov"/>
          <s v="Dec"/>
          <s v="&gt;12/19/2022"/>
        </groupItems>
      </fieldGroup>
    </cacheField>
    <cacheField name="Quarters (Order Date)" numFmtId="0" databaseField="0">
      <fieldGroup base="1">
        <rangePr groupBy="quarters" startDate="2020-01-01T00:00:00" endDate="2022-12-19T00:00:00"/>
        <groupItems count="6">
          <s v="&lt;1/1/2020"/>
          <s v="Qtr1"/>
          <s v="Qtr2"/>
          <s v="Qtr3"/>
          <s v="Qtr4"/>
          <s v="&gt;12/19/2022"/>
        </groupItems>
      </fieldGroup>
    </cacheField>
    <cacheField name="Years (Order Date)"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596771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x v="0"/>
    <x v="0"/>
    <x v="0"/>
    <s v="NN001"/>
    <x v="0"/>
    <s v="Name 1"/>
    <x v="0"/>
    <x v="0"/>
    <n v="210"/>
    <n v="45"/>
    <n v="9450"/>
    <n v="945"/>
  </r>
  <r>
    <x v="1"/>
    <x v="1"/>
    <x v="0"/>
    <s v="NN002"/>
    <x v="1"/>
    <s v="Name 2"/>
    <x v="1"/>
    <x v="1"/>
    <n v="4000"/>
    <n v="3"/>
    <n v="12000"/>
    <n v="1200"/>
  </r>
  <r>
    <x v="1"/>
    <x v="2"/>
    <x v="0"/>
    <s v="NN003"/>
    <x v="2"/>
    <s v="Name 3"/>
    <x v="2"/>
    <x v="2"/>
    <n v="3200"/>
    <n v="5"/>
    <n v="16000"/>
    <n v="1600"/>
  </r>
  <r>
    <x v="1"/>
    <x v="3"/>
    <x v="0"/>
    <s v="NN006"/>
    <x v="1"/>
    <s v="Name 6"/>
    <x v="3"/>
    <x v="3"/>
    <n v="4000"/>
    <n v="1"/>
    <n v="4000"/>
    <n v="400"/>
  </r>
  <r>
    <x v="2"/>
    <x v="4"/>
    <x v="0"/>
    <s v="NN007"/>
    <x v="1"/>
    <s v="Name 7"/>
    <x v="4"/>
    <x v="4"/>
    <n v="1500"/>
    <n v="3"/>
    <n v="4500"/>
    <n v="450"/>
  </r>
  <r>
    <x v="3"/>
    <x v="5"/>
    <x v="0"/>
    <s v="NN008"/>
    <x v="1"/>
    <s v="Name 8"/>
    <x v="0"/>
    <x v="0"/>
    <n v="210"/>
    <n v="1"/>
    <n v="210"/>
    <n v="21"/>
  </r>
  <r>
    <x v="4"/>
    <x v="6"/>
    <x v="0"/>
    <s v="NN009"/>
    <x v="0"/>
    <s v="Name 9"/>
    <x v="0"/>
    <x v="1"/>
    <n v="4000"/>
    <n v="4"/>
    <n v="16000"/>
    <n v="1600"/>
  </r>
  <r>
    <x v="5"/>
    <x v="7"/>
    <x v="0"/>
    <s v="NN010"/>
    <x v="1"/>
    <s v="Name 10"/>
    <x v="0"/>
    <x v="2"/>
    <n v="3200"/>
    <n v="1"/>
    <n v="3200"/>
    <n v="320"/>
  </r>
  <r>
    <x v="5"/>
    <x v="8"/>
    <x v="0"/>
    <s v="NN011"/>
    <x v="2"/>
    <s v="Name 11"/>
    <x v="0"/>
    <x v="5"/>
    <n v="2900"/>
    <n v="5"/>
    <n v="14500"/>
    <n v="1450"/>
  </r>
  <r>
    <x v="5"/>
    <x v="9"/>
    <x v="0"/>
    <s v="NN011"/>
    <x v="1"/>
    <s v="Name 12"/>
    <x v="0"/>
    <x v="6"/>
    <n v="190"/>
    <n v="1"/>
    <n v="190"/>
    <n v="19"/>
  </r>
  <r>
    <x v="5"/>
    <x v="10"/>
    <x v="0"/>
    <s v="NN011"/>
    <x v="2"/>
    <s v="Name 13"/>
    <x v="0"/>
    <x v="3"/>
    <n v="4000"/>
    <n v="6"/>
    <n v="24000"/>
    <n v="2400"/>
  </r>
  <r>
    <x v="5"/>
    <x v="11"/>
    <x v="0"/>
    <s v="NN011"/>
    <x v="3"/>
    <s v="Name 14"/>
    <x v="0"/>
    <x v="4"/>
    <n v="1500"/>
    <n v="6"/>
    <n v="9000"/>
    <n v="900"/>
  </r>
  <r>
    <x v="6"/>
    <x v="12"/>
    <x v="0"/>
    <s v="NN011"/>
    <x v="0"/>
    <s v="Name 15"/>
    <x v="0"/>
    <x v="0"/>
    <n v="210"/>
    <n v="6"/>
    <n v="1260"/>
    <n v="126"/>
  </r>
  <r>
    <x v="7"/>
    <x v="13"/>
    <x v="0"/>
    <s v="NN016"/>
    <x v="1"/>
    <s v="Name 16"/>
    <x v="3"/>
    <x v="1"/>
    <n v="4000"/>
    <n v="1"/>
    <n v="4000"/>
    <n v="400"/>
  </r>
  <r>
    <x v="8"/>
    <x v="14"/>
    <x v="0"/>
    <s v="NN017"/>
    <x v="2"/>
    <s v="Name 17"/>
    <x v="4"/>
    <x v="2"/>
    <n v="3200"/>
    <n v="7"/>
    <n v="22400"/>
    <n v="2240"/>
  </r>
  <r>
    <x v="9"/>
    <x v="15"/>
    <x v="0"/>
    <s v="NN018"/>
    <x v="1"/>
    <s v="Name 18"/>
    <x v="0"/>
    <x v="5"/>
    <n v="2900"/>
    <n v="4"/>
    <n v="11600"/>
    <n v="1160"/>
  </r>
  <r>
    <x v="10"/>
    <x v="16"/>
    <x v="0"/>
    <s v="NN019"/>
    <x v="2"/>
    <s v="Name 19"/>
    <x v="1"/>
    <x v="6"/>
    <n v="190"/>
    <n v="4"/>
    <n v="760"/>
    <n v="76"/>
  </r>
  <r>
    <x v="11"/>
    <x v="17"/>
    <x v="0"/>
    <s v="NN020"/>
    <x v="3"/>
    <s v="Name 20"/>
    <x v="2"/>
    <x v="3"/>
    <n v="4000"/>
    <n v="10"/>
    <n v="40000"/>
    <n v="4000"/>
  </r>
  <r>
    <x v="12"/>
    <x v="18"/>
    <x v="0"/>
    <s v="NN021"/>
    <x v="0"/>
    <s v="Name 21"/>
    <x v="3"/>
    <x v="4"/>
    <n v="1500"/>
    <n v="9"/>
    <n v="13500"/>
    <n v="1350"/>
  </r>
  <r>
    <x v="13"/>
    <x v="19"/>
    <x v="0"/>
    <s v="NN022"/>
    <x v="1"/>
    <s v="Name 22"/>
    <x v="4"/>
    <x v="0"/>
    <n v="210"/>
    <n v="4"/>
    <n v="840"/>
    <n v="84"/>
  </r>
  <r>
    <x v="14"/>
    <x v="20"/>
    <x v="0"/>
    <s v="NN023"/>
    <x v="1"/>
    <s v="Name 23"/>
    <x v="0"/>
    <x v="1"/>
    <n v="4000"/>
    <n v="5"/>
    <n v="20000"/>
    <n v="2000"/>
  </r>
  <r>
    <x v="15"/>
    <x v="21"/>
    <x v="0"/>
    <s v="NN024"/>
    <x v="1"/>
    <s v="Name 24"/>
    <x v="1"/>
    <x v="2"/>
    <n v="3200"/>
    <n v="6"/>
    <n v="19200"/>
    <n v="1920"/>
  </r>
  <r>
    <x v="16"/>
    <x v="22"/>
    <x v="0"/>
    <s v="NN025"/>
    <x v="1"/>
    <s v="Name 25"/>
    <x v="2"/>
    <x v="5"/>
    <n v="2900"/>
    <n v="5"/>
    <n v="14500"/>
    <n v="1450"/>
  </r>
  <r>
    <x v="17"/>
    <x v="23"/>
    <x v="0"/>
    <s v="NN026"/>
    <x v="1"/>
    <s v="Name 26"/>
    <x v="3"/>
    <x v="6"/>
    <n v="190"/>
    <n v="6"/>
    <n v="1140"/>
    <n v="114"/>
  </r>
  <r>
    <x v="18"/>
    <x v="24"/>
    <x v="0"/>
    <s v="NN027"/>
    <x v="1"/>
    <s v="Name 27"/>
    <x v="4"/>
    <x v="3"/>
    <n v="4000"/>
    <n v="5"/>
    <n v="20000"/>
    <n v="2000"/>
  </r>
  <r>
    <x v="19"/>
    <x v="25"/>
    <x v="0"/>
    <s v="NN028"/>
    <x v="1"/>
    <s v="Name 28"/>
    <x v="0"/>
    <x v="4"/>
    <n v="1500"/>
    <n v="6"/>
    <n v="9000"/>
    <n v="900"/>
  </r>
  <r>
    <x v="20"/>
    <x v="26"/>
    <x v="0"/>
    <s v="NN029"/>
    <x v="2"/>
    <s v="Name 29"/>
    <x v="1"/>
    <x v="0"/>
    <n v="210"/>
    <n v="2"/>
    <n v="420"/>
    <n v="42"/>
  </r>
  <r>
    <x v="21"/>
    <x v="27"/>
    <x v="0"/>
    <s v="NN030"/>
    <x v="1"/>
    <s v="Name 30"/>
    <x v="2"/>
    <x v="1"/>
    <n v="4000"/>
    <n v="3"/>
    <n v="12000"/>
    <n v="1200"/>
  </r>
  <r>
    <x v="22"/>
    <x v="28"/>
    <x v="0"/>
    <s v="NN031"/>
    <x v="2"/>
    <s v="Name 31"/>
    <x v="3"/>
    <x v="2"/>
    <n v="3200"/>
    <n v="5"/>
    <n v="16000"/>
    <n v="1600"/>
  </r>
  <r>
    <x v="23"/>
    <x v="29"/>
    <x v="0"/>
    <s v="NN032"/>
    <x v="3"/>
    <s v="Name 32"/>
    <x v="4"/>
    <x v="5"/>
    <n v="2900"/>
    <n v="3"/>
    <n v="8700"/>
    <n v="870"/>
  </r>
  <r>
    <x v="24"/>
    <x v="30"/>
    <x v="0"/>
    <s v="NN033"/>
    <x v="0"/>
    <s v="Name 33"/>
    <x v="0"/>
    <x v="6"/>
    <n v="190"/>
    <n v="1"/>
    <n v="190"/>
    <n v="19"/>
  </r>
  <r>
    <x v="25"/>
    <x v="31"/>
    <x v="0"/>
    <s v="NN034"/>
    <x v="1"/>
    <s v="Name 34"/>
    <x v="1"/>
    <x v="3"/>
    <n v="4000"/>
    <n v="2"/>
    <n v="8000"/>
    <n v="800"/>
  </r>
  <r>
    <x v="26"/>
    <x v="32"/>
    <x v="0"/>
    <s v="NN035"/>
    <x v="2"/>
    <s v="Name 35"/>
    <x v="2"/>
    <x v="4"/>
    <n v="1500"/>
    <n v="3"/>
    <n v="4500"/>
    <n v="450"/>
  </r>
  <r>
    <x v="27"/>
    <x v="32"/>
    <x v="0"/>
    <s v="NN035"/>
    <x v="1"/>
    <s v="Name 35"/>
    <x v="3"/>
    <x v="4"/>
    <n v="1500"/>
    <n v="3"/>
    <n v="4500"/>
    <n v="450"/>
  </r>
  <r>
    <x v="27"/>
    <x v="32"/>
    <x v="0"/>
    <s v="NN035"/>
    <x v="2"/>
    <s v="Name 35"/>
    <x v="4"/>
    <x v="4"/>
    <n v="1500"/>
    <n v="3"/>
    <n v="4500"/>
    <n v="450"/>
  </r>
  <r>
    <x v="27"/>
    <x v="33"/>
    <x v="0"/>
    <s v="NN042"/>
    <x v="3"/>
    <s v="Name 42"/>
    <x v="0"/>
    <x v="4"/>
    <n v="1500"/>
    <n v="3"/>
    <n v="4500"/>
    <n v="450"/>
  </r>
  <r>
    <x v="27"/>
    <x v="34"/>
    <x v="0"/>
    <s v="NN043"/>
    <x v="0"/>
    <s v="Name 43"/>
    <x v="1"/>
    <x v="0"/>
    <n v="210"/>
    <n v="4"/>
    <n v="840"/>
    <n v="84"/>
  </r>
  <r>
    <x v="28"/>
    <x v="35"/>
    <x v="0"/>
    <s v="NN044"/>
    <x v="1"/>
    <s v="Name 44"/>
    <x v="2"/>
    <x v="1"/>
    <n v="4000"/>
    <n v="5"/>
    <n v="20000"/>
    <n v="2000"/>
  </r>
  <r>
    <x v="29"/>
    <x v="36"/>
    <x v="0"/>
    <s v="NN045"/>
    <x v="2"/>
    <s v="Name 45"/>
    <x v="3"/>
    <x v="2"/>
    <n v="3200"/>
    <n v="4.8"/>
    <n v="15360"/>
    <n v="1536"/>
  </r>
  <r>
    <x v="30"/>
    <x v="37"/>
    <x v="0"/>
    <s v="NN046"/>
    <x v="1"/>
    <s v="Name 46"/>
    <x v="4"/>
    <x v="5"/>
    <n v="2900"/>
    <n v="5.2"/>
    <n v="15080"/>
    <n v="1508"/>
  </r>
  <r>
    <x v="31"/>
    <x v="38"/>
    <x v="0"/>
    <s v="NN047"/>
    <x v="2"/>
    <s v="Name 47"/>
    <x v="0"/>
    <x v="6"/>
    <n v="190"/>
    <n v="5.6"/>
    <n v="1064"/>
    <n v="106.4"/>
  </r>
  <r>
    <x v="32"/>
    <x v="39"/>
    <x v="0"/>
    <s v="NN048"/>
    <x v="3"/>
    <s v="Name 48"/>
    <x v="1"/>
    <x v="3"/>
    <n v="4000"/>
    <n v="6"/>
    <n v="24000"/>
    <n v="2400"/>
  </r>
  <r>
    <x v="33"/>
    <x v="40"/>
    <x v="0"/>
    <s v="NN049"/>
    <x v="0"/>
    <s v="Name 49"/>
    <x v="2"/>
    <x v="4"/>
    <n v="1500"/>
    <n v="6.4"/>
    <n v="9600"/>
    <n v="960"/>
  </r>
  <r>
    <x v="34"/>
    <x v="41"/>
    <x v="0"/>
    <s v="NN050"/>
    <x v="1"/>
    <s v="Name 50"/>
    <x v="3"/>
    <x v="0"/>
    <n v="210"/>
    <n v="6.8"/>
    <n v="1428"/>
    <n v="142.80000000000001"/>
  </r>
  <r>
    <x v="35"/>
    <x v="42"/>
    <x v="0"/>
    <s v="NN051"/>
    <x v="1"/>
    <s v="Name 51"/>
    <x v="4"/>
    <x v="1"/>
    <n v="4000"/>
    <n v="5"/>
    <n v="20000"/>
    <n v="2000"/>
  </r>
  <r>
    <x v="36"/>
    <x v="43"/>
    <x v="0"/>
    <s v="NN052"/>
    <x v="1"/>
    <s v="Name 52"/>
    <x v="0"/>
    <x v="2"/>
    <n v="3200"/>
    <n v="6"/>
    <n v="19200"/>
    <n v="1920"/>
  </r>
  <r>
    <x v="37"/>
    <x v="44"/>
    <x v="0"/>
    <s v="NN053"/>
    <x v="1"/>
    <s v="Name 53"/>
    <x v="1"/>
    <x v="5"/>
    <n v="2900"/>
    <n v="5"/>
    <n v="14500"/>
    <n v="1450"/>
  </r>
  <r>
    <x v="38"/>
    <x v="45"/>
    <x v="0"/>
    <s v="NN054"/>
    <x v="1"/>
    <s v="Name 54"/>
    <x v="2"/>
    <x v="6"/>
    <n v="190"/>
    <n v="6"/>
    <n v="1140"/>
    <n v="114"/>
  </r>
  <r>
    <x v="39"/>
    <x v="46"/>
    <x v="0"/>
    <s v="NN055"/>
    <x v="1"/>
    <s v="Name 55"/>
    <x v="3"/>
    <x v="3"/>
    <n v="4000"/>
    <n v="5"/>
    <n v="20000"/>
    <n v="2000"/>
  </r>
  <r>
    <x v="40"/>
    <x v="47"/>
    <x v="0"/>
    <s v="NN056"/>
    <x v="1"/>
    <s v="Name 56"/>
    <x v="4"/>
    <x v="4"/>
    <n v="1500"/>
    <n v="6"/>
    <n v="9000"/>
    <n v="900"/>
  </r>
  <r>
    <x v="41"/>
    <x v="48"/>
    <x v="0"/>
    <s v="NN057"/>
    <x v="1"/>
    <s v="Name 57"/>
    <x v="0"/>
    <x v="0"/>
    <n v="210"/>
    <n v="2"/>
    <n v="420"/>
    <n v="42"/>
  </r>
  <r>
    <x v="42"/>
    <x v="49"/>
    <x v="0"/>
    <s v="NN058"/>
    <x v="1"/>
    <s v="Name 58"/>
    <x v="1"/>
    <x v="1"/>
    <n v="4000"/>
    <n v="3"/>
    <n v="12000"/>
    <n v="1200"/>
  </r>
  <r>
    <x v="43"/>
    <x v="50"/>
    <x v="0"/>
    <s v="NN059"/>
    <x v="2"/>
    <s v="Name 59"/>
    <x v="2"/>
    <x v="2"/>
    <n v="3200"/>
    <n v="5"/>
    <n v="16000"/>
    <n v="1600"/>
  </r>
  <r>
    <x v="44"/>
    <x v="51"/>
    <x v="0"/>
    <s v="NN060"/>
    <x v="3"/>
    <s v="Name 60"/>
    <x v="3"/>
    <x v="5"/>
    <n v="2900"/>
    <n v="3"/>
    <n v="8700"/>
    <n v="870"/>
  </r>
  <r>
    <x v="45"/>
    <x v="52"/>
    <x v="0"/>
    <s v="NN061"/>
    <x v="0"/>
    <s v="Name 61"/>
    <x v="4"/>
    <x v="6"/>
    <n v="190"/>
    <n v="1"/>
    <n v="190"/>
    <n v="19"/>
  </r>
  <r>
    <x v="46"/>
    <x v="53"/>
    <x v="0"/>
    <s v="NN061"/>
    <x v="1"/>
    <s v="Name 62"/>
    <x v="4"/>
    <x v="3"/>
    <n v="4000"/>
    <n v="2"/>
    <n v="8000"/>
    <n v="800"/>
  </r>
  <r>
    <x v="47"/>
    <x v="54"/>
    <x v="0"/>
    <s v="NN061"/>
    <x v="2"/>
    <s v="Name 63"/>
    <x v="4"/>
    <x v="4"/>
    <n v="1500"/>
    <n v="3"/>
    <n v="4500"/>
    <n v="450"/>
  </r>
  <r>
    <x v="48"/>
    <x v="54"/>
    <x v="0"/>
    <s v="NN061"/>
    <x v="1"/>
    <s v="Name 63"/>
    <x v="4"/>
    <x v="4"/>
    <n v="1500"/>
    <n v="3"/>
    <n v="4500"/>
    <n v="450"/>
  </r>
  <r>
    <x v="49"/>
    <x v="54"/>
    <x v="0"/>
    <s v="NN061"/>
    <x v="2"/>
    <s v="Name 63"/>
    <x v="4"/>
    <x v="4"/>
    <n v="1500"/>
    <n v="3"/>
    <n v="4500"/>
    <n v="450"/>
  </r>
  <r>
    <x v="50"/>
    <x v="55"/>
    <x v="0"/>
    <s v="NN061"/>
    <x v="3"/>
    <s v="Name 66"/>
    <x v="4"/>
    <x v="2"/>
    <n v="3200"/>
    <n v="1"/>
    <n v="3200"/>
    <n v="320"/>
  </r>
  <r>
    <x v="50"/>
    <x v="56"/>
    <x v="0"/>
    <s v="NN061"/>
    <x v="0"/>
    <s v="Name 67"/>
    <x v="4"/>
    <x v="5"/>
    <n v="2900"/>
    <n v="3"/>
    <n v="8700"/>
    <n v="870"/>
  </r>
  <r>
    <x v="51"/>
    <x v="57"/>
    <x v="0"/>
    <s v="NN069"/>
    <x v="1"/>
    <s v="Name 69"/>
    <x v="4"/>
    <x v="3"/>
    <n v="4000"/>
    <n v="2"/>
    <n v="8000"/>
    <n v="800"/>
  </r>
  <r>
    <x v="52"/>
    <x v="58"/>
    <x v="0"/>
    <s v="NN070"/>
    <x v="2"/>
    <s v="Name 70"/>
    <x v="4"/>
    <x v="4"/>
    <n v="1500"/>
    <n v="3"/>
    <n v="4500"/>
    <n v="450"/>
  </r>
  <r>
    <x v="53"/>
    <x v="59"/>
    <x v="0"/>
    <s v="NN071"/>
    <x v="1"/>
    <s v="Name 71"/>
    <x v="4"/>
    <x v="0"/>
    <n v="210"/>
    <n v="4"/>
    <n v="840"/>
    <n v="84"/>
  </r>
  <r>
    <x v="54"/>
    <x v="60"/>
    <x v="0"/>
    <s v="NN072"/>
    <x v="2"/>
    <s v="Name 72"/>
    <x v="4"/>
    <x v="1"/>
    <n v="4000"/>
    <n v="5"/>
    <n v="20000"/>
    <n v="2000"/>
  </r>
  <r>
    <x v="55"/>
    <x v="61"/>
    <x v="0"/>
    <s v="NN073"/>
    <x v="3"/>
    <s v="Name 73"/>
    <x v="0"/>
    <x v="2"/>
    <n v="3200"/>
    <n v="6"/>
    <n v="19200"/>
    <n v="1920"/>
  </r>
  <r>
    <x v="56"/>
    <x v="62"/>
    <x v="0"/>
    <s v="NN074"/>
    <x v="0"/>
    <s v="Name 74"/>
    <x v="1"/>
    <x v="5"/>
    <n v="2900"/>
    <n v="5"/>
    <n v="14500"/>
    <n v="1450"/>
  </r>
  <r>
    <x v="57"/>
    <x v="63"/>
    <x v="0"/>
    <s v="NN075"/>
    <x v="1"/>
    <s v="Name 75"/>
    <x v="2"/>
    <x v="6"/>
    <n v="190"/>
    <n v="4"/>
    <n v="760"/>
    <n v="76"/>
  </r>
  <r>
    <x v="58"/>
    <x v="64"/>
    <x v="0"/>
    <s v="NN076"/>
    <x v="2"/>
    <s v="Name 76"/>
    <x v="3"/>
    <x v="3"/>
    <n v="4000"/>
    <n v="10"/>
    <n v="40000"/>
    <n v="4000"/>
  </r>
  <r>
    <x v="59"/>
    <x v="65"/>
    <x v="0"/>
    <s v="NN077"/>
    <x v="1"/>
    <s v="Name 77"/>
    <x v="4"/>
    <x v="4"/>
    <n v="1500"/>
    <n v="3"/>
    <n v="4500"/>
    <n v="450"/>
  </r>
  <r>
    <x v="60"/>
    <x v="66"/>
    <x v="0"/>
    <s v="NN078"/>
    <x v="0"/>
    <s v="Name 78"/>
    <x v="0"/>
    <x v="0"/>
    <n v="210"/>
    <n v="4"/>
    <n v="840"/>
    <n v="84"/>
  </r>
  <r>
    <x v="61"/>
    <x v="67"/>
    <x v="0"/>
    <s v="NN079"/>
    <x v="0"/>
    <s v="Name 79"/>
    <x v="1"/>
    <x v="1"/>
    <n v="4000"/>
    <n v="5"/>
    <n v="20000"/>
    <n v="2000"/>
  </r>
  <r>
    <x v="62"/>
    <x v="68"/>
    <x v="0"/>
    <s v="NN080"/>
    <x v="0"/>
    <s v="Name 80"/>
    <x v="2"/>
    <x v="2"/>
    <n v="3200"/>
    <n v="6"/>
    <n v="19200"/>
    <n v="1920"/>
  </r>
  <r>
    <x v="63"/>
    <x v="69"/>
    <x v="0"/>
    <s v="NN081"/>
    <x v="0"/>
    <s v="Name 81"/>
    <x v="3"/>
    <x v="5"/>
    <n v="2900"/>
    <n v="5"/>
    <n v="14500"/>
    <n v="1450"/>
  </r>
  <r>
    <x v="64"/>
    <x v="70"/>
    <x v="0"/>
    <s v="NN082"/>
    <x v="0"/>
    <s v="Name 82"/>
    <x v="4"/>
    <x v="6"/>
    <n v="190"/>
    <n v="6"/>
    <n v="1140"/>
    <n v="114"/>
  </r>
  <r>
    <x v="65"/>
    <x v="71"/>
    <x v="0"/>
    <s v="NN083"/>
    <x v="0"/>
    <s v="Name 83"/>
    <x v="0"/>
    <x v="3"/>
    <n v="4000"/>
    <n v="5"/>
    <n v="20000"/>
    <n v="2000"/>
  </r>
  <r>
    <x v="66"/>
    <x v="72"/>
    <x v="0"/>
    <s v="NN084"/>
    <x v="0"/>
    <s v="Name 84"/>
    <x v="1"/>
    <x v="4"/>
    <n v="1500"/>
    <n v="6"/>
    <n v="9000"/>
    <n v="900"/>
  </r>
  <r>
    <x v="67"/>
    <x v="73"/>
    <x v="0"/>
    <s v="NN085"/>
    <x v="0"/>
    <s v="Name 85"/>
    <x v="2"/>
    <x v="0"/>
    <n v="210"/>
    <n v="2"/>
    <n v="420"/>
    <n v="42"/>
  </r>
  <r>
    <x v="68"/>
    <x v="74"/>
    <x v="0"/>
    <s v="NN086"/>
    <x v="0"/>
    <s v="Name 86"/>
    <x v="3"/>
    <x v="1"/>
    <n v="4000"/>
    <n v="3"/>
    <n v="12000"/>
    <n v="1200"/>
  </r>
  <r>
    <x v="69"/>
    <x v="75"/>
    <x v="0"/>
    <s v="NN087"/>
    <x v="1"/>
    <s v="Name 87"/>
    <x v="4"/>
    <x v="2"/>
    <n v="3200"/>
    <n v="5"/>
    <n v="16000"/>
    <n v="1600"/>
  </r>
  <r>
    <x v="70"/>
    <x v="76"/>
    <x v="0"/>
    <s v="NN088"/>
    <x v="2"/>
    <s v="Name 88"/>
    <x v="0"/>
    <x v="5"/>
    <n v="2900"/>
    <n v="3"/>
    <n v="8700"/>
    <n v="870"/>
  </r>
  <r>
    <x v="71"/>
    <x v="77"/>
    <x v="0"/>
    <s v="NN089"/>
    <x v="1"/>
    <s v="Name 89"/>
    <x v="1"/>
    <x v="6"/>
    <n v="190"/>
    <n v="1"/>
    <n v="190"/>
    <n v="19"/>
  </r>
  <r>
    <x v="72"/>
    <x v="78"/>
    <x v="0"/>
    <s v="NN090"/>
    <x v="2"/>
    <s v="Name 90"/>
    <x v="2"/>
    <x v="3"/>
    <n v="4000"/>
    <n v="2"/>
    <n v="8000"/>
    <n v="800"/>
  </r>
  <r>
    <x v="73"/>
    <x v="79"/>
    <x v="0"/>
    <s v="NN091"/>
    <x v="3"/>
    <s v="Name 91"/>
    <x v="3"/>
    <x v="4"/>
    <n v="1500"/>
    <n v="3"/>
    <n v="4500"/>
    <n v="450"/>
  </r>
  <r>
    <x v="74"/>
    <x v="80"/>
    <x v="0"/>
    <s v="NN092"/>
    <x v="0"/>
    <s v="Name 92"/>
    <x v="4"/>
    <x v="0"/>
    <n v="210"/>
    <n v="7"/>
    <n v="1470"/>
    <n v="147"/>
  </r>
  <r>
    <x v="75"/>
    <x v="81"/>
    <x v="0"/>
    <s v="NN093"/>
    <x v="1"/>
    <s v="Name 93"/>
    <x v="0"/>
    <x v="1"/>
    <n v="4000"/>
    <n v="6"/>
    <n v="24000"/>
    <n v="2400"/>
  </r>
  <r>
    <x v="76"/>
    <x v="82"/>
    <x v="0"/>
    <s v="NN094"/>
    <x v="2"/>
    <s v="Name 94"/>
    <x v="1"/>
    <x v="2"/>
    <n v="3200"/>
    <n v="1"/>
    <n v="3200"/>
    <n v="320"/>
  </r>
  <r>
    <x v="77"/>
    <x v="83"/>
    <x v="0"/>
    <s v="NN095"/>
    <x v="1"/>
    <s v="Name 95"/>
    <x v="2"/>
    <x v="5"/>
    <n v="2900"/>
    <n v="3"/>
    <n v="8700"/>
    <n v="870"/>
  </r>
  <r>
    <x v="78"/>
    <x v="84"/>
    <x v="0"/>
    <s v="NN096"/>
    <x v="2"/>
    <s v="Name 96"/>
    <x v="3"/>
    <x v="6"/>
    <n v="190"/>
    <n v="4"/>
    <n v="760"/>
    <n v="76"/>
  </r>
  <r>
    <x v="79"/>
    <x v="85"/>
    <x v="0"/>
    <s v="NN096"/>
    <x v="3"/>
    <s v="Name 97"/>
    <x v="4"/>
    <x v="3"/>
    <n v="4000"/>
    <n v="2"/>
    <n v="8000"/>
    <n v="800"/>
  </r>
  <r>
    <x v="80"/>
    <x v="86"/>
    <x v="0"/>
    <s v="NN096"/>
    <x v="0"/>
    <s v="Name 98"/>
    <x v="0"/>
    <x v="4"/>
    <n v="1500"/>
    <n v="3"/>
    <n v="4500"/>
    <n v="450"/>
  </r>
  <r>
    <x v="80"/>
    <x v="87"/>
    <x v="0"/>
    <s v="NN096"/>
    <x v="1"/>
    <s v="Name 99"/>
    <x v="1"/>
    <x v="0"/>
    <n v="210"/>
    <n v="4"/>
    <n v="840"/>
    <n v="84"/>
  </r>
  <r>
    <x v="80"/>
    <x v="88"/>
    <x v="0"/>
    <s v="NN104"/>
    <x v="2"/>
    <s v="Name 104"/>
    <x v="2"/>
    <x v="3"/>
    <n v="4000"/>
    <n v="10"/>
    <n v="40000"/>
    <n v="4000"/>
  </r>
  <r>
    <x v="81"/>
    <x v="89"/>
    <x v="0"/>
    <s v="NN105"/>
    <x v="1"/>
    <s v="Name 105"/>
    <x v="3"/>
    <x v="4"/>
    <n v="1500"/>
    <n v="3"/>
    <n v="4500"/>
    <n v="450"/>
  </r>
  <r>
    <x v="82"/>
    <x v="90"/>
    <x v="0"/>
    <s v="NN106"/>
    <x v="2"/>
    <s v="Name 106"/>
    <x v="4"/>
    <x v="0"/>
    <n v="210"/>
    <n v="4"/>
    <n v="840"/>
    <n v="84"/>
  </r>
  <r>
    <x v="83"/>
    <x v="91"/>
    <x v="0"/>
    <s v="NN107"/>
    <x v="3"/>
    <s v="Name 107"/>
    <x v="0"/>
    <x v="1"/>
    <n v="4000"/>
    <n v="5"/>
    <n v="20000"/>
    <n v="2000"/>
  </r>
  <r>
    <x v="84"/>
    <x v="92"/>
    <x v="0"/>
    <s v="NN108"/>
    <x v="0"/>
    <s v="Name 108"/>
    <x v="1"/>
    <x v="2"/>
    <n v="3200"/>
    <n v="6"/>
    <n v="19200"/>
    <n v="1920"/>
  </r>
  <r>
    <x v="85"/>
    <x v="93"/>
    <x v="0"/>
    <s v="NN109"/>
    <x v="1"/>
    <s v="Name 109"/>
    <x v="1"/>
    <x v="5"/>
    <n v="2900"/>
    <n v="5"/>
    <n v="14500"/>
    <n v="1450"/>
  </r>
  <r>
    <x v="86"/>
    <x v="94"/>
    <x v="0"/>
    <s v="NN110"/>
    <x v="2"/>
    <s v="Name 110"/>
    <x v="1"/>
    <x v="6"/>
    <n v="190"/>
    <n v="6"/>
    <n v="1140"/>
    <n v="114"/>
  </r>
  <r>
    <x v="87"/>
    <x v="95"/>
    <x v="0"/>
    <s v="NN111"/>
    <x v="1"/>
    <s v="Name 111"/>
    <x v="1"/>
    <x v="3"/>
    <n v="4000"/>
    <n v="5"/>
    <n v="20000"/>
    <n v="2000"/>
  </r>
  <r>
    <x v="88"/>
    <x v="96"/>
    <x v="0"/>
    <s v="NN112"/>
    <x v="2"/>
    <s v="Name 112"/>
    <x v="1"/>
    <x v="4"/>
    <n v="1500"/>
    <n v="6"/>
    <n v="9000"/>
    <n v="900"/>
  </r>
  <r>
    <x v="89"/>
    <x v="97"/>
    <x v="0"/>
    <s v="NN113"/>
    <x v="3"/>
    <s v="Name 113"/>
    <x v="1"/>
    <x v="0"/>
    <n v="210"/>
    <n v="2"/>
    <n v="420"/>
    <n v="42"/>
  </r>
  <r>
    <x v="90"/>
    <x v="98"/>
    <x v="0"/>
    <s v="NN114"/>
    <x v="0"/>
    <s v="Name 114"/>
    <x v="1"/>
    <x v="1"/>
    <n v="4000"/>
    <n v="3"/>
    <n v="12000"/>
    <n v="1200"/>
  </r>
  <r>
    <x v="91"/>
    <x v="99"/>
    <x v="0"/>
    <s v="NN115"/>
    <x v="1"/>
    <s v="Name 115"/>
    <x v="1"/>
    <x v="2"/>
    <n v="3200"/>
    <n v="5"/>
    <n v="16000"/>
    <n v="1600"/>
  </r>
  <r>
    <x v="92"/>
    <x v="100"/>
    <x v="0"/>
    <s v="NN116"/>
    <x v="2"/>
    <s v="Name 116"/>
    <x v="1"/>
    <x v="5"/>
    <n v="2900"/>
    <n v="3"/>
    <n v="8700"/>
    <n v="870"/>
  </r>
  <r>
    <x v="93"/>
    <x v="101"/>
    <x v="0"/>
    <s v="NN117"/>
    <x v="1"/>
    <s v="Name 117"/>
    <x v="1"/>
    <x v="6"/>
    <n v="190"/>
    <n v="1"/>
    <n v="190"/>
    <n v="19"/>
  </r>
  <r>
    <x v="94"/>
    <x v="102"/>
    <x v="0"/>
    <s v="NN118"/>
    <x v="2"/>
    <s v="Name 118"/>
    <x v="1"/>
    <x v="3"/>
    <n v="4000"/>
    <n v="2"/>
    <n v="8000"/>
    <n v="800"/>
  </r>
  <r>
    <x v="95"/>
    <x v="103"/>
    <x v="0"/>
    <s v="NN119"/>
    <x v="3"/>
    <s v="Name 119"/>
    <x v="1"/>
    <x v="4"/>
    <n v="1500"/>
    <n v="3"/>
    <n v="4500"/>
    <n v="450"/>
  </r>
  <r>
    <x v="96"/>
    <x v="104"/>
    <x v="0"/>
    <s v="NN120"/>
    <x v="0"/>
    <s v="Name 120"/>
    <x v="3"/>
    <x v="0"/>
    <n v="210"/>
    <n v="7"/>
    <n v="1470"/>
    <n v="147"/>
  </r>
  <r>
    <x v="97"/>
    <x v="105"/>
    <x v="0"/>
    <s v="NN121"/>
    <x v="1"/>
    <s v="Name 121"/>
    <x v="4"/>
    <x v="1"/>
    <n v="4000"/>
    <n v="6"/>
    <n v="24000"/>
    <n v="2400"/>
  </r>
  <r>
    <x v="98"/>
    <x v="106"/>
    <x v="0"/>
    <s v="NN122"/>
    <x v="2"/>
    <s v="Name 122"/>
    <x v="0"/>
    <x v="2"/>
    <n v="3200"/>
    <n v="1"/>
    <n v="3200"/>
    <n v="320"/>
  </r>
  <r>
    <x v="99"/>
    <x v="107"/>
    <x v="0"/>
    <s v="NN123"/>
    <x v="1"/>
    <s v="Name 123"/>
    <x v="1"/>
    <x v="5"/>
    <n v="2900"/>
    <n v="3"/>
    <n v="8700"/>
    <n v="870"/>
  </r>
  <r>
    <x v="100"/>
    <x v="108"/>
    <x v="0"/>
    <s v="NN124"/>
    <x v="2"/>
    <s v="Name 124"/>
    <x v="2"/>
    <x v="6"/>
    <n v="190"/>
    <n v="4"/>
    <n v="760"/>
    <n v="76"/>
  </r>
  <r>
    <x v="101"/>
    <x v="109"/>
    <x v="0"/>
    <s v="NN125"/>
    <x v="3"/>
    <s v="Name 125"/>
    <x v="3"/>
    <x v="3"/>
    <n v="4000"/>
    <n v="2"/>
    <n v="8000"/>
    <n v="800"/>
  </r>
  <r>
    <x v="102"/>
    <x v="110"/>
    <x v="0"/>
    <s v="NN126"/>
    <x v="0"/>
    <s v="Name 126"/>
    <x v="4"/>
    <x v="4"/>
    <n v="1500"/>
    <n v="3"/>
    <n v="4500"/>
    <n v="450"/>
  </r>
  <r>
    <x v="103"/>
    <x v="111"/>
    <x v="0"/>
    <s v="NN127"/>
    <x v="1"/>
    <s v="Name 127"/>
    <x v="0"/>
    <x v="0"/>
    <n v="210"/>
    <n v="4"/>
    <n v="840"/>
    <n v="84"/>
  </r>
  <r>
    <x v="104"/>
    <x v="112"/>
    <x v="0"/>
    <s v="NN128"/>
    <x v="2"/>
    <s v="Name 128"/>
    <x v="1"/>
    <x v="1"/>
    <n v="4000"/>
    <n v="5"/>
    <n v="20000"/>
    <n v="2000"/>
  </r>
  <r>
    <x v="105"/>
    <x v="113"/>
    <x v="1"/>
    <s v="NN129"/>
    <x v="1"/>
    <s v="Name 129"/>
    <x v="2"/>
    <x v="1"/>
    <n v="4000"/>
    <n v="5"/>
    <n v="20000"/>
    <n v="2000"/>
  </r>
  <r>
    <x v="105"/>
    <x v="114"/>
    <x v="0"/>
    <s v="NN131"/>
    <x v="2"/>
    <s v="Name 131"/>
    <x v="3"/>
    <x v="6"/>
    <n v="190"/>
    <n v="4"/>
    <n v="760"/>
    <n v="76"/>
  </r>
  <r>
    <x v="105"/>
    <x v="115"/>
    <x v="0"/>
    <s v="NN132"/>
    <x v="3"/>
    <s v="Name 132"/>
    <x v="4"/>
    <x v="3"/>
    <n v="4000"/>
    <n v="10"/>
    <n v="40000"/>
    <n v="4000"/>
  </r>
  <r>
    <x v="105"/>
    <x v="116"/>
    <x v="0"/>
    <s v="NN133"/>
    <x v="0"/>
    <s v="Name 133"/>
    <x v="0"/>
    <x v="4"/>
    <n v="1500"/>
    <n v="3"/>
    <n v="4500"/>
    <n v="450"/>
  </r>
  <r>
    <x v="105"/>
    <x v="117"/>
    <x v="0"/>
    <s v="NN134"/>
    <x v="1"/>
    <s v="Name 134"/>
    <x v="1"/>
    <x v="0"/>
    <n v="210"/>
    <n v="22"/>
    <n v="4620"/>
    <n v="462"/>
  </r>
  <r>
    <x v="105"/>
    <x v="118"/>
    <x v="0"/>
    <s v="NN135"/>
    <x v="2"/>
    <s v="Name 135"/>
    <x v="2"/>
    <x v="1"/>
    <n v="4000"/>
    <n v="12"/>
    <n v="48000"/>
    <n v="4800"/>
  </r>
  <r>
    <x v="105"/>
    <x v="119"/>
    <x v="0"/>
    <s v="NN136"/>
    <x v="1"/>
    <s v="Name 136"/>
    <x v="3"/>
    <x v="2"/>
    <n v="3200"/>
    <n v="21"/>
    <n v="67200"/>
    <n v="6720"/>
  </r>
  <r>
    <x v="105"/>
    <x v="120"/>
    <x v="0"/>
    <s v="NN137"/>
    <x v="2"/>
    <s v="Name 137"/>
    <x v="4"/>
    <x v="5"/>
    <n v="2900"/>
    <n v="5"/>
    <n v="14500"/>
    <n v="1450"/>
  </r>
  <r>
    <x v="105"/>
    <x v="121"/>
    <x v="0"/>
    <s v="NN138"/>
    <x v="3"/>
    <s v="Name 138"/>
    <x v="0"/>
    <x v="6"/>
    <n v="190"/>
    <n v="12"/>
    <n v="2280"/>
    <n v="228"/>
  </r>
  <r>
    <x v="105"/>
    <x v="122"/>
    <x v="0"/>
    <s v="NN139"/>
    <x v="3"/>
    <s v="Name 139"/>
    <x v="1"/>
    <x v="3"/>
    <n v="4000"/>
    <n v="5"/>
    <n v="20000"/>
    <n v="2000"/>
  </r>
  <r>
    <x v="106"/>
    <x v="123"/>
    <x v="0"/>
    <s v="NN140"/>
    <x v="3"/>
    <s v="Name 140"/>
    <x v="2"/>
    <x v="4"/>
    <n v="1500"/>
    <n v="6"/>
    <n v="9000"/>
    <n v="900"/>
  </r>
  <r>
    <x v="107"/>
    <x v="124"/>
    <x v="0"/>
    <s v="NN141"/>
    <x v="3"/>
    <s v="Name 141"/>
    <x v="3"/>
    <x v="0"/>
    <n v="210"/>
    <n v="1"/>
    <n v="210"/>
    <n v="21"/>
  </r>
  <r>
    <x v="108"/>
    <x v="125"/>
    <x v="0"/>
    <s v="NN142"/>
    <x v="3"/>
    <s v="Name 142"/>
    <x v="4"/>
    <x v="1"/>
    <n v="4000"/>
    <n v="3"/>
    <n v="12000"/>
    <n v="1200"/>
  </r>
  <r>
    <x v="109"/>
    <x v="126"/>
    <x v="0"/>
    <s v="NN143"/>
    <x v="3"/>
    <s v="Name 143"/>
    <x v="0"/>
    <x v="2"/>
    <n v="3200"/>
    <n v="5"/>
    <n v="16000"/>
    <n v="1600"/>
  </r>
  <r>
    <x v="110"/>
    <x v="127"/>
    <x v="0"/>
    <s v="NN144"/>
    <x v="3"/>
    <s v="Name 144"/>
    <x v="1"/>
    <x v="5"/>
    <n v="2900"/>
    <n v="3"/>
    <n v="8700"/>
    <n v="870"/>
  </r>
  <r>
    <x v="111"/>
    <x v="128"/>
    <x v="0"/>
    <s v="NN145"/>
    <x v="0"/>
    <s v="Name 145"/>
    <x v="2"/>
    <x v="6"/>
    <n v="190"/>
    <n v="1"/>
    <n v="190"/>
    <n v="19"/>
  </r>
  <r>
    <x v="112"/>
    <x v="129"/>
    <x v="0"/>
    <s v="NN146"/>
    <x v="1"/>
    <s v="Name 146"/>
    <x v="3"/>
    <x v="3"/>
    <n v="4000"/>
    <n v="2"/>
    <n v="8000"/>
    <n v="800"/>
  </r>
  <r>
    <x v="113"/>
    <x v="130"/>
    <x v="0"/>
    <s v="NN147"/>
    <x v="2"/>
    <s v="Name 147"/>
    <x v="4"/>
    <x v="4"/>
    <n v="1500"/>
    <n v="3"/>
    <n v="4500"/>
    <n v="450"/>
  </r>
  <r>
    <x v="114"/>
    <x v="131"/>
    <x v="0"/>
    <s v="NN148"/>
    <x v="1"/>
    <s v="Name 148"/>
    <x v="0"/>
    <x v="0"/>
    <n v="210"/>
    <n v="7"/>
    <n v="1470"/>
    <n v="147"/>
  </r>
  <r>
    <x v="115"/>
    <x v="132"/>
    <x v="0"/>
    <s v="NN148"/>
    <x v="2"/>
    <s v="Name 152"/>
    <x v="1"/>
    <x v="6"/>
    <n v="190"/>
    <n v="4"/>
    <n v="760"/>
    <n v="76"/>
  </r>
  <r>
    <x v="116"/>
    <x v="133"/>
    <x v="0"/>
    <s v="NN153"/>
    <x v="3"/>
    <s v="Name 153"/>
    <x v="2"/>
    <x v="3"/>
    <n v="4000"/>
    <n v="12"/>
    <n v="48000"/>
    <n v="4800"/>
  </r>
  <r>
    <x v="117"/>
    <x v="134"/>
    <x v="0"/>
    <s v="NN154"/>
    <x v="0"/>
    <s v="Name 154"/>
    <x v="3"/>
    <x v="4"/>
    <n v="1500"/>
    <n v="3"/>
    <n v="4500"/>
    <n v="450"/>
  </r>
  <r>
    <x v="118"/>
    <x v="135"/>
    <x v="0"/>
    <s v="NN155"/>
    <x v="1"/>
    <s v="Name 155"/>
    <x v="4"/>
    <x v="0"/>
    <n v="210"/>
    <n v="4"/>
    <n v="840"/>
    <n v="84"/>
  </r>
  <r>
    <x v="119"/>
    <x v="136"/>
    <x v="0"/>
    <s v="NN156"/>
    <x v="2"/>
    <s v="Name 156"/>
    <x v="0"/>
    <x v="1"/>
    <n v="4000"/>
    <n v="5"/>
    <n v="20000"/>
    <n v="2000"/>
  </r>
  <r>
    <x v="120"/>
    <x v="137"/>
    <x v="0"/>
    <s v="NN157"/>
    <x v="1"/>
    <s v="Name 157"/>
    <x v="1"/>
    <x v="2"/>
    <n v="3200"/>
    <n v="6"/>
    <n v="19200"/>
    <n v="1920"/>
  </r>
  <r>
    <x v="121"/>
    <x v="138"/>
    <x v="0"/>
    <s v="NN158"/>
    <x v="2"/>
    <s v="Name 158"/>
    <x v="2"/>
    <x v="5"/>
    <n v="2900"/>
    <n v="5"/>
    <n v="14500"/>
    <n v="1450"/>
  </r>
  <r>
    <x v="122"/>
    <x v="139"/>
    <x v="0"/>
    <s v="NN159"/>
    <x v="3"/>
    <s v="Name 159"/>
    <x v="3"/>
    <x v="6"/>
    <n v="190"/>
    <n v="4"/>
    <n v="760"/>
    <n v="76"/>
  </r>
  <r>
    <x v="122"/>
    <x v="140"/>
    <x v="0"/>
    <s v="NN160"/>
    <x v="0"/>
    <s v="Name 160"/>
    <x v="3"/>
    <x v="3"/>
    <n v="4000"/>
    <n v="10"/>
    <n v="40000"/>
    <n v="4000"/>
  </r>
  <r>
    <x v="122"/>
    <x v="141"/>
    <x v="0"/>
    <s v="NN161"/>
    <x v="1"/>
    <s v="Name 161"/>
    <x v="3"/>
    <x v="4"/>
    <n v="1500"/>
    <n v="3"/>
    <n v="4500"/>
    <n v="450"/>
  </r>
  <r>
    <x v="123"/>
    <x v="142"/>
    <x v="0"/>
    <s v="NN162"/>
    <x v="2"/>
    <s v="Name 162"/>
    <x v="3"/>
    <x v="0"/>
    <n v="210"/>
    <n v="4"/>
    <n v="840"/>
    <n v="84"/>
  </r>
  <r>
    <x v="124"/>
    <x v="143"/>
    <x v="0"/>
    <s v="NN163"/>
    <x v="1"/>
    <s v="Name 163"/>
    <x v="3"/>
    <x v="1"/>
    <n v="4000"/>
    <n v="5"/>
    <n v="20000"/>
    <n v="2000"/>
  </r>
  <r>
    <x v="125"/>
    <x v="144"/>
    <x v="0"/>
    <s v="NN164"/>
    <x v="2"/>
    <s v="Name 164"/>
    <x v="3"/>
    <x v="2"/>
    <n v="3200"/>
    <n v="6"/>
    <n v="19200"/>
    <n v="1920"/>
  </r>
  <r>
    <x v="126"/>
    <x v="145"/>
    <x v="0"/>
    <s v="NN165"/>
    <x v="3"/>
    <s v="Name 165"/>
    <x v="3"/>
    <x v="5"/>
    <n v="2900"/>
    <n v="12"/>
    <n v="34800"/>
    <n v="3480"/>
  </r>
  <r>
    <x v="127"/>
    <x v="146"/>
    <x v="0"/>
    <s v="NN165"/>
    <x v="0"/>
    <s v="Name 166"/>
    <x v="3"/>
    <x v="6"/>
    <n v="190"/>
    <n v="12"/>
    <n v="2280"/>
    <n v="228"/>
  </r>
  <r>
    <x v="128"/>
    <x v="147"/>
    <x v="0"/>
    <s v="NN165"/>
    <x v="1"/>
    <s v="Name 167"/>
    <x v="1"/>
    <x v="3"/>
    <n v="4000"/>
    <n v="5"/>
    <n v="20000"/>
    <n v="2000"/>
  </r>
  <r>
    <x v="129"/>
    <x v="148"/>
    <x v="0"/>
    <s v="NN165"/>
    <x v="2"/>
    <s v="Name 168"/>
    <x v="2"/>
    <x v="4"/>
    <n v="1500"/>
    <n v="6"/>
    <n v="9000"/>
    <n v="900"/>
  </r>
  <r>
    <x v="130"/>
    <x v="149"/>
    <x v="0"/>
    <s v="NN165"/>
    <x v="1"/>
    <s v="Name 169"/>
    <x v="3"/>
    <x v="0"/>
    <n v="210"/>
    <n v="2"/>
    <n v="420"/>
    <n v="42"/>
  </r>
  <r>
    <x v="131"/>
    <x v="150"/>
    <x v="0"/>
    <s v="NN165"/>
    <x v="2"/>
    <s v="Name 170"/>
    <x v="4"/>
    <x v="1"/>
    <n v="4000"/>
    <n v="3"/>
    <n v="12000"/>
    <n v="1200"/>
  </r>
  <r>
    <x v="132"/>
    <x v="151"/>
    <x v="0"/>
    <s v="NN165"/>
    <x v="3"/>
    <s v="Name 171"/>
    <x v="0"/>
    <x v="2"/>
    <n v="3200"/>
    <n v="5"/>
    <n v="16000"/>
    <n v="1600"/>
  </r>
  <r>
    <x v="133"/>
    <x v="152"/>
    <x v="0"/>
    <s v="NN165"/>
    <x v="0"/>
    <s v="Name 172"/>
    <x v="1"/>
    <x v="5"/>
    <n v="2900"/>
    <n v="3"/>
    <n v="8700"/>
    <n v="870"/>
  </r>
  <r>
    <x v="134"/>
    <x v="153"/>
    <x v="0"/>
    <s v="NN173"/>
    <x v="1"/>
    <s v="Name 173"/>
    <x v="2"/>
    <x v="6"/>
    <n v="190"/>
    <n v="1"/>
    <n v="190"/>
    <n v="19"/>
  </r>
  <r>
    <x v="135"/>
    <x v="154"/>
    <x v="0"/>
    <s v="NN174"/>
    <x v="2"/>
    <s v="Name 174"/>
    <x v="3"/>
    <x v="3"/>
    <n v="4000"/>
    <n v="2"/>
    <n v="8000"/>
    <n v="800"/>
  </r>
  <r>
    <x v="136"/>
    <x v="155"/>
    <x v="0"/>
    <s v="NN175"/>
    <x v="1"/>
    <s v="Name 175"/>
    <x v="4"/>
    <x v="4"/>
    <n v="1500"/>
    <n v="3"/>
    <n v="4500"/>
    <n v="450"/>
  </r>
  <r>
    <x v="137"/>
    <x v="156"/>
    <x v="0"/>
    <s v="NN176"/>
    <x v="2"/>
    <s v="Name 176"/>
    <x v="0"/>
    <x v="0"/>
    <n v="210"/>
    <n v="7"/>
    <n v="1470"/>
    <n v="147"/>
  </r>
  <r>
    <x v="138"/>
    <x v="157"/>
    <x v="0"/>
    <s v="NN177"/>
    <x v="3"/>
    <s v="Name 177"/>
    <x v="1"/>
    <x v="1"/>
    <n v="4000"/>
    <n v="6"/>
    <n v="24000"/>
    <n v="2400"/>
  </r>
  <r>
    <x v="139"/>
    <x v="158"/>
    <x v="0"/>
    <s v="NN178"/>
    <x v="0"/>
    <s v="Name 178"/>
    <x v="2"/>
    <x v="2"/>
    <n v="3200"/>
    <n v="1"/>
    <n v="3200"/>
    <n v="320"/>
  </r>
  <r>
    <x v="140"/>
    <x v="159"/>
    <x v="0"/>
    <s v="NN179"/>
    <x v="1"/>
    <s v="Name 179"/>
    <x v="3"/>
    <x v="5"/>
    <n v="2900"/>
    <n v="3"/>
    <n v="8700"/>
    <n v="870"/>
  </r>
  <r>
    <x v="141"/>
    <x v="160"/>
    <x v="0"/>
    <s v="NN180"/>
    <x v="2"/>
    <s v="Name 180"/>
    <x v="4"/>
    <x v="6"/>
    <n v="190"/>
    <n v="4"/>
    <n v="760"/>
    <n v="76"/>
  </r>
  <r>
    <x v="142"/>
    <x v="161"/>
    <x v="0"/>
    <s v="NN181"/>
    <x v="1"/>
    <s v="Name 181"/>
    <x v="0"/>
    <x v="3"/>
    <n v="4000"/>
    <n v="2"/>
    <n v="8000"/>
    <n v="800"/>
  </r>
  <r>
    <x v="143"/>
    <x v="162"/>
    <x v="0"/>
    <s v="NN182"/>
    <x v="2"/>
    <s v="Name 182"/>
    <x v="1"/>
    <x v="4"/>
    <n v="1500"/>
    <n v="3"/>
    <n v="4500"/>
    <n v="450"/>
  </r>
  <r>
    <x v="144"/>
    <x v="163"/>
    <x v="0"/>
    <s v="NN183"/>
    <x v="3"/>
    <s v="Name 183"/>
    <x v="2"/>
    <x v="0"/>
    <n v="210"/>
    <n v="12"/>
    <n v="2520"/>
    <n v="252"/>
  </r>
  <r>
    <x v="145"/>
    <x v="164"/>
    <x v="0"/>
    <s v="NN184"/>
    <x v="0"/>
    <s v="Name 184"/>
    <x v="3"/>
    <x v="1"/>
    <n v="4000"/>
    <n v="5"/>
    <n v="20000"/>
    <n v="2000"/>
  </r>
  <r>
    <x v="146"/>
    <x v="165"/>
    <x v="0"/>
    <s v="NN184"/>
    <x v="1"/>
    <s v="Name 185"/>
    <x v="4"/>
    <x v="2"/>
    <n v="3200"/>
    <n v="12"/>
    <n v="38400"/>
    <n v="3840"/>
  </r>
  <r>
    <x v="147"/>
    <x v="166"/>
    <x v="0"/>
    <s v="NN191"/>
    <x v="2"/>
    <s v="Name 191"/>
    <x v="0"/>
    <x v="1"/>
    <n v="4000"/>
    <n v="5"/>
    <n v="20000"/>
    <n v="2000"/>
  </r>
  <r>
    <x v="148"/>
    <x v="167"/>
    <x v="0"/>
    <s v="NN192"/>
    <x v="1"/>
    <s v="Name 192"/>
    <x v="1"/>
    <x v="2"/>
    <n v="3200"/>
    <n v="6"/>
    <n v="19200"/>
    <n v="1920"/>
  </r>
  <r>
    <x v="149"/>
    <x v="168"/>
    <x v="0"/>
    <s v="NN193"/>
    <x v="2"/>
    <s v="Name 193"/>
    <x v="2"/>
    <x v="5"/>
    <n v="2900"/>
    <n v="5"/>
    <n v="14500"/>
    <n v="1450"/>
  </r>
  <r>
    <x v="150"/>
    <x v="169"/>
    <x v="0"/>
    <s v="NN194"/>
    <x v="3"/>
    <s v="Name 194"/>
    <x v="3"/>
    <x v="6"/>
    <n v="190"/>
    <n v="6"/>
    <n v="1140"/>
    <n v="114"/>
  </r>
  <r>
    <x v="151"/>
    <x v="170"/>
    <x v="0"/>
    <s v="NN195"/>
    <x v="0"/>
    <s v="Name 195"/>
    <x v="4"/>
    <x v="3"/>
    <n v="4000"/>
    <n v="5"/>
    <n v="20000"/>
    <n v="2000"/>
  </r>
  <r>
    <x v="152"/>
    <x v="171"/>
    <x v="0"/>
    <s v="NN196"/>
    <x v="1"/>
    <s v="Name 196"/>
    <x v="0"/>
    <x v="4"/>
    <n v="1500"/>
    <n v="6"/>
    <n v="9000"/>
    <n v="900"/>
  </r>
  <r>
    <x v="153"/>
    <x v="172"/>
    <x v="0"/>
    <s v="NN197"/>
    <x v="2"/>
    <s v="Name 197"/>
    <x v="1"/>
    <x v="0"/>
    <n v="210"/>
    <n v="2"/>
    <n v="420"/>
    <n v="42"/>
  </r>
  <r>
    <x v="154"/>
    <x v="173"/>
    <x v="0"/>
    <s v="NN198"/>
    <x v="1"/>
    <s v="Name 198"/>
    <x v="2"/>
    <x v="1"/>
    <n v="4000"/>
    <n v="3"/>
    <n v="12000"/>
    <n v="1200"/>
  </r>
  <r>
    <x v="155"/>
    <x v="174"/>
    <x v="0"/>
    <s v="NN199"/>
    <x v="2"/>
    <s v="Name 199"/>
    <x v="3"/>
    <x v="2"/>
    <n v="3200"/>
    <n v="5"/>
    <n v="16000"/>
    <n v="1600"/>
  </r>
  <r>
    <x v="156"/>
    <x v="175"/>
    <x v="0"/>
    <s v="NN200"/>
    <x v="2"/>
    <s v="Name 200"/>
    <x v="4"/>
    <x v="5"/>
    <n v="2900"/>
    <n v="3"/>
    <n v="8700"/>
    <n v="870"/>
  </r>
  <r>
    <x v="157"/>
    <x v="176"/>
    <x v="0"/>
    <s v="NN201"/>
    <x v="2"/>
    <s v="Name 201"/>
    <x v="0"/>
    <x v="6"/>
    <n v="190"/>
    <n v="12"/>
    <n v="2280"/>
    <n v="228"/>
  </r>
  <r>
    <x v="158"/>
    <x v="177"/>
    <x v="0"/>
    <s v="NN202"/>
    <x v="2"/>
    <s v="Name 202"/>
    <x v="1"/>
    <x v="3"/>
    <n v="4000"/>
    <n v="2"/>
    <n v="8000"/>
    <n v="800"/>
  </r>
  <r>
    <x v="159"/>
    <x v="178"/>
    <x v="0"/>
    <s v="NN203"/>
    <x v="2"/>
    <s v="Name 203"/>
    <x v="2"/>
    <x v="4"/>
    <n v="1500"/>
    <n v="3"/>
    <n v="4500"/>
    <n v="450"/>
  </r>
  <r>
    <x v="160"/>
    <x v="179"/>
    <x v="0"/>
    <s v="NN204"/>
    <x v="1"/>
    <s v="Name 204"/>
    <x v="3"/>
    <x v="0"/>
    <n v="210"/>
    <n v="7"/>
    <n v="1470"/>
    <n v="147"/>
  </r>
  <r>
    <x v="161"/>
    <x v="180"/>
    <x v="0"/>
    <s v="NN205"/>
    <x v="2"/>
    <s v="Name 205"/>
    <x v="4"/>
    <x v="1"/>
    <n v="4000"/>
    <n v="6"/>
    <n v="24000"/>
    <n v="2400"/>
  </r>
  <r>
    <x v="162"/>
    <x v="181"/>
    <x v="0"/>
    <s v="NN206"/>
    <x v="3"/>
    <s v="Name 206"/>
    <x v="0"/>
    <x v="2"/>
    <n v="3200"/>
    <n v="1"/>
    <n v="3200"/>
    <n v="320"/>
  </r>
  <r>
    <x v="163"/>
    <x v="182"/>
    <x v="0"/>
    <s v="NN207"/>
    <x v="0"/>
    <s v="Name 207"/>
    <x v="1"/>
    <x v="5"/>
    <n v="2900"/>
    <n v="3"/>
    <n v="8700"/>
    <n v="870"/>
  </r>
  <r>
    <x v="164"/>
    <x v="183"/>
    <x v="0"/>
    <s v="NN208"/>
    <x v="1"/>
    <s v="Name 208"/>
    <x v="2"/>
    <x v="6"/>
    <n v="190"/>
    <n v="4"/>
    <n v="760"/>
    <n v="76"/>
  </r>
  <r>
    <x v="165"/>
    <x v="184"/>
    <x v="0"/>
    <s v="NN209"/>
    <x v="2"/>
    <s v="Name 209"/>
    <x v="3"/>
    <x v="3"/>
    <n v="4000"/>
    <n v="2"/>
    <n v="8000"/>
    <n v="800"/>
  </r>
  <r>
    <x v="166"/>
    <x v="185"/>
    <x v="0"/>
    <s v="NN210"/>
    <x v="1"/>
    <s v="Name 210"/>
    <x v="4"/>
    <x v="4"/>
    <n v="1500"/>
    <n v="3"/>
    <n v="4500"/>
    <n v="450"/>
  </r>
  <r>
    <x v="167"/>
    <x v="186"/>
    <x v="0"/>
    <s v="NN211"/>
    <x v="2"/>
    <s v="Name 211"/>
    <x v="0"/>
    <x v="0"/>
    <n v="210"/>
    <n v="4"/>
    <n v="840"/>
    <n v="84"/>
  </r>
  <r>
    <x v="168"/>
    <x v="187"/>
    <x v="0"/>
    <s v="NN212"/>
    <x v="3"/>
    <s v="Name 212"/>
    <x v="1"/>
    <x v="1"/>
    <n v="4000"/>
    <n v="5"/>
    <n v="20000"/>
    <n v="2000"/>
  </r>
  <r>
    <x v="169"/>
    <x v="188"/>
    <x v="0"/>
    <s v="NN213"/>
    <x v="0"/>
    <s v="Name 213"/>
    <x v="2"/>
    <x v="2"/>
    <n v="3200"/>
    <n v="6"/>
    <n v="19200"/>
    <n v="1920"/>
  </r>
  <r>
    <x v="170"/>
    <x v="189"/>
    <x v="0"/>
    <s v="NN214"/>
    <x v="1"/>
    <s v="Name 214"/>
    <x v="3"/>
    <x v="5"/>
    <n v="2900"/>
    <n v="5"/>
    <n v="14500"/>
    <n v="1450"/>
  </r>
  <r>
    <x v="170"/>
    <x v="190"/>
    <x v="0"/>
    <s v="NN215"/>
    <x v="2"/>
    <s v="Name 215"/>
    <x v="4"/>
    <x v="6"/>
    <n v="190"/>
    <n v="4"/>
    <n v="760"/>
    <n v="76"/>
  </r>
  <r>
    <x v="170"/>
    <x v="191"/>
    <x v="0"/>
    <s v="NN216"/>
    <x v="1"/>
    <s v="Name 216"/>
    <x v="0"/>
    <x v="3"/>
    <n v="4000"/>
    <n v="10"/>
    <n v="40000"/>
    <n v="4000"/>
  </r>
  <r>
    <x v="171"/>
    <x v="192"/>
    <x v="0"/>
    <s v="NN222"/>
    <x v="2"/>
    <s v="Name 224"/>
    <x v="1"/>
    <x v="4"/>
    <n v="1500"/>
    <n v="6"/>
    <n v="9000"/>
    <n v="900"/>
  </r>
  <r>
    <x v="172"/>
    <x v="193"/>
    <x v="0"/>
    <s v="NN222"/>
    <x v="3"/>
    <s v="Name 225"/>
    <x v="2"/>
    <x v="0"/>
    <n v="210"/>
    <n v="2"/>
    <n v="420"/>
    <n v="42"/>
  </r>
  <r>
    <x v="173"/>
    <x v="194"/>
    <x v="0"/>
    <s v="NN222"/>
    <x v="0"/>
    <s v="Name 226"/>
    <x v="3"/>
    <x v="1"/>
    <n v="4000"/>
    <n v="3"/>
    <n v="12000"/>
    <n v="1200"/>
  </r>
  <r>
    <x v="174"/>
    <x v="195"/>
    <x v="0"/>
    <s v="NN227"/>
    <x v="1"/>
    <s v="Name 227"/>
    <x v="4"/>
    <x v="2"/>
    <n v="3200"/>
    <n v="5"/>
    <n v="16000"/>
    <n v="1600"/>
  </r>
  <r>
    <x v="175"/>
    <x v="196"/>
    <x v="0"/>
    <s v="NN228"/>
    <x v="2"/>
    <s v="Name 228"/>
    <x v="0"/>
    <x v="5"/>
    <n v="2900"/>
    <n v="3"/>
    <n v="8700"/>
    <n v="870"/>
  </r>
  <r>
    <x v="176"/>
    <x v="197"/>
    <x v="0"/>
    <s v="NN234"/>
    <x v="2"/>
    <s v="Name 234"/>
    <x v="1"/>
    <x v="2"/>
    <n v="3200"/>
    <n v="1"/>
    <n v="3200"/>
    <n v="320"/>
  </r>
  <r>
    <x v="176"/>
    <x v="198"/>
    <x v="0"/>
    <s v="NN235"/>
    <x v="1"/>
    <s v="Name 235"/>
    <x v="2"/>
    <x v="5"/>
    <n v="2900"/>
    <n v="3"/>
    <n v="8700"/>
    <n v="870"/>
  </r>
  <r>
    <x v="176"/>
    <x v="199"/>
    <x v="0"/>
    <s v="NN236"/>
    <x v="2"/>
    <s v="Name 236"/>
    <x v="3"/>
    <x v="6"/>
    <n v="190"/>
    <n v="4"/>
    <n v="760"/>
    <n v="76"/>
  </r>
  <r>
    <x v="176"/>
    <x v="200"/>
    <x v="0"/>
    <s v="NN237"/>
    <x v="3"/>
    <s v="Name 237"/>
    <x v="3"/>
    <x v="3"/>
    <n v="4000"/>
    <n v="2"/>
    <n v="8000"/>
    <n v="800"/>
  </r>
  <r>
    <x v="176"/>
    <x v="201"/>
    <x v="0"/>
    <s v="NN238"/>
    <x v="0"/>
    <s v="Name 238"/>
    <x v="3"/>
    <x v="4"/>
    <n v="1500"/>
    <n v="3"/>
    <n v="4500"/>
    <n v="450"/>
  </r>
  <r>
    <x v="177"/>
    <x v="202"/>
    <x v="0"/>
    <s v="NN239"/>
    <x v="1"/>
    <s v="Name 239"/>
    <x v="3"/>
    <x v="0"/>
    <n v="210"/>
    <n v="4"/>
    <n v="840"/>
    <n v="84"/>
  </r>
  <r>
    <x v="178"/>
    <x v="203"/>
    <x v="0"/>
    <s v="NN240"/>
    <x v="2"/>
    <s v="Name 240"/>
    <x v="3"/>
    <x v="1"/>
    <n v="4000"/>
    <n v="5"/>
    <n v="20000"/>
    <n v="2000"/>
  </r>
  <r>
    <x v="179"/>
    <x v="204"/>
    <x v="0"/>
    <s v="NN241"/>
    <x v="1"/>
    <s v="Name 241"/>
    <x v="3"/>
    <x v="2"/>
    <n v="3200"/>
    <n v="6"/>
    <n v="19200"/>
    <n v="1920"/>
  </r>
  <r>
    <x v="180"/>
    <x v="205"/>
    <x v="0"/>
    <s v="NN242"/>
    <x v="2"/>
    <s v="Name 242"/>
    <x v="3"/>
    <x v="5"/>
    <n v="2900"/>
    <n v="5"/>
    <n v="14500"/>
    <n v="1450"/>
  </r>
  <r>
    <x v="181"/>
    <x v="206"/>
    <x v="0"/>
    <s v="NN243"/>
    <x v="3"/>
    <s v="Name 243"/>
    <x v="3"/>
    <x v="6"/>
    <n v="190"/>
    <n v="4"/>
    <n v="760"/>
    <n v="76"/>
  </r>
  <r>
    <x v="182"/>
    <x v="207"/>
    <x v="0"/>
    <s v="NN244"/>
    <x v="3"/>
    <s v="Name 244"/>
    <x v="3"/>
    <x v="3"/>
    <n v="4000"/>
    <n v="10"/>
    <n v="40000"/>
    <n v="4000"/>
  </r>
  <r>
    <x v="183"/>
    <x v="208"/>
    <x v="0"/>
    <s v="NN245"/>
    <x v="3"/>
    <s v="Name 245"/>
    <x v="2"/>
    <x v="4"/>
    <n v="1500"/>
    <n v="30"/>
    <n v="45000"/>
    <n v="4500"/>
  </r>
  <r>
    <x v="184"/>
    <x v="209"/>
    <x v="0"/>
    <s v="NN246"/>
    <x v="3"/>
    <s v="Name 246"/>
    <x v="3"/>
    <x v="0"/>
    <n v="210"/>
    <n v="4"/>
    <n v="840"/>
    <n v="84"/>
  </r>
  <r>
    <x v="185"/>
    <x v="210"/>
    <x v="0"/>
    <s v="NN247"/>
    <x v="3"/>
    <s v="Name 247"/>
    <x v="4"/>
    <x v="1"/>
    <n v="4000"/>
    <n v="5"/>
    <n v="20000"/>
    <n v="2000"/>
  </r>
  <r>
    <x v="186"/>
    <x v="211"/>
    <x v="0"/>
    <s v="NN248"/>
    <x v="3"/>
    <s v="Name 248"/>
    <x v="0"/>
    <x v="2"/>
    <n v="3200"/>
    <n v="6"/>
    <n v="19200"/>
    <n v="1920"/>
  </r>
  <r>
    <x v="187"/>
    <x v="212"/>
    <x v="0"/>
    <s v="NN248"/>
    <x v="3"/>
    <s v="Name 249"/>
    <x v="1"/>
    <x v="5"/>
    <n v="2900"/>
    <n v="5"/>
    <n v="14500"/>
    <n v="1450"/>
  </r>
  <r>
    <x v="188"/>
    <x v="213"/>
    <x v="0"/>
    <s v="NN248"/>
    <x v="0"/>
    <s v="Name 250"/>
    <x v="2"/>
    <x v="6"/>
    <n v="190"/>
    <n v="6"/>
    <n v="1140"/>
    <n v="114"/>
  </r>
  <r>
    <x v="189"/>
    <x v="214"/>
    <x v="0"/>
    <s v="NN248"/>
    <x v="1"/>
    <s v="Name 251"/>
    <x v="3"/>
    <x v="3"/>
    <n v="4000"/>
    <n v="5"/>
    <n v="20000"/>
    <n v="2000"/>
  </r>
  <r>
    <x v="190"/>
    <x v="215"/>
    <x v="0"/>
    <s v="NN248"/>
    <x v="2"/>
    <s v="Name 252"/>
    <x v="4"/>
    <x v="4"/>
    <n v="1500"/>
    <n v="6"/>
    <n v="9000"/>
    <n v="900"/>
  </r>
  <r>
    <x v="191"/>
    <x v="216"/>
    <x v="0"/>
    <s v="NN253"/>
    <x v="1"/>
    <s v="Name 253"/>
    <x v="0"/>
    <x v="0"/>
    <n v="210"/>
    <n v="2"/>
    <n v="420"/>
    <n v="42"/>
  </r>
  <r>
    <x v="192"/>
    <x v="217"/>
    <x v="0"/>
    <s v="NN254"/>
    <x v="2"/>
    <s v="Name 254"/>
    <x v="1"/>
    <x v="1"/>
    <n v="4000"/>
    <n v="3"/>
    <n v="12000"/>
    <n v="1200"/>
  </r>
  <r>
    <x v="193"/>
    <x v="218"/>
    <x v="0"/>
    <s v="NN255"/>
    <x v="3"/>
    <s v="Name 255"/>
    <x v="2"/>
    <x v="2"/>
    <n v="3200"/>
    <n v="5"/>
    <n v="16000"/>
    <n v="1600"/>
  </r>
  <r>
    <x v="194"/>
    <x v="219"/>
    <x v="0"/>
    <s v="NN256"/>
    <x v="0"/>
    <s v="Name 256"/>
    <x v="3"/>
    <x v="5"/>
    <n v="2900"/>
    <n v="3"/>
    <n v="8700"/>
    <n v="870"/>
  </r>
  <r>
    <x v="195"/>
    <x v="220"/>
    <x v="0"/>
    <s v="NN257"/>
    <x v="1"/>
    <s v="Name 257"/>
    <x v="4"/>
    <x v="6"/>
    <n v="190"/>
    <n v="1"/>
    <n v="190"/>
    <n v="19"/>
  </r>
  <r>
    <x v="196"/>
    <x v="221"/>
    <x v="0"/>
    <s v="NN258"/>
    <x v="2"/>
    <s v="Name 258"/>
    <x v="0"/>
    <x v="3"/>
    <n v="4000"/>
    <n v="2"/>
    <n v="8000"/>
    <n v="800"/>
  </r>
  <r>
    <x v="197"/>
    <x v="222"/>
    <x v="0"/>
    <s v="NN259"/>
    <x v="1"/>
    <s v="Name 259"/>
    <x v="1"/>
    <x v="4"/>
    <n v="1500"/>
    <n v="3"/>
    <n v="4500"/>
    <n v="450"/>
  </r>
  <r>
    <x v="198"/>
    <x v="223"/>
    <x v="0"/>
    <s v="NN260"/>
    <x v="2"/>
    <s v="Name 260"/>
    <x v="2"/>
    <x v="0"/>
    <n v="210"/>
    <n v="7"/>
    <n v="1470"/>
    <n v="147"/>
  </r>
  <r>
    <x v="199"/>
    <x v="224"/>
    <x v="0"/>
    <s v="NN261"/>
    <x v="3"/>
    <s v="Name 261"/>
    <x v="3"/>
    <x v="1"/>
    <n v="4000"/>
    <n v="6"/>
    <n v="24000"/>
    <n v="2400"/>
  </r>
  <r>
    <x v="200"/>
    <x v="225"/>
    <x v="0"/>
    <s v="NN262"/>
    <x v="0"/>
    <s v="Name 262"/>
    <x v="4"/>
    <x v="2"/>
    <n v="3200"/>
    <n v="1"/>
    <n v="3200"/>
    <n v="320"/>
  </r>
  <r>
    <x v="201"/>
    <x v="226"/>
    <x v="0"/>
    <s v="NN263"/>
    <x v="1"/>
    <s v="Name 263"/>
    <x v="0"/>
    <x v="5"/>
    <n v="2900"/>
    <n v="3"/>
    <n v="8700"/>
    <n v="870"/>
  </r>
  <r>
    <x v="202"/>
    <x v="227"/>
    <x v="0"/>
    <s v="NN272"/>
    <x v="2"/>
    <s v="Name 272"/>
    <x v="4"/>
    <x v="3"/>
    <n v="4000"/>
    <n v="10"/>
    <n v="40000"/>
    <n v="4000"/>
  </r>
  <r>
    <x v="203"/>
    <x v="228"/>
    <x v="0"/>
    <s v="NN273"/>
    <x v="3"/>
    <s v="Name 273"/>
    <x v="0"/>
    <x v="4"/>
    <n v="1500"/>
    <n v="3"/>
    <n v="4500"/>
    <n v="450"/>
  </r>
  <r>
    <x v="204"/>
    <x v="229"/>
    <x v="0"/>
    <s v="NN274"/>
    <x v="0"/>
    <s v="Name 274"/>
    <x v="1"/>
    <x v="0"/>
    <n v="210"/>
    <n v="4"/>
    <n v="840"/>
    <n v="84"/>
  </r>
  <r>
    <x v="205"/>
    <x v="230"/>
    <x v="0"/>
    <s v="NN275"/>
    <x v="1"/>
    <s v="Name 275"/>
    <x v="2"/>
    <x v="1"/>
    <n v="4000"/>
    <n v="5"/>
    <n v="20000"/>
    <n v="2000"/>
  </r>
  <r>
    <x v="206"/>
    <x v="231"/>
    <x v="0"/>
    <s v="NN276"/>
    <x v="2"/>
    <s v="Name 276"/>
    <x v="3"/>
    <x v="2"/>
    <n v="3200"/>
    <n v="6"/>
    <n v="19200"/>
    <n v="1920"/>
  </r>
  <r>
    <x v="207"/>
    <x v="232"/>
    <x v="0"/>
    <s v="NN277"/>
    <x v="1"/>
    <s v="Name 277"/>
    <x v="4"/>
    <x v="5"/>
    <n v="2900"/>
    <n v="5"/>
    <n v="14500"/>
    <n v="1450"/>
  </r>
  <r>
    <x v="208"/>
    <x v="233"/>
    <x v="0"/>
    <s v="NN277"/>
    <x v="2"/>
    <s v="Name 278"/>
    <x v="0"/>
    <x v="6"/>
    <n v="190"/>
    <n v="6"/>
    <n v="1140"/>
    <n v="114"/>
  </r>
  <r>
    <x v="209"/>
    <x v="234"/>
    <x v="0"/>
    <s v="NN277"/>
    <x v="3"/>
    <s v="Name 281"/>
    <x v="1"/>
    <x v="0"/>
    <n v="210"/>
    <n v="20"/>
    <n v="4200"/>
    <n v="420"/>
  </r>
  <r>
    <x v="209"/>
    <x v="235"/>
    <x v="0"/>
    <s v="NN277"/>
    <x v="0"/>
    <s v="Name 282"/>
    <x v="2"/>
    <x v="1"/>
    <n v="4000"/>
    <n v="3"/>
    <n v="12000"/>
    <n v="1200"/>
  </r>
  <r>
    <x v="209"/>
    <x v="236"/>
    <x v="0"/>
    <s v="NN277"/>
    <x v="1"/>
    <s v="Name 283"/>
    <x v="3"/>
    <x v="2"/>
    <n v="3200"/>
    <n v="5"/>
    <n v="16000"/>
    <n v="1600"/>
  </r>
  <r>
    <x v="209"/>
    <x v="237"/>
    <x v="0"/>
    <s v="NN277"/>
    <x v="2"/>
    <s v="Name 284"/>
    <x v="4"/>
    <x v="5"/>
    <n v="2900"/>
    <n v="3"/>
    <n v="8700"/>
    <n v="870"/>
  </r>
  <r>
    <x v="210"/>
    <x v="238"/>
    <x v="0"/>
    <s v="NN285"/>
    <x v="1"/>
    <s v="Name 285"/>
    <x v="0"/>
    <x v="6"/>
    <n v="190"/>
    <n v="10"/>
    <n v="1900"/>
    <n v="190"/>
  </r>
  <r>
    <x v="211"/>
    <x v="239"/>
    <x v="0"/>
    <s v="NN286"/>
    <x v="2"/>
    <s v="Name 286"/>
    <x v="1"/>
    <x v="3"/>
    <n v="4000"/>
    <n v="2"/>
    <n v="8000"/>
    <n v="800"/>
  </r>
  <r>
    <x v="212"/>
    <x v="240"/>
    <x v="0"/>
    <s v="NN287"/>
    <x v="3"/>
    <s v="Name 287"/>
    <x v="2"/>
    <x v="4"/>
    <n v="1500"/>
    <n v="3"/>
    <n v="4500"/>
    <n v="450"/>
  </r>
  <r>
    <x v="213"/>
    <x v="241"/>
    <x v="0"/>
    <s v="NN288"/>
    <x v="0"/>
    <s v="Name 288"/>
    <x v="3"/>
    <x v="0"/>
    <n v="210"/>
    <n v="7"/>
    <n v="1470"/>
    <n v="147"/>
  </r>
  <r>
    <x v="214"/>
    <x v="242"/>
    <x v="0"/>
    <s v="NN289"/>
    <x v="1"/>
    <s v="Name 289"/>
    <x v="4"/>
    <x v="1"/>
    <n v="4000"/>
    <n v="6"/>
    <n v="24000"/>
    <n v="2400"/>
  </r>
  <r>
    <x v="215"/>
    <x v="243"/>
    <x v="0"/>
    <s v="NN290"/>
    <x v="2"/>
    <s v="Name 290"/>
    <x v="0"/>
    <x v="2"/>
    <n v="3200"/>
    <n v="1"/>
    <n v="3200"/>
    <n v="320"/>
  </r>
  <r>
    <x v="216"/>
    <x v="244"/>
    <x v="0"/>
    <s v="NN291"/>
    <x v="1"/>
    <s v="Name 291"/>
    <x v="1"/>
    <x v="5"/>
    <n v="2900"/>
    <n v="3"/>
    <n v="8700"/>
    <n v="870"/>
  </r>
  <r>
    <x v="217"/>
    <x v="245"/>
    <x v="0"/>
    <s v="NN292"/>
    <x v="2"/>
    <s v="Name 292"/>
    <x v="2"/>
    <x v="6"/>
    <n v="190"/>
    <n v="4"/>
    <n v="760"/>
    <n v="76"/>
  </r>
  <r>
    <x v="218"/>
    <x v="246"/>
    <x v="0"/>
    <s v="NN293"/>
    <x v="3"/>
    <s v="Name 293"/>
    <x v="3"/>
    <x v="3"/>
    <n v="4000"/>
    <n v="2"/>
    <n v="8000"/>
    <n v="800"/>
  </r>
  <r>
    <x v="219"/>
    <x v="247"/>
    <x v="0"/>
    <s v="NN294"/>
    <x v="0"/>
    <s v="Name 294"/>
    <x v="4"/>
    <x v="4"/>
    <n v="1500"/>
    <n v="3"/>
    <n v="4500"/>
    <n v="450"/>
  </r>
  <r>
    <x v="220"/>
    <x v="248"/>
    <x v="0"/>
    <s v="NN295"/>
    <x v="1"/>
    <s v="Name 295"/>
    <x v="0"/>
    <x v="0"/>
    <n v="210"/>
    <n v="4"/>
    <n v="840"/>
    <n v="84"/>
  </r>
  <r>
    <x v="221"/>
    <x v="249"/>
    <x v="0"/>
    <s v="NN296"/>
    <x v="1"/>
    <s v="Name 296"/>
    <x v="1"/>
    <x v="1"/>
    <n v="4000"/>
    <n v="5"/>
    <n v="20000"/>
    <n v="2000"/>
  </r>
  <r>
    <x v="222"/>
    <x v="250"/>
    <x v="0"/>
    <s v="NN297"/>
    <x v="1"/>
    <s v="Name 297"/>
    <x v="2"/>
    <x v="2"/>
    <n v="3200"/>
    <n v="6"/>
    <n v="19200"/>
    <n v="1920"/>
  </r>
  <r>
    <x v="223"/>
    <x v="251"/>
    <x v="0"/>
    <s v="NN298"/>
    <x v="1"/>
    <s v="Name 298"/>
    <x v="2"/>
    <x v="5"/>
    <n v="2900"/>
    <n v="5"/>
    <n v="14500"/>
    <n v="1450"/>
  </r>
  <r>
    <x v="224"/>
    <x v="252"/>
    <x v="0"/>
    <s v="NN307"/>
    <x v="1"/>
    <s v="Name 307"/>
    <x v="2"/>
    <x v="3"/>
    <n v="4000"/>
    <n v="5"/>
    <n v="20000"/>
    <n v="2000"/>
  </r>
  <r>
    <x v="225"/>
    <x v="253"/>
    <x v="0"/>
    <s v="NN308"/>
    <x v="2"/>
    <s v="Name 308"/>
    <x v="2"/>
    <x v="4"/>
    <n v="1500"/>
    <n v="6"/>
    <n v="9000"/>
    <n v="900"/>
  </r>
  <r>
    <x v="226"/>
    <x v="254"/>
    <x v="0"/>
    <s v="NN316"/>
    <x v="1"/>
    <s v="Name 316"/>
    <x v="2"/>
    <x v="0"/>
    <n v="210"/>
    <n v="7"/>
    <n v="1470"/>
    <n v="147"/>
  </r>
  <r>
    <x v="227"/>
    <x v="255"/>
    <x v="0"/>
    <s v="NN317"/>
    <x v="2"/>
    <s v="Name 317"/>
    <x v="0"/>
    <x v="1"/>
    <n v="4000"/>
    <n v="6"/>
    <n v="24000"/>
    <n v="2400"/>
  </r>
  <r>
    <x v="228"/>
    <x v="256"/>
    <x v="0"/>
    <s v="NN318"/>
    <x v="3"/>
    <s v="Name 318"/>
    <x v="1"/>
    <x v="2"/>
    <n v="3200"/>
    <n v="10"/>
    <n v="32000"/>
    <n v="3200"/>
  </r>
  <r>
    <x v="229"/>
    <x v="257"/>
    <x v="0"/>
    <s v="NN319"/>
    <x v="0"/>
    <s v="Name 319"/>
    <x v="2"/>
    <x v="5"/>
    <n v="2900"/>
    <n v="3"/>
    <n v="8700"/>
    <n v="870"/>
  </r>
  <r>
    <x v="230"/>
    <x v="258"/>
    <x v="0"/>
    <s v="NN320"/>
    <x v="1"/>
    <s v="Name 320"/>
    <x v="3"/>
    <x v="6"/>
    <n v="190"/>
    <n v="4"/>
    <n v="760"/>
    <n v="76"/>
  </r>
  <r>
    <x v="231"/>
    <x v="259"/>
    <x v="0"/>
    <s v="NN321"/>
    <x v="2"/>
    <s v="Name 321"/>
    <x v="4"/>
    <x v="3"/>
    <n v="4000"/>
    <n v="2"/>
    <n v="8000"/>
    <n v="800"/>
  </r>
  <r>
    <x v="232"/>
    <x v="260"/>
    <x v="0"/>
    <s v="NN322"/>
    <x v="1"/>
    <s v="Name 322"/>
    <x v="0"/>
    <x v="4"/>
    <n v="1500"/>
    <n v="30"/>
    <n v="45000"/>
    <n v="4500"/>
  </r>
  <r>
    <x v="233"/>
    <x v="261"/>
    <x v="0"/>
    <s v="NN323"/>
    <x v="2"/>
    <s v="Name 323"/>
    <x v="1"/>
    <x v="0"/>
    <n v="210"/>
    <n v="4"/>
    <n v="840"/>
    <n v="84"/>
  </r>
  <r>
    <x v="234"/>
    <x v="262"/>
    <x v="0"/>
    <s v="NN324"/>
    <x v="3"/>
    <s v="Name 324"/>
    <x v="2"/>
    <x v="1"/>
    <n v="4000"/>
    <n v="5"/>
    <n v="20000"/>
    <n v="2000"/>
  </r>
  <r>
    <x v="235"/>
    <x v="263"/>
    <x v="0"/>
    <s v="NN325"/>
    <x v="0"/>
    <s v="Name 325"/>
    <x v="3"/>
    <x v="2"/>
    <n v="3200"/>
    <n v="6"/>
    <n v="19200"/>
    <n v="1920"/>
  </r>
  <r>
    <x v="236"/>
    <x v="264"/>
    <x v="0"/>
    <s v="NN326"/>
    <x v="1"/>
    <s v="Name 326"/>
    <x v="4"/>
    <x v="5"/>
    <n v="2900"/>
    <n v="5"/>
    <n v="14500"/>
    <n v="1450"/>
  </r>
  <r>
    <x v="231"/>
    <x v="265"/>
    <x v="0"/>
    <s v="NN327"/>
    <x v="2"/>
    <s v="Name 327"/>
    <x v="0"/>
    <x v="6"/>
    <n v="190"/>
    <n v="4"/>
    <n v="760"/>
    <n v="76"/>
  </r>
  <r>
    <x v="232"/>
    <x v="266"/>
    <x v="0"/>
    <s v="NN328"/>
    <x v="1"/>
    <s v="Name 328"/>
    <x v="1"/>
    <x v="3"/>
    <n v="4000"/>
    <n v="10"/>
    <n v="40000"/>
    <n v="4000"/>
  </r>
  <r>
    <x v="233"/>
    <x v="267"/>
    <x v="0"/>
    <s v="NN329"/>
    <x v="2"/>
    <s v="Name 329"/>
    <x v="2"/>
    <x v="4"/>
    <n v="1500"/>
    <n v="3"/>
    <n v="4500"/>
    <n v="450"/>
  </r>
  <r>
    <x v="237"/>
    <x v="268"/>
    <x v="0"/>
    <s v="NN334"/>
    <x v="3"/>
    <s v="Name 334"/>
    <x v="2"/>
    <x v="6"/>
    <n v="190"/>
    <n v="6"/>
    <n v="1140"/>
    <n v="114"/>
  </r>
  <r>
    <x v="238"/>
    <x v="269"/>
    <x v="0"/>
    <s v="NN335"/>
    <x v="0"/>
    <s v="Name 335"/>
    <x v="2"/>
    <x v="3"/>
    <n v="4000"/>
    <n v="5"/>
    <n v="20000"/>
    <n v="2000"/>
  </r>
  <r>
    <x v="239"/>
    <x v="270"/>
    <x v="0"/>
    <s v="NN336"/>
    <x v="1"/>
    <s v="Name 336"/>
    <x v="2"/>
    <x v="4"/>
    <n v="1500"/>
    <n v="6"/>
    <n v="9000"/>
    <n v="900"/>
  </r>
  <r>
    <x v="240"/>
    <x v="271"/>
    <x v="0"/>
    <s v="NN337"/>
    <x v="1"/>
    <s v="Name 337"/>
    <x v="2"/>
    <x v="0"/>
    <n v="210"/>
    <n v="2"/>
    <n v="420"/>
    <n v="42"/>
  </r>
  <r>
    <x v="241"/>
    <x v="272"/>
    <x v="0"/>
    <s v="NN338"/>
    <x v="1"/>
    <s v="Name 338"/>
    <x v="2"/>
    <x v="1"/>
    <n v="4000"/>
    <n v="3"/>
    <n v="12000"/>
    <n v="1200"/>
  </r>
  <r>
    <x v="242"/>
    <x v="273"/>
    <x v="0"/>
    <s v="NN339"/>
    <x v="1"/>
    <s v="Name 339"/>
    <x v="3"/>
    <x v="2"/>
    <n v="3200"/>
    <n v="5"/>
    <n v="16000"/>
    <n v="1600"/>
  </r>
  <r>
    <x v="243"/>
    <x v="274"/>
    <x v="0"/>
    <s v="NN340"/>
    <x v="1"/>
    <s v="Name 340"/>
    <x v="4"/>
    <x v="5"/>
    <n v="2900"/>
    <n v="3"/>
    <n v="8700"/>
    <n v="870"/>
  </r>
  <r>
    <x v="244"/>
    <x v="275"/>
    <x v="0"/>
    <s v="NN341"/>
    <x v="1"/>
    <s v="Name 341"/>
    <x v="0"/>
    <x v="6"/>
    <n v="190"/>
    <n v="1"/>
    <n v="190"/>
    <n v="19"/>
  </r>
  <r>
    <x v="245"/>
    <x v="276"/>
    <x v="0"/>
    <s v="NN342"/>
    <x v="1"/>
    <s v="Name 342"/>
    <x v="1"/>
    <x v="3"/>
    <n v="4000"/>
    <n v="2"/>
    <n v="8000"/>
    <n v="800"/>
  </r>
  <r>
    <x v="246"/>
    <x v="277"/>
    <x v="0"/>
    <s v="NN343"/>
    <x v="1"/>
    <s v="Name 343"/>
    <x v="2"/>
    <x v="4"/>
    <n v="1500"/>
    <n v="3"/>
    <n v="4500"/>
    <n v="450"/>
  </r>
  <r>
    <x v="247"/>
    <x v="278"/>
    <x v="0"/>
    <s v="NN344"/>
    <x v="1"/>
    <s v="Name 344"/>
    <x v="3"/>
    <x v="0"/>
    <n v="210"/>
    <n v="0"/>
    <n v="0"/>
    <n v="0"/>
  </r>
  <r>
    <x v="248"/>
    <x v="279"/>
    <x v="0"/>
    <s v="NN345"/>
    <x v="2"/>
    <s v="Name 345"/>
    <x v="4"/>
    <x v="1"/>
    <n v="4000"/>
    <n v="80"/>
    <n v="320000"/>
    <n v="32000"/>
  </r>
  <r>
    <x v="249"/>
    <x v="280"/>
    <x v="0"/>
    <s v="NN346"/>
    <x v="3"/>
    <s v="Name 346"/>
    <x v="0"/>
    <x v="2"/>
    <n v="3200"/>
    <n v="10"/>
    <n v="32000"/>
    <n v="3200"/>
  </r>
  <r>
    <x v="250"/>
    <x v="281"/>
    <x v="0"/>
    <s v="NN346"/>
    <x v="0"/>
    <s v="Name 347"/>
    <x v="1"/>
    <x v="5"/>
    <n v="2900"/>
    <n v="3"/>
    <n v="8700"/>
    <n v="870"/>
  </r>
  <r>
    <x v="251"/>
    <x v="282"/>
    <x v="0"/>
    <s v="NN346"/>
    <x v="1"/>
    <s v="Name 348"/>
    <x v="2"/>
    <x v="6"/>
    <n v="190"/>
    <n v="4"/>
    <n v="760"/>
    <n v="76"/>
  </r>
  <r>
    <x v="252"/>
    <x v="283"/>
    <x v="0"/>
    <s v="NN346"/>
    <x v="2"/>
    <s v="Name 349"/>
    <x v="3"/>
    <x v="3"/>
    <n v="4000"/>
    <n v="2"/>
    <n v="8000"/>
    <n v="800"/>
  </r>
  <r>
    <x v="253"/>
    <x v="284"/>
    <x v="0"/>
    <s v="NN346"/>
    <x v="1"/>
    <s v="Name 350"/>
    <x v="4"/>
    <x v="4"/>
    <n v="1500"/>
    <n v="3"/>
    <n v="4500"/>
    <n v="450"/>
  </r>
  <r>
    <x v="254"/>
    <x v="285"/>
    <x v="0"/>
    <s v="NN351"/>
    <x v="2"/>
    <s v="Name 351"/>
    <x v="0"/>
    <x v="0"/>
    <n v="210"/>
    <n v="4"/>
    <n v="840"/>
    <n v="84"/>
  </r>
  <r>
    <x v="255"/>
    <x v="286"/>
    <x v="0"/>
    <s v="NN352"/>
    <x v="3"/>
    <s v="Name 352"/>
    <x v="1"/>
    <x v="1"/>
    <n v="4000"/>
    <n v="5"/>
    <n v="20000"/>
    <n v="2000"/>
  </r>
  <r>
    <x v="256"/>
    <x v="287"/>
    <x v="0"/>
    <s v="NN353"/>
    <x v="0"/>
    <s v="Name 353"/>
    <x v="2"/>
    <x v="2"/>
    <n v="3200"/>
    <n v="6"/>
    <n v="19200"/>
    <n v="1920"/>
  </r>
  <r>
    <x v="257"/>
    <x v="288"/>
    <x v="0"/>
    <s v="NN362"/>
    <x v="1"/>
    <s v="Name 362"/>
    <x v="3"/>
    <x v="6"/>
    <n v="190"/>
    <n v="6"/>
    <n v="1140"/>
    <n v="114"/>
  </r>
  <r>
    <x v="258"/>
    <x v="289"/>
    <x v="0"/>
    <s v="NN363"/>
    <x v="2"/>
    <s v="Name 363"/>
    <x v="4"/>
    <x v="3"/>
    <n v="4000"/>
    <n v="5"/>
    <n v="20000"/>
    <n v="2000"/>
  </r>
  <r>
    <x v="259"/>
    <x v="290"/>
    <x v="0"/>
    <s v="NN364"/>
    <x v="1"/>
    <s v="Name 364"/>
    <x v="0"/>
    <x v="4"/>
    <n v="1500"/>
    <n v="6"/>
    <n v="9000"/>
    <n v="900"/>
  </r>
  <r>
    <x v="260"/>
    <x v="291"/>
    <x v="0"/>
    <s v="NN365"/>
    <x v="2"/>
    <s v="Name 365"/>
    <x v="1"/>
    <x v="0"/>
    <n v="210"/>
    <n v="2"/>
    <n v="420"/>
    <n v="42"/>
  </r>
  <r>
    <x v="261"/>
    <x v="292"/>
    <x v="0"/>
    <s v="NN366"/>
    <x v="3"/>
    <s v="Name 366"/>
    <x v="2"/>
    <x v="1"/>
    <n v="4000"/>
    <n v="3"/>
    <n v="12000"/>
    <n v="1200"/>
  </r>
  <r>
    <x v="262"/>
    <x v="293"/>
    <x v="1"/>
    <s v="NN367"/>
    <x v="3"/>
    <s v="Name 367"/>
    <x v="3"/>
    <x v="2"/>
    <n v="3200"/>
    <n v="5"/>
    <n v="16000"/>
    <n v="1600"/>
  </r>
  <r>
    <x v="263"/>
    <x v="294"/>
    <x v="1"/>
    <s v="NN368"/>
    <x v="3"/>
    <s v="Name 368"/>
    <x v="4"/>
    <x v="5"/>
    <n v="2900"/>
    <n v="3"/>
    <n v="8700"/>
    <n v="870"/>
  </r>
  <r>
    <x v="264"/>
    <x v="295"/>
    <x v="1"/>
    <s v="NN369"/>
    <x v="3"/>
    <s v="Name 369"/>
    <x v="0"/>
    <x v="6"/>
    <n v="190"/>
    <n v="1"/>
    <n v="190"/>
    <n v="19"/>
  </r>
  <r>
    <x v="265"/>
    <x v="296"/>
    <x v="1"/>
    <s v="NN370"/>
    <x v="3"/>
    <s v="Name 370"/>
    <x v="1"/>
    <x v="3"/>
    <n v="4000"/>
    <n v="2"/>
    <n v="8000"/>
    <n v="800"/>
  </r>
  <r>
    <x v="266"/>
    <x v="297"/>
    <x v="1"/>
    <s v="NN376"/>
    <x v="3"/>
    <s v="Name 376"/>
    <x v="2"/>
    <x v="6"/>
    <n v="190"/>
    <n v="4"/>
    <n v="760"/>
    <n v="76"/>
  </r>
  <r>
    <x v="267"/>
    <x v="298"/>
    <x v="1"/>
    <s v="NN377"/>
    <x v="3"/>
    <s v="Name 377"/>
    <x v="3"/>
    <x v="3"/>
    <n v="4000"/>
    <n v="2"/>
    <n v="8000"/>
    <n v="800"/>
  </r>
  <r>
    <x v="268"/>
    <x v="299"/>
    <x v="1"/>
    <s v="NN378"/>
    <x v="3"/>
    <s v="Name 378"/>
    <x v="4"/>
    <x v="4"/>
    <n v="1500"/>
    <n v="3"/>
    <n v="4500"/>
    <n v="450"/>
  </r>
  <r>
    <x v="269"/>
    <x v="300"/>
    <x v="1"/>
    <s v="NN379"/>
    <x v="3"/>
    <s v="Name 379"/>
    <x v="0"/>
    <x v="0"/>
    <n v="210"/>
    <n v="4"/>
    <n v="840"/>
    <n v="84"/>
  </r>
  <r>
    <x v="270"/>
    <x v="301"/>
    <x v="1"/>
    <s v="NN380"/>
    <x v="2"/>
    <s v="Name 380"/>
    <x v="1"/>
    <x v="1"/>
    <n v="4000"/>
    <n v="5"/>
    <n v="20000"/>
    <n v="2000"/>
  </r>
  <r>
    <x v="271"/>
    <x v="302"/>
    <x v="1"/>
    <s v="NN381"/>
    <x v="1"/>
    <s v="Name 381"/>
    <x v="2"/>
    <x v="2"/>
    <n v="3200"/>
    <n v="6"/>
    <n v="19200"/>
    <n v="1920"/>
  </r>
  <r>
    <x v="272"/>
    <x v="303"/>
    <x v="1"/>
    <s v="NN382"/>
    <x v="2"/>
    <s v="Name 382"/>
    <x v="3"/>
    <x v="5"/>
    <n v="2900"/>
    <n v="5"/>
    <n v="14500"/>
    <n v="1450"/>
  </r>
  <r>
    <x v="273"/>
    <x v="304"/>
    <x v="1"/>
    <s v="NN383"/>
    <x v="3"/>
    <s v="Name 383"/>
    <x v="3"/>
    <x v="6"/>
    <n v="190"/>
    <n v="4"/>
    <n v="760"/>
    <n v="76"/>
  </r>
  <r>
    <x v="274"/>
    <x v="305"/>
    <x v="1"/>
    <s v="NN384"/>
    <x v="0"/>
    <s v="Name 384"/>
    <x v="3"/>
    <x v="3"/>
    <n v="4000"/>
    <n v="10"/>
    <n v="40000"/>
    <n v="4000"/>
  </r>
  <r>
    <x v="275"/>
    <x v="306"/>
    <x v="1"/>
    <s v="NN385"/>
    <x v="1"/>
    <s v="Name 385"/>
    <x v="3"/>
    <x v="4"/>
    <n v="1500"/>
    <n v="3"/>
    <n v="4500"/>
    <n v="450"/>
  </r>
  <r>
    <x v="276"/>
    <x v="307"/>
    <x v="1"/>
    <s v="NN386"/>
    <x v="2"/>
    <s v="Name 386"/>
    <x v="3"/>
    <x v="0"/>
    <n v="210"/>
    <n v="4"/>
    <n v="840"/>
    <n v="84"/>
  </r>
  <r>
    <x v="277"/>
    <x v="308"/>
    <x v="1"/>
    <s v="NN387"/>
    <x v="1"/>
    <s v="Name 387"/>
    <x v="3"/>
    <x v="1"/>
    <n v="4000"/>
    <n v="5"/>
    <n v="20000"/>
    <n v="2000"/>
  </r>
  <r>
    <x v="278"/>
    <x v="309"/>
    <x v="1"/>
    <s v="NN388"/>
    <x v="2"/>
    <s v="Name 388"/>
    <x v="3"/>
    <x v="2"/>
    <n v="3200"/>
    <n v="6"/>
    <n v="19200"/>
    <n v="1920"/>
  </r>
  <r>
    <x v="279"/>
    <x v="310"/>
    <x v="1"/>
    <s v="NN389"/>
    <x v="3"/>
    <s v="Name 389"/>
    <x v="3"/>
    <x v="5"/>
    <n v="2900"/>
    <n v="5"/>
    <n v="14500"/>
    <n v="1450"/>
  </r>
  <r>
    <x v="280"/>
    <x v="311"/>
    <x v="1"/>
    <s v="NN390"/>
    <x v="0"/>
    <s v="Name 390"/>
    <x v="3"/>
    <x v="6"/>
    <n v="190"/>
    <n v="6"/>
    <n v="1140"/>
    <n v="114"/>
  </r>
  <r>
    <x v="281"/>
    <x v="312"/>
    <x v="1"/>
    <s v="NN391"/>
    <x v="1"/>
    <s v="Name 391"/>
    <x v="2"/>
    <x v="3"/>
    <n v="4000"/>
    <n v="5"/>
    <n v="20000"/>
    <n v="2000"/>
  </r>
  <r>
    <x v="282"/>
    <x v="313"/>
    <x v="1"/>
    <s v="NN392"/>
    <x v="2"/>
    <s v="Name 392"/>
    <x v="3"/>
    <x v="4"/>
    <n v="1500"/>
    <n v="6"/>
    <n v="9000"/>
    <n v="900"/>
  </r>
  <r>
    <x v="283"/>
    <x v="314"/>
    <x v="1"/>
    <s v="NN393"/>
    <x v="1"/>
    <s v="Name 393"/>
    <x v="4"/>
    <x v="0"/>
    <n v="210"/>
    <n v="2"/>
    <n v="420"/>
    <n v="42"/>
  </r>
  <r>
    <x v="284"/>
    <x v="315"/>
    <x v="1"/>
    <s v="NN394"/>
    <x v="2"/>
    <s v="Name 394"/>
    <x v="0"/>
    <x v="1"/>
    <n v="4000"/>
    <n v="3"/>
    <n v="12000"/>
    <n v="1200"/>
  </r>
  <r>
    <x v="285"/>
    <x v="316"/>
    <x v="1"/>
    <s v="NN395"/>
    <x v="3"/>
    <s v="Name 395"/>
    <x v="1"/>
    <x v="2"/>
    <n v="3200"/>
    <n v="5"/>
    <n v="16000"/>
    <n v="1600"/>
  </r>
  <r>
    <x v="286"/>
    <x v="317"/>
    <x v="1"/>
    <s v="NN396"/>
    <x v="0"/>
    <s v="Name 396"/>
    <x v="2"/>
    <x v="5"/>
    <n v="2900"/>
    <n v="1"/>
    <n v="2900"/>
    <n v="290"/>
  </r>
  <r>
    <x v="287"/>
    <x v="318"/>
    <x v="1"/>
    <s v="NN397"/>
    <x v="1"/>
    <s v="Name 397"/>
    <x v="3"/>
    <x v="6"/>
    <n v="190"/>
    <n v="1"/>
    <n v="190"/>
    <n v="19"/>
  </r>
  <r>
    <x v="288"/>
    <x v="319"/>
    <x v="1"/>
    <s v="NN398"/>
    <x v="2"/>
    <s v="Name 398"/>
    <x v="4"/>
    <x v="3"/>
    <n v="4000"/>
    <n v="1"/>
    <n v="4000"/>
    <n v="400"/>
  </r>
  <r>
    <x v="289"/>
    <x v="320"/>
    <x v="1"/>
    <s v="NN399"/>
    <x v="1"/>
    <s v="Name 399"/>
    <x v="0"/>
    <x v="4"/>
    <n v="1500"/>
    <n v="1"/>
    <n v="1500"/>
    <n v="150"/>
  </r>
  <r>
    <x v="290"/>
    <x v="321"/>
    <x v="1"/>
    <s v="NN400"/>
    <x v="2"/>
    <s v="Name 400"/>
    <x v="1"/>
    <x v="0"/>
    <n v="210"/>
    <n v="3"/>
    <n v="630"/>
    <n v="63"/>
  </r>
  <r>
    <x v="291"/>
    <x v="322"/>
    <x v="1"/>
    <s v="NN401"/>
    <x v="2"/>
    <s v="Name 401"/>
    <x v="2"/>
    <x v="1"/>
    <n v="4000"/>
    <n v="1"/>
    <n v="4000"/>
    <n v="400"/>
  </r>
  <r>
    <x v="292"/>
    <x v="323"/>
    <x v="1"/>
    <s v="NN402"/>
    <x v="2"/>
    <s v="Name 402"/>
    <x v="3"/>
    <x v="2"/>
    <n v="3200"/>
    <n v="1"/>
    <n v="3200"/>
    <n v="320"/>
  </r>
  <r>
    <x v="293"/>
    <x v="324"/>
    <x v="1"/>
    <s v="NN403"/>
    <x v="2"/>
    <s v="Name 403"/>
    <x v="4"/>
    <x v="5"/>
    <n v="2900"/>
    <n v="1"/>
    <n v="2900"/>
    <n v="290"/>
  </r>
  <r>
    <x v="294"/>
    <x v="325"/>
    <x v="1"/>
    <s v="NN404"/>
    <x v="2"/>
    <s v="Name 404"/>
    <x v="0"/>
    <x v="6"/>
    <n v="190"/>
    <n v="3"/>
    <n v="570"/>
    <n v="57"/>
  </r>
  <r>
    <x v="295"/>
    <x v="326"/>
    <x v="1"/>
    <s v="NN405"/>
    <x v="2"/>
    <s v="Name 405"/>
    <x v="1"/>
    <x v="3"/>
    <n v="4000"/>
    <n v="1"/>
    <n v="4000"/>
    <n v="400"/>
  </r>
  <r>
    <x v="296"/>
    <x v="327"/>
    <x v="1"/>
    <s v="NN406"/>
    <x v="2"/>
    <s v="Name 406"/>
    <x v="2"/>
    <x v="4"/>
    <n v="1500"/>
    <n v="1"/>
    <n v="1500"/>
    <n v="150"/>
  </r>
  <r>
    <x v="297"/>
    <x v="328"/>
    <x v="1"/>
    <s v="NN407"/>
    <x v="2"/>
    <s v="Name 407"/>
    <x v="3"/>
    <x v="0"/>
    <n v="210"/>
    <n v="4"/>
    <n v="840"/>
    <n v="84"/>
  </r>
  <r>
    <x v="298"/>
    <x v="329"/>
    <x v="1"/>
    <s v="NN408"/>
    <x v="2"/>
    <s v="Name 408"/>
    <x v="4"/>
    <x v="1"/>
    <n v="4000"/>
    <n v="5"/>
    <n v="20000"/>
    <n v="2000"/>
  </r>
  <r>
    <x v="299"/>
    <x v="330"/>
    <x v="1"/>
    <s v="NN409"/>
    <x v="2"/>
    <s v="Name 409"/>
    <x v="0"/>
    <x v="2"/>
    <n v="3200"/>
    <n v="6"/>
    <n v="19200"/>
    <n v="1920"/>
  </r>
  <r>
    <x v="300"/>
    <x v="331"/>
    <x v="1"/>
    <s v="NN410"/>
    <x v="2"/>
    <s v="Name 410"/>
    <x v="1"/>
    <x v="5"/>
    <n v="2900"/>
    <n v="5"/>
    <n v="14500"/>
    <n v="1450"/>
  </r>
  <r>
    <x v="301"/>
    <x v="332"/>
    <x v="1"/>
    <s v="NN411"/>
    <x v="1"/>
    <s v="Name 411"/>
    <x v="2"/>
    <x v="6"/>
    <n v="190"/>
    <n v="4"/>
    <n v="760"/>
    <n v="76"/>
  </r>
  <r>
    <x v="302"/>
    <x v="333"/>
    <x v="1"/>
    <s v="NN412"/>
    <x v="2"/>
    <s v="Name 412"/>
    <x v="3"/>
    <x v="3"/>
    <n v="4000"/>
    <n v="10"/>
    <n v="40000"/>
    <n v="4000"/>
  </r>
  <r>
    <x v="303"/>
    <x v="334"/>
    <x v="1"/>
    <s v="NN413"/>
    <x v="3"/>
    <s v="Name 413"/>
    <x v="4"/>
    <x v="4"/>
    <n v="1500"/>
    <n v="3"/>
    <n v="4500"/>
    <n v="450"/>
  </r>
  <r>
    <x v="304"/>
    <x v="335"/>
    <x v="1"/>
    <s v="NN414"/>
    <x v="0"/>
    <s v="Name 414"/>
    <x v="0"/>
    <x v="0"/>
    <n v="210"/>
    <n v="4"/>
    <n v="840"/>
    <n v="84"/>
  </r>
  <r>
    <x v="305"/>
    <x v="336"/>
    <x v="1"/>
    <s v="NN415"/>
    <x v="1"/>
    <s v="Name 415"/>
    <x v="1"/>
    <x v="1"/>
    <n v="4000"/>
    <n v="2"/>
    <n v="8000"/>
    <n v="800"/>
  </r>
  <r>
    <x v="306"/>
    <x v="337"/>
    <x v="1"/>
    <s v="NN416"/>
    <x v="2"/>
    <s v="Name 416"/>
    <x v="2"/>
    <x v="2"/>
    <n v="3200"/>
    <n v="2"/>
    <n v="6400"/>
    <n v="640"/>
  </r>
  <r>
    <x v="307"/>
    <x v="338"/>
    <x v="1"/>
    <s v="NN417"/>
    <x v="1"/>
    <s v="Name 417"/>
    <x v="2"/>
    <x v="5"/>
    <n v="2900"/>
    <n v="2"/>
    <n v="5800"/>
    <n v="580"/>
  </r>
  <r>
    <x v="308"/>
    <x v="339"/>
    <x v="1"/>
    <s v="NN418"/>
    <x v="2"/>
    <s v="Name 418"/>
    <x v="2"/>
    <x v="6"/>
    <n v="190"/>
    <n v="6"/>
    <n v="1140"/>
    <n v="114"/>
  </r>
  <r>
    <x v="309"/>
    <x v="340"/>
    <x v="1"/>
    <s v="NN419"/>
    <x v="3"/>
    <s v="Name 419"/>
    <x v="2"/>
    <x v="3"/>
    <n v="4000"/>
    <n v="2"/>
    <n v="8000"/>
    <n v="800"/>
  </r>
  <r>
    <x v="310"/>
    <x v="341"/>
    <x v="1"/>
    <s v="NN420"/>
    <x v="0"/>
    <s v="Name 420"/>
    <x v="2"/>
    <x v="4"/>
    <n v="1500"/>
    <n v="6"/>
    <n v="9000"/>
    <n v="900"/>
  </r>
  <r>
    <x v="311"/>
    <x v="342"/>
    <x v="1"/>
    <s v="NN421"/>
    <x v="1"/>
    <s v="Name 421"/>
    <x v="2"/>
    <x v="0"/>
    <n v="210"/>
    <n v="2"/>
    <n v="420"/>
    <n v="42"/>
  </r>
  <r>
    <x v="312"/>
    <x v="343"/>
    <x v="1"/>
    <s v="NN422"/>
    <x v="2"/>
    <s v="Name 422"/>
    <x v="3"/>
    <x v="1"/>
    <n v="4000"/>
    <n v="3"/>
    <n v="12000"/>
    <n v="1200"/>
  </r>
  <r>
    <x v="313"/>
    <x v="344"/>
    <x v="1"/>
    <s v="NN423"/>
    <x v="1"/>
    <s v="Name 423"/>
    <x v="4"/>
    <x v="2"/>
    <n v="3200"/>
    <n v="2"/>
    <n v="6400"/>
    <n v="640"/>
  </r>
  <r>
    <x v="314"/>
    <x v="345"/>
    <x v="1"/>
    <s v="NN424"/>
    <x v="2"/>
    <s v="Name 424"/>
    <x v="0"/>
    <x v="5"/>
    <n v="2900"/>
    <n v="3"/>
    <n v="8700"/>
    <n v="870"/>
  </r>
  <r>
    <x v="315"/>
    <x v="346"/>
    <x v="1"/>
    <s v="NN425"/>
    <x v="3"/>
    <s v="Name 425"/>
    <x v="1"/>
    <x v="6"/>
    <n v="190"/>
    <n v="1"/>
    <n v="190"/>
    <n v="19"/>
  </r>
  <r>
    <x v="316"/>
    <x v="347"/>
    <x v="1"/>
    <s v="NN426"/>
    <x v="0"/>
    <s v="Name 426"/>
    <x v="2"/>
    <x v="3"/>
    <n v="4000"/>
    <n v="2"/>
    <n v="8000"/>
    <n v="800"/>
  </r>
  <r>
    <x v="317"/>
    <x v="348"/>
    <x v="1"/>
    <s v="NN427"/>
    <x v="1"/>
    <s v="Name 427"/>
    <x v="3"/>
    <x v="4"/>
    <n v="1500"/>
    <n v="3"/>
    <n v="4500"/>
    <n v="450"/>
  </r>
  <r>
    <x v="318"/>
    <x v="349"/>
    <x v="1"/>
    <s v="NN428"/>
    <x v="2"/>
    <s v="Name 428"/>
    <x v="4"/>
    <x v="0"/>
    <n v="210"/>
    <n v="7"/>
    <n v="1470"/>
    <n v="147"/>
  </r>
  <r>
    <x v="319"/>
    <x v="350"/>
    <x v="1"/>
    <s v="NN429"/>
    <x v="1"/>
    <s v="Name 429"/>
    <x v="0"/>
    <x v="1"/>
    <n v="4000"/>
    <n v="6"/>
    <n v="24000"/>
    <n v="2400"/>
  </r>
  <r>
    <x v="320"/>
    <x v="351"/>
    <x v="1"/>
    <s v="NN430"/>
    <x v="2"/>
    <s v="Name 430"/>
    <x v="1"/>
    <x v="2"/>
    <n v="3200"/>
    <n v="1"/>
    <n v="3200"/>
    <n v="320"/>
  </r>
  <r>
    <x v="321"/>
    <x v="352"/>
    <x v="1"/>
    <s v="NN431"/>
    <x v="3"/>
    <s v="Name 431"/>
    <x v="2"/>
    <x v="5"/>
    <n v="2900"/>
    <n v="3"/>
    <n v="8700"/>
    <n v="870"/>
  </r>
  <r>
    <x v="322"/>
    <x v="353"/>
    <x v="1"/>
    <s v="NN432"/>
    <x v="0"/>
    <s v="Name 432"/>
    <x v="3"/>
    <x v="6"/>
    <n v="190"/>
    <n v="4"/>
    <n v="760"/>
    <n v="76"/>
  </r>
  <r>
    <x v="323"/>
    <x v="354"/>
    <x v="1"/>
    <s v="NN433"/>
    <x v="1"/>
    <s v="Name 433"/>
    <x v="4"/>
    <x v="3"/>
    <n v="4000"/>
    <n v="2"/>
    <n v="8000"/>
    <n v="800"/>
  </r>
  <r>
    <x v="324"/>
    <x v="355"/>
    <x v="1"/>
    <s v="NN434"/>
    <x v="2"/>
    <s v="Name 434"/>
    <x v="0"/>
    <x v="4"/>
    <n v="1500"/>
    <n v="3"/>
    <n v="4500"/>
    <n v="450"/>
  </r>
  <r>
    <x v="325"/>
    <x v="356"/>
    <x v="1"/>
    <s v="NN435"/>
    <x v="1"/>
    <s v="Name 435"/>
    <x v="1"/>
    <x v="0"/>
    <n v="210"/>
    <n v="4"/>
    <n v="840"/>
    <n v="84"/>
  </r>
  <r>
    <x v="326"/>
    <x v="357"/>
    <x v="1"/>
    <s v="NN436"/>
    <x v="1"/>
    <s v="Name 436"/>
    <x v="2"/>
    <x v="1"/>
    <n v="4000"/>
    <n v="5"/>
    <n v="20000"/>
    <n v="2000"/>
  </r>
  <r>
    <x v="327"/>
    <x v="358"/>
    <x v="1"/>
    <s v="NN437"/>
    <x v="1"/>
    <s v="Name 437"/>
    <x v="3"/>
    <x v="2"/>
    <n v="3200"/>
    <n v="6"/>
    <n v="19200"/>
    <n v="1920"/>
  </r>
  <r>
    <x v="328"/>
    <x v="359"/>
    <x v="1"/>
    <s v="NN438"/>
    <x v="1"/>
    <s v="Name 438"/>
    <x v="4"/>
    <x v="5"/>
    <n v="2900"/>
    <n v="5"/>
    <n v="14500"/>
    <n v="1450"/>
  </r>
  <r>
    <x v="329"/>
    <x v="360"/>
    <x v="1"/>
    <s v="NN439"/>
    <x v="1"/>
    <s v="Name 439"/>
    <x v="0"/>
    <x v="6"/>
    <n v="190"/>
    <n v="4"/>
    <n v="760"/>
    <n v="76"/>
  </r>
  <r>
    <x v="330"/>
    <x v="361"/>
    <x v="1"/>
    <s v="NN440"/>
    <x v="1"/>
    <s v="Name 440"/>
    <x v="0"/>
    <x v="3"/>
    <n v="4000"/>
    <n v="2"/>
    <n v="8000"/>
    <n v="800"/>
  </r>
  <r>
    <x v="331"/>
    <x v="362"/>
    <x v="1"/>
    <s v="NN441"/>
    <x v="1"/>
    <s v="Name 441"/>
    <x v="0"/>
    <x v="4"/>
    <n v="1500"/>
    <n v="3"/>
    <n v="4500"/>
    <n v="450"/>
  </r>
  <r>
    <x v="332"/>
    <x v="363"/>
    <x v="1"/>
    <s v="NN442"/>
    <x v="2"/>
    <s v="Name 442"/>
    <x v="0"/>
    <x v="0"/>
    <n v="210"/>
    <n v="4"/>
    <n v="840"/>
    <n v="84"/>
  </r>
  <r>
    <x v="333"/>
    <x v="364"/>
    <x v="1"/>
    <s v="NN443"/>
    <x v="3"/>
    <s v="Name 443"/>
    <x v="0"/>
    <x v="1"/>
    <n v="4000"/>
    <n v="5"/>
    <n v="20000"/>
    <n v="2000"/>
  </r>
  <r>
    <x v="334"/>
    <x v="365"/>
    <x v="1"/>
    <s v="NN444"/>
    <x v="0"/>
    <s v="Name 444"/>
    <x v="0"/>
    <x v="2"/>
    <n v="3200"/>
    <n v="6"/>
    <n v="19200"/>
    <n v="1920"/>
  </r>
  <r>
    <x v="335"/>
    <x v="366"/>
    <x v="1"/>
    <s v="NN445"/>
    <x v="1"/>
    <s v="Name 445"/>
    <x v="1"/>
    <x v="5"/>
    <n v="2900"/>
    <n v="5"/>
    <n v="14500"/>
    <n v="1450"/>
  </r>
  <r>
    <x v="336"/>
    <x v="367"/>
    <x v="1"/>
    <s v="NN446"/>
    <x v="2"/>
    <s v="Name 446"/>
    <x v="2"/>
    <x v="6"/>
    <n v="190"/>
    <n v="6"/>
    <n v="1140"/>
    <n v="114"/>
  </r>
  <r>
    <x v="337"/>
    <x v="368"/>
    <x v="1"/>
    <s v="NN447"/>
    <x v="1"/>
    <s v="Name 447"/>
    <x v="3"/>
    <x v="3"/>
    <n v="4000"/>
    <n v="5"/>
    <n v="20000"/>
    <n v="2000"/>
  </r>
  <r>
    <x v="338"/>
    <x v="369"/>
    <x v="1"/>
    <s v="NN448"/>
    <x v="2"/>
    <s v="Name 448"/>
    <x v="4"/>
    <x v="4"/>
    <n v="1500"/>
    <n v="6"/>
    <n v="9000"/>
    <n v="900"/>
  </r>
  <r>
    <x v="339"/>
    <x v="370"/>
    <x v="1"/>
    <s v="NN449"/>
    <x v="3"/>
    <s v="Name 449"/>
    <x v="0"/>
    <x v="0"/>
    <n v="210"/>
    <n v="2"/>
    <n v="420"/>
    <n v="42"/>
  </r>
  <r>
    <x v="340"/>
    <x v="371"/>
    <x v="1"/>
    <s v="NN450"/>
    <x v="0"/>
    <s v="Name 450"/>
    <x v="1"/>
    <x v="1"/>
    <n v="4000"/>
    <n v="3"/>
    <n v="12000"/>
    <n v="1200"/>
  </r>
  <r>
    <x v="341"/>
    <x v="372"/>
    <x v="1"/>
    <s v="NN451"/>
    <x v="1"/>
    <s v="Name 451"/>
    <x v="2"/>
    <x v="2"/>
    <n v="3200"/>
    <n v="5"/>
    <n v="16000"/>
    <n v="1600"/>
  </r>
  <r>
    <x v="342"/>
    <x v="373"/>
    <x v="1"/>
    <s v="NN452"/>
    <x v="2"/>
    <s v="Name 452"/>
    <x v="3"/>
    <x v="5"/>
    <n v="2900"/>
    <n v="3"/>
    <n v="8700"/>
    <n v="870"/>
  </r>
  <r>
    <x v="343"/>
    <x v="374"/>
    <x v="1"/>
    <s v="NN453"/>
    <x v="1"/>
    <s v="Name 453"/>
    <x v="4"/>
    <x v="6"/>
    <n v="190"/>
    <n v="1"/>
    <n v="190"/>
    <n v="19"/>
  </r>
  <r>
    <x v="344"/>
    <x v="375"/>
    <x v="1"/>
    <s v="NN454"/>
    <x v="2"/>
    <s v="Name 454"/>
    <x v="0"/>
    <x v="3"/>
    <n v="4000"/>
    <n v="2"/>
    <n v="8000"/>
    <n v="800"/>
  </r>
  <r>
    <x v="345"/>
    <x v="376"/>
    <x v="1"/>
    <s v="NN455"/>
    <x v="3"/>
    <s v="Name 455"/>
    <x v="1"/>
    <x v="4"/>
    <n v="1500"/>
    <n v="3"/>
    <n v="4500"/>
    <n v="450"/>
  </r>
  <r>
    <x v="346"/>
    <x v="377"/>
    <x v="1"/>
    <s v="NN456"/>
    <x v="0"/>
    <s v="Name 456"/>
    <x v="2"/>
    <x v="0"/>
    <n v="210"/>
    <n v="7"/>
    <n v="1470"/>
    <n v="147"/>
  </r>
  <r>
    <x v="347"/>
    <x v="378"/>
    <x v="1"/>
    <s v="NN457"/>
    <x v="1"/>
    <s v="Name 457"/>
    <x v="3"/>
    <x v="1"/>
    <n v="4000"/>
    <n v="6"/>
    <n v="24000"/>
    <n v="2400"/>
  </r>
  <r>
    <x v="348"/>
    <x v="379"/>
    <x v="1"/>
    <s v="NN458"/>
    <x v="2"/>
    <s v="Name 458"/>
    <x v="4"/>
    <x v="2"/>
    <n v="3200"/>
    <n v="1"/>
    <n v="3200"/>
    <n v="320"/>
  </r>
  <r>
    <x v="349"/>
    <x v="380"/>
    <x v="1"/>
    <s v="NN459"/>
    <x v="1"/>
    <s v="Name 459"/>
    <x v="0"/>
    <x v="5"/>
    <n v="2900"/>
    <n v="1"/>
    <n v="2900"/>
    <n v="290"/>
  </r>
  <r>
    <x v="350"/>
    <x v="381"/>
    <x v="1"/>
    <s v="NN460"/>
    <x v="2"/>
    <s v="Name 460"/>
    <x v="1"/>
    <x v="6"/>
    <n v="190"/>
    <n v="1"/>
    <n v="190"/>
    <n v="19"/>
  </r>
  <r>
    <x v="351"/>
    <x v="382"/>
    <x v="1"/>
    <s v="NN461"/>
    <x v="3"/>
    <s v="Name 461"/>
    <x v="2"/>
    <x v="3"/>
    <n v="4000"/>
    <n v="1"/>
    <n v="4000"/>
    <n v="400"/>
  </r>
  <r>
    <x v="352"/>
    <x v="383"/>
    <x v="1"/>
    <s v="NN462"/>
    <x v="0"/>
    <s v="Name 462"/>
    <x v="3"/>
    <x v="4"/>
    <n v="1500"/>
    <n v="1"/>
    <n v="1500"/>
    <n v="150"/>
  </r>
  <r>
    <x v="353"/>
    <x v="384"/>
    <x v="1"/>
    <s v="NN463"/>
    <x v="1"/>
    <s v="Name 463"/>
    <x v="4"/>
    <x v="0"/>
    <n v="210"/>
    <n v="1"/>
    <n v="210"/>
    <n v="21"/>
  </r>
  <r>
    <x v="354"/>
    <x v="385"/>
    <x v="1"/>
    <s v="NN464"/>
    <x v="2"/>
    <s v="Name 464"/>
    <x v="0"/>
    <x v="1"/>
    <n v="4000"/>
    <n v="1"/>
    <n v="4000"/>
    <n v="400"/>
  </r>
  <r>
    <x v="355"/>
    <x v="386"/>
    <x v="1"/>
    <s v="NN465"/>
    <x v="1"/>
    <s v="Name 465"/>
    <x v="1"/>
    <x v="2"/>
    <n v="3200"/>
    <n v="6"/>
    <n v="19200"/>
    <n v="1920"/>
  </r>
  <r>
    <x v="356"/>
    <x v="387"/>
    <x v="1"/>
    <s v="NN466"/>
    <x v="2"/>
    <s v="Name 466"/>
    <x v="2"/>
    <x v="5"/>
    <n v="2900"/>
    <n v="5"/>
    <n v="14500"/>
    <n v="1450"/>
  </r>
  <r>
    <x v="357"/>
    <x v="388"/>
    <x v="1"/>
    <s v="NN467"/>
    <x v="3"/>
    <s v="Name 467"/>
    <x v="3"/>
    <x v="6"/>
    <n v="190"/>
    <n v="4"/>
    <n v="760"/>
    <n v="76"/>
  </r>
  <r>
    <x v="358"/>
    <x v="389"/>
    <x v="1"/>
    <s v="NN468"/>
    <x v="0"/>
    <s v="Name 468"/>
    <x v="4"/>
    <x v="3"/>
    <n v="4000"/>
    <n v="10"/>
    <n v="40000"/>
    <n v="4000"/>
  </r>
  <r>
    <x v="359"/>
    <x v="390"/>
    <x v="1"/>
    <s v="NN469"/>
    <x v="1"/>
    <s v="Name 469"/>
    <x v="0"/>
    <x v="4"/>
    <n v="1500"/>
    <n v="3"/>
    <n v="4500"/>
    <n v="450"/>
  </r>
  <r>
    <x v="360"/>
    <x v="391"/>
    <x v="1"/>
    <s v="NN470"/>
    <x v="2"/>
    <s v="Name 470"/>
    <x v="1"/>
    <x v="0"/>
    <n v="210"/>
    <n v="4"/>
    <n v="840"/>
    <n v="84"/>
  </r>
  <r>
    <x v="361"/>
    <x v="392"/>
    <x v="1"/>
    <s v="NN471"/>
    <x v="1"/>
    <s v="Name 471"/>
    <x v="2"/>
    <x v="1"/>
    <n v="4000"/>
    <n v="5"/>
    <n v="20000"/>
    <n v="2000"/>
  </r>
  <r>
    <x v="362"/>
    <x v="393"/>
    <x v="1"/>
    <s v="NN472"/>
    <x v="2"/>
    <s v="Name 472"/>
    <x v="2"/>
    <x v="2"/>
    <n v="3200"/>
    <n v="6"/>
    <n v="19200"/>
    <n v="1920"/>
  </r>
  <r>
    <x v="363"/>
    <x v="394"/>
    <x v="1"/>
    <s v="NN473"/>
    <x v="3"/>
    <s v="Name 473"/>
    <x v="2"/>
    <x v="5"/>
    <n v="2900"/>
    <n v="5"/>
    <n v="14500"/>
    <n v="1450"/>
  </r>
  <r>
    <x v="364"/>
    <x v="395"/>
    <x v="1"/>
    <s v="NN474"/>
    <x v="0"/>
    <s v="Name 474"/>
    <x v="2"/>
    <x v="6"/>
    <n v="190"/>
    <n v="6"/>
    <n v="1140"/>
    <n v="114"/>
  </r>
  <r>
    <x v="365"/>
    <x v="396"/>
    <x v="1"/>
    <s v="NN475"/>
    <x v="1"/>
    <s v="Name 475"/>
    <x v="1"/>
    <x v="3"/>
    <n v="4000"/>
    <n v="5"/>
    <n v="20000"/>
    <n v="2000"/>
  </r>
  <r>
    <x v="366"/>
    <x v="397"/>
    <x v="1"/>
    <s v="NN476"/>
    <x v="2"/>
    <s v="Name 476"/>
    <x v="2"/>
    <x v="4"/>
    <n v="1500"/>
    <n v="6"/>
    <n v="9000"/>
    <n v="900"/>
  </r>
  <r>
    <x v="367"/>
    <x v="398"/>
    <x v="1"/>
    <s v="NN477"/>
    <x v="1"/>
    <s v="Name 477"/>
    <x v="3"/>
    <x v="0"/>
    <n v="210"/>
    <n v="2"/>
    <n v="420"/>
    <n v="42"/>
  </r>
  <r>
    <x v="368"/>
    <x v="399"/>
    <x v="1"/>
    <s v="NN478"/>
    <x v="2"/>
    <s v="Name 478"/>
    <x v="4"/>
    <x v="1"/>
    <n v="4000"/>
    <n v="3"/>
    <n v="12000"/>
    <n v="1200"/>
  </r>
  <r>
    <x v="369"/>
    <x v="400"/>
    <x v="1"/>
    <s v="NN479"/>
    <x v="3"/>
    <s v="Name 479"/>
    <x v="0"/>
    <x v="2"/>
    <n v="3200"/>
    <n v="5"/>
    <n v="16000"/>
    <n v="1600"/>
  </r>
  <r>
    <x v="370"/>
    <x v="401"/>
    <x v="1"/>
    <s v="NN480"/>
    <x v="0"/>
    <s v="Name 480"/>
    <x v="1"/>
    <x v="5"/>
    <n v="2900"/>
    <n v="3"/>
    <n v="8700"/>
    <n v="870"/>
  </r>
  <r>
    <x v="371"/>
    <x v="402"/>
    <x v="1"/>
    <s v="NN481"/>
    <x v="1"/>
    <s v="Name 481"/>
    <x v="2"/>
    <x v="6"/>
    <n v="190"/>
    <n v="1"/>
    <n v="190"/>
    <n v="19"/>
  </r>
  <r>
    <x v="372"/>
    <x v="403"/>
    <x v="1"/>
    <s v="NN482"/>
    <x v="2"/>
    <s v="Name 482"/>
    <x v="3"/>
    <x v="3"/>
    <n v="4000"/>
    <n v="2"/>
    <n v="8000"/>
    <n v="800"/>
  </r>
  <r>
    <x v="373"/>
    <x v="404"/>
    <x v="1"/>
    <s v="NN483"/>
    <x v="1"/>
    <s v="Name 483"/>
    <x v="4"/>
    <x v="4"/>
    <n v="1500"/>
    <n v="3"/>
    <n v="4500"/>
    <n v="450"/>
  </r>
  <r>
    <x v="374"/>
    <x v="405"/>
    <x v="1"/>
    <s v="NN484"/>
    <x v="2"/>
    <s v="Name 484"/>
    <x v="0"/>
    <x v="0"/>
    <n v="210"/>
    <n v="7"/>
    <n v="1470"/>
    <n v="147"/>
  </r>
  <r>
    <x v="375"/>
    <x v="406"/>
    <x v="1"/>
    <s v="NN485"/>
    <x v="3"/>
    <s v="Name 485"/>
    <x v="1"/>
    <x v="1"/>
    <n v="4000"/>
    <n v="6"/>
    <n v="24000"/>
    <n v="2400"/>
  </r>
  <r>
    <x v="376"/>
    <x v="407"/>
    <x v="1"/>
    <s v="NN486"/>
    <x v="0"/>
    <s v="Name 486"/>
    <x v="2"/>
    <x v="2"/>
    <n v="3200"/>
    <n v="1"/>
    <n v="3200"/>
    <n v="320"/>
  </r>
  <r>
    <x v="377"/>
    <x v="408"/>
    <x v="1"/>
    <s v="NN487"/>
    <x v="1"/>
    <s v="Name 487"/>
    <x v="3"/>
    <x v="5"/>
    <n v="2900"/>
    <n v="1"/>
    <n v="2900"/>
    <n v="290"/>
  </r>
  <r>
    <x v="378"/>
    <x v="409"/>
    <x v="1"/>
    <s v="NN488"/>
    <x v="2"/>
    <s v="Name 488"/>
    <x v="4"/>
    <x v="6"/>
    <n v="190"/>
    <n v="1"/>
    <n v="190"/>
    <n v="19"/>
  </r>
  <r>
    <x v="379"/>
    <x v="410"/>
    <x v="1"/>
    <s v="NN489"/>
    <x v="1"/>
    <s v="Name 489"/>
    <x v="0"/>
    <x v="3"/>
    <n v="4000"/>
    <n v="1"/>
    <n v="4000"/>
    <n v="400"/>
  </r>
  <r>
    <x v="380"/>
    <x v="411"/>
    <x v="1"/>
    <s v="NN490"/>
    <x v="2"/>
    <s v="Name 490"/>
    <x v="1"/>
    <x v="4"/>
    <n v="1500"/>
    <n v="1"/>
    <n v="1500"/>
    <n v="150"/>
  </r>
  <r>
    <x v="381"/>
    <x v="412"/>
    <x v="1"/>
    <s v="NN491"/>
    <x v="3"/>
    <s v="Name 491"/>
    <x v="2"/>
    <x v="0"/>
    <n v="210"/>
    <n v="1"/>
    <n v="210"/>
    <n v="21"/>
  </r>
  <r>
    <x v="382"/>
    <x v="413"/>
    <x v="1"/>
    <s v="NN492"/>
    <x v="0"/>
    <s v="Name 492"/>
    <x v="3"/>
    <x v="1"/>
    <n v="4000"/>
    <n v="1"/>
    <n v="4000"/>
    <n v="400"/>
  </r>
  <r>
    <x v="383"/>
    <x v="414"/>
    <x v="1"/>
    <s v="NN493"/>
    <x v="1"/>
    <s v="Name 493"/>
    <x v="4"/>
    <x v="2"/>
    <n v="3200"/>
    <n v="1"/>
    <n v="3200"/>
    <n v="320"/>
  </r>
  <r>
    <x v="384"/>
    <x v="415"/>
    <x v="1"/>
    <s v="NN494"/>
    <x v="2"/>
    <s v="Name 494"/>
    <x v="0"/>
    <x v="5"/>
    <n v="2900"/>
    <n v="1"/>
    <n v="2900"/>
    <n v="290"/>
  </r>
  <r>
    <x v="385"/>
    <x v="416"/>
    <x v="1"/>
    <s v="NN495"/>
    <x v="1"/>
    <s v="Name 495"/>
    <x v="1"/>
    <x v="6"/>
    <n v="190"/>
    <n v="1"/>
    <n v="190"/>
    <n v="19"/>
  </r>
  <r>
    <x v="386"/>
    <x v="417"/>
    <x v="1"/>
    <s v="NN496"/>
    <x v="2"/>
    <s v="Name 496"/>
    <x v="2"/>
    <x v="3"/>
    <n v="4000"/>
    <n v="1"/>
    <n v="4000"/>
    <n v="400"/>
  </r>
  <r>
    <x v="387"/>
    <x v="418"/>
    <x v="1"/>
    <s v="NN497"/>
    <x v="3"/>
    <s v="Name 497"/>
    <x v="3"/>
    <x v="4"/>
    <n v="1500"/>
    <n v="1"/>
    <n v="1500"/>
    <n v="150"/>
  </r>
  <r>
    <x v="388"/>
    <x v="419"/>
    <x v="1"/>
    <s v="NN498"/>
    <x v="0"/>
    <s v="Name 498"/>
    <x v="4"/>
    <x v="0"/>
    <n v="210"/>
    <n v="1"/>
    <n v="210"/>
    <n v="21"/>
  </r>
  <r>
    <x v="389"/>
    <x v="420"/>
    <x v="1"/>
    <s v="NN499"/>
    <x v="1"/>
    <s v="Name 499"/>
    <x v="0"/>
    <x v="1"/>
    <n v="4000"/>
    <n v="1"/>
    <n v="4000"/>
    <n v="400"/>
  </r>
  <r>
    <x v="390"/>
    <x v="421"/>
    <x v="1"/>
    <s v="NN500"/>
    <x v="2"/>
    <s v="Name 500"/>
    <x v="1"/>
    <x v="2"/>
    <n v="3200"/>
    <n v="1"/>
    <n v="3200"/>
    <n v="320"/>
  </r>
  <r>
    <x v="391"/>
    <x v="422"/>
    <x v="1"/>
    <s v="NN501"/>
    <x v="1"/>
    <s v="Name 501"/>
    <x v="2"/>
    <x v="5"/>
    <n v="2900"/>
    <n v="1"/>
    <n v="2900"/>
    <n v="290"/>
  </r>
  <r>
    <x v="392"/>
    <x v="423"/>
    <x v="1"/>
    <s v="NN502"/>
    <x v="2"/>
    <s v="Name 502"/>
    <x v="3"/>
    <x v="6"/>
    <n v="190"/>
    <n v="6"/>
    <n v="1140"/>
    <n v="114"/>
  </r>
  <r>
    <x v="393"/>
    <x v="424"/>
    <x v="1"/>
    <s v="NN503"/>
    <x v="3"/>
    <s v="Name 503"/>
    <x v="4"/>
    <x v="3"/>
    <n v="4000"/>
    <n v="5"/>
    <n v="20000"/>
    <n v="2000"/>
  </r>
  <r>
    <x v="394"/>
    <x v="425"/>
    <x v="1"/>
    <s v="NN504"/>
    <x v="0"/>
    <s v="Name 504"/>
    <x v="0"/>
    <x v="4"/>
    <n v="1500"/>
    <n v="6"/>
    <n v="9000"/>
    <n v="900"/>
  </r>
  <r>
    <x v="395"/>
    <x v="426"/>
    <x v="1"/>
    <s v="NN505"/>
    <x v="1"/>
    <s v="Name 505"/>
    <x v="1"/>
    <x v="0"/>
    <n v="210"/>
    <n v="2"/>
    <n v="420"/>
    <n v="42"/>
  </r>
  <r>
    <x v="396"/>
    <x v="427"/>
    <x v="1"/>
    <s v="NN506"/>
    <x v="2"/>
    <s v="Name 506"/>
    <x v="2"/>
    <x v="1"/>
    <n v="4000"/>
    <n v="3"/>
    <n v="12000"/>
    <n v="1200"/>
  </r>
  <r>
    <x v="397"/>
    <x v="428"/>
    <x v="1"/>
    <s v="NN507"/>
    <x v="1"/>
    <s v="Name 507"/>
    <x v="3"/>
    <x v="2"/>
    <n v="3200"/>
    <n v="5"/>
    <n v="16000"/>
    <n v="1600"/>
  </r>
  <r>
    <x v="398"/>
    <x v="429"/>
    <x v="1"/>
    <s v="NN508"/>
    <x v="2"/>
    <s v="Name 508"/>
    <x v="4"/>
    <x v="5"/>
    <n v="2900"/>
    <n v="3"/>
    <n v="8700"/>
    <n v="870"/>
  </r>
  <r>
    <x v="399"/>
    <x v="430"/>
    <x v="1"/>
    <s v="NN509"/>
    <x v="3"/>
    <s v="Name 509"/>
    <x v="0"/>
    <x v="6"/>
    <n v="190"/>
    <n v="1"/>
    <n v="190"/>
    <n v="19"/>
  </r>
  <r>
    <x v="400"/>
    <x v="431"/>
    <x v="1"/>
    <s v="NN510"/>
    <x v="0"/>
    <s v="Name 510"/>
    <x v="1"/>
    <x v="3"/>
    <n v="4000"/>
    <n v="2"/>
    <n v="8000"/>
    <n v="800"/>
  </r>
  <r>
    <x v="401"/>
    <x v="432"/>
    <x v="1"/>
    <s v="NN511"/>
    <x v="1"/>
    <s v="Name 511"/>
    <x v="2"/>
    <x v="4"/>
    <n v="1500"/>
    <n v="3"/>
    <n v="4500"/>
    <n v="450"/>
  </r>
  <r>
    <x v="402"/>
    <x v="433"/>
    <x v="1"/>
    <s v="NN512"/>
    <x v="2"/>
    <s v="Name 512"/>
    <x v="3"/>
    <x v="0"/>
    <n v="210"/>
    <n v="7"/>
    <n v="1470"/>
    <n v="147"/>
  </r>
  <r>
    <x v="403"/>
    <x v="434"/>
    <x v="1"/>
    <s v="NN513"/>
    <x v="1"/>
    <s v="Name 513"/>
    <x v="4"/>
    <x v="1"/>
    <n v="4000"/>
    <n v="6"/>
    <n v="24000"/>
    <n v="2400"/>
  </r>
  <r>
    <x v="404"/>
    <x v="435"/>
    <x v="1"/>
    <s v="NN514"/>
    <x v="2"/>
    <s v="Name 514"/>
    <x v="0"/>
    <x v="2"/>
    <n v="3200"/>
    <n v="1"/>
    <n v="3200"/>
    <n v="320"/>
  </r>
  <r>
    <x v="405"/>
    <x v="436"/>
    <x v="1"/>
    <s v="NN515"/>
    <x v="3"/>
    <s v="Name 515"/>
    <x v="1"/>
    <x v="5"/>
    <n v="2900"/>
    <n v="3"/>
    <n v="8700"/>
    <n v="870"/>
  </r>
  <r>
    <x v="406"/>
    <x v="437"/>
    <x v="1"/>
    <s v="NN516"/>
    <x v="0"/>
    <s v="Name 516"/>
    <x v="2"/>
    <x v="6"/>
    <n v="190"/>
    <n v="4"/>
    <n v="760"/>
    <n v="76"/>
  </r>
  <r>
    <x v="407"/>
    <x v="438"/>
    <x v="1"/>
    <s v="NN517"/>
    <x v="1"/>
    <s v="Name 517"/>
    <x v="3"/>
    <x v="3"/>
    <n v="4000"/>
    <n v="2"/>
    <n v="8000"/>
    <n v="800"/>
  </r>
  <r>
    <x v="408"/>
    <x v="439"/>
    <x v="1"/>
    <s v="NN518"/>
    <x v="2"/>
    <s v="Name 518"/>
    <x v="4"/>
    <x v="4"/>
    <n v="1500"/>
    <n v="3"/>
    <n v="4500"/>
    <n v="450"/>
  </r>
  <r>
    <x v="409"/>
    <x v="440"/>
    <x v="1"/>
    <s v="NN519"/>
    <x v="1"/>
    <s v="Name 519"/>
    <x v="0"/>
    <x v="0"/>
    <n v="210"/>
    <n v="4"/>
    <n v="840"/>
    <n v="84"/>
  </r>
  <r>
    <x v="410"/>
    <x v="441"/>
    <x v="1"/>
    <s v="NN520"/>
    <x v="2"/>
    <s v="Name 520"/>
    <x v="1"/>
    <x v="1"/>
    <n v="4000"/>
    <n v="5"/>
    <n v="20000"/>
    <n v="2000"/>
  </r>
  <r>
    <x v="411"/>
    <x v="442"/>
    <x v="1"/>
    <s v="NN521"/>
    <x v="3"/>
    <s v="Name 521"/>
    <x v="2"/>
    <x v="2"/>
    <n v="3200"/>
    <n v="6"/>
    <n v="19200"/>
    <n v="1920"/>
  </r>
  <r>
    <x v="412"/>
    <x v="443"/>
    <x v="1"/>
    <s v="NN522"/>
    <x v="0"/>
    <s v="Name 522"/>
    <x v="3"/>
    <x v="5"/>
    <n v="2900"/>
    <n v="5"/>
    <n v="14500"/>
    <n v="1450"/>
  </r>
  <r>
    <x v="413"/>
    <x v="444"/>
    <x v="1"/>
    <s v="NN523"/>
    <x v="1"/>
    <s v="Name 523"/>
    <x v="3"/>
    <x v="6"/>
    <n v="190"/>
    <n v="4"/>
    <n v="760"/>
    <n v="76"/>
  </r>
  <r>
    <x v="414"/>
    <x v="445"/>
    <x v="1"/>
    <s v="NN524"/>
    <x v="2"/>
    <s v="Name 524"/>
    <x v="3"/>
    <x v="3"/>
    <n v="4000"/>
    <n v="10"/>
    <n v="40000"/>
    <n v="4000"/>
  </r>
  <r>
    <x v="415"/>
    <x v="446"/>
    <x v="1"/>
    <s v="NN525"/>
    <x v="1"/>
    <s v="Name 525"/>
    <x v="3"/>
    <x v="4"/>
    <n v="1500"/>
    <n v="3"/>
    <n v="4500"/>
    <n v="450"/>
  </r>
  <r>
    <x v="416"/>
    <x v="447"/>
    <x v="1"/>
    <s v="NN526"/>
    <x v="2"/>
    <s v="Name 526"/>
    <x v="3"/>
    <x v="0"/>
    <n v="210"/>
    <n v="4"/>
    <n v="840"/>
    <n v="84"/>
  </r>
  <r>
    <x v="417"/>
    <x v="448"/>
    <x v="1"/>
    <s v="NN527"/>
    <x v="3"/>
    <s v="Name 527"/>
    <x v="3"/>
    <x v="1"/>
    <n v="4000"/>
    <n v="5"/>
    <n v="20000"/>
    <n v="2000"/>
  </r>
  <r>
    <x v="418"/>
    <x v="449"/>
    <x v="1"/>
    <s v="NN528"/>
    <x v="0"/>
    <s v="Name 528"/>
    <x v="3"/>
    <x v="2"/>
    <n v="3200"/>
    <n v="6"/>
    <n v="19200"/>
    <n v="1920"/>
  </r>
  <r>
    <x v="419"/>
    <x v="450"/>
    <x v="1"/>
    <s v="NN529"/>
    <x v="1"/>
    <s v="Name 529"/>
    <x v="0"/>
    <x v="5"/>
    <n v="2900"/>
    <n v="5"/>
    <n v="14500"/>
    <n v="1450"/>
  </r>
  <r>
    <x v="420"/>
    <x v="451"/>
    <x v="1"/>
    <s v="NN530"/>
    <x v="2"/>
    <s v="Name 530"/>
    <x v="1"/>
    <x v="6"/>
    <n v="190"/>
    <n v="6"/>
    <n v="1140"/>
    <n v="114"/>
  </r>
  <r>
    <x v="421"/>
    <x v="452"/>
    <x v="1"/>
    <s v="NN531"/>
    <x v="1"/>
    <s v="Name 531"/>
    <x v="2"/>
    <x v="3"/>
    <n v="4000"/>
    <n v="5"/>
    <n v="20000"/>
    <n v="2000"/>
  </r>
  <r>
    <x v="422"/>
    <x v="453"/>
    <x v="1"/>
    <s v="NN532"/>
    <x v="2"/>
    <s v="Name 532"/>
    <x v="3"/>
    <x v="4"/>
    <n v="1500"/>
    <n v="6"/>
    <n v="9000"/>
    <n v="900"/>
  </r>
  <r>
    <x v="423"/>
    <x v="454"/>
    <x v="1"/>
    <s v="NN533"/>
    <x v="3"/>
    <s v="Name 533"/>
    <x v="4"/>
    <x v="0"/>
    <n v="210"/>
    <n v="2"/>
    <n v="420"/>
    <n v="42"/>
  </r>
  <r>
    <x v="424"/>
    <x v="455"/>
    <x v="1"/>
    <s v="NN534"/>
    <x v="0"/>
    <s v="Name 534"/>
    <x v="0"/>
    <x v="1"/>
    <n v="4000"/>
    <n v="3"/>
    <n v="12000"/>
    <n v="1200"/>
  </r>
  <r>
    <x v="425"/>
    <x v="456"/>
    <x v="1"/>
    <s v="NN535"/>
    <x v="1"/>
    <s v="Name 535"/>
    <x v="1"/>
    <x v="2"/>
    <n v="3200"/>
    <n v="5"/>
    <n v="16000"/>
    <n v="1600"/>
  </r>
  <r>
    <x v="426"/>
    <x v="457"/>
    <x v="1"/>
    <s v="NN536"/>
    <x v="2"/>
    <s v="Name 536"/>
    <x v="2"/>
    <x v="5"/>
    <n v="2900"/>
    <n v="3"/>
    <n v="8700"/>
    <n v="870"/>
  </r>
  <r>
    <x v="427"/>
    <x v="458"/>
    <x v="1"/>
    <s v="NN537"/>
    <x v="1"/>
    <s v="Name 537"/>
    <x v="3"/>
    <x v="6"/>
    <n v="190"/>
    <n v="1"/>
    <n v="190"/>
    <n v="19"/>
  </r>
  <r>
    <x v="428"/>
    <x v="459"/>
    <x v="1"/>
    <s v="NN538"/>
    <x v="2"/>
    <s v="Name 538"/>
    <x v="4"/>
    <x v="3"/>
    <n v="4000"/>
    <n v="2"/>
    <n v="8000"/>
    <n v="800"/>
  </r>
  <r>
    <x v="429"/>
    <x v="460"/>
    <x v="1"/>
    <s v="NN539"/>
    <x v="3"/>
    <s v="Name 539"/>
    <x v="0"/>
    <x v="4"/>
    <n v="1500"/>
    <n v="3"/>
    <n v="4500"/>
    <n v="450"/>
  </r>
  <r>
    <x v="430"/>
    <x v="461"/>
    <x v="1"/>
    <s v="NN540"/>
    <x v="0"/>
    <s v="Name 540"/>
    <x v="1"/>
    <x v="0"/>
    <n v="210"/>
    <n v="7"/>
    <n v="1470"/>
    <n v="147"/>
  </r>
  <r>
    <x v="431"/>
    <x v="462"/>
    <x v="1"/>
    <s v="NN541"/>
    <x v="1"/>
    <s v="Name 541"/>
    <x v="2"/>
    <x v="1"/>
    <n v="4000"/>
    <n v="6"/>
    <n v="24000"/>
    <n v="2400"/>
  </r>
  <r>
    <x v="432"/>
    <x v="463"/>
    <x v="1"/>
    <s v="NN542"/>
    <x v="2"/>
    <s v="Name 542"/>
    <x v="3"/>
    <x v="2"/>
    <n v="3200"/>
    <n v="1"/>
    <n v="3200"/>
    <n v="320"/>
  </r>
  <r>
    <x v="433"/>
    <x v="464"/>
    <x v="1"/>
    <s v="NN543"/>
    <x v="1"/>
    <s v="Name 543"/>
    <x v="4"/>
    <x v="5"/>
    <n v="2900"/>
    <n v="3"/>
    <n v="8700"/>
    <n v="870"/>
  </r>
  <r>
    <x v="434"/>
    <x v="465"/>
    <x v="1"/>
    <s v="NN544"/>
    <x v="2"/>
    <s v="Name 544"/>
    <x v="0"/>
    <x v="6"/>
    <n v="190"/>
    <n v="4"/>
    <n v="760"/>
    <n v="76"/>
  </r>
  <r>
    <x v="435"/>
    <x v="466"/>
    <x v="1"/>
    <s v="NN545"/>
    <x v="3"/>
    <s v="Name 545"/>
    <x v="1"/>
    <x v="3"/>
    <n v="4000"/>
    <n v="2"/>
    <n v="8000"/>
    <n v="800"/>
  </r>
  <r>
    <x v="436"/>
    <x v="467"/>
    <x v="1"/>
    <s v="NN546"/>
    <x v="0"/>
    <s v="Name 546"/>
    <x v="2"/>
    <x v="4"/>
    <n v="1500"/>
    <n v="3"/>
    <n v="4500"/>
    <n v="450"/>
  </r>
  <r>
    <x v="437"/>
    <x v="468"/>
    <x v="1"/>
    <s v="NN547"/>
    <x v="1"/>
    <s v="Name 547"/>
    <x v="3"/>
    <x v="0"/>
    <n v="210"/>
    <n v="4"/>
    <n v="840"/>
    <n v="84"/>
  </r>
  <r>
    <x v="438"/>
    <x v="469"/>
    <x v="1"/>
    <s v="NN548"/>
    <x v="2"/>
    <s v="Name 548"/>
    <x v="4"/>
    <x v="1"/>
    <n v="4000"/>
    <n v="5"/>
    <n v="20000"/>
    <n v="2000"/>
  </r>
  <r>
    <x v="439"/>
    <x v="470"/>
    <x v="1"/>
    <s v="NN549"/>
    <x v="1"/>
    <s v="Name 549"/>
    <x v="0"/>
    <x v="2"/>
    <n v="3200"/>
    <n v="6"/>
    <n v="19200"/>
    <n v="1920"/>
  </r>
  <r>
    <x v="440"/>
    <x v="471"/>
    <x v="1"/>
    <s v="NN550"/>
    <x v="2"/>
    <s v="Name 550"/>
    <x v="1"/>
    <x v="5"/>
    <n v="2900"/>
    <n v="5"/>
    <n v="14500"/>
    <n v="1450"/>
  </r>
  <r>
    <x v="441"/>
    <x v="472"/>
    <x v="1"/>
    <s v="NN551"/>
    <x v="3"/>
    <s v="Name 551"/>
    <x v="1"/>
    <x v="6"/>
    <n v="190"/>
    <n v="4"/>
    <n v="760"/>
    <n v="76"/>
  </r>
  <r>
    <x v="442"/>
    <x v="473"/>
    <x v="1"/>
    <s v="NN552"/>
    <x v="0"/>
    <s v="Name 552"/>
    <x v="1"/>
    <x v="3"/>
    <n v="4000"/>
    <n v="10"/>
    <n v="40000"/>
    <n v="4000"/>
  </r>
  <r>
    <x v="443"/>
    <x v="474"/>
    <x v="1"/>
    <s v="NN553"/>
    <x v="1"/>
    <s v="Name 553"/>
    <x v="1"/>
    <x v="4"/>
    <n v="1500"/>
    <n v="3"/>
    <n v="4500"/>
    <n v="450"/>
  </r>
  <r>
    <x v="444"/>
    <x v="475"/>
    <x v="1"/>
    <s v="NN554"/>
    <x v="2"/>
    <s v="Name 554"/>
    <x v="1"/>
    <x v="0"/>
    <n v="210"/>
    <n v="4"/>
    <n v="840"/>
    <n v="84"/>
  </r>
  <r>
    <x v="445"/>
    <x v="476"/>
    <x v="1"/>
    <s v="NN555"/>
    <x v="1"/>
    <s v="Name 555"/>
    <x v="1"/>
    <x v="1"/>
    <n v="4000"/>
    <n v="5"/>
    <n v="20000"/>
    <n v="2000"/>
  </r>
  <r>
    <x v="446"/>
    <x v="477"/>
    <x v="1"/>
    <s v="NN556"/>
    <x v="2"/>
    <s v="Name 556"/>
    <x v="2"/>
    <x v="2"/>
    <n v="3200"/>
    <n v="6"/>
    <n v="19200"/>
    <n v="1920"/>
  </r>
  <r>
    <x v="447"/>
    <x v="478"/>
    <x v="1"/>
    <s v="NN557"/>
    <x v="3"/>
    <s v="Name 557"/>
    <x v="3"/>
    <x v="5"/>
    <n v="2900"/>
    <n v="5"/>
    <n v="14500"/>
    <n v="1450"/>
  </r>
  <r>
    <x v="448"/>
    <x v="479"/>
    <x v="1"/>
    <s v="NN558"/>
    <x v="0"/>
    <s v="Name 558"/>
    <x v="4"/>
    <x v="6"/>
    <n v="190"/>
    <n v="6"/>
    <n v="1140"/>
    <n v="114"/>
  </r>
  <r>
    <x v="449"/>
    <x v="480"/>
    <x v="1"/>
    <s v="NN559"/>
    <x v="1"/>
    <s v="Name 559"/>
    <x v="0"/>
    <x v="3"/>
    <n v="4000"/>
    <n v="5"/>
    <n v="20000"/>
    <n v="2000"/>
  </r>
  <r>
    <x v="450"/>
    <x v="481"/>
    <x v="1"/>
    <s v="NN560"/>
    <x v="2"/>
    <s v="Name 560"/>
    <x v="1"/>
    <x v="4"/>
    <n v="1500"/>
    <n v="6"/>
    <n v="9000"/>
    <n v="900"/>
  </r>
  <r>
    <x v="451"/>
    <x v="482"/>
    <x v="1"/>
    <s v="NN561"/>
    <x v="1"/>
    <s v="Name 561"/>
    <x v="2"/>
    <x v="0"/>
    <n v="210"/>
    <n v="2"/>
    <n v="420"/>
    <n v="42"/>
  </r>
  <r>
    <x v="452"/>
    <x v="483"/>
    <x v="1"/>
    <s v="NN562"/>
    <x v="2"/>
    <s v="Name 562"/>
    <x v="3"/>
    <x v="1"/>
    <n v="4000"/>
    <n v="3"/>
    <n v="12000"/>
    <n v="1200"/>
  </r>
  <r>
    <x v="453"/>
    <x v="484"/>
    <x v="1"/>
    <s v="NN563"/>
    <x v="3"/>
    <s v="Name 563"/>
    <x v="4"/>
    <x v="2"/>
    <n v="3200"/>
    <n v="5"/>
    <n v="16000"/>
    <n v="1600"/>
  </r>
  <r>
    <x v="454"/>
    <x v="485"/>
    <x v="1"/>
    <s v="NN564"/>
    <x v="0"/>
    <s v="Name 564"/>
    <x v="0"/>
    <x v="5"/>
    <n v="2900"/>
    <n v="3"/>
    <n v="8700"/>
    <n v="870"/>
  </r>
  <r>
    <x v="455"/>
    <x v="486"/>
    <x v="1"/>
    <s v="NN565"/>
    <x v="1"/>
    <s v="Name 565"/>
    <x v="1"/>
    <x v="6"/>
    <n v="190"/>
    <n v="1"/>
    <n v="190"/>
    <n v="19"/>
  </r>
  <r>
    <x v="456"/>
    <x v="487"/>
    <x v="1"/>
    <s v="NN566"/>
    <x v="2"/>
    <s v="Name 566"/>
    <x v="2"/>
    <x v="3"/>
    <n v="4000"/>
    <n v="2"/>
    <n v="8000"/>
    <n v="800"/>
  </r>
  <r>
    <x v="457"/>
    <x v="488"/>
    <x v="1"/>
    <s v="NN567"/>
    <x v="1"/>
    <s v="Name 567"/>
    <x v="3"/>
    <x v="4"/>
    <n v="1500"/>
    <n v="3"/>
    <n v="4500"/>
    <n v="450"/>
  </r>
  <r>
    <x v="458"/>
    <x v="489"/>
    <x v="1"/>
    <s v="NN568"/>
    <x v="2"/>
    <s v="Name 568"/>
    <x v="4"/>
    <x v="0"/>
    <n v="210"/>
    <n v="7"/>
    <n v="1470"/>
    <n v="147"/>
  </r>
  <r>
    <x v="459"/>
    <x v="490"/>
    <x v="1"/>
    <s v="NN569"/>
    <x v="3"/>
    <s v="Name 569"/>
    <x v="0"/>
    <x v="1"/>
    <n v="4000"/>
    <n v="6"/>
    <n v="24000"/>
    <n v="2400"/>
  </r>
  <r>
    <x v="460"/>
    <x v="491"/>
    <x v="1"/>
    <s v="NN570"/>
    <x v="0"/>
    <s v="Name 570"/>
    <x v="1"/>
    <x v="2"/>
    <n v="3200"/>
    <n v="1"/>
    <n v="3200"/>
    <n v="320"/>
  </r>
  <r>
    <x v="461"/>
    <x v="492"/>
    <x v="1"/>
    <s v="NN571"/>
    <x v="1"/>
    <s v="Name 571"/>
    <x v="2"/>
    <x v="5"/>
    <n v="2900"/>
    <n v="3"/>
    <n v="8700"/>
    <n v="870"/>
  </r>
  <r>
    <x v="462"/>
    <x v="493"/>
    <x v="1"/>
    <s v="NN572"/>
    <x v="2"/>
    <s v="Name 572"/>
    <x v="3"/>
    <x v="6"/>
    <n v="190"/>
    <n v="4"/>
    <n v="760"/>
    <n v="76"/>
  </r>
  <r>
    <x v="463"/>
    <x v="494"/>
    <x v="1"/>
    <s v="NN573"/>
    <x v="1"/>
    <s v="Name 573"/>
    <x v="4"/>
    <x v="3"/>
    <n v="4000"/>
    <n v="2"/>
    <n v="8000"/>
    <n v="800"/>
  </r>
  <r>
    <x v="464"/>
    <x v="495"/>
    <x v="1"/>
    <s v="NN574"/>
    <x v="2"/>
    <s v="Name 574"/>
    <x v="0"/>
    <x v="4"/>
    <n v="1500"/>
    <n v="3"/>
    <n v="4500"/>
    <n v="450"/>
  </r>
  <r>
    <x v="465"/>
    <x v="496"/>
    <x v="1"/>
    <s v="NN575"/>
    <x v="3"/>
    <s v="Name 575"/>
    <x v="1"/>
    <x v="0"/>
    <n v="210"/>
    <n v="4"/>
    <n v="840"/>
    <n v="84"/>
  </r>
  <r>
    <x v="466"/>
    <x v="497"/>
    <x v="1"/>
    <s v="NN576"/>
    <x v="0"/>
    <s v="Name 576"/>
    <x v="2"/>
    <x v="1"/>
    <n v="4000"/>
    <n v="5"/>
    <n v="20000"/>
    <n v="2000"/>
  </r>
  <r>
    <x v="467"/>
    <x v="498"/>
    <x v="1"/>
    <s v="NN577"/>
    <x v="1"/>
    <s v="Name 577"/>
    <x v="3"/>
    <x v="2"/>
    <n v="3200"/>
    <n v="6"/>
    <n v="19200"/>
    <n v="1920"/>
  </r>
  <r>
    <x v="468"/>
    <x v="499"/>
    <x v="1"/>
    <s v="NN578"/>
    <x v="2"/>
    <s v="Name 578"/>
    <x v="4"/>
    <x v="5"/>
    <n v="2900"/>
    <n v="5"/>
    <n v="14500"/>
    <n v="1450"/>
  </r>
  <r>
    <x v="469"/>
    <x v="500"/>
    <x v="1"/>
    <s v="NN579"/>
    <x v="1"/>
    <s v="Name 579"/>
    <x v="0"/>
    <x v="6"/>
    <n v="190"/>
    <n v="4"/>
    <n v="760"/>
    <n v="76"/>
  </r>
  <r>
    <x v="470"/>
    <x v="501"/>
    <x v="1"/>
    <s v="NN580"/>
    <x v="2"/>
    <s v="Name 580"/>
    <x v="1"/>
    <x v="3"/>
    <n v="4000"/>
    <n v="10"/>
    <n v="40000"/>
    <n v="4000"/>
  </r>
  <r>
    <x v="471"/>
    <x v="502"/>
    <x v="1"/>
    <s v="NN581"/>
    <x v="3"/>
    <s v="Name 581"/>
    <x v="2"/>
    <x v="4"/>
    <n v="1500"/>
    <n v="3"/>
    <n v="4500"/>
    <n v="450"/>
  </r>
  <r>
    <x v="472"/>
    <x v="503"/>
    <x v="1"/>
    <s v="NN582"/>
    <x v="0"/>
    <s v="Name 582"/>
    <x v="3"/>
    <x v="0"/>
    <n v="210"/>
    <n v="4"/>
    <n v="840"/>
    <n v="84"/>
  </r>
  <r>
    <x v="473"/>
    <x v="504"/>
    <x v="1"/>
    <s v="NN583"/>
    <x v="1"/>
    <s v="Name 583"/>
    <x v="4"/>
    <x v="1"/>
    <n v="4000"/>
    <n v="5"/>
    <n v="20000"/>
    <n v="2000"/>
  </r>
  <r>
    <x v="474"/>
    <x v="505"/>
    <x v="1"/>
    <s v="NN584"/>
    <x v="2"/>
    <s v="Name 584"/>
    <x v="0"/>
    <x v="2"/>
    <n v="3200"/>
    <n v="6"/>
    <n v="19200"/>
    <n v="1920"/>
  </r>
  <r>
    <x v="475"/>
    <x v="506"/>
    <x v="1"/>
    <s v="NN585"/>
    <x v="1"/>
    <s v="Name 585"/>
    <x v="1"/>
    <x v="5"/>
    <n v="2900"/>
    <n v="5"/>
    <n v="14500"/>
    <n v="1450"/>
  </r>
  <r>
    <x v="476"/>
    <x v="507"/>
    <x v="1"/>
    <s v="NN586"/>
    <x v="2"/>
    <s v="Name 586"/>
    <x v="2"/>
    <x v="6"/>
    <n v="190"/>
    <n v="6"/>
    <n v="1140"/>
    <n v="114"/>
  </r>
  <r>
    <x v="477"/>
    <x v="508"/>
    <x v="1"/>
    <s v="NN587"/>
    <x v="3"/>
    <s v="Name 587"/>
    <x v="2"/>
    <x v="3"/>
    <n v="4000"/>
    <n v="5"/>
    <n v="20000"/>
    <n v="2000"/>
  </r>
  <r>
    <x v="478"/>
    <x v="509"/>
    <x v="1"/>
    <s v="NN588"/>
    <x v="0"/>
    <s v="Name 588"/>
    <x v="2"/>
    <x v="4"/>
    <n v="1500"/>
    <n v="6"/>
    <n v="9000"/>
    <n v="900"/>
  </r>
  <r>
    <x v="479"/>
    <x v="510"/>
    <x v="1"/>
    <s v="NN589"/>
    <x v="1"/>
    <s v="Name 589"/>
    <x v="2"/>
    <x v="0"/>
    <n v="210"/>
    <n v="2"/>
    <n v="420"/>
    <n v="42"/>
  </r>
  <r>
    <x v="480"/>
    <x v="511"/>
    <x v="1"/>
    <s v="NN590"/>
    <x v="2"/>
    <s v="Name 590"/>
    <x v="2"/>
    <x v="1"/>
    <n v="4000"/>
    <n v="3"/>
    <n v="12000"/>
    <n v="1200"/>
  </r>
  <r>
    <x v="481"/>
    <x v="512"/>
    <x v="1"/>
    <s v="NN591"/>
    <x v="1"/>
    <s v="Name 591"/>
    <x v="2"/>
    <x v="2"/>
    <n v="3200"/>
    <n v="5"/>
    <n v="16000"/>
    <n v="1600"/>
  </r>
  <r>
    <x v="482"/>
    <x v="513"/>
    <x v="1"/>
    <s v="NN592"/>
    <x v="2"/>
    <s v="Name 592"/>
    <x v="3"/>
    <x v="5"/>
    <n v="2900"/>
    <n v="3"/>
    <n v="8700"/>
    <n v="870"/>
  </r>
  <r>
    <x v="483"/>
    <x v="514"/>
    <x v="1"/>
    <s v="NN593"/>
    <x v="3"/>
    <s v="Name 593"/>
    <x v="4"/>
    <x v="6"/>
    <n v="190"/>
    <n v="1"/>
    <n v="190"/>
    <n v="19"/>
  </r>
  <r>
    <x v="484"/>
    <x v="515"/>
    <x v="1"/>
    <s v="NN594"/>
    <x v="0"/>
    <s v="Name 594"/>
    <x v="0"/>
    <x v="3"/>
    <n v="4000"/>
    <n v="2"/>
    <n v="8000"/>
    <n v="800"/>
  </r>
  <r>
    <x v="485"/>
    <x v="516"/>
    <x v="1"/>
    <s v="NN595"/>
    <x v="1"/>
    <s v="Name 595"/>
    <x v="1"/>
    <x v="4"/>
    <n v="1500"/>
    <n v="3"/>
    <n v="4500"/>
    <n v="450"/>
  </r>
  <r>
    <x v="486"/>
    <x v="517"/>
    <x v="1"/>
    <s v="NN596"/>
    <x v="2"/>
    <s v="Name 596"/>
    <x v="2"/>
    <x v="0"/>
    <n v="210"/>
    <n v="7"/>
    <n v="1470"/>
    <n v="147"/>
  </r>
  <r>
    <x v="487"/>
    <x v="518"/>
    <x v="1"/>
    <s v="NN597"/>
    <x v="1"/>
    <s v="Name 597"/>
    <x v="3"/>
    <x v="1"/>
    <n v="4000"/>
    <n v="6"/>
    <n v="24000"/>
    <n v="2400"/>
  </r>
  <r>
    <x v="488"/>
    <x v="519"/>
    <x v="1"/>
    <s v="NN598"/>
    <x v="2"/>
    <s v="Name 598"/>
    <x v="4"/>
    <x v="2"/>
    <n v="3200"/>
    <n v="1"/>
    <n v="3200"/>
    <n v="320"/>
  </r>
  <r>
    <x v="489"/>
    <x v="520"/>
    <x v="1"/>
    <s v="NN599"/>
    <x v="3"/>
    <s v="Name 599"/>
    <x v="0"/>
    <x v="5"/>
    <n v="2900"/>
    <n v="3"/>
    <n v="8700"/>
    <n v="870"/>
  </r>
  <r>
    <x v="490"/>
    <x v="521"/>
    <x v="1"/>
    <s v="NN600"/>
    <x v="0"/>
    <s v="Name 600"/>
    <x v="1"/>
    <x v="6"/>
    <n v="190"/>
    <n v="4"/>
    <n v="760"/>
    <n v="76"/>
  </r>
  <r>
    <x v="491"/>
    <x v="522"/>
    <x v="1"/>
    <s v="NN601"/>
    <x v="1"/>
    <s v="Name 601"/>
    <x v="2"/>
    <x v="3"/>
    <n v="4000"/>
    <n v="2"/>
    <n v="8000"/>
    <n v="800"/>
  </r>
  <r>
    <x v="492"/>
    <x v="523"/>
    <x v="1"/>
    <s v="NN602"/>
    <x v="2"/>
    <s v="Name 602"/>
    <x v="3"/>
    <x v="4"/>
    <n v="1500"/>
    <n v="3"/>
    <n v="4500"/>
    <n v="450"/>
  </r>
  <r>
    <x v="493"/>
    <x v="524"/>
    <x v="1"/>
    <s v="NN603"/>
    <x v="1"/>
    <s v="Name 603"/>
    <x v="4"/>
    <x v="0"/>
    <n v="210"/>
    <n v="4"/>
    <n v="840"/>
    <n v="84"/>
  </r>
  <r>
    <x v="494"/>
    <x v="525"/>
    <x v="1"/>
    <s v="NN604"/>
    <x v="2"/>
    <s v="Name 604"/>
    <x v="0"/>
    <x v="1"/>
    <n v="4000"/>
    <n v="5"/>
    <n v="20000"/>
    <n v="2000"/>
  </r>
  <r>
    <x v="495"/>
    <x v="526"/>
    <x v="1"/>
    <s v="NN605"/>
    <x v="3"/>
    <s v="Name 605"/>
    <x v="1"/>
    <x v="2"/>
    <n v="3200"/>
    <n v="6"/>
    <n v="19200"/>
    <n v="1920"/>
  </r>
  <r>
    <x v="496"/>
    <x v="527"/>
    <x v="1"/>
    <s v="NN606"/>
    <x v="0"/>
    <s v="Name 606"/>
    <x v="2"/>
    <x v="5"/>
    <n v="2900"/>
    <n v="5"/>
    <n v="14500"/>
    <n v="1450"/>
  </r>
  <r>
    <x v="497"/>
    <x v="528"/>
    <x v="1"/>
    <s v="NN607"/>
    <x v="1"/>
    <s v="Name 607"/>
    <x v="3"/>
    <x v="6"/>
    <n v="190"/>
    <n v="4"/>
    <n v="760"/>
    <n v="76"/>
  </r>
  <r>
    <x v="498"/>
    <x v="529"/>
    <x v="1"/>
    <s v="NN608"/>
    <x v="2"/>
    <s v="Name 608"/>
    <x v="4"/>
    <x v="3"/>
    <n v="4000"/>
    <n v="10"/>
    <n v="40000"/>
    <n v="4000"/>
  </r>
  <r>
    <x v="499"/>
    <x v="530"/>
    <x v="1"/>
    <s v="NN609"/>
    <x v="1"/>
    <s v="Name 609"/>
    <x v="0"/>
    <x v="4"/>
    <n v="1500"/>
    <n v="3"/>
    <n v="4500"/>
    <n v="450"/>
  </r>
  <r>
    <x v="500"/>
    <x v="531"/>
    <x v="1"/>
    <s v="NN610"/>
    <x v="2"/>
    <s v="Name 610"/>
    <x v="1"/>
    <x v="0"/>
    <n v="210"/>
    <n v="4"/>
    <n v="840"/>
    <n v="84"/>
  </r>
  <r>
    <x v="501"/>
    <x v="532"/>
    <x v="1"/>
    <s v="NN611"/>
    <x v="3"/>
    <s v="Name 611"/>
    <x v="2"/>
    <x v="1"/>
    <n v="4000"/>
    <n v="5"/>
    <n v="20000"/>
    <n v="2000"/>
  </r>
  <r>
    <x v="502"/>
    <x v="533"/>
    <x v="1"/>
    <s v="NN612"/>
    <x v="0"/>
    <s v="Name 612"/>
    <x v="3"/>
    <x v="2"/>
    <n v="3200"/>
    <n v="6"/>
    <n v="19200"/>
    <n v="1920"/>
  </r>
  <r>
    <x v="503"/>
    <x v="534"/>
    <x v="1"/>
    <s v="NN613"/>
    <x v="1"/>
    <s v="Name 613"/>
    <x v="4"/>
    <x v="5"/>
    <n v="2900"/>
    <n v="5"/>
    <n v="14500"/>
    <n v="1450"/>
  </r>
  <r>
    <x v="504"/>
    <x v="535"/>
    <x v="1"/>
    <s v="NN614"/>
    <x v="2"/>
    <s v="Name 614"/>
    <x v="0"/>
    <x v="6"/>
    <n v="190"/>
    <n v="6"/>
    <n v="1140"/>
    <n v="114"/>
  </r>
  <r>
    <x v="505"/>
    <x v="536"/>
    <x v="1"/>
    <s v="NN615"/>
    <x v="1"/>
    <s v="Name 615"/>
    <x v="1"/>
    <x v="3"/>
    <n v="4000"/>
    <n v="5"/>
    <n v="20000"/>
    <n v="2000"/>
  </r>
  <r>
    <x v="506"/>
    <x v="537"/>
    <x v="1"/>
    <s v="NN616"/>
    <x v="2"/>
    <s v="Name 616"/>
    <x v="2"/>
    <x v="4"/>
    <n v="1500"/>
    <n v="6"/>
    <n v="9000"/>
    <n v="900"/>
  </r>
  <r>
    <x v="507"/>
    <x v="538"/>
    <x v="1"/>
    <s v="NN617"/>
    <x v="3"/>
    <s v="Name 617"/>
    <x v="3"/>
    <x v="0"/>
    <n v="210"/>
    <n v="2"/>
    <n v="420"/>
    <n v="42"/>
  </r>
  <r>
    <x v="508"/>
    <x v="539"/>
    <x v="1"/>
    <s v="NN618"/>
    <x v="0"/>
    <s v="Name 618"/>
    <x v="4"/>
    <x v="1"/>
    <n v="4000"/>
    <n v="3"/>
    <n v="12000"/>
    <n v="1200"/>
  </r>
  <r>
    <x v="509"/>
    <x v="540"/>
    <x v="1"/>
    <s v="NN619"/>
    <x v="1"/>
    <s v="Name 619"/>
    <x v="0"/>
    <x v="2"/>
    <n v="3200"/>
    <n v="5"/>
    <n v="16000"/>
    <n v="1600"/>
  </r>
  <r>
    <x v="510"/>
    <x v="541"/>
    <x v="1"/>
    <s v="NN620"/>
    <x v="2"/>
    <s v="Name 620"/>
    <x v="1"/>
    <x v="5"/>
    <n v="2900"/>
    <n v="3"/>
    <n v="8700"/>
    <n v="870"/>
  </r>
  <r>
    <x v="511"/>
    <x v="542"/>
    <x v="1"/>
    <s v="NN621"/>
    <x v="1"/>
    <s v="Name 621"/>
    <x v="2"/>
    <x v="6"/>
    <n v="190"/>
    <n v="1"/>
    <n v="190"/>
    <n v="19"/>
  </r>
  <r>
    <x v="512"/>
    <x v="543"/>
    <x v="1"/>
    <s v="NN622"/>
    <x v="2"/>
    <s v="Name 622"/>
    <x v="3"/>
    <x v="3"/>
    <n v="4000"/>
    <n v="2"/>
    <n v="8000"/>
    <n v="800"/>
  </r>
  <r>
    <x v="513"/>
    <x v="544"/>
    <x v="1"/>
    <s v="NN623"/>
    <x v="3"/>
    <s v="Name 623"/>
    <x v="4"/>
    <x v="4"/>
    <n v="1500"/>
    <n v="3"/>
    <n v="4500"/>
    <n v="450"/>
  </r>
  <r>
    <x v="514"/>
    <x v="545"/>
    <x v="1"/>
    <s v="NN624"/>
    <x v="0"/>
    <s v="Name 624"/>
    <x v="0"/>
    <x v="0"/>
    <n v="210"/>
    <n v="7"/>
    <n v="1470"/>
    <n v="147"/>
  </r>
  <r>
    <x v="515"/>
    <x v="546"/>
    <x v="1"/>
    <s v="NN625"/>
    <x v="1"/>
    <s v="Name 625"/>
    <x v="1"/>
    <x v="1"/>
    <n v="4000"/>
    <n v="6"/>
    <n v="24000"/>
    <n v="2400"/>
  </r>
  <r>
    <x v="516"/>
    <x v="547"/>
    <x v="1"/>
    <s v="NN626"/>
    <x v="2"/>
    <s v="Name 626"/>
    <x v="2"/>
    <x v="2"/>
    <n v="3200"/>
    <n v="1"/>
    <n v="3200"/>
    <n v="320"/>
  </r>
  <r>
    <x v="517"/>
    <x v="548"/>
    <x v="1"/>
    <s v="NN627"/>
    <x v="1"/>
    <s v="Name 627"/>
    <x v="3"/>
    <x v="5"/>
    <n v="2900"/>
    <n v="3"/>
    <n v="8700"/>
    <n v="870"/>
  </r>
  <r>
    <x v="518"/>
    <x v="549"/>
    <x v="1"/>
    <s v="NN628"/>
    <x v="2"/>
    <s v="Name 628"/>
    <x v="4"/>
    <x v="6"/>
    <n v="190"/>
    <n v="4"/>
    <n v="760"/>
    <n v="76"/>
  </r>
  <r>
    <x v="519"/>
    <x v="550"/>
    <x v="1"/>
    <s v="NN629"/>
    <x v="3"/>
    <s v="Name 629"/>
    <x v="0"/>
    <x v="3"/>
    <n v="4000"/>
    <n v="2"/>
    <n v="8000"/>
    <n v="800"/>
  </r>
  <r>
    <x v="520"/>
    <x v="551"/>
    <x v="1"/>
    <s v="NN630"/>
    <x v="0"/>
    <s v="Name 630"/>
    <x v="1"/>
    <x v="4"/>
    <n v="1500"/>
    <n v="3"/>
    <n v="4500"/>
    <n v="450"/>
  </r>
  <r>
    <x v="521"/>
    <x v="552"/>
    <x v="1"/>
    <s v="NN631"/>
    <x v="1"/>
    <s v="Name 631"/>
    <x v="2"/>
    <x v="0"/>
    <n v="210"/>
    <n v="4"/>
    <n v="840"/>
    <n v="84"/>
  </r>
  <r>
    <x v="522"/>
    <x v="553"/>
    <x v="1"/>
    <s v="NN632"/>
    <x v="2"/>
    <s v="Name 632"/>
    <x v="3"/>
    <x v="1"/>
    <n v="4000"/>
    <n v="5"/>
    <n v="20000"/>
    <n v="2000"/>
  </r>
  <r>
    <x v="523"/>
    <x v="554"/>
    <x v="1"/>
    <s v="NN633"/>
    <x v="1"/>
    <s v="Name 633"/>
    <x v="4"/>
    <x v="2"/>
    <n v="3200"/>
    <n v="6"/>
    <n v="19200"/>
    <n v="1920"/>
  </r>
  <r>
    <x v="524"/>
    <x v="555"/>
    <x v="1"/>
    <s v="NN634"/>
    <x v="2"/>
    <s v="Name 634"/>
    <x v="0"/>
    <x v="5"/>
    <n v="2900"/>
    <n v="5"/>
    <n v="14500"/>
    <n v="1450"/>
  </r>
  <r>
    <x v="525"/>
    <x v="556"/>
    <x v="1"/>
    <s v="NN635"/>
    <x v="3"/>
    <s v="Name 635"/>
    <x v="1"/>
    <x v="6"/>
    <n v="190"/>
    <n v="4"/>
    <n v="760"/>
    <n v="76"/>
  </r>
  <r>
    <x v="526"/>
    <x v="557"/>
    <x v="1"/>
    <s v="NN636"/>
    <x v="0"/>
    <s v="Name 636"/>
    <x v="2"/>
    <x v="3"/>
    <n v="4000"/>
    <n v="10"/>
    <n v="40000"/>
    <n v="4000"/>
  </r>
  <r>
    <x v="527"/>
    <x v="558"/>
    <x v="1"/>
    <s v="NN637"/>
    <x v="1"/>
    <s v="Name 637"/>
    <x v="3"/>
    <x v="4"/>
    <n v="1500"/>
    <n v="3"/>
    <n v="4500"/>
    <n v="450"/>
  </r>
  <r>
    <x v="528"/>
    <x v="559"/>
    <x v="1"/>
    <s v="NN638"/>
    <x v="2"/>
    <s v="Name 638"/>
    <x v="4"/>
    <x v="0"/>
    <n v="210"/>
    <n v="3"/>
    <n v="630"/>
    <n v="63"/>
  </r>
  <r>
    <x v="529"/>
    <x v="560"/>
    <x v="1"/>
    <s v="NN639"/>
    <x v="1"/>
    <s v="Name 639"/>
    <x v="0"/>
    <x v="1"/>
    <n v="4000"/>
    <n v="3"/>
    <n v="12000"/>
    <n v="1200"/>
  </r>
  <r>
    <x v="530"/>
    <x v="561"/>
    <x v="1"/>
    <s v="NN640"/>
    <x v="2"/>
    <s v="Name 640"/>
    <x v="1"/>
    <x v="2"/>
    <n v="3200"/>
    <n v="3"/>
    <n v="9600"/>
    <n v="960"/>
  </r>
  <r>
    <x v="531"/>
    <x v="562"/>
    <x v="1"/>
    <s v="NN641"/>
    <x v="3"/>
    <s v="Name 641"/>
    <x v="2"/>
    <x v="5"/>
    <n v="2900"/>
    <n v="3"/>
    <n v="8700"/>
    <n v="870"/>
  </r>
  <r>
    <x v="532"/>
    <x v="563"/>
    <x v="1"/>
    <s v="NN642"/>
    <x v="0"/>
    <s v="Name 642"/>
    <x v="3"/>
    <x v="6"/>
    <n v="190"/>
    <n v="3"/>
    <n v="570"/>
    <n v="57"/>
  </r>
  <r>
    <x v="533"/>
    <x v="564"/>
    <x v="1"/>
    <s v="NN643"/>
    <x v="1"/>
    <s v="Name 643"/>
    <x v="4"/>
    <x v="3"/>
    <n v="4000"/>
    <n v="3"/>
    <n v="12000"/>
    <n v="1200"/>
  </r>
  <r>
    <x v="534"/>
    <x v="565"/>
    <x v="1"/>
    <s v="NN644"/>
    <x v="2"/>
    <s v="Name 644"/>
    <x v="0"/>
    <x v="4"/>
    <n v="1500"/>
    <n v="3"/>
    <n v="4500"/>
    <n v="450"/>
  </r>
  <r>
    <x v="535"/>
    <x v="566"/>
    <x v="1"/>
    <s v="NN645"/>
    <x v="1"/>
    <s v="Name 645"/>
    <x v="1"/>
    <x v="0"/>
    <n v="210"/>
    <n v="3"/>
    <n v="630"/>
    <n v="63"/>
  </r>
  <r>
    <x v="536"/>
    <x v="567"/>
    <x v="1"/>
    <s v="NN646"/>
    <x v="2"/>
    <s v="Name 646"/>
    <x v="2"/>
    <x v="1"/>
    <n v="4000"/>
    <n v="3"/>
    <n v="12000"/>
    <n v="1200"/>
  </r>
  <r>
    <x v="537"/>
    <x v="568"/>
    <x v="1"/>
    <s v="NN647"/>
    <x v="3"/>
    <s v="Name 647"/>
    <x v="3"/>
    <x v="2"/>
    <n v="3200"/>
    <n v="3"/>
    <n v="9600"/>
    <n v="960"/>
  </r>
  <r>
    <x v="538"/>
    <x v="569"/>
    <x v="1"/>
    <s v="NN648"/>
    <x v="0"/>
    <s v="Name 648"/>
    <x v="4"/>
    <x v="5"/>
    <n v="2900"/>
    <n v="3"/>
    <n v="8700"/>
    <n v="870"/>
  </r>
  <r>
    <x v="539"/>
    <x v="570"/>
    <x v="1"/>
    <s v="NN649"/>
    <x v="1"/>
    <s v="Name 649"/>
    <x v="0"/>
    <x v="6"/>
    <n v="190"/>
    <n v="3"/>
    <n v="570"/>
    <n v="57"/>
  </r>
  <r>
    <x v="540"/>
    <x v="571"/>
    <x v="1"/>
    <s v="NN650"/>
    <x v="2"/>
    <s v="Name 650"/>
    <x v="1"/>
    <x v="3"/>
    <n v="4000"/>
    <n v="30"/>
    <n v="120000"/>
    <n v="12000"/>
  </r>
  <r>
    <x v="541"/>
    <x v="572"/>
    <x v="1"/>
    <s v="NN651"/>
    <x v="1"/>
    <s v="Name 651"/>
    <x v="2"/>
    <x v="4"/>
    <n v="1500"/>
    <n v="3"/>
    <n v="4500"/>
    <n v="450"/>
  </r>
  <r>
    <x v="542"/>
    <x v="573"/>
    <x v="1"/>
    <s v="NN652"/>
    <x v="2"/>
    <s v="Name 652"/>
    <x v="3"/>
    <x v="0"/>
    <n v="210"/>
    <n v="3"/>
    <n v="630"/>
    <n v="63"/>
  </r>
  <r>
    <x v="543"/>
    <x v="574"/>
    <x v="1"/>
    <s v="NN653"/>
    <x v="3"/>
    <s v="Name 653"/>
    <x v="4"/>
    <x v="1"/>
    <n v="4000"/>
    <n v="3"/>
    <n v="12000"/>
    <n v="1200"/>
  </r>
  <r>
    <x v="544"/>
    <x v="575"/>
    <x v="1"/>
    <s v="NN654"/>
    <x v="0"/>
    <s v="Name 654"/>
    <x v="0"/>
    <x v="2"/>
    <n v="3200"/>
    <n v="3"/>
    <n v="9600"/>
    <n v="960"/>
  </r>
  <r>
    <x v="545"/>
    <x v="576"/>
    <x v="1"/>
    <s v="NN655"/>
    <x v="1"/>
    <s v="Name 655"/>
    <x v="1"/>
    <x v="5"/>
    <n v="2900"/>
    <n v="3"/>
    <n v="8700"/>
    <n v="870"/>
  </r>
  <r>
    <x v="546"/>
    <x v="577"/>
    <x v="1"/>
    <s v="NN656"/>
    <x v="2"/>
    <s v="Name 656"/>
    <x v="2"/>
    <x v="6"/>
    <n v="190"/>
    <n v="3"/>
    <n v="570"/>
    <n v="57"/>
  </r>
  <r>
    <x v="547"/>
    <x v="578"/>
    <x v="1"/>
    <s v="NN657"/>
    <x v="1"/>
    <s v="Name 657"/>
    <x v="3"/>
    <x v="3"/>
    <n v="4000"/>
    <n v="3"/>
    <n v="12000"/>
    <n v="1200"/>
  </r>
  <r>
    <x v="548"/>
    <x v="579"/>
    <x v="1"/>
    <s v="NN658"/>
    <x v="2"/>
    <s v="Name 658"/>
    <x v="4"/>
    <x v="4"/>
    <n v="1500"/>
    <n v="3"/>
    <n v="4500"/>
    <n v="450"/>
  </r>
  <r>
    <x v="549"/>
    <x v="580"/>
    <x v="1"/>
    <s v="NN659"/>
    <x v="3"/>
    <s v="Name 659"/>
    <x v="0"/>
    <x v="0"/>
    <n v="210"/>
    <n v="3"/>
    <n v="630"/>
    <n v="63"/>
  </r>
  <r>
    <x v="550"/>
    <x v="581"/>
    <x v="1"/>
    <s v="NN660"/>
    <x v="0"/>
    <s v="Name 660"/>
    <x v="1"/>
    <x v="1"/>
    <n v="4000"/>
    <n v="3"/>
    <n v="12000"/>
    <n v="1200"/>
  </r>
  <r>
    <x v="551"/>
    <x v="582"/>
    <x v="1"/>
    <s v="NN661"/>
    <x v="1"/>
    <s v="Name 661"/>
    <x v="2"/>
    <x v="2"/>
    <n v="3200"/>
    <n v="3"/>
    <n v="9600"/>
    <n v="960"/>
  </r>
  <r>
    <x v="552"/>
    <x v="583"/>
    <x v="1"/>
    <s v="NN662"/>
    <x v="2"/>
    <s v="Name 662"/>
    <x v="3"/>
    <x v="5"/>
    <n v="2900"/>
    <n v="3"/>
    <n v="8700"/>
    <n v="870"/>
  </r>
  <r>
    <x v="553"/>
    <x v="584"/>
    <x v="1"/>
    <s v="NN663"/>
    <x v="1"/>
    <s v="Name 663"/>
    <x v="4"/>
    <x v="6"/>
    <n v="190"/>
    <n v="3"/>
    <n v="570"/>
    <n v="57"/>
  </r>
  <r>
    <x v="554"/>
    <x v="585"/>
    <x v="1"/>
    <s v="NN664"/>
    <x v="2"/>
    <s v="Name 664"/>
    <x v="0"/>
    <x v="3"/>
    <n v="4000"/>
    <n v="3"/>
    <n v="12000"/>
    <n v="1200"/>
  </r>
  <r>
    <x v="555"/>
    <x v="586"/>
    <x v="1"/>
    <s v="NN665"/>
    <x v="3"/>
    <s v="Name 665"/>
    <x v="1"/>
    <x v="4"/>
    <n v="1500"/>
    <n v="3"/>
    <n v="4500"/>
    <n v="450"/>
  </r>
  <r>
    <x v="556"/>
    <x v="587"/>
    <x v="1"/>
    <s v="NN666"/>
    <x v="0"/>
    <s v="Name 666"/>
    <x v="2"/>
    <x v="0"/>
    <n v="210"/>
    <n v="3"/>
    <n v="630"/>
    <n v="63"/>
  </r>
  <r>
    <x v="557"/>
    <x v="588"/>
    <x v="1"/>
    <s v="NN667"/>
    <x v="1"/>
    <s v="Name 667"/>
    <x v="3"/>
    <x v="1"/>
    <n v="4000"/>
    <n v="3"/>
    <n v="12000"/>
    <n v="1200"/>
  </r>
  <r>
    <x v="558"/>
    <x v="589"/>
    <x v="1"/>
    <s v="NN668"/>
    <x v="2"/>
    <s v="Name 668"/>
    <x v="4"/>
    <x v="2"/>
    <n v="3200"/>
    <n v="3"/>
    <n v="9600"/>
    <n v="960"/>
  </r>
  <r>
    <x v="559"/>
    <x v="590"/>
    <x v="1"/>
    <s v="NN669"/>
    <x v="1"/>
    <s v="Name 669"/>
    <x v="0"/>
    <x v="5"/>
    <n v="2900"/>
    <n v="3"/>
    <n v="8700"/>
    <n v="870"/>
  </r>
  <r>
    <x v="560"/>
    <x v="591"/>
    <x v="1"/>
    <s v="NN670"/>
    <x v="2"/>
    <s v="Name 670"/>
    <x v="1"/>
    <x v="6"/>
    <n v="190"/>
    <n v="22"/>
    <n v="4180"/>
    <n v="418"/>
  </r>
  <r>
    <x v="561"/>
    <x v="592"/>
    <x v="1"/>
    <s v="NN671"/>
    <x v="3"/>
    <s v="Name 671"/>
    <x v="2"/>
    <x v="3"/>
    <n v="4000"/>
    <n v="3"/>
    <n v="12000"/>
    <n v="1200"/>
  </r>
  <r>
    <x v="562"/>
    <x v="593"/>
    <x v="1"/>
    <s v="NN672"/>
    <x v="0"/>
    <s v="Name 672"/>
    <x v="3"/>
    <x v="4"/>
    <n v="1500"/>
    <n v="3"/>
    <n v="4500"/>
    <n v="450"/>
  </r>
  <r>
    <x v="563"/>
    <x v="594"/>
    <x v="1"/>
    <s v="NN673"/>
    <x v="1"/>
    <s v="Name 673"/>
    <x v="4"/>
    <x v="0"/>
    <n v="210"/>
    <n v="22"/>
    <n v="4620"/>
    <n v="462"/>
  </r>
  <r>
    <x v="564"/>
    <x v="595"/>
    <x v="1"/>
    <s v="NN674"/>
    <x v="2"/>
    <s v="Name 674"/>
    <x v="0"/>
    <x v="1"/>
    <n v="4000"/>
    <n v="3"/>
    <n v="12000"/>
    <n v="1200"/>
  </r>
  <r>
    <x v="565"/>
    <x v="596"/>
    <x v="1"/>
    <s v="NN675"/>
    <x v="1"/>
    <s v="Name 675"/>
    <x v="1"/>
    <x v="2"/>
    <n v="3200"/>
    <n v="32"/>
    <n v="102400"/>
    <n v="10240"/>
  </r>
  <r>
    <x v="566"/>
    <x v="597"/>
    <x v="1"/>
    <s v="NN676"/>
    <x v="2"/>
    <s v="Name 676"/>
    <x v="2"/>
    <x v="5"/>
    <n v="2900"/>
    <n v="3"/>
    <n v="8700"/>
    <n v="870"/>
  </r>
  <r>
    <x v="567"/>
    <x v="598"/>
    <x v="1"/>
    <s v="NN677"/>
    <x v="3"/>
    <s v="Name 677"/>
    <x v="3"/>
    <x v="6"/>
    <n v="190"/>
    <n v="3"/>
    <n v="570"/>
    <n v="57"/>
  </r>
  <r>
    <x v="568"/>
    <x v="599"/>
    <x v="1"/>
    <s v="NN678"/>
    <x v="0"/>
    <s v="Name 678"/>
    <x v="4"/>
    <x v="3"/>
    <n v="4000"/>
    <n v="3"/>
    <n v="12000"/>
    <n v="1200"/>
  </r>
  <r>
    <x v="569"/>
    <x v="600"/>
    <x v="1"/>
    <s v="NN679"/>
    <x v="1"/>
    <s v="Name 679"/>
    <x v="0"/>
    <x v="4"/>
    <n v="1500"/>
    <n v="3"/>
    <n v="4500"/>
    <n v="450"/>
  </r>
  <r>
    <x v="570"/>
    <x v="601"/>
    <x v="1"/>
    <s v="NN680"/>
    <x v="2"/>
    <s v="Name 680"/>
    <x v="1"/>
    <x v="0"/>
    <n v="210"/>
    <n v="7"/>
    <n v="1470"/>
    <n v="147"/>
  </r>
  <r>
    <x v="571"/>
    <x v="602"/>
    <x v="1"/>
    <s v="NN681"/>
    <x v="1"/>
    <s v="Name 681"/>
    <x v="2"/>
    <x v="1"/>
    <n v="4000"/>
    <n v="6"/>
    <n v="24000"/>
    <n v="2400"/>
  </r>
  <r>
    <x v="572"/>
    <x v="603"/>
    <x v="1"/>
    <s v="NN682"/>
    <x v="2"/>
    <s v="Name 682"/>
    <x v="3"/>
    <x v="2"/>
    <n v="3200"/>
    <n v="1"/>
    <n v="3200"/>
    <n v="320"/>
  </r>
  <r>
    <x v="573"/>
    <x v="604"/>
    <x v="1"/>
    <s v="NN683"/>
    <x v="3"/>
    <s v="Name 683"/>
    <x v="4"/>
    <x v="5"/>
    <n v="2900"/>
    <n v="3"/>
    <n v="8700"/>
    <n v="870"/>
  </r>
  <r>
    <x v="574"/>
    <x v="605"/>
    <x v="1"/>
    <s v="NN684"/>
    <x v="0"/>
    <s v="Name 684"/>
    <x v="0"/>
    <x v="6"/>
    <n v="190"/>
    <n v="4"/>
    <n v="760"/>
    <n v="76"/>
  </r>
  <r>
    <x v="575"/>
    <x v="606"/>
    <x v="1"/>
    <s v="NN685"/>
    <x v="1"/>
    <s v="Name 685"/>
    <x v="1"/>
    <x v="3"/>
    <n v="4000"/>
    <n v="2"/>
    <n v="8000"/>
    <n v="800"/>
  </r>
  <r>
    <x v="576"/>
    <x v="607"/>
    <x v="1"/>
    <s v="NN686"/>
    <x v="2"/>
    <s v="Name 686"/>
    <x v="2"/>
    <x v="4"/>
    <n v="1500"/>
    <n v="3"/>
    <n v="4500"/>
    <n v="450"/>
  </r>
  <r>
    <x v="577"/>
    <x v="608"/>
    <x v="1"/>
    <s v="NN687"/>
    <x v="1"/>
    <s v="Name 687"/>
    <x v="3"/>
    <x v="0"/>
    <n v="210"/>
    <n v="4"/>
    <n v="840"/>
    <n v="84"/>
  </r>
  <r>
    <x v="578"/>
    <x v="609"/>
    <x v="1"/>
    <s v="NN688"/>
    <x v="2"/>
    <s v="Name 688"/>
    <x v="4"/>
    <x v="1"/>
    <n v="4000"/>
    <n v="5"/>
    <n v="20000"/>
    <n v="2000"/>
  </r>
  <r>
    <x v="579"/>
    <x v="610"/>
    <x v="1"/>
    <s v="NN689"/>
    <x v="3"/>
    <s v="Name 689"/>
    <x v="0"/>
    <x v="2"/>
    <n v="3200"/>
    <n v="1"/>
    <n v="3200"/>
    <n v="320"/>
  </r>
  <r>
    <x v="580"/>
    <x v="611"/>
    <x v="1"/>
    <s v="NN690"/>
    <x v="0"/>
    <s v="Name 690"/>
    <x v="1"/>
    <x v="5"/>
    <n v="2900"/>
    <n v="1"/>
    <n v="2900"/>
    <n v="290"/>
  </r>
  <r>
    <x v="581"/>
    <x v="612"/>
    <x v="1"/>
    <s v="NN691"/>
    <x v="1"/>
    <s v="Name 691"/>
    <x v="2"/>
    <x v="6"/>
    <n v="190"/>
    <n v="1"/>
    <n v="190"/>
    <n v="19"/>
  </r>
  <r>
    <x v="582"/>
    <x v="613"/>
    <x v="1"/>
    <s v="NN692"/>
    <x v="2"/>
    <s v="Name 692"/>
    <x v="3"/>
    <x v="3"/>
    <n v="4000"/>
    <n v="1"/>
    <n v="4000"/>
    <n v="400"/>
  </r>
  <r>
    <x v="583"/>
    <x v="614"/>
    <x v="1"/>
    <s v="NN693"/>
    <x v="1"/>
    <s v="Name 693"/>
    <x v="4"/>
    <x v="4"/>
    <n v="1500"/>
    <n v="1"/>
    <n v="1500"/>
    <n v="150"/>
  </r>
  <r>
    <x v="584"/>
    <x v="615"/>
    <x v="1"/>
    <s v="NN694"/>
    <x v="2"/>
    <s v="Name 694"/>
    <x v="0"/>
    <x v="0"/>
    <n v="210"/>
    <n v="1"/>
    <n v="210"/>
    <n v="21"/>
  </r>
  <r>
    <x v="585"/>
    <x v="616"/>
    <x v="1"/>
    <s v="NN695"/>
    <x v="3"/>
    <s v="Name 695"/>
    <x v="1"/>
    <x v="1"/>
    <n v="4000"/>
    <n v="1"/>
    <n v="4000"/>
    <n v="400"/>
  </r>
  <r>
    <x v="586"/>
    <x v="617"/>
    <x v="1"/>
    <s v="NN696"/>
    <x v="0"/>
    <s v="Name 696"/>
    <x v="2"/>
    <x v="2"/>
    <n v="3200"/>
    <n v="1"/>
    <n v="3200"/>
    <n v="320"/>
  </r>
  <r>
    <x v="587"/>
    <x v="618"/>
    <x v="1"/>
    <s v="NN697"/>
    <x v="1"/>
    <s v="Name 697"/>
    <x v="3"/>
    <x v="5"/>
    <n v="2900"/>
    <n v="1"/>
    <n v="2900"/>
    <n v="290"/>
  </r>
  <r>
    <x v="588"/>
    <x v="619"/>
    <x v="1"/>
    <s v="NN698"/>
    <x v="2"/>
    <s v="Name 698"/>
    <x v="4"/>
    <x v="6"/>
    <n v="190"/>
    <n v="1"/>
    <n v="190"/>
    <n v="19"/>
  </r>
  <r>
    <x v="589"/>
    <x v="620"/>
    <x v="1"/>
    <s v="NN699"/>
    <x v="1"/>
    <s v="Name 699"/>
    <x v="0"/>
    <x v="3"/>
    <n v="4000"/>
    <n v="1"/>
    <n v="4000"/>
    <n v="400"/>
  </r>
  <r>
    <x v="590"/>
    <x v="621"/>
    <x v="1"/>
    <s v="NN700"/>
    <x v="2"/>
    <s v="Name 700"/>
    <x v="1"/>
    <x v="4"/>
    <n v="1500"/>
    <n v="1"/>
    <n v="1500"/>
    <n v="150"/>
  </r>
  <r>
    <x v="591"/>
    <x v="622"/>
    <x v="1"/>
    <s v="NN701"/>
    <x v="3"/>
    <s v="Name 701"/>
    <x v="2"/>
    <x v="0"/>
    <n v="210"/>
    <n v="1"/>
    <n v="210"/>
    <n v="21"/>
  </r>
  <r>
    <x v="592"/>
    <x v="623"/>
    <x v="1"/>
    <s v="NN702"/>
    <x v="0"/>
    <s v="Name 702"/>
    <x v="3"/>
    <x v="1"/>
    <n v="4000"/>
    <n v="1"/>
    <n v="4000"/>
    <n v="400"/>
  </r>
  <r>
    <x v="593"/>
    <x v="624"/>
    <x v="1"/>
    <s v="NN703"/>
    <x v="1"/>
    <s v="Name 703"/>
    <x v="4"/>
    <x v="2"/>
    <n v="3200"/>
    <n v="1"/>
    <n v="3200"/>
    <n v="320"/>
  </r>
  <r>
    <x v="594"/>
    <x v="625"/>
    <x v="1"/>
    <s v="NN704"/>
    <x v="2"/>
    <s v="Name 704"/>
    <x v="0"/>
    <x v="5"/>
    <n v="2900"/>
    <n v="1"/>
    <n v="2900"/>
    <n v="290"/>
  </r>
  <r>
    <x v="595"/>
    <x v="626"/>
    <x v="1"/>
    <s v="NN705"/>
    <x v="1"/>
    <s v="Name 705"/>
    <x v="1"/>
    <x v="6"/>
    <n v="190"/>
    <n v="1"/>
    <n v="190"/>
    <n v="19"/>
  </r>
  <r>
    <x v="596"/>
    <x v="627"/>
    <x v="1"/>
    <s v="NN706"/>
    <x v="2"/>
    <s v="Name 706"/>
    <x v="2"/>
    <x v="3"/>
    <n v="4000"/>
    <n v="1"/>
    <n v="4000"/>
    <n v="400"/>
  </r>
  <r>
    <x v="597"/>
    <x v="628"/>
    <x v="1"/>
    <s v="NN707"/>
    <x v="3"/>
    <s v="Name 707"/>
    <x v="3"/>
    <x v="4"/>
    <n v="1500"/>
    <n v="1"/>
    <n v="1500"/>
    <n v="150"/>
  </r>
  <r>
    <x v="598"/>
    <x v="629"/>
    <x v="1"/>
    <s v="NN708"/>
    <x v="0"/>
    <s v="Name 708"/>
    <x v="4"/>
    <x v="0"/>
    <n v="210"/>
    <n v="1"/>
    <n v="210"/>
    <n v="21"/>
  </r>
  <r>
    <x v="599"/>
    <x v="630"/>
    <x v="1"/>
    <s v="NN709"/>
    <x v="1"/>
    <s v="Name 709"/>
    <x v="0"/>
    <x v="1"/>
    <n v="4000"/>
    <n v="1"/>
    <n v="4000"/>
    <n v="400"/>
  </r>
  <r>
    <x v="600"/>
    <x v="631"/>
    <x v="1"/>
    <s v="NN710"/>
    <x v="2"/>
    <s v="Name 710"/>
    <x v="1"/>
    <x v="2"/>
    <n v="3200"/>
    <n v="1"/>
    <n v="3200"/>
    <n v="320"/>
  </r>
  <r>
    <x v="601"/>
    <x v="632"/>
    <x v="1"/>
    <s v="NN711"/>
    <x v="1"/>
    <s v="Name 711"/>
    <x v="2"/>
    <x v="5"/>
    <n v="2900"/>
    <n v="1"/>
    <n v="2900"/>
    <n v="290"/>
  </r>
  <r>
    <x v="602"/>
    <x v="633"/>
    <x v="1"/>
    <s v="NN712"/>
    <x v="2"/>
    <s v="Name 712"/>
    <x v="3"/>
    <x v="6"/>
    <n v="190"/>
    <n v="3"/>
    <n v="570"/>
    <n v="57"/>
  </r>
  <r>
    <x v="603"/>
    <x v="634"/>
    <x v="1"/>
    <s v="NN713"/>
    <x v="3"/>
    <s v="Name 713"/>
    <x v="4"/>
    <x v="3"/>
    <n v="4000"/>
    <n v="1"/>
    <n v="4000"/>
    <n v="400"/>
  </r>
  <r>
    <x v="604"/>
    <x v="635"/>
    <x v="1"/>
    <s v="NN714"/>
    <x v="0"/>
    <s v="Name 714"/>
    <x v="0"/>
    <x v="4"/>
    <n v="1500"/>
    <n v="1"/>
    <n v="1500"/>
    <n v="150"/>
  </r>
  <r>
    <x v="605"/>
    <x v="636"/>
    <x v="1"/>
    <s v="NN715"/>
    <x v="1"/>
    <s v="Name 715"/>
    <x v="1"/>
    <x v="0"/>
    <n v="210"/>
    <n v="4"/>
    <n v="840"/>
    <n v="84"/>
  </r>
  <r>
    <x v="606"/>
    <x v="637"/>
    <x v="1"/>
    <s v="NN716"/>
    <x v="2"/>
    <s v="Name 716"/>
    <x v="2"/>
    <x v="1"/>
    <n v="4000"/>
    <n v="1"/>
    <n v="4000"/>
    <n v="400"/>
  </r>
  <r>
    <x v="607"/>
    <x v="638"/>
    <x v="1"/>
    <s v="NN717"/>
    <x v="1"/>
    <s v="Name 717"/>
    <x v="3"/>
    <x v="2"/>
    <n v="3200"/>
    <n v="1"/>
    <n v="3200"/>
    <n v="320"/>
  </r>
  <r>
    <x v="608"/>
    <x v="639"/>
    <x v="1"/>
    <s v="NN718"/>
    <x v="2"/>
    <s v="Name 718"/>
    <x v="4"/>
    <x v="5"/>
    <n v="2900"/>
    <n v="1"/>
    <n v="2900"/>
    <n v="290"/>
  </r>
  <r>
    <x v="609"/>
    <x v="640"/>
    <x v="1"/>
    <s v="NN719"/>
    <x v="3"/>
    <s v="Name 719"/>
    <x v="0"/>
    <x v="6"/>
    <n v="190"/>
    <n v="1"/>
    <n v="190"/>
    <n v="19"/>
  </r>
  <r>
    <x v="610"/>
    <x v="641"/>
    <x v="1"/>
    <s v="NN720"/>
    <x v="0"/>
    <s v="Name 720"/>
    <x v="1"/>
    <x v="3"/>
    <n v="4000"/>
    <n v="1"/>
    <n v="4000"/>
    <n v="400"/>
  </r>
  <r>
    <x v="611"/>
    <x v="642"/>
    <x v="1"/>
    <s v="NN721"/>
    <x v="1"/>
    <s v="Name 721"/>
    <x v="2"/>
    <x v="4"/>
    <n v="1500"/>
    <n v="4"/>
    <n v="6000"/>
    <n v="600"/>
  </r>
  <r>
    <x v="612"/>
    <x v="643"/>
    <x v="1"/>
    <s v="NN722"/>
    <x v="2"/>
    <s v="Name 722"/>
    <x v="3"/>
    <x v="0"/>
    <n v="210"/>
    <n v="1"/>
    <n v="210"/>
    <n v="21"/>
  </r>
  <r>
    <x v="613"/>
    <x v="644"/>
    <x v="1"/>
    <s v="NN723"/>
    <x v="1"/>
    <s v="Name 723"/>
    <x v="4"/>
    <x v="1"/>
    <n v="4000"/>
    <n v="4"/>
    <n v="16000"/>
    <n v="1600"/>
  </r>
  <r>
    <x v="614"/>
    <x v="645"/>
    <x v="1"/>
    <s v="NN724"/>
    <x v="2"/>
    <s v="Name 724"/>
    <x v="0"/>
    <x v="2"/>
    <n v="3200"/>
    <n v="1"/>
    <n v="3200"/>
    <n v="320"/>
  </r>
  <r>
    <x v="615"/>
    <x v="646"/>
    <x v="1"/>
    <s v="NN725"/>
    <x v="3"/>
    <s v="Name 725"/>
    <x v="1"/>
    <x v="5"/>
    <n v="2900"/>
    <n v="1"/>
    <n v="2900"/>
    <n v="290"/>
  </r>
  <r>
    <x v="616"/>
    <x v="647"/>
    <x v="1"/>
    <s v="NN726"/>
    <x v="0"/>
    <s v="Name 726"/>
    <x v="2"/>
    <x v="6"/>
    <n v="190"/>
    <n v="1"/>
    <n v="190"/>
    <n v="19"/>
  </r>
  <r>
    <x v="617"/>
    <x v="648"/>
    <x v="1"/>
    <s v="NN727"/>
    <x v="1"/>
    <s v="Name 727"/>
    <x v="3"/>
    <x v="3"/>
    <n v="4000"/>
    <n v="1"/>
    <n v="4000"/>
    <n v="400"/>
  </r>
  <r>
    <x v="618"/>
    <x v="649"/>
    <x v="1"/>
    <s v="NN728"/>
    <x v="2"/>
    <s v="Name 728"/>
    <x v="4"/>
    <x v="4"/>
    <n v="1500"/>
    <n v="1"/>
    <n v="1500"/>
    <n v="150"/>
  </r>
  <r>
    <x v="619"/>
    <x v="650"/>
    <x v="1"/>
    <s v="NN729"/>
    <x v="1"/>
    <s v="Name 729"/>
    <x v="0"/>
    <x v="0"/>
    <n v="210"/>
    <n v="2"/>
    <n v="420"/>
    <n v="42"/>
  </r>
  <r>
    <x v="620"/>
    <x v="651"/>
    <x v="1"/>
    <s v="NN730"/>
    <x v="2"/>
    <s v="Name 730"/>
    <x v="1"/>
    <x v="1"/>
    <n v="4000"/>
    <n v="3"/>
    <n v="12000"/>
    <n v="1200"/>
  </r>
  <r>
    <x v="621"/>
    <x v="652"/>
    <x v="1"/>
    <s v="NN731"/>
    <x v="3"/>
    <s v="Name 731"/>
    <x v="2"/>
    <x v="2"/>
    <n v="3200"/>
    <n v="5"/>
    <n v="16000"/>
    <n v="1600"/>
  </r>
  <r>
    <x v="622"/>
    <x v="653"/>
    <x v="2"/>
    <s v="NN732"/>
    <x v="0"/>
    <s v="Name 732"/>
    <x v="3"/>
    <x v="5"/>
    <n v="2900"/>
    <n v="3"/>
    <n v="8700"/>
    <n v="870"/>
  </r>
  <r>
    <x v="623"/>
    <x v="654"/>
    <x v="2"/>
    <s v="NN733"/>
    <x v="1"/>
    <s v="Name 733"/>
    <x v="4"/>
    <x v="6"/>
    <n v="190"/>
    <n v="1"/>
    <n v="190"/>
    <n v="19"/>
  </r>
  <r>
    <x v="624"/>
    <x v="655"/>
    <x v="2"/>
    <s v="NN734"/>
    <x v="2"/>
    <s v="Name 734"/>
    <x v="0"/>
    <x v="3"/>
    <n v="4000"/>
    <n v="2"/>
    <n v="8000"/>
    <n v="800"/>
  </r>
  <r>
    <x v="625"/>
    <x v="656"/>
    <x v="2"/>
    <s v="NN735"/>
    <x v="1"/>
    <s v="Name 735"/>
    <x v="1"/>
    <x v="4"/>
    <n v="1500"/>
    <n v="3"/>
    <n v="4500"/>
    <n v="450"/>
  </r>
  <r>
    <x v="626"/>
    <x v="657"/>
    <x v="2"/>
    <s v="NN736"/>
    <x v="2"/>
    <s v="Name 736"/>
    <x v="2"/>
    <x v="6"/>
    <n v="210"/>
    <n v="5"/>
    <n v="1050"/>
    <n v="105"/>
  </r>
  <r>
    <x v="627"/>
    <x v="658"/>
    <x v="2"/>
    <s v="NN737"/>
    <x v="3"/>
    <s v="Name 737"/>
    <x v="3"/>
    <x v="3"/>
    <n v="4000"/>
    <n v="6"/>
    <n v="24000"/>
    <n v="2400"/>
  </r>
  <r>
    <x v="628"/>
    <x v="659"/>
    <x v="2"/>
    <s v="NN738"/>
    <x v="0"/>
    <s v="Name 738"/>
    <x v="4"/>
    <x v="4"/>
    <n v="3200"/>
    <n v="5"/>
    <n v="16000"/>
    <n v="1600"/>
  </r>
  <r>
    <x v="629"/>
    <x v="660"/>
    <x v="2"/>
    <s v="NN739"/>
    <x v="1"/>
    <s v="Name 739"/>
    <x v="0"/>
    <x v="6"/>
    <n v="2900"/>
    <n v="6"/>
    <n v="17400"/>
    <n v="1740"/>
  </r>
  <r>
    <x v="630"/>
    <x v="661"/>
    <x v="2"/>
    <s v="NN740"/>
    <x v="2"/>
    <s v="Name 740"/>
    <x v="1"/>
    <x v="3"/>
    <n v="190"/>
    <n v="5"/>
    <n v="950"/>
    <n v="95"/>
  </r>
  <r>
    <x v="631"/>
    <x v="662"/>
    <x v="2"/>
    <s v="NN741"/>
    <x v="1"/>
    <s v="Name 741"/>
    <x v="2"/>
    <x v="4"/>
    <n v="4000"/>
    <n v="6"/>
    <n v="24000"/>
    <n v="2400"/>
  </r>
  <r>
    <x v="632"/>
    <x v="663"/>
    <x v="2"/>
    <s v="NN719"/>
    <x v="2"/>
    <s v="Name 719"/>
    <x v="3"/>
    <x v="6"/>
    <n v="1500"/>
    <n v="2"/>
    <n v="3000"/>
    <n v="300"/>
  </r>
  <r>
    <x v="633"/>
    <x v="664"/>
    <x v="2"/>
    <s v="NN720"/>
    <x v="3"/>
    <s v="Name 720"/>
    <x v="4"/>
    <x v="3"/>
    <n v="210"/>
    <n v="3"/>
    <n v="630"/>
    <n v="63"/>
  </r>
  <r>
    <x v="634"/>
    <x v="665"/>
    <x v="2"/>
    <s v="NN721"/>
    <x v="0"/>
    <s v="Name 721"/>
    <x v="0"/>
    <x v="4"/>
    <n v="4000"/>
    <n v="3"/>
    <n v="12000"/>
    <n v="1200"/>
  </r>
  <r>
    <x v="635"/>
    <x v="666"/>
    <x v="2"/>
    <s v="NN722"/>
    <x v="1"/>
    <s v="Name 722"/>
    <x v="1"/>
    <x v="0"/>
    <n v="3200"/>
    <n v="4"/>
    <n v="12800"/>
    <n v="1280"/>
  </r>
  <r>
    <x v="636"/>
    <x v="667"/>
    <x v="2"/>
    <s v="NN723"/>
    <x v="2"/>
    <s v="Name 723"/>
    <x v="2"/>
    <x v="1"/>
    <n v="2900"/>
    <n v="5"/>
    <n v="14500"/>
    <n v="1450"/>
  </r>
  <r>
    <x v="637"/>
    <x v="668"/>
    <x v="2"/>
    <s v="NN724"/>
    <x v="1"/>
    <s v="Name 724"/>
    <x v="3"/>
    <x v="2"/>
    <n v="190"/>
    <n v="6"/>
    <n v="1140"/>
    <n v="114"/>
  </r>
  <r>
    <x v="638"/>
    <x v="669"/>
    <x v="2"/>
    <s v="NN725"/>
    <x v="2"/>
    <s v="Name 725"/>
    <x v="4"/>
    <x v="5"/>
    <n v="4000"/>
    <n v="5"/>
    <n v="20000"/>
    <n v="2000"/>
  </r>
  <r>
    <x v="639"/>
    <x v="670"/>
    <x v="2"/>
    <s v="NN726"/>
    <x v="3"/>
    <s v="Name 726"/>
    <x v="0"/>
    <x v="6"/>
    <n v="1500"/>
    <n v="6"/>
    <n v="9000"/>
    <n v="900"/>
  </r>
  <r>
    <x v="640"/>
    <x v="671"/>
    <x v="2"/>
    <s v="NN727"/>
    <x v="0"/>
    <s v="Name 727"/>
    <x v="1"/>
    <x v="3"/>
    <n v="210"/>
    <n v="5"/>
    <n v="1050"/>
    <n v="105"/>
  </r>
  <r>
    <x v="641"/>
    <x v="672"/>
    <x v="2"/>
    <s v="NN728"/>
    <x v="1"/>
    <s v="Name 728"/>
    <x v="2"/>
    <x v="4"/>
    <n v="4000"/>
    <n v="6"/>
    <n v="24000"/>
    <n v="2400"/>
  </r>
  <r>
    <x v="642"/>
    <x v="673"/>
    <x v="2"/>
    <s v="NN729"/>
    <x v="2"/>
    <s v="Name 729"/>
    <x v="3"/>
    <x v="0"/>
    <n v="3200"/>
    <n v="2"/>
    <n v="6400"/>
    <n v="640"/>
  </r>
  <r>
    <x v="643"/>
    <x v="674"/>
    <x v="2"/>
    <s v="NN730"/>
    <x v="1"/>
    <s v="Name 730"/>
    <x v="4"/>
    <x v="1"/>
    <n v="2900"/>
    <n v="3"/>
    <n v="8700"/>
    <n v="870"/>
  </r>
  <r>
    <x v="644"/>
    <x v="675"/>
    <x v="2"/>
    <s v="NN731"/>
    <x v="2"/>
    <s v="Name 731"/>
    <x v="0"/>
    <x v="2"/>
    <n v="190"/>
    <n v="5"/>
    <n v="950"/>
    <n v="95"/>
  </r>
  <r>
    <x v="645"/>
    <x v="676"/>
    <x v="2"/>
    <s v="NN732"/>
    <x v="3"/>
    <s v="Name 732"/>
    <x v="1"/>
    <x v="5"/>
    <n v="4000"/>
    <n v="3"/>
    <n v="12000"/>
    <n v="1200"/>
  </r>
  <r>
    <x v="646"/>
    <x v="677"/>
    <x v="2"/>
    <s v="NN733"/>
    <x v="0"/>
    <s v="Name 733"/>
    <x v="2"/>
    <x v="6"/>
    <n v="1500"/>
    <n v="1"/>
    <n v="1500"/>
    <n v="150"/>
  </r>
  <r>
    <x v="647"/>
    <x v="678"/>
    <x v="2"/>
    <s v="NN734"/>
    <x v="1"/>
    <s v="Name 734"/>
    <x v="3"/>
    <x v="3"/>
    <n v="210"/>
    <n v="2"/>
    <n v="420"/>
    <n v="42"/>
  </r>
  <r>
    <x v="648"/>
    <x v="679"/>
    <x v="2"/>
    <s v="NN735"/>
    <x v="2"/>
    <s v="Name 735"/>
    <x v="4"/>
    <x v="4"/>
    <n v="4000"/>
    <n v="5"/>
    <n v="20000"/>
    <n v="2000"/>
  </r>
  <r>
    <x v="649"/>
    <x v="680"/>
    <x v="2"/>
    <s v="NN736"/>
    <x v="1"/>
    <s v="Name 736"/>
    <x v="0"/>
    <x v="6"/>
    <n v="3200"/>
    <n v="6"/>
    <n v="19200"/>
    <n v="1920"/>
  </r>
  <r>
    <x v="650"/>
    <x v="681"/>
    <x v="2"/>
    <s v="NN737"/>
    <x v="2"/>
    <s v="Name 737"/>
    <x v="1"/>
    <x v="3"/>
    <n v="2900"/>
    <n v="2"/>
    <n v="5800"/>
    <n v="580"/>
  </r>
  <r>
    <x v="651"/>
    <x v="682"/>
    <x v="2"/>
    <s v="NN738"/>
    <x v="3"/>
    <s v="Name 738"/>
    <x v="2"/>
    <x v="4"/>
    <n v="190"/>
    <n v="3"/>
    <n v="570"/>
    <n v="57"/>
  </r>
  <r>
    <x v="652"/>
    <x v="683"/>
    <x v="2"/>
    <s v="NN739"/>
    <x v="0"/>
    <s v="Name 739"/>
    <x v="3"/>
    <x v="6"/>
    <n v="4000"/>
    <n v="5"/>
    <n v="20000"/>
    <n v="2000"/>
  </r>
  <r>
    <x v="653"/>
    <x v="684"/>
    <x v="2"/>
    <s v="NN740"/>
    <x v="1"/>
    <s v="Name 740"/>
    <x v="4"/>
    <x v="3"/>
    <n v="1500"/>
    <n v="3"/>
    <n v="4500"/>
    <n v="450"/>
  </r>
  <r>
    <x v="654"/>
    <x v="685"/>
    <x v="2"/>
    <s v="NN741"/>
    <x v="2"/>
    <s v="Name 741"/>
    <x v="0"/>
    <x v="4"/>
    <n v="210"/>
    <n v="1"/>
    <n v="210"/>
    <n v="21"/>
  </r>
  <r>
    <x v="655"/>
    <x v="686"/>
    <x v="2"/>
    <s v="NN719"/>
    <x v="1"/>
    <s v="Name 719"/>
    <x v="1"/>
    <x v="6"/>
    <n v="4000"/>
    <n v="4"/>
    <n v="16000"/>
    <n v="1600"/>
  </r>
  <r>
    <x v="656"/>
    <x v="687"/>
    <x v="2"/>
    <s v="NN720"/>
    <x v="2"/>
    <s v="Name 720"/>
    <x v="2"/>
    <x v="3"/>
    <n v="3200"/>
    <n v="10"/>
    <n v="32000"/>
    <n v="3200"/>
  </r>
  <r>
    <x v="657"/>
    <x v="688"/>
    <x v="2"/>
    <s v="NN721"/>
    <x v="3"/>
    <s v="Name 721"/>
    <x v="3"/>
    <x v="4"/>
    <n v="2900"/>
    <n v="3"/>
    <n v="8700"/>
    <n v="870"/>
  </r>
  <r>
    <x v="658"/>
    <x v="689"/>
    <x v="2"/>
    <s v="NN722"/>
    <x v="0"/>
    <s v="Name 722"/>
    <x v="4"/>
    <x v="0"/>
    <n v="190"/>
    <n v="4"/>
    <n v="760"/>
    <n v="76"/>
  </r>
  <r>
    <x v="659"/>
    <x v="690"/>
    <x v="2"/>
    <s v="NN723"/>
    <x v="1"/>
    <s v="Name 723"/>
    <x v="0"/>
    <x v="1"/>
    <n v="4000"/>
    <n v="5"/>
    <n v="20000"/>
    <n v="2000"/>
  </r>
  <r>
    <x v="660"/>
    <x v="691"/>
    <x v="2"/>
    <s v="NN724"/>
    <x v="2"/>
    <s v="Name 724"/>
    <x v="1"/>
    <x v="2"/>
    <n v="1500"/>
    <n v="6"/>
    <n v="9000"/>
    <n v="900"/>
  </r>
  <r>
    <x v="661"/>
    <x v="692"/>
    <x v="2"/>
    <s v="NN725"/>
    <x v="1"/>
    <s v="Name 725"/>
    <x v="2"/>
    <x v="5"/>
    <n v="210"/>
    <n v="5"/>
    <n v="1050"/>
    <n v="105"/>
  </r>
  <r>
    <x v="662"/>
    <x v="693"/>
    <x v="2"/>
    <s v="NN726"/>
    <x v="2"/>
    <s v="Name 726"/>
    <x v="3"/>
    <x v="6"/>
    <n v="4000"/>
    <n v="6"/>
    <n v="24000"/>
    <n v="2400"/>
  </r>
  <r>
    <x v="663"/>
    <x v="694"/>
    <x v="2"/>
    <s v="NN727"/>
    <x v="3"/>
    <s v="Name 727"/>
    <x v="4"/>
    <x v="3"/>
    <n v="3200"/>
    <n v="5"/>
    <n v="16000"/>
    <n v="1600"/>
  </r>
  <r>
    <x v="664"/>
    <x v="695"/>
    <x v="2"/>
    <s v="NN728"/>
    <x v="0"/>
    <s v="Name 728"/>
    <x v="0"/>
    <x v="4"/>
    <n v="2900"/>
    <n v="6"/>
    <n v="17400"/>
    <n v="1740"/>
  </r>
  <r>
    <x v="665"/>
    <x v="696"/>
    <x v="2"/>
    <s v="NN729"/>
    <x v="1"/>
    <s v="Name 729"/>
    <x v="1"/>
    <x v="0"/>
    <n v="190"/>
    <n v="2"/>
    <n v="380"/>
    <n v="38"/>
  </r>
  <r>
    <x v="666"/>
    <x v="697"/>
    <x v="2"/>
    <s v="NN730"/>
    <x v="2"/>
    <s v="Name 730"/>
    <x v="2"/>
    <x v="1"/>
    <n v="4000"/>
    <n v="3"/>
    <n v="12000"/>
    <n v="1200"/>
  </r>
  <r>
    <x v="667"/>
    <x v="698"/>
    <x v="2"/>
    <s v="NN731"/>
    <x v="1"/>
    <s v="Name 731"/>
    <x v="3"/>
    <x v="2"/>
    <n v="1500"/>
    <n v="5"/>
    <n v="7500"/>
    <n v="750"/>
  </r>
  <r>
    <x v="668"/>
    <x v="699"/>
    <x v="2"/>
    <s v="NN732"/>
    <x v="2"/>
    <s v="Name 732"/>
    <x v="4"/>
    <x v="5"/>
    <n v="210"/>
    <n v="3"/>
    <n v="630"/>
    <n v="63"/>
  </r>
  <r>
    <x v="669"/>
    <x v="700"/>
    <x v="2"/>
    <s v="NN733"/>
    <x v="3"/>
    <s v="Name 733"/>
    <x v="0"/>
    <x v="6"/>
    <n v="4000"/>
    <n v="1"/>
    <n v="4000"/>
    <n v="400"/>
  </r>
  <r>
    <x v="670"/>
    <x v="701"/>
    <x v="2"/>
    <s v="NN734"/>
    <x v="0"/>
    <s v="Name 734"/>
    <x v="1"/>
    <x v="3"/>
    <n v="3200"/>
    <n v="2"/>
    <n v="6400"/>
    <n v="640"/>
  </r>
  <r>
    <x v="671"/>
    <x v="702"/>
    <x v="2"/>
    <s v="NN735"/>
    <x v="1"/>
    <s v="Name 735"/>
    <x v="2"/>
    <x v="4"/>
    <n v="2900"/>
    <n v="3"/>
    <n v="8700"/>
    <n v="870"/>
  </r>
  <r>
    <x v="672"/>
    <x v="703"/>
    <x v="2"/>
    <s v="NN736"/>
    <x v="2"/>
    <s v="Name 736"/>
    <x v="3"/>
    <x v="6"/>
    <n v="190"/>
    <n v="5"/>
    <n v="950"/>
    <n v="95"/>
  </r>
  <r>
    <x v="673"/>
    <x v="704"/>
    <x v="2"/>
    <s v="NN737"/>
    <x v="1"/>
    <s v="Name 737"/>
    <x v="4"/>
    <x v="3"/>
    <n v="4000"/>
    <n v="6"/>
    <n v="24000"/>
    <n v="2400"/>
  </r>
  <r>
    <x v="674"/>
    <x v="705"/>
    <x v="2"/>
    <s v="NN738"/>
    <x v="2"/>
    <s v="Name 738"/>
    <x v="0"/>
    <x v="4"/>
    <n v="1500"/>
    <n v="2"/>
    <n v="3000"/>
    <n v="300"/>
  </r>
  <r>
    <x v="675"/>
    <x v="706"/>
    <x v="2"/>
    <s v="NN739"/>
    <x v="3"/>
    <s v="Name 739"/>
    <x v="1"/>
    <x v="6"/>
    <n v="210"/>
    <n v="3"/>
    <n v="630"/>
    <n v="63"/>
  </r>
  <r>
    <x v="676"/>
    <x v="707"/>
    <x v="2"/>
    <s v="NN740"/>
    <x v="0"/>
    <s v="Name 740"/>
    <x v="2"/>
    <x v="3"/>
    <n v="4000"/>
    <n v="5"/>
    <n v="20000"/>
    <n v="2000"/>
  </r>
  <r>
    <x v="677"/>
    <x v="708"/>
    <x v="2"/>
    <s v="NN741"/>
    <x v="1"/>
    <s v="Name 741"/>
    <x v="3"/>
    <x v="4"/>
    <n v="3200"/>
    <n v="3"/>
    <n v="9600"/>
    <n v="960"/>
  </r>
  <r>
    <x v="678"/>
    <x v="709"/>
    <x v="2"/>
    <s v="NN719"/>
    <x v="2"/>
    <s v="Name 719"/>
    <x v="4"/>
    <x v="6"/>
    <n v="2900"/>
    <n v="1"/>
    <n v="2900"/>
    <n v="290"/>
  </r>
  <r>
    <x v="679"/>
    <x v="710"/>
    <x v="2"/>
    <s v="NN720"/>
    <x v="1"/>
    <s v="Name 720"/>
    <x v="0"/>
    <x v="3"/>
    <n v="190"/>
    <n v="10"/>
    <n v="1900"/>
    <n v="190"/>
  </r>
  <r>
    <x v="680"/>
    <x v="711"/>
    <x v="2"/>
    <s v="NN721"/>
    <x v="2"/>
    <s v="Name 721"/>
    <x v="1"/>
    <x v="4"/>
    <n v="4000"/>
    <n v="3"/>
    <n v="12000"/>
    <n v="1200"/>
  </r>
  <r>
    <x v="681"/>
    <x v="712"/>
    <x v="2"/>
    <s v="NN722"/>
    <x v="3"/>
    <s v="Name 722"/>
    <x v="2"/>
    <x v="0"/>
    <n v="1500"/>
    <n v="4"/>
    <n v="6000"/>
    <n v="600"/>
  </r>
  <r>
    <x v="682"/>
    <x v="713"/>
    <x v="2"/>
    <s v="NN723"/>
    <x v="0"/>
    <s v="Name 723"/>
    <x v="3"/>
    <x v="1"/>
    <n v="210"/>
    <n v="5"/>
    <n v="1050"/>
    <n v="105"/>
  </r>
  <r>
    <x v="683"/>
    <x v="714"/>
    <x v="2"/>
    <s v="NN724"/>
    <x v="1"/>
    <s v="Name 724"/>
    <x v="4"/>
    <x v="2"/>
    <n v="4000"/>
    <n v="6"/>
    <n v="24000"/>
    <n v="2400"/>
  </r>
  <r>
    <x v="684"/>
    <x v="715"/>
    <x v="2"/>
    <s v="NN725"/>
    <x v="2"/>
    <s v="Name 725"/>
    <x v="0"/>
    <x v="5"/>
    <n v="3200"/>
    <n v="5"/>
    <n v="16000"/>
    <n v="1600"/>
  </r>
  <r>
    <x v="685"/>
    <x v="716"/>
    <x v="2"/>
    <s v="NN726"/>
    <x v="1"/>
    <s v="Name 726"/>
    <x v="1"/>
    <x v="6"/>
    <n v="2900"/>
    <n v="6"/>
    <n v="17400"/>
    <n v="1740"/>
  </r>
  <r>
    <x v="686"/>
    <x v="717"/>
    <x v="2"/>
    <s v="NN727"/>
    <x v="2"/>
    <s v="Name 727"/>
    <x v="2"/>
    <x v="3"/>
    <n v="190"/>
    <n v="5"/>
    <n v="950"/>
    <n v="95"/>
  </r>
  <r>
    <x v="687"/>
    <x v="718"/>
    <x v="2"/>
    <s v="NN728"/>
    <x v="3"/>
    <s v="Name 728"/>
    <x v="3"/>
    <x v="4"/>
    <n v="4000"/>
    <n v="6"/>
    <n v="24000"/>
    <n v="2400"/>
  </r>
  <r>
    <x v="688"/>
    <x v="719"/>
    <x v="2"/>
    <s v="NN729"/>
    <x v="0"/>
    <s v="Name 729"/>
    <x v="4"/>
    <x v="0"/>
    <n v="1500"/>
    <n v="2"/>
    <n v="3000"/>
    <n v="300"/>
  </r>
  <r>
    <x v="689"/>
    <x v="720"/>
    <x v="2"/>
    <s v="NN730"/>
    <x v="1"/>
    <s v="Name 730"/>
    <x v="0"/>
    <x v="1"/>
    <n v="210"/>
    <n v="3"/>
    <n v="630"/>
    <n v="63"/>
  </r>
  <r>
    <x v="690"/>
    <x v="721"/>
    <x v="2"/>
    <s v="NN731"/>
    <x v="2"/>
    <s v="Name 731"/>
    <x v="1"/>
    <x v="2"/>
    <n v="4000"/>
    <n v="5"/>
    <n v="20000"/>
    <n v="2000"/>
  </r>
  <r>
    <x v="691"/>
    <x v="722"/>
    <x v="2"/>
    <s v="NN732"/>
    <x v="1"/>
    <s v="Name 732"/>
    <x v="2"/>
    <x v="5"/>
    <n v="3200"/>
    <n v="3"/>
    <n v="9600"/>
    <n v="960"/>
  </r>
  <r>
    <x v="692"/>
    <x v="723"/>
    <x v="2"/>
    <s v="NN733"/>
    <x v="2"/>
    <s v="Name 733"/>
    <x v="3"/>
    <x v="6"/>
    <n v="2900"/>
    <n v="1"/>
    <n v="2900"/>
    <n v="290"/>
  </r>
  <r>
    <x v="693"/>
    <x v="724"/>
    <x v="2"/>
    <s v="NN734"/>
    <x v="3"/>
    <s v="Name 734"/>
    <x v="4"/>
    <x v="3"/>
    <n v="190"/>
    <n v="2"/>
    <n v="380"/>
    <n v="38"/>
  </r>
  <r>
    <x v="694"/>
    <x v="725"/>
    <x v="2"/>
    <s v="NN735"/>
    <x v="0"/>
    <s v="Name 735"/>
    <x v="0"/>
    <x v="4"/>
    <n v="4000"/>
    <n v="3"/>
    <n v="12000"/>
    <n v="1200"/>
  </r>
  <r>
    <x v="695"/>
    <x v="726"/>
    <x v="2"/>
    <s v="NN736"/>
    <x v="1"/>
    <s v="Name 736"/>
    <x v="1"/>
    <x v="6"/>
    <n v="1500"/>
    <n v="5"/>
    <n v="7500"/>
    <n v="750"/>
  </r>
  <r>
    <x v="696"/>
    <x v="727"/>
    <x v="2"/>
    <s v="NN737"/>
    <x v="2"/>
    <s v="Name 737"/>
    <x v="2"/>
    <x v="3"/>
    <n v="210"/>
    <n v="6"/>
    <n v="1260"/>
    <n v="126"/>
  </r>
  <r>
    <x v="697"/>
    <x v="728"/>
    <x v="2"/>
    <s v="NN738"/>
    <x v="1"/>
    <s v="Name 738"/>
    <x v="3"/>
    <x v="4"/>
    <n v="4000"/>
    <n v="2"/>
    <n v="8000"/>
    <n v="800"/>
  </r>
  <r>
    <x v="698"/>
    <x v="729"/>
    <x v="2"/>
    <s v="NN739"/>
    <x v="2"/>
    <s v="Name 739"/>
    <x v="4"/>
    <x v="6"/>
    <n v="3200"/>
    <n v="3"/>
    <n v="9600"/>
    <n v="960"/>
  </r>
  <r>
    <x v="699"/>
    <x v="730"/>
    <x v="2"/>
    <s v="NN740"/>
    <x v="3"/>
    <s v="Name 740"/>
    <x v="0"/>
    <x v="3"/>
    <n v="2900"/>
    <n v="5"/>
    <n v="14500"/>
    <n v="1450"/>
  </r>
  <r>
    <x v="700"/>
    <x v="731"/>
    <x v="2"/>
    <s v="NN741"/>
    <x v="0"/>
    <s v="Name 741"/>
    <x v="1"/>
    <x v="4"/>
    <n v="190"/>
    <n v="3"/>
    <n v="570"/>
    <n v="57"/>
  </r>
  <r>
    <x v="701"/>
    <x v="732"/>
    <x v="2"/>
    <s v="NN719"/>
    <x v="1"/>
    <s v="Name 719"/>
    <x v="2"/>
    <x v="6"/>
    <n v="4000"/>
    <n v="1"/>
    <n v="4000"/>
    <n v="400"/>
  </r>
  <r>
    <x v="702"/>
    <x v="733"/>
    <x v="2"/>
    <s v="NN720"/>
    <x v="2"/>
    <s v="Name 720"/>
    <x v="3"/>
    <x v="3"/>
    <n v="1500"/>
    <n v="10"/>
    <n v="15000"/>
    <n v="1500"/>
  </r>
  <r>
    <x v="703"/>
    <x v="734"/>
    <x v="2"/>
    <s v="NN721"/>
    <x v="1"/>
    <s v="Name 721"/>
    <x v="4"/>
    <x v="4"/>
    <n v="210"/>
    <n v="3"/>
    <n v="630"/>
    <n v="63"/>
  </r>
  <r>
    <x v="704"/>
    <x v="735"/>
    <x v="2"/>
    <s v="NN722"/>
    <x v="2"/>
    <s v="Name 722"/>
    <x v="0"/>
    <x v="0"/>
    <n v="4000"/>
    <n v="4"/>
    <n v="16000"/>
    <n v="1600"/>
  </r>
  <r>
    <x v="705"/>
    <x v="736"/>
    <x v="2"/>
    <s v="NN723"/>
    <x v="3"/>
    <s v="Name 723"/>
    <x v="1"/>
    <x v="1"/>
    <n v="3200"/>
    <n v="5"/>
    <n v="16000"/>
    <n v="1600"/>
  </r>
  <r>
    <x v="706"/>
    <x v="737"/>
    <x v="2"/>
    <s v="NN724"/>
    <x v="0"/>
    <s v="Name 724"/>
    <x v="2"/>
    <x v="2"/>
    <n v="2900"/>
    <n v="6"/>
    <n v="17400"/>
    <n v="1740"/>
  </r>
  <r>
    <x v="707"/>
    <x v="738"/>
    <x v="2"/>
    <s v="NN725"/>
    <x v="1"/>
    <s v="Name 725"/>
    <x v="3"/>
    <x v="5"/>
    <n v="190"/>
    <n v="5"/>
    <n v="950"/>
    <n v="95"/>
  </r>
  <r>
    <x v="708"/>
    <x v="739"/>
    <x v="2"/>
    <s v="NN726"/>
    <x v="2"/>
    <s v="Name 726"/>
    <x v="4"/>
    <x v="6"/>
    <n v="4000"/>
    <n v="6"/>
    <n v="24000"/>
    <n v="2400"/>
  </r>
  <r>
    <x v="709"/>
    <x v="740"/>
    <x v="2"/>
    <s v="NN727"/>
    <x v="1"/>
    <s v="Name 727"/>
    <x v="0"/>
    <x v="3"/>
    <n v="1500"/>
    <n v="5"/>
    <n v="7500"/>
    <n v="750"/>
  </r>
  <r>
    <x v="710"/>
    <x v="741"/>
    <x v="2"/>
    <s v="NN728"/>
    <x v="2"/>
    <s v="Name 728"/>
    <x v="1"/>
    <x v="4"/>
    <n v="210"/>
    <n v="6"/>
    <n v="1260"/>
    <n v="126"/>
  </r>
  <r>
    <x v="711"/>
    <x v="742"/>
    <x v="2"/>
    <s v="NN729"/>
    <x v="3"/>
    <s v="Name 729"/>
    <x v="2"/>
    <x v="0"/>
    <n v="4000"/>
    <n v="2"/>
    <n v="8000"/>
    <n v="800"/>
  </r>
  <r>
    <x v="712"/>
    <x v="743"/>
    <x v="2"/>
    <s v="NN730"/>
    <x v="0"/>
    <s v="Name 730"/>
    <x v="3"/>
    <x v="1"/>
    <n v="3200"/>
    <n v="3"/>
    <n v="9600"/>
    <n v="960"/>
  </r>
  <r>
    <x v="713"/>
    <x v="744"/>
    <x v="2"/>
    <s v="NN731"/>
    <x v="1"/>
    <s v="Name 731"/>
    <x v="4"/>
    <x v="2"/>
    <n v="2900"/>
    <n v="5"/>
    <n v="14500"/>
    <n v="1450"/>
  </r>
  <r>
    <x v="714"/>
    <x v="745"/>
    <x v="2"/>
    <s v="NN732"/>
    <x v="2"/>
    <s v="Name 732"/>
    <x v="0"/>
    <x v="5"/>
    <n v="190"/>
    <n v="3"/>
    <n v="570"/>
    <n v="57"/>
  </r>
  <r>
    <x v="715"/>
    <x v="746"/>
    <x v="2"/>
    <s v="NN733"/>
    <x v="1"/>
    <s v="Name 733"/>
    <x v="1"/>
    <x v="6"/>
    <n v="4000"/>
    <n v="1"/>
    <n v="4000"/>
    <n v="400"/>
  </r>
  <r>
    <x v="716"/>
    <x v="747"/>
    <x v="2"/>
    <s v="NN734"/>
    <x v="2"/>
    <s v="Name 734"/>
    <x v="2"/>
    <x v="3"/>
    <n v="1500"/>
    <n v="2"/>
    <n v="3000"/>
    <n v="300"/>
  </r>
  <r>
    <x v="717"/>
    <x v="748"/>
    <x v="2"/>
    <s v="NN735"/>
    <x v="3"/>
    <s v="Name 735"/>
    <x v="3"/>
    <x v="4"/>
    <n v="210"/>
    <n v="3"/>
    <n v="630"/>
    <n v="63"/>
  </r>
  <r>
    <x v="718"/>
    <x v="749"/>
    <x v="2"/>
    <s v="NN736"/>
    <x v="0"/>
    <s v="Name 736"/>
    <x v="4"/>
    <x v="6"/>
    <n v="4000"/>
    <n v="5"/>
    <n v="20000"/>
    <n v="2000"/>
  </r>
  <r>
    <x v="719"/>
    <x v="750"/>
    <x v="2"/>
    <s v="NN737"/>
    <x v="1"/>
    <s v="Name 737"/>
    <x v="0"/>
    <x v="3"/>
    <n v="3200"/>
    <n v="6"/>
    <n v="19200"/>
    <n v="1920"/>
  </r>
  <r>
    <x v="720"/>
    <x v="751"/>
    <x v="2"/>
    <s v="NN738"/>
    <x v="2"/>
    <s v="Name 738"/>
    <x v="1"/>
    <x v="4"/>
    <n v="2900"/>
    <n v="2"/>
    <n v="5800"/>
    <n v="580"/>
  </r>
  <r>
    <x v="721"/>
    <x v="752"/>
    <x v="2"/>
    <s v="NN739"/>
    <x v="1"/>
    <s v="Name 739"/>
    <x v="2"/>
    <x v="6"/>
    <n v="190"/>
    <n v="3"/>
    <n v="570"/>
    <n v="57"/>
  </r>
  <r>
    <x v="722"/>
    <x v="753"/>
    <x v="2"/>
    <s v="NN740"/>
    <x v="2"/>
    <s v="Name 740"/>
    <x v="3"/>
    <x v="3"/>
    <n v="4000"/>
    <n v="5"/>
    <n v="20000"/>
    <n v="2000"/>
  </r>
  <r>
    <x v="723"/>
    <x v="754"/>
    <x v="2"/>
    <s v="NN741"/>
    <x v="3"/>
    <s v="Name 741"/>
    <x v="4"/>
    <x v="4"/>
    <n v="1500"/>
    <n v="3"/>
    <n v="4500"/>
    <n v="450"/>
  </r>
  <r>
    <x v="724"/>
    <x v="755"/>
    <x v="2"/>
    <s v="NN719"/>
    <x v="0"/>
    <s v="Name 719"/>
    <x v="0"/>
    <x v="6"/>
    <n v="210"/>
    <n v="1"/>
    <n v="210"/>
    <n v="21"/>
  </r>
  <r>
    <x v="725"/>
    <x v="756"/>
    <x v="2"/>
    <s v="NN720"/>
    <x v="1"/>
    <s v="Name 720"/>
    <x v="1"/>
    <x v="3"/>
    <n v="4000"/>
    <n v="10"/>
    <n v="40000"/>
    <n v="4000"/>
  </r>
  <r>
    <x v="726"/>
    <x v="757"/>
    <x v="2"/>
    <s v="NN721"/>
    <x v="2"/>
    <s v="Name 721"/>
    <x v="2"/>
    <x v="4"/>
    <n v="3200"/>
    <n v="3"/>
    <n v="9600"/>
    <n v="960"/>
  </r>
  <r>
    <x v="727"/>
    <x v="758"/>
    <x v="2"/>
    <s v="NN722"/>
    <x v="1"/>
    <s v="Name 722"/>
    <x v="3"/>
    <x v="0"/>
    <n v="2900"/>
    <n v="4"/>
    <n v="11600"/>
    <n v="1160"/>
  </r>
  <r>
    <x v="728"/>
    <x v="759"/>
    <x v="2"/>
    <s v="NN723"/>
    <x v="2"/>
    <s v="Name 723"/>
    <x v="4"/>
    <x v="1"/>
    <n v="190"/>
    <n v="5"/>
    <n v="950"/>
    <n v="95"/>
  </r>
  <r>
    <x v="729"/>
    <x v="760"/>
    <x v="2"/>
    <s v="NN724"/>
    <x v="3"/>
    <s v="Name 724"/>
    <x v="0"/>
    <x v="2"/>
    <n v="4000"/>
    <n v="6"/>
    <n v="24000"/>
    <n v="2400"/>
  </r>
  <r>
    <x v="730"/>
    <x v="761"/>
    <x v="2"/>
    <s v="NN725"/>
    <x v="0"/>
    <s v="Name 725"/>
    <x v="1"/>
    <x v="5"/>
    <n v="1500"/>
    <n v="5"/>
    <n v="7500"/>
    <n v="750"/>
  </r>
  <r>
    <x v="731"/>
    <x v="762"/>
    <x v="2"/>
    <s v="NN726"/>
    <x v="1"/>
    <s v="Name 726"/>
    <x v="2"/>
    <x v="6"/>
    <n v="210"/>
    <n v="6"/>
    <n v="1260"/>
    <n v="126"/>
  </r>
  <r>
    <x v="732"/>
    <x v="763"/>
    <x v="2"/>
    <s v="NN727"/>
    <x v="2"/>
    <s v="Name 727"/>
    <x v="3"/>
    <x v="3"/>
    <n v="4000"/>
    <n v="5"/>
    <n v="20000"/>
    <n v="2000"/>
  </r>
  <r>
    <x v="733"/>
    <x v="764"/>
    <x v="2"/>
    <s v="NN728"/>
    <x v="1"/>
    <s v="Name 728"/>
    <x v="4"/>
    <x v="4"/>
    <n v="3200"/>
    <n v="6"/>
    <n v="19200"/>
    <n v="1920"/>
  </r>
  <r>
    <x v="734"/>
    <x v="765"/>
    <x v="2"/>
    <s v="NN729"/>
    <x v="2"/>
    <s v="Name 729"/>
    <x v="0"/>
    <x v="0"/>
    <n v="2900"/>
    <n v="2"/>
    <n v="5800"/>
    <n v="580"/>
  </r>
  <r>
    <x v="735"/>
    <x v="766"/>
    <x v="2"/>
    <s v="NN730"/>
    <x v="3"/>
    <s v="Name 730"/>
    <x v="1"/>
    <x v="1"/>
    <n v="190"/>
    <n v="3"/>
    <n v="570"/>
    <n v="57"/>
  </r>
  <r>
    <x v="736"/>
    <x v="767"/>
    <x v="2"/>
    <s v="NN731"/>
    <x v="0"/>
    <s v="Name 731"/>
    <x v="2"/>
    <x v="2"/>
    <n v="4000"/>
    <n v="5"/>
    <n v="20000"/>
    <n v="2000"/>
  </r>
  <r>
    <x v="737"/>
    <x v="768"/>
    <x v="2"/>
    <s v="NN732"/>
    <x v="1"/>
    <s v="Name 732"/>
    <x v="3"/>
    <x v="5"/>
    <n v="1500"/>
    <n v="3"/>
    <n v="4500"/>
    <n v="450"/>
  </r>
  <r>
    <x v="738"/>
    <x v="769"/>
    <x v="2"/>
    <s v="NN733"/>
    <x v="2"/>
    <s v="Name 733"/>
    <x v="4"/>
    <x v="6"/>
    <n v="210"/>
    <n v="1"/>
    <n v="210"/>
    <n v="21"/>
  </r>
  <r>
    <x v="739"/>
    <x v="770"/>
    <x v="2"/>
    <s v="NN734"/>
    <x v="1"/>
    <s v="Name 734"/>
    <x v="0"/>
    <x v="3"/>
    <n v="4000"/>
    <n v="2"/>
    <n v="8000"/>
    <n v="800"/>
  </r>
  <r>
    <x v="740"/>
    <x v="771"/>
    <x v="2"/>
    <s v="NN735"/>
    <x v="2"/>
    <s v="Name 735"/>
    <x v="1"/>
    <x v="4"/>
    <n v="3200"/>
    <n v="3"/>
    <n v="9600"/>
    <n v="960"/>
  </r>
  <r>
    <x v="741"/>
    <x v="772"/>
    <x v="2"/>
    <s v="NN736"/>
    <x v="3"/>
    <s v="Name 736"/>
    <x v="2"/>
    <x v="6"/>
    <n v="2900"/>
    <n v="5"/>
    <n v="14500"/>
    <n v="1450"/>
  </r>
  <r>
    <x v="742"/>
    <x v="773"/>
    <x v="2"/>
    <s v="NN737"/>
    <x v="0"/>
    <s v="Name 737"/>
    <x v="3"/>
    <x v="3"/>
    <n v="190"/>
    <n v="6"/>
    <n v="1140"/>
    <n v="114"/>
  </r>
  <r>
    <x v="743"/>
    <x v="774"/>
    <x v="2"/>
    <s v="NN738"/>
    <x v="1"/>
    <s v="Name 738"/>
    <x v="4"/>
    <x v="4"/>
    <n v="4000"/>
    <n v="2"/>
    <n v="8000"/>
    <n v="800"/>
  </r>
  <r>
    <x v="744"/>
    <x v="775"/>
    <x v="2"/>
    <s v="NN739"/>
    <x v="2"/>
    <s v="Name 739"/>
    <x v="0"/>
    <x v="6"/>
    <n v="1500"/>
    <n v="3"/>
    <n v="4500"/>
    <n v="450"/>
  </r>
  <r>
    <x v="745"/>
    <x v="776"/>
    <x v="2"/>
    <s v="NN740"/>
    <x v="1"/>
    <s v="Name 740"/>
    <x v="1"/>
    <x v="3"/>
    <n v="210"/>
    <n v="5"/>
    <n v="1050"/>
    <n v="105"/>
  </r>
  <r>
    <x v="746"/>
    <x v="777"/>
    <x v="2"/>
    <s v="NN741"/>
    <x v="2"/>
    <s v="Name 741"/>
    <x v="2"/>
    <x v="4"/>
    <n v="4000"/>
    <n v="3"/>
    <n v="12000"/>
    <n v="1200"/>
  </r>
  <r>
    <x v="747"/>
    <x v="778"/>
    <x v="2"/>
    <s v="NN719"/>
    <x v="3"/>
    <s v="Name 719"/>
    <x v="3"/>
    <x v="6"/>
    <n v="3200"/>
    <n v="1"/>
    <n v="3200"/>
    <n v="320"/>
  </r>
  <r>
    <x v="748"/>
    <x v="779"/>
    <x v="2"/>
    <s v="NN720"/>
    <x v="0"/>
    <s v="Name 720"/>
    <x v="4"/>
    <x v="3"/>
    <n v="2900"/>
    <n v="10"/>
    <n v="29000"/>
    <n v="2900"/>
  </r>
  <r>
    <x v="749"/>
    <x v="780"/>
    <x v="2"/>
    <s v="NN721"/>
    <x v="1"/>
    <s v="Name 721"/>
    <x v="0"/>
    <x v="4"/>
    <n v="190"/>
    <n v="3"/>
    <n v="570"/>
    <n v="57"/>
  </r>
  <r>
    <x v="750"/>
    <x v="781"/>
    <x v="2"/>
    <s v="NN722"/>
    <x v="2"/>
    <s v="Name 722"/>
    <x v="1"/>
    <x v="0"/>
    <n v="4000"/>
    <n v="4"/>
    <n v="16000"/>
    <n v="1600"/>
  </r>
  <r>
    <x v="751"/>
    <x v="782"/>
    <x v="2"/>
    <s v="NN723"/>
    <x v="1"/>
    <s v="Name 723"/>
    <x v="2"/>
    <x v="1"/>
    <n v="1500"/>
    <n v="5"/>
    <n v="7500"/>
    <n v="750"/>
  </r>
  <r>
    <x v="752"/>
    <x v="783"/>
    <x v="2"/>
    <s v="NN724"/>
    <x v="2"/>
    <s v="Name 724"/>
    <x v="3"/>
    <x v="2"/>
    <n v="210"/>
    <n v="6"/>
    <n v="1260"/>
    <n v="126"/>
  </r>
  <r>
    <x v="753"/>
    <x v="784"/>
    <x v="2"/>
    <s v="NN725"/>
    <x v="3"/>
    <s v="Name 725"/>
    <x v="4"/>
    <x v="5"/>
    <n v="4000"/>
    <n v="5"/>
    <n v="20000"/>
    <n v="2000"/>
  </r>
  <r>
    <x v="754"/>
    <x v="785"/>
    <x v="2"/>
    <s v="NN726"/>
    <x v="0"/>
    <s v="Name 726"/>
    <x v="0"/>
    <x v="6"/>
    <n v="3200"/>
    <n v="6"/>
    <n v="19200"/>
    <n v="1920"/>
  </r>
  <r>
    <x v="755"/>
    <x v="786"/>
    <x v="2"/>
    <s v="NN727"/>
    <x v="1"/>
    <s v="Name 727"/>
    <x v="1"/>
    <x v="3"/>
    <n v="2900"/>
    <n v="1"/>
    <n v="2900"/>
    <n v="290"/>
  </r>
  <r>
    <x v="756"/>
    <x v="787"/>
    <x v="2"/>
    <s v="NN728"/>
    <x v="2"/>
    <s v="Name 728"/>
    <x v="2"/>
    <x v="4"/>
    <n v="190"/>
    <n v="1"/>
    <n v="190"/>
    <n v="19"/>
  </r>
  <r>
    <x v="757"/>
    <x v="788"/>
    <x v="2"/>
    <s v="NN729"/>
    <x v="1"/>
    <s v="Name 729"/>
    <x v="3"/>
    <x v="0"/>
    <n v="4000"/>
    <n v="1"/>
    <n v="4000"/>
    <n v="400"/>
  </r>
  <r>
    <x v="758"/>
    <x v="789"/>
    <x v="2"/>
    <s v="NN730"/>
    <x v="2"/>
    <s v="Name 730"/>
    <x v="4"/>
    <x v="1"/>
    <n v="1500"/>
    <n v="1"/>
    <n v="1500"/>
    <n v="150"/>
  </r>
  <r>
    <x v="759"/>
    <x v="790"/>
    <x v="2"/>
    <s v="NN731"/>
    <x v="3"/>
    <s v="Name 731"/>
    <x v="0"/>
    <x v="2"/>
    <n v="210"/>
    <n v="1"/>
    <n v="210"/>
    <n v="21"/>
  </r>
  <r>
    <x v="760"/>
    <x v="791"/>
    <x v="2"/>
    <s v="NN732"/>
    <x v="0"/>
    <s v="Name 732"/>
    <x v="1"/>
    <x v="5"/>
    <n v="4000"/>
    <n v="1"/>
    <n v="4000"/>
    <n v="400"/>
  </r>
  <r>
    <x v="761"/>
    <x v="792"/>
    <x v="2"/>
    <s v="NN733"/>
    <x v="1"/>
    <s v="Name 733"/>
    <x v="2"/>
    <x v="6"/>
    <n v="3200"/>
    <n v="1"/>
    <n v="3200"/>
    <n v="320"/>
  </r>
  <r>
    <x v="762"/>
    <x v="793"/>
    <x v="2"/>
    <s v="NN734"/>
    <x v="2"/>
    <s v="Name 734"/>
    <x v="3"/>
    <x v="3"/>
    <n v="2900"/>
    <n v="1"/>
    <n v="2900"/>
    <n v="290"/>
  </r>
  <r>
    <x v="763"/>
    <x v="794"/>
    <x v="2"/>
    <s v="NN735"/>
    <x v="1"/>
    <s v="Name 735"/>
    <x v="4"/>
    <x v="4"/>
    <n v="190"/>
    <n v="1"/>
    <n v="190"/>
    <n v="19"/>
  </r>
  <r>
    <x v="764"/>
    <x v="795"/>
    <x v="2"/>
    <s v="NN736"/>
    <x v="2"/>
    <s v="Name 736"/>
    <x v="0"/>
    <x v="6"/>
    <n v="4000"/>
    <n v="1"/>
    <n v="4000"/>
    <n v="400"/>
  </r>
  <r>
    <x v="765"/>
    <x v="796"/>
    <x v="2"/>
    <s v="NN737"/>
    <x v="3"/>
    <s v="Name 737"/>
    <x v="1"/>
    <x v="3"/>
    <n v="1500"/>
    <n v="1"/>
    <n v="1500"/>
    <n v="150"/>
  </r>
  <r>
    <x v="766"/>
    <x v="797"/>
    <x v="2"/>
    <s v="NN738"/>
    <x v="0"/>
    <s v="Name 738"/>
    <x v="2"/>
    <x v="4"/>
    <n v="210"/>
    <n v="1"/>
    <n v="210"/>
    <n v="21"/>
  </r>
  <r>
    <x v="767"/>
    <x v="798"/>
    <x v="2"/>
    <s v="NN739"/>
    <x v="1"/>
    <s v="Name 739"/>
    <x v="3"/>
    <x v="6"/>
    <n v="4000"/>
    <n v="1"/>
    <n v="4000"/>
    <n v="400"/>
  </r>
  <r>
    <x v="768"/>
    <x v="799"/>
    <x v="2"/>
    <s v="NN740"/>
    <x v="2"/>
    <s v="Name 740"/>
    <x v="4"/>
    <x v="3"/>
    <n v="3200"/>
    <n v="1"/>
    <n v="3200"/>
    <n v="320"/>
  </r>
  <r>
    <x v="769"/>
    <x v="800"/>
    <x v="2"/>
    <s v="NN741"/>
    <x v="1"/>
    <s v="Name 741"/>
    <x v="0"/>
    <x v="4"/>
    <n v="2900"/>
    <n v="1"/>
    <n v="2900"/>
    <n v="290"/>
  </r>
  <r>
    <x v="770"/>
    <x v="801"/>
    <x v="2"/>
    <s v="NN719"/>
    <x v="2"/>
    <s v="Name 719"/>
    <x v="1"/>
    <x v="6"/>
    <n v="190"/>
    <n v="1"/>
    <n v="190"/>
    <n v="19"/>
  </r>
  <r>
    <x v="771"/>
    <x v="802"/>
    <x v="2"/>
    <s v="NN720"/>
    <x v="3"/>
    <s v="Name 720"/>
    <x v="2"/>
    <x v="3"/>
    <n v="4000"/>
    <n v="1"/>
    <n v="4000"/>
    <n v="400"/>
  </r>
  <r>
    <x v="772"/>
    <x v="803"/>
    <x v="2"/>
    <s v="NN721"/>
    <x v="0"/>
    <s v="Name 721"/>
    <x v="3"/>
    <x v="4"/>
    <n v="1500"/>
    <n v="1"/>
    <n v="1500"/>
    <n v="150"/>
  </r>
  <r>
    <x v="773"/>
    <x v="804"/>
    <x v="2"/>
    <s v="NN722"/>
    <x v="1"/>
    <s v="Name 722"/>
    <x v="4"/>
    <x v="0"/>
    <n v="210"/>
    <n v="1"/>
    <n v="210"/>
    <n v="21"/>
  </r>
  <r>
    <x v="774"/>
    <x v="805"/>
    <x v="2"/>
    <s v="NN723"/>
    <x v="2"/>
    <s v="Name 723"/>
    <x v="0"/>
    <x v="1"/>
    <n v="4000"/>
    <n v="1"/>
    <n v="4000"/>
    <n v="400"/>
  </r>
  <r>
    <x v="775"/>
    <x v="806"/>
    <x v="2"/>
    <s v="NN724"/>
    <x v="1"/>
    <s v="Name 724"/>
    <x v="1"/>
    <x v="2"/>
    <n v="3200"/>
    <n v="1"/>
    <n v="3200"/>
    <n v="320"/>
  </r>
  <r>
    <x v="776"/>
    <x v="807"/>
    <x v="2"/>
    <s v="NN725"/>
    <x v="2"/>
    <s v="Name 725"/>
    <x v="2"/>
    <x v="5"/>
    <n v="2900"/>
    <n v="1"/>
    <n v="2900"/>
    <n v="290"/>
  </r>
  <r>
    <x v="777"/>
    <x v="808"/>
    <x v="2"/>
    <s v="NN726"/>
    <x v="3"/>
    <s v="Name 726"/>
    <x v="3"/>
    <x v="6"/>
    <n v="190"/>
    <n v="1"/>
    <n v="190"/>
    <n v="19"/>
  </r>
  <r>
    <x v="778"/>
    <x v="809"/>
    <x v="2"/>
    <s v="NN727"/>
    <x v="0"/>
    <s v="Name 727"/>
    <x v="4"/>
    <x v="3"/>
    <n v="4000"/>
    <n v="1"/>
    <n v="4000"/>
    <n v="400"/>
  </r>
  <r>
    <x v="779"/>
    <x v="810"/>
    <x v="2"/>
    <s v="NN728"/>
    <x v="1"/>
    <s v="Name 728"/>
    <x v="0"/>
    <x v="4"/>
    <n v="1500"/>
    <n v="1"/>
    <n v="1500"/>
    <n v="150"/>
  </r>
  <r>
    <x v="780"/>
    <x v="811"/>
    <x v="2"/>
    <s v="NN729"/>
    <x v="2"/>
    <s v="Name 729"/>
    <x v="1"/>
    <x v="0"/>
    <n v="210"/>
    <n v="1"/>
    <n v="210"/>
    <n v="21"/>
  </r>
  <r>
    <x v="781"/>
    <x v="812"/>
    <x v="2"/>
    <s v="NN730"/>
    <x v="1"/>
    <s v="Name 730"/>
    <x v="2"/>
    <x v="1"/>
    <n v="4000"/>
    <n v="1"/>
    <n v="4000"/>
    <n v="400"/>
  </r>
  <r>
    <x v="782"/>
    <x v="813"/>
    <x v="2"/>
    <s v="NN731"/>
    <x v="2"/>
    <s v="Name 731"/>
    <x v="3"/>
    <x v="2"/>
    <n v="3200"/>
    <n v="1"/>
    <n v="3200"/>
    <n v="320"/>
  </r>
  <r>
    <x v="783"/>
    <x v="814"/>
    <x v="2"/>
    <s v="NN732"/>
    <x v="3"/>
    <s v="Name 732"/>
    <x v="4"/>
    <x v="5"/>
    <n v="2900"/>
    <n v="1"/>
    <n v="2900"/>
    <n v="290"/>
  </r>
  <r>
    <x v="784"/>
    <x v="815"/>
    <x v="2"/>
    <s v="NN733"/>
    <x v="0"/>
    <s v="Name 733"/>
    <x v="0"/>
    <x v="6"/>
    <n v="190"/>
    <n v="1"/>
    <n v="190"/>
    <n v="19"/>
  </r>
  <r>
    <x v="785"/>
    <x v="816"/>
    <x v="2"/>
    <s v="NN734"/>
    <x v="1"/>
    <s v="Name 734"/>
    <x v="1"/>
    <x v="3"/>
    <n v="4000"/>
    <n v="1"/>
    <n v="4000"/>
    <n v="400"/>
  </r>
  <r>
    <x v="786"/>
    <x v="817"/>
    <x v="2"/>
    <s v="NN735"/>
    <x v="2"/>
    <s v="Name 735"/>
    <x v="2"/>
    <x v="4"/>
    <n v="1500"/>
    <n v="1"/>
    <n v="1500"/>
    <n v="150"/>
  </r>
  <r>
    <x v="787"/>
    <x v="818"/>
    <x v="2"/>
    <s v="NN736"/>
    <x v="1"/>
    <s v="Name 736"/>
    <x v="3"/>
    <x v="6"/>
    <n v="210"/>
    <n v="7"/>
    <n v="1470"/>
    <n v="147"/>
  </r>
  <r>
    <x v="788"/>
    <x v="819"/>
    <x v="2"/>
    <s v="NN737"/>
    <x v="2"/>
    <s v="Name 737"/>
    <x v="4"/>
    <x v="3"/>
    <n v="4000"/>
    <n v="7"/>
    <n v="28000"/>
    <n v="2800"/>
  </r>
  <r>
    <x v="789"/>
    <x v="820"/>
    <x v="2"/>
    <s v="NN738"/>
    <x v="3"/>
    <s v="Name 738"/>
    <x v="0"/>
    <x v="4"/>
    <n v="3200"/>
    <n v="7"/>
    <n v="22400"/>
    <n v="2240"/>
  </r>
  <r>
    <x v="790"/>
    <x v="821"/>
    <x v="2"/>
    <s v="NN739"/>
    <x v="0"/>
    <s v="Name 739"/>
    <x v="1"/>
    <x v="6"/>
    <n v="2900"/>
    <n v="5"/>
    <n v="14500"/>
    <n v="1450"/>
  </r>
  <r>
    <x v="791"/>
    <x v="822"/>
    <x v="2"/>
    <s v="NN740"/>
    <x v="1"/>
    <s v="Name 740"/>
    <x v="2"/>
    <x v="3"/>
    <n v="190"/>
    <n v="6"/>
    <n v="1140"/>
    <n v="114"/>
  </r>
  <r>
    <x v="792"/>
    <x v="823"/>
    <x v="2"/>
    <s v="NN741"/>
    <x v="2"/>
    <s v="Name 741"/>
    <x v="3"/>
    <x v="4"/>
    <n v="4000"/>
    <n v="2"/>
    <n v="8000"/>
    <n v="800"/>
  </r>
  <r>
    <x v="793"/>
    <x v="824"/>
    <x v="2"/>
    <s v="NN719"/>
    <x v="1"/>
    <s v="Name 719"/>
    <x v="4"/>
    <x v="6"/>
    <n v="1500"/>
    <n v="3"/>
    <n v="4500"/>
    <n v="450"/>
  </r>
  <r>
    <x v="794"/>
    <x v="825"/>
    <x v="2"/>
    <s v="NN720"/>
    <x v="2"/>
    <s v="Name 720"/>
    <x v="0"/>
    <x v="3"/>
    <n v="210"/>
    <n v="5"/>
    <n v="1050"/>
    <n v="105"/>
  </r>
  <r>
    <x v="795"/>
    <x v="826"/>
    <x v="2"/>
    <s v="NN721"/>
    <x v="3"/>
    <s v="Name 721"/>
    <x v="1"/>
    <x v="4"/>
    <n v="4000"/>
    <n v="3"/>
    <n v="12000"/>
    <n v="1200"/>
  </r>
  <r>
    <x v="796"/>
    <x v="827"/>
    <x v="2"/>
    <s v="NN722"/>
    <x v="0"/>
    <s v="Name 722"/>
    <x v="2"/>
    <x v="0"/>
    <n v="3200"/>
    <n v="1"/>
    <n v="3200"/>
    <n v="320"/>
  </r>
  <r>
    <x v="797"/>
    <x v="828"/>
    <x v="2"/>
    <s v="NN723"/>
    <x v="1"/>
    <s v="Name 723"/>
    <x v="3"/>
    <x v="1"/>
    <n v="2900"/>
    <n v="9"/>
    <n v="26100"/>
    <n v="2610"/>
  </r>
  <r>
    <x v="798"/>
    <x v="829"/>
    <x v="2"/>
    <s v="NN724"/>
    <x v="2"/>
    <s v="Name 724"/>
    <x v="4"/>
    <x v="2"/>
    <n v="190"/>
    <n v="9"/>
    <n v="1710"/>
    <n v="171"/>
  </r>
  <r>
    <x v="799"/>
    <x v="830"/>
    <x v="2"/>
    <s v="NN725"/>
    <x v="1"/>
    <s v="Name 725"/>
    <x v="0"/>
    <x v="5"/>
    <n v="4000"/>
    <n v="5"/>
    <n v="20000"/>
    <n v="2000"/>
  </r>
  <r>
    <x v="800"/>
    <x v="831"/>
    <x v="2"/>
    <s v="NN726"/>
    <x v="2"/>
    <s v="Name 726"/>
    <x v="1"/>
    <x v="6"/>
    <n v="1500"/>
    <n v="9"/>
    <n v="13500"/>
    <n v="1350"/>
  </r>
  <r>
    <x v="801"/>
    <x v="832"/>
    <x v="2"/>
    <s v="NN727"/>
    <x v="3"/>
    <s v="Name 727"/>
    <x v="2"/>
    <x v="3"/>
    <n v="210"/>
    <n v="9"/>
    <n v="1890"/>
    <n v="189"/>
  </r>
  <r>
    <x v="802"/>
    <x v="833"/>
    <x v="2"/>
    <s v="NN728"/>
    <x v="0"/>
    <s v="Name 728"/>
    <x v="3"/>
    <x v="4"/>
    <n v="4000"/>
    <n v="9"/>
    <n v="36000"/>
    <n v="3600"/>
  </r>
  <r>
    <x v="803"/>
    <x v="834"/>
    <x v="2"/>
    <s v="NN729"/>
    <x v="1"/>
    <s v="Name 729"/>
    <x v="4"/>
    <x v="0"/>
    <n v="3200"/>
    <n v="9"/>
    <n v="28800"/>
    <n v="2880"/>
  </r>
  <r>
    <x v="804"/>
    <x v="835"/>
    <x v="2"/>
    <s v="NN730"/>
    <x v="2"/>
    <s v="Name 730"/>
    <x v="0"/>
    <x v="1"/>
    <n v="2900"/>
    <n v="9"/>
    <n v="26100"/>
    <n v="2610"/>
  </r>
  <r>
    <x v="805"/>
    <x v="836"/>
    <x v="2"/>
    <s v="NN731"/>
    <x v="1"/>
    <s v="Name 731"/>
    <x v="1"/>
    <x v="2"/>
    <n v="190"/>
    <n v="9"/>
    <n v="1710"/>
    <n v="171"/>
  </r>
  <r>
    <x v="806"/>
    <x v="837"/>
    <x v="2"/>
    <s v="NN732"/>
    <x v="2"/>
    <s v="Name 732"/>
    <x v="2"/>
    <x v="5"/>
    <n v="4000"/>
    <n v="9"/>
    <n v="36000"/>
    <n v="3600"/>
  </r>
  <r>
    <x v="807"/>
    <x v="838"/>
    <x v="2"/>
    <s v="NN733"/>
    <x v="3"/>
    <s v="Name 733"/>
    <x v="3"/>
    <x v="6"/>
    <n v="1500"/>
    <n v="9"/>
    <n v="13500"/>
    <n v="1350"/>
  </r>
  <r>
    <x v="808"/>
    <x v="839"/>
    <x v="2"/>
    <s v="NN734"/>
    <x v="0"/>
    <s v="Name 734"/>
    <x v="4"/>
    <x v="3"/>
    <n v="210"/>
    <n v="9"/>
    <n v="1890"/>
    <n v="189"/>
  </r>
  <r>
    <x v="809"/>
    <x v="840"/>
    <x v="2"/>
    <s v="NN735"/>
    <x v="1"/>
    <s v="Name 735"/>
    <x v="0"/>
    <x v="4"/>
    <n v="4000"/>
    <n v="9"/>
    <n v="36000"/>
    <n v="3600"/>
  </r>
  <r>
    <x v="810"/>
    <x v="841"/>
    <x v="2"/>
    <s v="NN736"/>
    <x v="2"/>
    <s v="Name 736"/>
    <x v="1"/>
    <x v="6"/>
    <n v="3200"/>
    <n v="9"/>
    <n v="28800"/>
    <n v="2880"/>
  </r>
  <r>
    <x v="811"/>
    <x v="842"/>
    <x v="2"/>
    <s v="NN737"/>
    <x v="1"/>
    <s v="Name 737"/>
    <x v="2"/>
    <x v="3"/>
    <n v="2900"/>
    <n v="9"/>
    <n v="26100"/>
    <n v="2610"/>
  </r>
  <r>
    <x v="812"/>
    <x v="843"/>
    <x v="2"/>
    <s v="NN738"/>
    <x v="2"/>
    <s v="Name 738"/>
    <x v="3"/>
    <x v="4"/>
    <n v="190"/>
    <n v="9"/>
    <n v="1710"/>
    <n v="171"/>
  </r>
  <r>
    <x v="813"/>
    <x v="844"/>
    <x v="2"/>
    <s v="NN739"/>
    <x v="3"/>
    <s v="Name 739"/>
    <x v="4"/>
    <x v="6"/>
    <n v="4000"/>
    <n v="8"/>
    <n v="32000"/>
    <n v="3200"/>
  </r>
  <r>
    <x v="814"/>
    <x v="845"/>
    <x v="2"/>
    <s v="NN740"/>
    <x v="0"/>
    <s v="Name 740"/>
    <x v="0"/>
    <x v="3"/>
    <n v="1500"/>
    <n v="9"/>
    <n v="13500"/>
    <n v="1350"/>
  </r>
  <r>
    <x v="815"/>
    <x v="846"/>
    <x v="2"/>
    <s v="NN741"/>
    <x v="1"/>
    <s v="Name 741"/>
    <x v="1"/>
    <x v="4"/>
    <n v="210"/>
    <n v="9"/>
    <n v="1890"/>
    <n v="189"/>
  </r>
  <r>
    <x v="816"/>
    <x v="847"/>
    <x v="2"/>
    <s v="NN719"/>
    <x v="2"/>
    <s v="Name 719"/>
    <x v="2"/>
    <x v="6"/>
    <n v="4000"/>
    <n v="5"/>
    <n v="20000"/>
    <n v="2000"/>
  </r>
  <r>
    <x v="817"/>
    <x v="848"/>
    <x v="2"/>
    <s v="NN720"/>
    <x v="1"/>
    <s v="Name 720"/>
    <x v="3"/>
    <x v="3"/>
    <n v="3200"/>
    <n v="6"/>
    <n v="19200"/>
    <n v="1920"/>
  </r>
  <r>
    <x v="818"/>
    <x v="849"/>
    <x v="2"/>
    <s v="NN721"/>
    <x v="2"/>
    <s v="Name 721"/>
    <x v="4"/>
    <x v="4"/>
    <n v="2900"/>
    <n v="7"/>
    <n v="20300"/>
    <n v="2030"/>
  </r>
  <r>
    <x v="819"/>
    <x v="850"/>
    <x v="2"/>
    <s v="NN722"/>
    <x v="3"/>
    <s v="Name 722"/>
    <x v="0"/>
    <x v="0"/>
    <n v="190"/>
    <n v="8"/>
    <n v="1520"/>
    <n v="152"/>
  </r>
  <r>
    <x v="820"/>
    <x v="851"/>
    <x v="2"/>
    <s v="NN723"/>
    <x v="0"/>
    <s v="Name 723"/>
    <x v="1"/>
    <x v="1"/>
    <n v="4000"/>
    <n v="8"/>
    <n v="32000"/>
    <n v="3200"/>
  </r>
  <r>
    <x v="821"/>
    <x v="852"/>
    <x v="2"/>
    <s v="NN724"/>
    <x v="1"/>
    <s v="Name 724"/>
    <x v="2"/>
    <x v="2"/>
    <n v="1500"/>
    <n v="8"/>
    <n v="12000"/>
    <n v="1200"/>
  </r>
  <r>
    <x v="822"/>
    <x v="853"/>
    <x v="2"/>
    <s v="NN725"/>
    <x v="2"/>
    <s v="Name 725"/>
    <x v="3"/>
    <x v="5"/>
    <n v="210"/>
    <n v="8"/>
    <n v="1680"/>
    <n v="168"/>
  </r>
  <r>
    <x v="823"/>
    <x v="854"/>
    <x v="2"/>
    <s v="NN726"/>
    <x v="1"/>
    <s v="Name 726"/>
    <x v="4"/>
    <x v="6"/>
    <n v="4000"/>
    <n v="8"/>
    <n v="32000"/>
    <n v="3200"/>
  </r>
  <r>
    <x v="824"/>
    <x v="855"/>
    <x v="2"/>
    <s v="NN727"/>
    <x v="2"/>
    <s v="Name 727"/>
    <x v="0"/>
    <x v="3"/>
    <n v="3200"/>
    <n v="8"/>
    <n v="25600"/>
    <n v="2560"/>
  </r>
  <r>
    <x v="825"/>
    <x v="856"/>
    <x v="2"/>
    <s v="NN728"/>
    <x v="3"/>
    <s v="Name 728"/>
    <x v="1"/>
    <x v="4"/>
    <n v="2900"/>
    <n v="8"/>
    <n v="23200"/>
    <n v="2320"/>
  </r>
  <r>
    <x v="826"/>
    <x v="857"/>
    <x v="2"/>
    <s v="NN729"/>
    <x v="0"/>
    <s v="Name 729"/>
    <x v="2"/>
    <x v="0"/>
    <n v="190"/>
    <n v="8"/>
    <n v="1520"/>
    <n v="152"/>
  </r>
  <r>
    <x v="827"/>
    <x v="858"/>
    <x v="2"/>
    <s v="NN730"/>
    <x v="1"/>
    <s v="Name 730"/>
    <x v="3"/>
    <x v="1"/>
    <n v="4000"/>
    <n v="8"/>
    <n v="32000"/>
    <n v="3200"/>
  </r>
  <r>
    <x v="828"/>
    <x v="859"/>
    <x v="2"/>
    <s v="NN731"/>
    <x v="2"/>
    <s v="Name 731"/>
    <x v="4"/>
    <x v="2"/>
    <n v="1500"/>
    <n v="8"/>
    <n v="12000"/>
    <n v="1200"/>
  </r>
  <r>
    <x v="829"/>
    <x v="860"/>
    <x v="2"/>
    <s v="NN732"/>
    <x v="1"/>
    <s v="Name 732"/>
    <x v="0"/>
    <x v="5"/>
    <n v="210"/>
    <n v="8"/>
    <n v="1680"/>
    <n v="168"/>
  </r>
  <r>
    <x v="830"/>
    <x v="861"/>
    <x v="2"/>
    <s v="NN733"/>
    <x v="2"/>
    <s v="Name 733"/>
    <x v="1"/>
    <x v="6"/>
    <n v="4000"/>
    <n v="8"/>
    <n v="32000"/>
    <n v="3200"/>
  </r>
  <r>
    <x v="831"/>
    <x v="862"/>
    <x v="2"/>
    <s v="NN734"/>
    <x v="3"/>
    <s v="Name 734"/>
    <x v="2"/>
    <x v="3"/>
    <n v="3200"/>
    <n v="8"/>
    <n v="25600"/>
    <n v="2560"/>
  </r>
  <r>
    <x v="832"/>
    <x v="863"/>
    <x v="2"/>
    <s v="NN735"/>
    <x v="0"/>
    <s v="Name 735"/>
    <x v="3"/>
    <x v="4"/>
    <n v="2900"/>
    <n v="5"/>
    <n v="14500"/>
    <n v="1450"/>
  </r>
  <r>
    <x v="833"/>
    <x v="864"/>
    <x v="2"/>
    <s v="NN736"/>
    <x v="1"/>
    <s v="Name 736"/>
    <x v="4"/>
    <x v="6"/>
    <n v="190"/>
    <n v="3"/>
    <n v="570"/>
    <n v="57"/>
  </r>
  <r>
    <x v="834"/>
    <x v="865"/>
    <x v="2"/>
    <s v="NN737"/>
    <x v="2"/>
    <s v="Name 737"/>
    <x v="0"/>
    <x v="3"/>
    <n v="4000"/>
    <n v="1"/>
    <n v="4000"/>
    <n v="400"/>
  </r>
  <r>
    <x v="835"/>
    <x v="866"/>
    <x v="2"/>
    <s v="NN738"/>
    <x v="1"/>
    <s v="Name 738"/>
    <x v="1"/>
    <x v="4"/>
    <n v="1500"/>
    <n v="9"/>
    <n v="13500"/>
    <n v="1350"/>
  </r>
  <r>
    <x v="836"/>
    <x v="867"/>
    <x v="2"/>
    <s v="NN739"/>
    <x v="2"/>
    <s v="Name 739"/>
    <x v="2"/>
    <x v="6"/>
    <n v="210"/>
    <n v="9"/>
    <n v="1890"/>
    <n v="189"/>
  </r>
  <r>
    <x v="837"/>
    <x v="868"/>
    <x v="2"/>
    <s v="NN740"/>
    <x v="3"/>
    <s v="Name 740"/>
    <x v="3"/>
    <x v="3"/>
    <n v="4000"/>
    <n v="5"/>
    <n v="20000"/>
    <n v="2000"/>
  </r>
  <r>
    <x v="838"/>
    <x v="869"/>
    <x v="2"/>
    <s v="NN741"/>
    <x v="0"/>
    <s v="Name 741"/>
    <x v="4"/>
    <x v="4"/>
    <n v="3200"/>
    <n v="9"/>
    <n v="28800"/>
    <n v="2880"/>
  </r>
  <r>
    <x v="839"/>
    <x v="870"/>
    <x v="2"/>
    <s v="NN719"/>
    <x v="1"/>
    <s v="Name 719"/>
    <x v="0"/>
    <x v="6"/>
    <n v="2900"/>
    <n v="9"/>
    <n v="26100"/>
    <n v="2610"/>
  </r>
  <r>
    <x v="840"/>
    <x v="871"/>
    <x v="2"/>
    <s v="NN720"/>
    <x v="2"/>
    <s v="Name 720"/>
    <x v="1"/>
    <x v="3"/>
    <n v="190"/>
    <n v="9"/>
    <n v="1710"/>
    <n v="171"/>
  </r>
  <r>
    <x v="841"/>
    <x v="872"/>
    <x v="2"/>
    <s v="NN721"/>
    <x v="1"/>
    <s v="Name 721"/>
    <x v="2"/>
    <x v="4"/>
    <n v="4000"/>
    <n v="9"/>
    <n v="36000"/>
    <n v="3600"/>
  </r>
  <r>
    <x v="842"/>
    <x v="873"/>
    <x v="2"/>
    <s v="NN722"/>
    <x v="2"/>
    <s v="Name 722"/>
    <x v="3"/>
    <x v="0"/>
    <n v="1500"/>
    <n v="9"/>
    <n v="13500"/>
    <n v="1350"/>
  </r>
  <r>
    <x v="843"/>
    <x v="874"/>
    <x v="2"/>
    <s v="NN723"/>
    <x v="3"/>
    <s v="Name 723"/>
    <x v="4"/>
    <x v="1"/>
    <n v="210"/>
    <n v="9"/>
    <n v="1890"/>
    <n v="189"/>
  </r>
  <r>
    <x v="844"/>
    <x v="875"/>
    <x v="2"/>
    <s v="NN724"/>
    <x v="0"/>
    <s v="Name 724"/>
    <x v="0"/>
    <x v="2"/>
    <n v="4000"/>
    <n v="9"/>
    <n v="36000"/>
    <n v="3600"/>
  </r>
  <r>
    <x v="845"/>
    <x v="876"/>
    <x v="2"/>
    <s v="NN725"/>
    <x v="1"/>
    <s v="Name 725"/>
    <x v="1"/>
    <x v="5"/>
    <n v="3200"/>
    <n v="9"/>
    <n v="28800"/>
    <n v="2880"/>
  </r>
  <r>
    <x v="846"/>
    <x v="877"/>
    <x v="2"/>
    <s v="NN726"/>
    <x v="2"/>
    <s v="Name 726"/>
    <x v="2"/>
    <x v="6"/>
    <n v="2900"/>
    <n v="9"/>
    <n v="26100"/>
    <n v="2610"/>
  </r>
  <r>
    <x v="847"/>
    <x v="878"/>
    <x v="2"/>
    <s v="NN727"/>
    <x v="1"/>
    <s v="Name 727"/>
    <x v="3"/>
    <x v="3"/>
    <n v="190"/>
    <n v="9"/>
    <n v="1710"/>
    <n v="171"/>
  </r>
  <r>
    <x v="848"/>
    <x v="879"/>
    <x v="2"/>
    <s v="NN728"/>
    <x v="2"/>
    <s v="Name 728"/>
    <x v="4"/>
    <x v="4"/>
    <n v="4000"/>
    <n v="9"/>
    <n v="36000"/>
    <n v="3600"/>
  </r>
  <r>
    <x v="849"/>
    <x v="880"/>
    <x v="2"/>
    <s v="NN729"/>
    <x v="3"/>
    <s v="Name 729"/>
    <x v="0"/>
    <x v="0"/>
    <n v="1500"/>
    <n v="3"/>
    <n v="4500"/>
    <n v="450"/>
  </r>
  <r>
    <x v="850"/>
    <x v="881"/>
    <x v="2"/>
    <s v="NN730"/>
    <x v="0"/>
    <s v="Name 730"/>
    <x v="1"/>
    <x v="1"/>
    <n v="210"/>
    <n v="3"/>
    <n v="630"/>
    <n v="63"/>
  </r>
  <r>
    <x v="851"/>
    <x v="882"/>
    <x v="2"/>
    <s v="NN731"/>
    <x v="1"/>
    <s v="Name 731"/>
    <x v="2"/>
    <x v="2"/>
    <n v="4000"/>
    <n v="3"/>
    <n v="12000"/>
    <n v="1200"/>
  </r>
  <r>
    <x v="852"/>
    <x v="883"/>
    <x v="2"/>
    <s v="NN732"/>
    <x v="2"/>
    <s v="Name 732"/>
    <x v="3"/>
    <x v="5"/>
    <n v="3200"/>
    <n v="3"/>
    <n v="9600"/>
    <n v="960"/>
  </r>
  <r>
    <x v="853"/>
    <x v="884"/>
    <x v="2"/>
    <s v="NN733"/>
    <x v="1"/>
    <s v="Name 733"/>
    <x v="4"/>
    <x v="6"/>
    <n v="2900"/>
    <n v="3"/>
    <n v="8700"/>
    <n v="870"/>
  </r>
  <r>
    <x v="854"/>
    <x v="885"/>
    <x v="2"/>
    <s v="NN734"/>
    <x v="2"/>
    <s v="Name 734"/>
    <x v="0"/>
    <x v="3"/>
    <n v="190"/>
    <n v="3"/>
    <n v="570"/>
    <n v="57"/>
  </r>
  <r>
    <x v="855"/>
    <x v="886"/>
    <x v="2"/>
    <s v="NN735"/>
    <x v="3"/>
    <s v="Name 735"/>
    <x v="1"/>
    <x v="4"/>
    <n v="4000"/>
    <n v="3"/>
    <n v="12000"/>
    <n v="1200"/>
  </r>
  <r>
    <x v="856"/>
    <x v="887"/>
    <x v="2"/>
    <s v="NN736"/>
    <x v="0"/>
    <s v="Name 736"/>
    <x v="2"/>
    <x v="6"/>
    <n v="1500"/>
    <n v="3"/>
    <n v="4500"/>
    <n v="450"/>
  </r>
  <r>
    <x v="857"/>
    <x v="888"/>
    <x v="2"/>
    <s v="NN737"/>
    <x v="1"/>
    <s v="Name 737"/>
    <x v="3"/>
    <x v="3"/>
    <n v="210"/>
    <n v="3"/>
    <n v="630"/>
    <n v="63"/>
  </r>
  <r>
    <x v="858"/>
    <x v="889"/>
    <x v="2"/>
    <s v="NN738"/>
    <x v="2"/>
    <s v="Name 738"/>
    <x v="4"/>
    <x v="4"/>
    <n v="4000"/>
    <n v="3"/>
    <n v="12000"/>
    <n v="1200"/>
  </r>
  <r>
    <x v="859"/>
    <x v="890"/>
    <x v="2"/>
    <s v="NN739"/>
    <x v="1"/>
    <s v="Name 739"/>
    <x v="0"/>
    <x v="6"/>
    <n v="3200"/>
    <n v="3"/>
    <n v="9600"/>
    <n v="960"/>
  </r>
  <r>
    <x v="860"/>
    <x v="891"/>
    <x v="2"/>
    <s v="NN740"/>
    <x v="2"/>
    <s v="Name 740"/>
    <x v="1"/>
    <x v="3"/>
    <n v="2900"/>
    <n v="3"/>
    <n v="8700"/>
    <n v="870"/>
  </r>
  <r>
    <x v="861"/>
    <x v="892"/>
    <x v="2"/>
    <s v="NN741"/>
    <x v="3"/>
    <s v="Name 741"/>
    <x v="2"/>
    <x v="4"/>
    <n v="190"/>
    <n v="3"/>
    <n v="570"/>
    <n v="57"/>
  </r>
  <r>
    <x v="862"/>
    <x v="893"/>
    <x v="2"/>
    <s v="NN719"/>
    <x v="0"/>
    <s v="Name 719"/>
    <x v="3"/>
    <x v="6"/>
    <n v="4000"/>
    <n v="1"/>
    <n v="4000"/>
    <n v="400"/>
  </r>
  <r>
    <x v="863"/>
    <x v="894"/>
    <x v="2"/>
    <s v="NN720"/>
    <x v="1"/>
    <s v="Name 720"/>
    <x v="4"/>
    <x v="3"/>
    <n v="1500"/>
    <n v="1"/>
    <n v="1500"/>
    <n v="150"/>
  </r>
  <r>
    <x v="864"/>
    <x v="895"/>
    <x v="2"/>
    <s v="NN721"/>
    <x v="2"/>
    <s v="Name 721"/>
    <x v="0"/>
    <x v="4"/>
    <n v="210"/>
    <n v="1"/>
    <n v="210"/>
    <n v="21"/>
  </r>
  <r>
    <x v="865"/>
    <x v="896"/>
    <x v="2"/>
    <s v="NN722"/>
    <x v="1"/>
    <s v="Name 722"/>
    <x v="1"/>
    <x v="0"/>
    <n v="4000"/>
    <n v="1"/>
    <n v="4000"/>
    <n v="400"/>
  </r>
  <r>
    <x v="866"/>
    <x v="897"/>
    <x v="2"/>
    <s v="NN723"/>
    <x v="2"/>
    <s v="Name 723"/>
    <x v="2"/>
    <x v="1"/>
    <n v="3200"/>
    <n v="1"/>
    <n v="3200"/>
    <n v="320"/>
  </r>
  <r>
    <x v="867"/>
    <x v="898"/>
    <x v="2"/>
    <s v="NN724"/>
    <x v="3"/>
    <s v="Name 724"/>
    <x v="3"/>
    <x v="2"/>
    <n v="2900"/>
    <n v="18"/>
    <n v="52200"/>
    <n v="5220"/>
  </r>
  <r>
    <x v="868"/>
    <x v="899"/>
    <x v="2"/>
    <s v="NN725"/>
    <x v="0"/>
    <s v="Name 725"/>
    <x v="4"/>
    <x v="5"/>
    <n v="190"/>
    <n v="19"/>
    <n v="3610"/>
    <n v="361"/>
  </r>
  <r>
    <x v="869"/>
    <x v="900"/>
    <x v="2"/>
    <s v="NN726"/>
    <x v="1"/>
    <s v="Name 726"/>
    <x v="0"/>
    <x v="6"/>
    <n v="4000"/>
    <n v="3"/>
    <n v="12000"/>
    <n v="1200"/>
  </r>
  <r>
    <x v="870"/>
    <x v="901"/>
    <x v="2"/>
    <s v="NN727"/>
    <x v="2"/>
    <s v="Name 727"/>
    <x v="1"/>
    <x v="3"/>
    <n v="1500"/>
    <n v="5"/>
    <n v="7500"/>
    <n v="750"/>
  </r>
  <r>
    <x v="871"/>
    <x v="902"/>
    <x v="2"/>
    <s v="NN728"/>
    <x v="1"/>
    <s v="Name 728"/>
    <x v="2"/>
    <x v="4"/>
    <n v="210"/>
    <n v="3"/>
    <n v="630"/>
    <n v="63"/>
  </r>
  <r>
    <x v="872"/>
    <x v="903"/>
    <x v="2"/>
    <s v="NN729"/>
    <x v="2"/>
    <s v="Name 729"/>
    <x v="3"/>
    <x v="0"/>
    <n v="4000"/>
    <n v="1"/>
    <n v="4000"/>
    <n v="400"/>
  </r>
  <r>
    <x v="873"/>
    <x v="904"/>
    <x v="2"/>
    <s v="NN730"/>
    <x v="3"/>
    <s v="Name 730"/>
    <x v="4"/>
    <x v="1"/>
    <n v="3200"/>
    <n v="9"/>
    <n v="28800"/>
    <n v="2880"/>
  </r>
  <r>
    <x v="874"/>
    <x v="905"/>
    <x v="2"/>
    <s v="NN731"/>
    <x v="0"/>
    <s v="Name 731"/>
    <x v="0"/>
    <x v="2"/>
    <n v="2900"/>
    <n v="9"/>
    <n v="26100"/>
    <n v="2610"/>
  </r>
  <r>
    <x v="875"/>
    <x v="906"/>
    <x v="2"/>
    <s v="NN732"/>
    <x v="1"/>
    <s v="Name 732"/>
    <x v="1"/>
    <x v="5"/>
    <n v="190"/>
    <n v="5"/>
    <n v="950"/>
    <n v="95"/>
  </r>
  <r>
    <x v="876"/>
    <x v="907"/>
    <x v="2"/>
    <s v="NN733"/>
    <x v="2"/>
    <s v="Name 733"/>
    <x v="2"/>
    <x v="6"/>
    <n v="4000"/>
    <n v="9"/>
    <n v="36000"/>
    <n v="3600"/>
  </r>
  <r>
    <x v="877"/>
    <x v="908"/>
    <x v="2"/>
    <s v="NN734"/>
    <x v="1"/>
    <s v="Name 734"/>
    <x v="3"/>
    <x v="3"/>
    <n v="1500"/>
    <n v="9"/>
    <n v="13500"/>
    <n v="1350"/>
  </r>
  <r>
    <x v="878"/>
    <x v="909"/>
    <x v="2"/>
    <s v="NN735"/>
    <x v="2"/>
    <s v="Name 735"/>
    <x v="4"/>
    <x v="4"/>
    <n v="210"/>
    <n v="9"/>
    <n v="1890"/>
    <n v="189"/>
  </r>
  <r>
    <x v="879"/>
    <x v="910"/>
    <x v="2"/>
    <s v="NN736"/>
    <x v="3"/>
    <s v="Name 736"/>
    <x v="0"/>
    <x v="6"/>
    <n v="4000"/>
    <n v="9"/>
    <n v="36000"/>
    <n v="3600"/>
  </r>
  <r>
    <x v="880"/>
    <x v="911"/>
    <x v="2"/>
    <s v="NN737"/>
    <x v="0"/>
    <s v="Name 737"/>
    <x v="1"/>
    <x v="3"/>
    <n v="3200"/>
    <n v="9"/>
    <n v="28800"/>
    <n v="2880"/>
  </r>
  <r>
    <x v="881"/>
    <x v="912"/>
    <x v="2"/>
    <s v="NN738"/>
    <x v="1"/>
    <s v="Name 738"/>
    <x v="2"/>
    <x v="4"/>
    <n v="2900"/>
    <n v="9"/>
    <n v="26100"/>
    <n v="2610"/>
  </r>
  <r>
    <x v="882"/>
    <x v="913"/>
    <x v="2"/>
    <s v="NN739"/>
    <x v="2"/>
    <s v="Name 739"/>
    <x v="3"/>
    <x v="6"/>
    <n v="190"/>
    <n v="4"/>
    <n v="760"/>
    <n v="76"/>
  </r>
  <r>
    <x v="883"/>
    <x v="914"/>
    <x v="2"/>
    <s v="NN740"/>
    <x v="1"/>
    <s v="Name 740"/>
    <x v="4"/>
    <x v="3"/>
    <n v="4000"/>
    <n v="9"/>
    <n v="36000"/>
    <n v="3600"/>
  </r>
  <r>
    <x v="884"/>
    <x v="915"/>
    <x v="2"/>
    <s v="NN741"/>
    <x v="2"/>
    <s v="Name 741"/>
    <x v="0"/>
    <x v="4"/>
    <n v="1500"/>
    <n v="3"/>
    <n v="4500"/>
    <n v="450"/>
  </r>
  <r>
    <x v="885"/>
    <x v="916"/>
    <x v="2"/>
    <s v="NN719"/>
    <x v="3"/>
    <s v="Name 719"/>
    <x v="1"/>
    <x v="6"/>
    <n v="210"/>
    <n v="9"/>
    <n v="1890"/>
    <n v="189"/>
  </r>
  <r>
    <x v="886"/>
    <x v="917"/>
    <x v="2"/>
    <s v="NN720"/>
    <x v="0"/>
    <s v="Name 720"/>
    <x v="2"/>
    <x v="3"/>
    <n v="4000"/>
    <n v="3"/>
    <n v="12000"/>
    <n v="1200"/>
  </r>
  <r>
    <x v="887"/>
    <x v="918"/>
    <x v="2"/>
    <s v="NN721"/>
    <x v="1"/>
    <s v="Name 721"/>
    <x v="3"/>
    <x v="4"/>
    <n v="3200"/>
    <n v="6"/>
    <n v="19200"/>
    <n v="1920"/>
  </r>
  <r>
    <x v="888"/>
    <x v="919"/>
    <x v="2"/>
    <s v="NN722"/>
    <x v="2"/>
    <s v="Name 722"/>
    <x v="4"/>
    <x v="0"/>
    <n v="2900"/>
    <n v="4"/>
    <n v="11600"/>
    <n v="1160"/>
  </r>
  <r>
    <x v="889"/>
    <x v="920"/>
    <x v="2"/>
    <s v="NN723"/>
    <x v="1"/>
    <s v="Name 723"/>
    <x v="0"/>
    <x v="1"/>
    <n v="190"/>
    <n v="9"/>
    <n v="1710"/>
    <n v="171"/>
  </r>
  <r>
    <x v="890"/>
    <x v="921"/>
    <x v="2"/>
    <s v="NN724"/>
    <x v="2"/>
    <s v="Name 724"/>
    <x v="1"/>
    <x v="2"/>
    <n v="4000"/>
    <n v="7"/>
    <n v="28000"/>
    <n v="2800"/>
  </r>
  <r>
    <x v="891"/>
    <x v="922"/>
    <x v="2"/>
    <s v="NN725"/>
    <x v="3"/>
    <s v="Name 725"/>
    <x v="2"/>
    <x v="5"/>
    <n v="1500"/>
    <n v="4"/>
    <n v="6000"/>
    <n v="600"/>
  </r>
  <r>
    <x v="892"/>
    <x v="923"/>
    <x v="2"/>
    <s v="NN726"/>
    <x v="0"/>
    <s v="Name 726"/>
    <x v="3"/>
    <x v="6"/>
    <n v="210"/>
    <n v="4"/>
    <n v="840"/>
    <n v="84"/>
  </r>
  <r>
    <x v="893"/>
    <x v="924"/>
    <x v="2"/>
    <s v="NN727"/>
    <x v="1"/>
    <s v="Name 727"/>
    <x v="4"/>
    <x v="3"/>
    <n v="4000"/>
    <n v="4"/>
    <n v="16000"/>
    <n v="1600"/>
  </r>
  <r>
    <x v="894"/>
    <x v="925"/>
    <x v="2"/>
    <s v="NN728"/>
    <x v="2"/>
    <s v="Name 728"/>
    <x v="0"/>
    <x v="4"/>
    <n v="3200"/>
    <n v="4"/>
    <n v="12800"/>
    <n v="1280"/>
  </r>
  <r>
    <x v="895"/>
    <x v="926"/>
    <x v="2"/>
    <s v="NN729"/>
    <x v="1"/>
    <s v="Name 729"/>
    <x v="1"/>
    <x v="0"/>
    <n v="2900"/>
    <n v="4"/>
    <n v="11600"/>
    <n v="1160"/>
  </r>
  <r>
    <x v="896"/>
    <x v="927"/>
    <x v="2"/>
    <s v="NN730"/>
    <x v="2"/>
    <s v="Name 730"/>
    <x v="2"/>
    <x v="1"/>
    <n v="190"/>
    <n v="4"/>
    <n v="760"/>
    <n v="76"/>
  </r>
  <r>
    <x v="897"/>
    <x v="928"/>
    <x v="2"/>
    <s v="NN731"/>
    <x v="3"/>
    <s v="Name 731"/>
    <x v="3"/>
    <x v="2"/>
    <n v="4000"/>
    <n v="4"/>
    <n v="16000"/>
    <n v="1600"/>
  </r>
  <r>
    <x v="898"/>
    <x v="929"/>
    <x v="2"/>
    <s v="NN732"/>
    <x v="0"/>
    <s v="Name 732"/>
    <x v="4"/>
    <x v="5"/>
    <n v="1500"/>
    <n v="4"/>
    <n v="6000"/>
    <n v="600"/>
  </r>
  <r>
    <x v="899"/>
    <x v="930"/>
    <x v="2"/>
    <s v="NN733"/>
    <x v="1"/>
    <s v="Name 733"/>
    <x v="0"/>
    <x v="6"/>
    <n v="210"/>
    <n v="4"/>
    <n v="840"/>
    <n v="84"/>
  </r>
  <r>
    <x v="900"/>
    <x v="931"/>
    <x v="2"/>
    <s v="NN734"/>
    <x v="2"/>
    <s v="Name 734"/>
    <x v="1"/>
    <x v="3"/>
    <n v="4000"/>
    <n v="4"/>
    <n v="16000"/>
    <n v="1600"/>
  </r>
  <r>
    <x v="901"/>
    <x v="932"/>
    <x v="2"/>
    <s v="NN735"/>
    <x v="1"/>
    <s v="Name 735"/>
    <x v="2"/>
    <x v="4"/>
    <n v="3200"/>
    <n v="4"/>
    <n v="12800"/>
    <n v="1280"/>
  </r>
  <r>
    <x v="902"/>
    <x v="933"/>
    <x v="2"/>
    <s v="NN736"/>
    <x v="2"/>
    <s v="Name 736"/>
    <x v="3"/>
    <x v="6"/>
    <n v="2900"/>
    <n v="4"/>
    <n v="11600"/>
    <n v="1160"/>
  </r>
  <r>
    <x v="903"/>
    <x v="934"/>
    <x v="2"/>
    <s v="NN737"/>
    <x v="3"/>
    <s v="Name 737"/>
    <x v="4"/>
    <x v="3"/>
    <n v="190"/>
    <n v="4"/>
    <n v="760"/>
    <n v="76"/>
  </r>
  <r>
    <x v="904"/>
    <x v="935"/>
    <x v="2"/>
    <s v="NN738"/>
    <x v="0"/>
    <s v="Name 738"/>
    <x v="0"/>
    <x v="4"/>
    <n v="4000"/>
    <n v="1"/>
    <n v="4000"/>
    <n v="400"/>
  </r>
  <r>
    <x v="905"/>
    <x v="936"/>
    <x v="2"/>
    <s v="NN739"/>
    <x v="1"/>
    <s v="Name 739"/>
    <x v="1"/>
    <x v="6"/>
    <n v="1500"/>
    <n v="1"/>
    <n v="1500"/>
    <n v="150"/>
  </r>
  <r>
    <x v="906"/>
    <x v="937"/>
    <x v="2"/>
    <s v="NN740"/>
    <x v="2"/>
    <s v="Name 740"/>
    <x v="2"/>
    <x v="3"/>
    <n v="210"/>
    <n v="1"/>
    <n v="210"/>
    <n v="21"/>
  </r>
  <r>
    <x v="907"/>
    <x v="938"/>
    <x v="2"/>
    <s v="NN741"/>
    <x v="1"/>
    <s v="Name 741"/>
    <x v="3"/>
    <x v="4"/>
    <n v="4000"/>
    <n v="1"/>
    <n v="4000"/>
    <n v="400"/>
  </r>
  <r>
    <x v="908"/>
    <x v="939"/>
    <x v="2"/>
    <s v="NN719"/>
    <x v="2"/>
    <s v="Name 719"/>
    <x v="4"/>
    <x v="6"/>
    <n v="3200"/>
    <n v="1"/>
    <n v="3200"/>
    <n v="320"/>
  </r>
  <r>
    <x v="909"/>
    <x v="940"/>
    <x v="2"/>
    <s v="NN720"/>
    <x v="3"/>
    <s v="Name 720"/>
    <x v="0"/>
    <x v="3"/>
    <n v="2900"/>
    <n v="1"/>
    <n v="2900"/>
    <n v="290"/>
  </r>
  <r>
    <x v="910"/>
    <x v="941"/>
    <x v="2"/>
    <s v="NN720"/>
    <x v="0"/>
    <s v="Name 721"/>
    <x v="1"/>
    <x v="4"/>
    <n v="190"/>
    <n v="1"/>
    <n v="190"/>
    <n v="19"/>
  </r>
  <r>
    <x v="911"/>
    <x v="942"/>
    <x v="2"/>
    <s v="NN730"/>
    <x v="1"/>
    <s v="Name 730"/>
    <x v="0"/>
    <x v="1"/>
    <n v="1500"/>
    <n v="1"/>
    <n v="1500"/>
    <n v="150"/>
  </r>
  <r>
    <x v="912"/>
    <x v="943"/>
    <x v="2"/>
    <s v="NN731"/>
    <x v="2"/>
    <s v="Name 731"/>
    <x v="1"/>
    <x v="2"/>
    <n v="210"/>
    <n v="1"/>
    <n v="210"/>
    <n v="21"/>
  </r>
  <r>
    <x v="913"/>
    <x v="944"/>
    <x v="2"/>
    <s v="NN732"/>
    <x v="3"/>
    <s v="Name 732"/>
    <x v="2"/>
    <x v="5"/>
    <n v="4000"/>
    <n v="1"/>
    <n v="4000"/>
    <n v="400"/>
  </r>
  <r>
    <x v="914"/>
    <x v="945"/>
    <x v="2"/>
    <s v="NN733"/>
    <x v="0"/>
    <s v="Name 733"/>
    <x v="3"/>
    <x v="6"/>
    <n v="3200"/>
    <n v="1"/>
    <n v="3200"/>
    <n v="320"/>
  </r>
  <r>
    <x v="915"/>
    <x v="946"/>
    <x v="2"/>
    <s v="NN734"/>
    <x v="1"/>
    <s v="Name 734"/>
    <x v="4"/>
    <x v="3"/>
    <n v="2900"/>
    <n v="1"/>
    <n v="2900"/>
    <n v="290"/>
  </r>
  <r>
    <x v="906"/>
    <x v="937"/>
    <x v="2"/>
    <s v="NN740"/>
    <x v="2"/>
    <s v="Name 740"/>
    <x v="2"/>
    <x v="3"/>
    <n v="210"/>
    <n v="1"/>
    <n v="210"/>
    <n v="21"/>
  </r>
  <r>
    <x v="907"/>
    <x v="938"/>
    <x v="2"/>
    <s v="NN741"/>
    <x v="1"/>
    <s v="Name 741"/>
    <x v="3"/>
    <x v="4"/>
    <n v="4000"/>
    <n v="1"/>
    <n v="4000"/>
    <n v="400"/>
  </r>
  <r>
    <x v="908"/>
    <x v="939"/>
    <x v="2"/>
    <s v="NN719"/>
    <x v="2"/>
    <s v="Name 719"/>
    <x v="4"/>
    <x v="6"/>
    <n v="3200"/>
    <n v="1"/>
    <n v="3200"/>
    <n v="320"/>
  </r>
  <r>
    <x v="909"/>
    <x v="940"/>
    <x v="2"/>
    <s v="NN720"/>
    <x v="3"/>
    <s v="Name 720"/>
    <x v="0"/>
    <x v="3"/>
    <n v="2900"/>
    <n v="1"/>
    <n v="2900"/>
    <n v="290"/>
  </r>
  <r>
    <x v="910"/>
    <x v="941"/>
    <x v="2"/>
    <s v="NN720"/>
    <x v="0"/>
    <s v="Name 721"/>
    <x v="1"/>
    <x v="4"/>
    <n v="190"/>
    <n v="1"/>
    <n v="190"/>
    <n v="19"/>
  </r>
  <r>
    <x v="911"/>
    <x v="942"/>
    <x v="2"/>
    <s v="NN730"/>
    <x v="1"/>
    <s v="Name 730"/>
    <x v="0"/>
    <x v="1"/>
    <n v="1500"/>
    <n v="1"/>
    <n v="1500"/>
    <n v="150"/>
  </r>
  <r>
    <x v="912"/>
    <x v="943"/>
    <x v="2"/>
    <s v="NN731"/>
    <x v="2"/>
    <s v="Name 731"/>
    <x v="1"/>
    <x v="2"/>
    <n v="210"/>
    <n v="1"/>
    <n v="210"/>
    <n v="21"/>
  </r>
  <r>
    <x v="913"/>
    <x v="944"/>
    <x v="2"/>
    <s v="NN732"/>
    <x v="3"/>
    <s v="Name 732"/>
    <x v="2"/>
    <x v="5"/>
    <n v="4000"/>
    <n v="1"/>
    <n v="4000"/>
    <n v="400"/>
  </r>
  <r>
    <x v="914"/>
    <x v="945"/>
    <x v="2"/>
    <s v="NN733"/>
    <x v="0"/>
    <s v="Name 733"/>
    <x v="3"/>
    <x v="6"/>
    <n v="3200"/>
    <n v="1"/>
    <n v="3200"/>
    <n v="320"/>
  </r>
  <r>
    <x v="915"/>
    <x v="946"/>
    <x v="2"/>
    <s v="NN734"/>
    <x v="1"/>
    <s v="Name 734"/>
    <x v="4"/>
    <x v="3"/>
    <n v="2900"/>
    <n v="1"/>
    <n v="2900"/>
    <n v="290"/>
  </r>
  <r>
    <x v="906"/>
    <x v="947"/>
    <x v="2"/>
    <s v="NN740"/>
    <x v="2"/>
    <s v="Name 740"/>
    <x v="2"/>
    <x v="3"/>
    <n v="210"/>
    <n v="1"/>
    <n v="210"/>
    <n v="21"/>
  </r>
  <r>
    <x v="907"/>
    <x v="948"/>
    <x v="2"/>
    <s v="NN741"/>
    <x v="1"/>
    <s v="Name 741"/>
    <x v="3"/>
    <x v="4"/>
    <n v="4000"/>
    <n v="1"/>
    <n v="4000"/>
    <n v="400"/>
  </r>
  <r>
    <x v="908"/>
    <x v="949"/>
    <x v="2"/>
    <s v="NN719"/>
    <x v="2"/>
    <s v="Name 719"/>
    <x v="4"/>
    <x v="6"/>
    <n v="3200"/>
    <n v="1"/>
    <n v="3200"/>
    <n v="320"/>
  </r>
  <r>
    <x v="909"/>
    <x v="950"/>
    <x v="2"/>
    <s v="NN720"/>
    <x v="3"/>
    <s v="Name 720"/>
    <x v="0"/>
    <x v="3"/>
    <n v="2900"/>
    <n v="1"/>
    <n v="2900"/>
    <n v="290"/>
  </r>
  <r>
    <x v="910"/>
    <x v="951"/>
    <x v="2"/>
    <s v="NN720"/>
    <x v="0"/>
    <s v="Name 721"/>
    <x v="1"/>
    <x v="4"/>
    <n v="190"/>
    <n v="1"/>
    <n v="190"/>
    <n v="19"/>
  </r>
  <r>
    <x v="911"/>
    <x v="952"/>
    <x v="2"/>
    <s v="NN730"/>
    <x v="1"/>
    <s v="Name 730"/>
    <x v="0"/>
    <x v="1"/>
    <n v="1500"/>
    <n v="1"/>
    <n v="1500"/>
    <n v="150"/>
  </r>
  <r>
    <x v="912"/>
    <x v="953"/>
    <x v="2"/>
    <s v="NN731"/>
    <x v="2"/>
    <s v="Name 731"/>
    <x v="1"/>
    <x v="2"/>
    <n v="210"/>
    <n v="1"/>
    <n v="210"/>
    <n v="21"/>
  </r>
  <r>
    <x v="913"/>
    <x v="954"/>
    <x v="2"/>
    <s v="NN732"/>
    <x v="3"/>
    <s v="Name 732"/>
    <x v="2"/>
    <x v="5"/>
    <n v="4000"/>
    <n v="1"/>
    <n v="4000"/>
    <n v="400"/>
  </r>
  <r>
    <x v="914"/>
    <x v="955"/>
    <x v="2"/>
    <s v="NN733"/>
    <x v="0"/>
    <s v="Name 733"/>
    <x v="3"/>
    <x v="6"/>
    <n v="3200"/>
    <n v="1"/>
    <n v="3200"/>
    <n v="320"/>
  </r>
  <r>
    <x v="915"/>
    <x v="956"/>
    <x v="2"/>
    <s v="NN734"/>
    <x v="1"/>
    <s v="Name 734"/>
    <x v="4"/>
    <x v="3"/>
    <n v="2900"/>
    <n v="5"/>
    <n v="14500"/>
    <n v="1450"/>
  </r>
  <r>
    <x v="906"/>
    <x v="957"/>
    <x v="2"/>
    <s v="NN740"/>
    <x v="2"/>
    <s v="Name 740"/>
    <x v="2"/>
    <x v="3"/>
    <n v="210"/>
    <n v="5"/>
    <n v="1050"/>
    <n v="105"/>
  </r>
  <r>
    <x v="907"/>
    <x v="958"/>
    <x v="2"/>
    <s v="NN741"/>
    <x v="1"/>
    <s v="Name 741"/>
    <x v="3"/>
    <x v="4"/>
    <n v="4000"/>
    <n v="5"/>
    <n v="20000"/>
    <n v="2000"/>
  </r>
  <r>
    <x v="908"/>
    <x v="959"/>
    <x v="2"/>
    <s v="NN719"/>
    <x v="2"/>
    <s v="Name 719"/>
    <x v="4"/>
    <x v="6"/>
    <n v="3200"/>
    <n v="5"/>
    <n v="16000"/>
    <n v="1600"/>
  </r>
  <r>
    <x v="909"/>
    <x v="960"/>
    <x v="2"/>
    <s v="NN720"/>
    <x v="3"/>
    <s v="Name 720"/>
    <x v="0"/>
    <x v="3"/>
    <n v="2900"/>
    <n v="5"/>
    <n v="14500"/>
    <n v="1450"/>
  </r>
  <r>
    <x v="910"/>
    <x v="961"/>
    <x v="2"/>
    <s v="NN720"/>
    <x v="0"/>
    <s v="Name 721"/>
    <x v="1"/>
    <x v="4"/>
    <n v="190"/>
    <n v="5"/>
    <n v="950"/>
    <n v="95"/>
  </r>
  <r>
    <x v="911"/>
    <x v="962"/>
    <x v="2"/>
    <s v="NN730"/>
    <x v="1"/>
    <s v="Name 730"/>
    <x v="0"/>
    <x v="1"/>
    <n v="1500"/>
    <n v="5"/>
    <n v="7500"/>
    <n v="750"/>
  </r>
  <r>
    <x v="912"/>
    <x v="963"/>
    <x v="2"/>
    <s v="NN731"/>
    <x v="2"/>
    <s v="Name 731"/>
    <x v="1"/>
    <x v="2"/>
    <n v="210"/>
    <n v="5"/>
    <n v="1050"/>
    <n v="105"/>
  </r>
  <r>
    <x v="913"/>
    <x v="964"/>
    <x v="2"/>
    <s v="NN732"/>
    <x v="3"/>
    <s v="Name 732"/>
    <x v="2"/>
    <x v="5"/>
    <n v="4000"/>
    <n v="5"/>
    <n v="20000"/>
    <n v="2000"/>
  </r>
  <r>
    <x v="914"/>
    <x v="965"/>
    <x v="2"/>
    <s v="NN733"/>
    <x v="0"/>
    <s v="Name 733"/>
    <x v="3"/>
    <x v="6"/>
    <n v="3200"/>
    <n v="5"/>
    <n v="16000"/>
    <n v="1600"/>
  </r>
  <r>
    <x v="915"/>
    <x v="966"/>
    <x v="2"/>
    <s v="NN734"/>
    <x v="1"/>
    <s v="Name 734"/>
    <x v="4"/>
    <x v="3"/>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2963C-0853-48A9-9F76-7B4D8D809747}"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1:I17"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items count="8">
        <item x="4"/>
        <item x="6"/>
        <item x="1"/>
        <item x="0"/>
        <item x="2"/>
        <item x="5"/>
        <item x="3"/>
        <item t="default"/>
      </items>
    </pivotField>
    <pivotField numFmtId="1" showAll="0"/>
    <pivotField dataField="1" numFmtId="1"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6">
    <i>
      <x/>
    </i>
    <i>
      <x v="1"/>
    </i>
    <i>
      <x v="2"/>
    </i>
    <i>
      <x v="3"/>
    </i>
    <i>
      <x v="4"/>
    </i>
    <i t="grand">
      <x/>
    </i>
  </rowItems>
  <colItems count="1">
    <i/>
  </colItems>
  <dataFields count="1">
    <dataField name="Sum of Qty"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B0AE8C-7945-4C66-A8FC-2C226863094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6">
    <i>
      <x/>
    </i>
    <i>
      <x v="1"/>
    </i>
    <i>
      <x v="2"/>
    </i>
    <i>
      <x v="3"/>
    </i>
    <i>
      <x v="4"/>
    </i>
    <i t="grand">
      <x/>
    </i>
  </rowItems>
  <colItems count="1">
    <i/>
  </colItems>
  <dataFields count="1">
    <dataField name="Sum of Amount" fld="10" baseField="0" baseItem="0" numFmtId="1"/>
  </dataFields>
  <chartFormats count="3">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F6372C-2EF3-4AC5-BDC8-A0B8F2D4718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I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defaultSubtotal="0"/>
    <pivotField axis="axisRow" showAll="0" defaultSubtotal="0">
      <items count="6">
        <item x="0"/>
        <item x="1"/>
        <item x="2"/>
        <item x="3"/>
        <item x="4"/>
        <item x="5"/>
      </items>
    </pivotField>
    <pivotField showAll="0" defaultSubtotal="0">
      <items count="5">
        <item x="0"/>
        <item x="1"/>
        <item x="2"/>
        <item x="3"/>
        <item x="4"/>
      </items>
    </pivotField>
  </pivotFields>
  <rowFields count="1">
    <field x="13"/>
  </rowFields>
  <rowItems count="5">
    <i>
      <x v="1"/>
    </i>
    <i>
      <x v="2"/>
    </i>
    <i>
      <x v="3"/>
    </i>
    <i>
      <x v="4"/>
    </i>
    <i t="grand">
      <x/>
    </i>
  </rowItems>
  <colItems count="1">
    <i/>
  </colItems>
  <dataFields count="1">
    <dataField name="Sum of Amount" fld="10" baseField="0" baseItem="0" numFmtId="1"/>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9F039-DC1D-4277-B9C7-6D7FB34DF96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Qty" fld="9" baseField="0" baseItem="0" numFmtId="1"/>
    <dataField name="Sum of Amount" fld="10" baseField="0" baseItem="0" numFmtId="169"/>
    <dataField name="Sum of Profit 10%" fld="11" baseField="0" baseItem="0" numFmtId="169"/>
  </dataFields>
  <formats count="3">
    <format dxfId="41">
      <pivotArea outline="0" collapsedLevelsAreSubtotals="1" fieldPosition="0">
        <references count="1">
          <reference field="4294967294" count="1" selected="0">
            <x v="1"/>
          </reference>
        </references>
      </pivotArea>
    </format>
    <format dxfId="40">
      <pivotArea outline="0" collapsedLevelsAreSubtotals="1" fieldPosition="0">
        <references count="1">
          <reference field="4294967294" count="2" selected="0">
            <x v="2"/>
            <x v="3"/>
          </reference>
        </references>
      </pivotArea>
    </format>
    <format dxfId="39">
      <pivotArea dataOnly="0" labelOnly="1" outline="0" fieldPosition="0">
        <references count="1">
          <reference field="4294967294"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BC29FD5-A18C-4D64-984F-955174704727}" sourceName="Year">
  <pivotTables>
    <pivotTable tabId="4" name="PivotTable3"/>
    <pivotTable tabId="4" name="PivotTable1"/>
    <pivotTable tabId="4" name="PivotTable4"/>
  </pivotTables>
  <data>
    <tabular pivotCacheId="5967710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8F37FA-FDD3-4FDD-BE72-44827905970C}" sourceName="Region">
  <pivotTables>
    <pivotTable tabId="4" name="PivotTable3"/>
    <pivotTable tabId="4" name="PivotTable1"/>
    <pivotTable tabId="4" name="PivotTable4"/>
  </pivotTables>
  <data>
    <tabular pivotCacheId="596771078">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13D5FB-79F9-43CE-8E5A-347919C3B2B3}" sourceName="Category">
  <pivotTables>
    <pivotTable tabId="4" name="PivotTable3"/>
    <pivotTable tabId="4" name="PivotTable1"/>
    <pivotTable tabId="4" name="PivotTable4"/>
  </pivotTables>
  <data>
    <tabular pivotCacheId="596771078">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FEDDA20-D558-44AB-BDDE-55BFA10AD6A4}" cache="Slicer_Year" caption="Year" columnCount="3" style="SlicerStyleDark1 2" rowHeight="234950"/>
  <slicer name="Region" xr10:uid="{887855F6-E74A-4328-8615-742B79F944EA}" cache="Slicer_Region" caption="Region" style="SlicerStyleDark1 2" rowHeight="234950"/>
  <slicer name="Category" xr10:uid="{70BF74EB-50C1-48F6-858E-A9A6BA0F94AB}"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57" headerRowBorderDxfId="56" tableBorderDxfId="55" totalsRowBorderDxfId="54">
  <autoFilter ref="A1:L982" xr:uid="{E19AB663-728B-44F6-985E-1D8C95121989}"/>
  <tableColumns count="12">
    <tableColumn id="1" xr3:uid="{8A263E07-6562-4FDE-8CF1-ABB102B41B8C}" name="Order id" dataDxfId="53"/>
    <tableColumn id="2" xr3:uid="{4C79B0CB-5C3D-4862-99DF-9C04124C4644}" name="Order Date" dataDxfId="52"/>
    <tableColumn id="12" xr3:uid="{70D4102A-D594-494C-A8A0-DDEC2FBC4B49}" name="Year" dataDxfId="51"/>
    <tableColumn id="5" xr3:uid="{3EAD1D59-D1A0-46DF-89AB-60CB0FBB0E3E}" name="Cust ID" dataDxfId="50"/>
    <tableColumn id="4" xr3:uid="{73EC9212-AEC7-4A4D-AFC3-DA0360C3979C}" name="Region" dataDxfId="49"/>
    <tableColumn id="6" xr3:uid="{6DF3B24F-0E5E-40FC-B84A-676B5B7DC2BC}" name="Cust Name" dataDxfId="48"/>
    <tableColumn id="7" xr3:uid="{FD101823-19FE-4295-B68A-7EC142A170E4}" name="Category" dataDxfId="47"/>
    <tableColumn id="8" xr3:uid="{F5F8C87A-2D23-4545-8E76-D384637BE990}" name="Product" dataDxfId="46"/>
    <tableColumn id="9" xr3:uid="{B49C350A-3D11-4AC5-9D48-2AF360002573}" name="Price" dataDxfId="45"/>
    <tableColumn id="10" xr3:uid="{59CABBCF-7E24-4C66-8E23-0B1C0716D785}" name="Qty" dataDxfId="44"/>
    <tableColumn id="11" xr3:uid="{06B1E381-CA97-44FD-B887-048CF50AD965}" name="Amount" dataDxfId="43">
      <calculatedColumnFormula>I2*J2</calculatedColumnFormula>
    </tableColumn>
    <tableColumn id="3" xr3:uid="{C4CB82B3-DA29-450F-B86A-E6D660E55A22}" name="Profit 10%" dataDxfId="4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A05E-F3D3-4A19-8AB3-8EF811490335}">
  <dimension ref="A3:O21"/>
  <sheetViews>
    <sheetView topLeftCell="D1" workbookViewId="0">
      <selection activeCell="I4" sqref="I4"/>
    </sheetView>
  </sheetViews>
  <sheetFormatPr defaultRowHeight="14.4" x14ac:dyDescent="0.3"/>
  <cols>
    <col min="1" max="1" width="12.5546875" bestFit="1" customWidth="1"/>
    <col min="2" max="2" width="15.6640625" customWidth="1"/>
    <col min="3" max="3" width="10.44140625" bestFit="1" customWidth="1"/>
    <col min="4" max="4" width="14.44140625" bestFit="1" customWidth="1"/>
    <col min="5" max="5" width="16.109375" bestFit="1" customWidth="1"/>
    <col min="8" max="8" width="12.5546875" bestFit="1" customWidth="1"/>
    <col min="9" max="9" width="14.44140625" bestFit="1" customWidth="1"/>
    <col min="10" max="10" width="10.44140625" bestFit="1" customWidth="1"/>
    <col min="11" max="11" width="12.5546875" bestFit="1" customWidth="1"/>
    <col min="12" max="12" width="14.44140625" bestFit="1" customWidth="1"/>
    <col min="14" max="14" width="12.5546875" customWidth="1"/>
    <col min="15" max="15" width="13.33203125" customWidth="1"/>
  </cols>
  <sheetData>
    <row r="3" spans="1:15" x14ac:dyDescent="0.3">
      <c r="A3" s="13" t="s">
        <v>1319</v>
      </c>
      <c r="B3" t="s">
        <v>1334</v>
      </c>
      <c r="C3" t="s">
        <v>1335</v>
      </c>
      <c r="D3" s="18" t="s">
        <v>1321</v>
      </c>
      <c r="E3" s="18" t="s">
        <v>1336</v>
      </c>
      <c r="H3" s="13" t="s">
        <v>1319</v>
      </c>
      <c r="I3" t="s">
        <v>1321</v>
      </c>
      <c r="K3" s="13" t="s">
        <v>1319</v>
      </c>
      <c r="L3" t="s">
        <v>1321</v>
      </c>
      <c r="N3" s="4" t="s">
        <v>25</v>
      </c>
      <c r="O3" s="23">
        <f>GETPIVOTDATA("Amount",$K$3,"Category","Art")</f>
        <v>1974370</v>
      </c>
    </row>
    <row r="4" spans="1:15" x14ac:dyDescent="0.3">
      <c r="A4" s="14" t="s">
        <v>1322</v>
      </c>
      <c r="B4" s="15">
        <v>86</v>
      </c>
      <c r="C4" s="16">
        <v>399</v>
      </c>
      <c r="D4" s="18">
        <v>880260</v>
      </c>
      <c r="E4" s="18">
        <v>88026</v>
      </c>
      <c r="H4" s="14" t="s">
        <v>1337</v>
      </c>
      <c r="I4" s="16">
        <v>2414032</v>
      </c>
      <c r="K4" s="14" t="s">
        <v>25</v>
      </c>
      <c r="L4" s="16">
        <v>1974370</v>
      </c>
      <c r="N4" s="4" t="s">
        <v>15</v>
      </c>
      <c r="O4" s="23">
        <f>GETPIVOTDATA("Amount",$K$3,"Category","Computer")</f>
        <v>1677384</v>
      </c>
    </row>
    <row r="5" spans="1:15" x14ac:dyDescent="0.3">
      <c r="A5" s="14" t="s">
        <v>1323</v>
      </c>
      <c r="B5" s="15">
        <v>81</v>
      </c>
      <c r="C5" s="16">
        <v>307.8</v>
      </c>
      <c r="D5" s="18">
        <v>696422</v>
      </c>
      <c r="E5" s="18">
        <v>69642.2</v>
      </c>
      <c r="H5" s="14" t="s">
        <v>1338</v>
      </c>
      <c r="I5" s="16">
        <v>2368180</v>
      </c>
      <c r="K5" s="14" t="s">
        <v>15</v>
      </c>
      <c r="L5" s="16">
        <v>1677384</v>
      </c>
      <c r="N5" s="4" t="s">
        <v>20</v>
      </c>
      <c r="O5" s="23">
        <f>GETPIVOTDATA("Amount",$K$3,"Category","Electronics")</f>
        <v>1999150</v>
      </c>
    </row>
    <row r="6" spans="1:15" x14ac:dyDescent="0.3">
      <c r="A6" s="14" t="s">
        <v>1324</v>
      </c>
      <c r="B6" s="15">
        <v>92</v>
      </c>
      <c r="C6" s="16">
        <v>370</v>
      </c>
      <c r="D6" s="18">
        <v>837350</v>
      </c>
      <c r="E6" s="18">
        <v>83735</v>
      </c>
      <c r="H6" s="14" t="s">
        <v>1339</v>
      </c>
      <c r="I6" s="16">
        <v>3095380</v>
      </c>
      <c r="K6" s="14" t="s">
        <v>20</v>
      </c>
      <c r="L6" s="16">
        <v>1999150</v>
      </c>
      <c r="N6" s="4" t="s">
        <v>33</v>
      </c>
      <c r="O6" s="23">
        <f>GETPIVOTDATA("Amount",$K$3,"Category","Mobiles")</f>
        <v>2175180</v>
      </c>
    </row>
    <row r="7" spans="1:15" x14ac:dyDescent="0.3">
      <c r="A7" s="14" t="s">
        <v>1325</v>
      </c>
      <c r="B7" s="15">
        <v>86</v>
      </c>
      <c r="C7" s="16">
        <v>339</v>
      </c>
      <c r="D7" s="18">
        <v>837920</v>
      </c>
      <c r="E7" s="18">
        <v>83792</v>
      </c>
      <c r="H7" s="14" t="s">
        <v>1340</v>
      </c>
      <c r="I7" s="16">
        <v>1965450</v>
      </c>
      <c r="K7" s="14" t="s">
        <v>33</v>
      </c>
      <c r="L7" s="16">
        <v>2175180</v>
      </c>
      <c r="N7" s="4" t="s">
        <v>29</v>
      </c>
      <c r="O7" s="23">
        <f>GETPIVOTDATA("Amount",$K$3,"Category","Storage")</f>
        <v>2016958</v>
      </c>
    </row>
    <row r="8" spans="1:15" x14ac:dyDescent="0.3">
      <c r="A8" s="14" t="s">
        <v>1326</v>
      </c>
      <c r="B8" s="15">
        <v>89</v>
      </c>
      <c r="C8" s="16">
        <v>307</v>
      </c>
      <c r="D8" s="18">
        <v>653680</v>
      </c>
      <c r="E8" s="18">
        <v>65368</v>
      </c>
      <c r="H8" s="14" t="s">
        <v>1320</v>
      </c>
      <c r="I8" s="16">
        <v>9843042</v>
      </c>
      <c r="K8" s="14" t="s">
        <v>29</v>
      </c>
      <c r="L8" s="16">
        <v>2016958</v>
      </c>
      <c r="N8" s="22" t="s">
        <v>1320</v>
      </c>
      <c r="O8" s="17">
        <f>SUM(O3:O7)</f>
        <v>9843042</v>
      </c>
    </row>
    <row r="9" spans="1:15" x14ac:dyDescent="0.3">
      <c r="A9" s="14" t="s">
        <v>1327</v>
      </c>
      <c r="B9" s="15">
        <v>90</v>
      </c>
      <c r="C9" s="16">
        <v>383</v>
      </c>
      <c r="D9" s="18">
        <v>876580</v>
      </c>
      <c r="E9" s="18">
        <v>87658</v>
      </c>
      <c r="K9" s="14" t="s">
        <v>1320</v>
      </c>
      <c r="L9" s="16">
        <v>9843042</v>
      </c>
    </row>
    <row r="10" spans="1:15" x14ac:dyDescent="0.3">
      <c r="A10" s="14" t="s">
        <v>1328</v>
      </c>
      <c r="B10" s="15">
        <v>88</v>
      </c>
      <c r="C10" s="16">
        <v>514</v>
      </c>
      <c r="D10" s="18">
        <v>1181320</v>
      </c>
      <c r="E10" s="18">
        <v>118132</v>
      </c>
    </row>
    <row r="11" spans="1:15" x14ac:dyDescent="0.3">
      <c r="A11" s="14" t="s">
        <v>1329</v>
      </c>
      <c r="B11" s="15">
        <v>81</v>
      </c>
      <c r="C11" s="16">
        <v>386</v>
      </c>
      <c r="D11" s="18">
        <v>917730</v>
      </c>
      <c r="E11" s="18">
        <v>91773</v>
      </c>
      <c r="H11" s="13" t="s">
        <v>1319</v>
      </c>
      <c r="I11" t="s">
        <v>1335</v>
      </c>
      <c r="K11" s="14" t="s">
        <v>25</v>
      </c>
      <c r="L11" s="16">
        <f>GETPIVOTDATA("Qty",$H$11,"Category","Art")</f>
        <v>857.4</v>
      </c>
    </row>
    <row r="12" spans="1:15" x14ac:dyDescent="0.3">
      <c r="A12" s="14" t="s">
        <v>1330</v>
      </c>
      <c r="B12" s="15">
        <v>82</v>
      </c>
      <c r="C12" s="16">
        <v>443</v>
      </c>
      <c r="D12" s="18">
        <v>996330</v>
      </c>
      <c r="E12" s="18">
        <v>99633</v>
      </c>
      <c r="H12" s="14" t="s">
        <v>25</v>
      </c>
      <c r="I12" s="16">
        <v>857.4</v>
      </c>
      <c r="K12" s="14" t="s">
        <v>15</v>
      </c>
      <c r="L12" s="16">
        <f>GETPIVOTDATA("Qty",$H$11,"Category","Computer")</f>
        <v>821.6</v>
      </c>
    </row>
    <row r="13" spans="1:15" x14ac:dyDescent="0.3">
      <c r="A13" s="14" t="s">
        <v>1331</v>
      </c>
      <c r="B13" s="15">
        <v>86</v>
      </c>
      <c r="C13" s="16">
        <v>313</v>
      </c>
      <c r="D13" s="18">
        <v>668480</v>
      </c>
      <c r="E13" s="18">
        <v>66848</v>
      </c>
      <c r="H13" s="14" t="s">
        <v>15</v>
      </c>
      <c r="I13" s="16">
        <v>821.6</v>
      </c>
      <c r="K13" s="14" t="s">
        <v>20</v>
      </c>
      <c r="L13" s="16">
        <f>GETPIVOTDATA("Qty",$H$11,"Category","Electronics")</f>
        <v>870</v>
      </c>
    </row>
    <row r="14" spans="1:15" x14ac:dyDescent="0.3">
      <c r="A14" s="14" t="s">
        <v>1332</v>
      </c>
      <c r="B14" s="15">
        <v>56</v>
      </c>
      <c r="C14" s="16">
        <v>255</v>
      </c>
      <c r="D14" s="18">
        <v>560120</v>
      </c>
      <c r="E14" s="18">
        <v>56012</v>
      </c>
      <c r="H14" s="14" t="s">
        <v>20</v>
      </c>
      <c r="I14" s="16">
        <v>870</v>
      </c>
      <c r="K14" s="14" t="s">
        <v>33</v>
      </c>
      <c r="L14" s="16">
        <f>GETPIVOTDATA("Qty",$H$11,"Category","Mobiles")</f>
        <v>842.2</v>
      </c>
    </row>
    <row r="15" spans="1:15" x14ac:dyDescent="0.3">
      <c r="A15" s="14" t="s">
        <v>1333</v>
      </c>
      <c r="B15" s="15">
        <v>64</v>
      </c>
      <c r="C15" s="16">
        <v>263</v>
      </c>
      <c r="D15" s="18">
        <v>736850</v>
      </c>
      <c r="E15" s="18">
        <v>73685</v>
      </c>
      <c r="H15" s="14" t="s">
        <v>33</v>
      </c>
      <c r="I15" s="16">
        <v>842.2</v>
      </c>
      <c r="K15" s="14" t="s">
        <v>29</v>
      </c>
      <c r="L15" s="16">
        <f>GETPIVOTDATA("Qty",$H$11,"Category","Storage")</f>
        <v>888.6</v>
      </c>
    </row>
    <row r="16" spans="1:15" x14ac:dyDescent="0.3">
      <c r="A16" s="14" t="s">
        <v>1320</v>
      </c>
      <c r="B16" s="15">
        <v>981</v>
      </c>
      <c r="C16" s="16">
        <v>4279.8</v>
      </c>
      <c r="D16" s="18">
        <v>9843042</v>
      </c>
      <c r="E16" s="18">
        <v>984304.2</v>
      </c>
      <c r="H16" s="14" t="s">
        <v>29</v>
      </c>
      <c r="I16" s="16">
        <v>888.6</v>
      </c>
    </row>
    <row r="17" spans="2:9" x14ac:dyDescent="0.3">
      <c r="D17" s="18"/>
      <c r="E17" s="18"/>
      <c r="H17" s="14" t="s">
        <v>1320</v>
      </c>
      <c r="I17" s="16">
        <v>4279.8</v>
      </c>
    </row>
    <row r="18" spans="2:9" x14ac:dyDescent="0.3">
      <c r="B18" s="19">
        <f>GETPIVOTDATA("Count of Order id",$A$3)</f>
        <v>981</v>
      </c>
      <c r="C18" s="20">
        <f>GETPIVOTDATA("Sum of Qty",$A$3)</f>
        <v>4279.8</v>
      </c>
      <c r="D18" s="21">
        <f>GETPIVOTDATA("Sum of Amount",$A$3)</f>
        <v>9843042</v>
      </c>
      <c r="E18" s="21">
        <f>GETPIVOTDATA("Sum of Profit 10%",$A$3)</f>
        <v>984304.2</v>
      </c>
    </row>
    <row r="21" spans="2:9" ht="97.2" customHeight="1" x14ac:dyDescent="0.3"/>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F6041242-FAAD-4FAF-A93A-D31501DFFFDB}">
          <x14:colorSeries theme="8" tint="-0.499984740745262"/>
          <x14:colorNegative theme="9"/>
          <x14:colorAxis rgb="FF000000"/>
          <x14:colorMarkers theme="8" tint="-0.499984740745262"/>
          <x14:colorFirst theme="8" tint="0.39997558519241921"/>
          <x14:colorLast theme="8" tint="0.39997558519241921"/>
          <x14:colorHigh theme="9"/>
          <x14:colorLow rgb="FFFF0000"/>
          <x14:sparklines>
            <x14:sparkline>
              <xm:f>Sheet2!E4:E15</xm:f>
              <xm:sqref>E21</xm:sqref>
            </x14:sparkline>
          </x14:sparklines>
        </x14:sparklineGroup>
        <x14:sparklineGroup type="column" displayEmptyCellsAs="gap" high="1" low="1" xr2:uid="{9D6319C2-B636-4BB7-8357-1AE8B3756256}">
          <x14:colorSeries theme="8" tint="0.39997558519241921"/>
          <x14:colorNegative theme="0" tint="-0.499984740745262"/>
          <x14:colorAxis rgb="FF000000"/>
          <x14:colorMarkers theme="8" tint="0.79998168889431442"/>
          <x14:colorFirst theme="8" tint="-0.249977111117893"/>
          <x14:colorLast theme="8" tint="-0.249977111117893"/>
          <x14:colorHigh theme="9"/>
          <x14:colorLow rgb="FFFF0000"/>
          <x14:sparklines>
            <x14:sparkline>
              <xm:f>Sheet2!D4:D15</xm:f>
              <xm:sqref>D21</xm:sqref>
            </x14:sparkline>
          </x14:sparklines>
        </x14:sparklineGroup>
        <x14:sparklineGroup type="column" displayEmptyCellsAs="gap" high="1" low="1" xr2:uid="{2EE090A8-8DB2-4AD6-82E4-FB41B60ED765}">
          <x14:colorSeries rgb="FF376092"/>
          <x14:colorNegative rgb="FFD00000"/>
          <x14:colorAxis rgb="FF000000"/>
          <x14:colorMarkers rgb="FFD00000"/>
          <x14:colorFirst rgb="FFD00000"/>
          <x14:colorLast rgb="FFD00000"/>
          <x14:colorHigh theme="9"/>
          <x14:colorLow rgb="FFFF0000"/>
          <x14:sparklines>
            <x14:sparkline>
              <xm:f>Sheet2!C4:C15</xm:f>
              <xm:sqref>C21</xm:sqref>
            </x14:sparkline>
          </x14:sparklines>
        </x14:sparklineGroup>
        <x14:sparklineGroup type="column" displayEmptyCellsAs="gap" high="1" low="1" xr2:uid="{68E4C7A2-13B4-49C2-B6F3-9E039DA02E20}">
          <x14:colorSeries rgb="FF376092"/>
          <x14:colorNegative rgb="FFD00000"/>
          <x14:colorAxis rgb="FF000000"/>
          <x14:colorMarkers rgb="FFD00000"/>
          <x14:colorFirst rgb="FFD00000"/>
          <x14:colorLast rgb="FFD00000"/>
          <x14:colorHigh theme="9"/>
          <x14:colorLow rgb="FFFF0000"/>
          <x14:sparklines>
            <x14:sparkline>
              <xm:f>Sheet2!B4:B15</xm:f>
              <xm:sqref>B21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sheetPr>
    <tabColor theme="9"/>
  </sheetPr>
  <dimension ref="A1:L982"/>
  <sheetViews>
    <sheetView topLeftCell="A2" zoomScale="101" zoomScaleNormal="145" workbookViewId="0">
      <selection activeCell="G16" sqref="G16"/>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6640625" customWidth="1"/>
    <col min="8" max="8" width="13" customWidth="1"/>
    <col min="9" max="9" width="11.109375" customWidth="1"/>
    <col min="11" max="11" width="10.33203125" customWidth="1"/>
    <col min="12" max="12" width="13.33203125" customWidth="1"/>
  </cols>
  <sheetData>
    <row r="1" spans="1:12" x14ac:dyDescent="0.3">
      <c r="A1" s="9" t="s">
        <v>0</v>
      </c>
      <c r="B1" s="10" t="s">
        <v>1</v>
      </c>
      <c r="C1" s="11" t="s">
        <v>2</v>
      </c>
      <c r="D1" s="10" t="s">
        <v>3</v>
      </c>
      <c r="E1" s="10" t="s">
        <v>4</v>
      </c>
      <c r="F1" s="10" t="s">
        <v>5</v>
      </c>
      <c r="G1" s="10" t="s">
        <v>6</v>
      </c>
      <c r="H1" s="10" t="s">
        <v>7</v>
      </c>
      <c r="I1" s="10" t="s">
        <v>8</v>
      </c>
      <c r="J1" s="11" t="s">
        <v>9</v>
      </c>
      <c r="K1" s="11" t="s">
        <v>10</v>
      </c>
      <c r="L1" s="12" t="s">
        <v>11</v>
      </c>
    </row>
    <row r="2" spans="1:12" x14ac:dyDescent="0.3">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3">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3">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3">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3">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3">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3">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3">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3">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3">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3">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3">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3">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3">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3">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3">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3">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3">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3">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3">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3">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3">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3">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3">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3">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3">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3">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3">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3">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3">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3">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3">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3">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3">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3">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3">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3">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3">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3">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3">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3">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3">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3">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3">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3">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3">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3">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3">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3">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3">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3">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3">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3">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3">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3">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3">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3">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3">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3">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3">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3">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3">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3">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3">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3">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3">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3">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3">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3">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3">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3">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3">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3">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3">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3">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3">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3">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3">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3">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3">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3">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3">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3">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3">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3">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3">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3">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3">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3">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3">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3">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3">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3">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3">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3">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3">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3">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3">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3">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3">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3">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3">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3">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3">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3">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3">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3">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3">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3">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3">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3">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3">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3">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3">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3">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3">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3">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3">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3">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3">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3">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3">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3">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3">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3">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3">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3">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3">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3">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3">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3">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3">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3">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3">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3">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3">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3">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3">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3">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3">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3">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3">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3">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3">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3">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3">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3">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3">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3">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3">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3">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3">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3">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3">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3">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3">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3">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3">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3">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3">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3">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3">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3">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3">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3">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3">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3">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3">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3">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3">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3">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3">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3">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3">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3">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3">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3">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3">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3">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3">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3">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3">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3">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3">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3">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3">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3">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3">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3">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3">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3">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3">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3">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3">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3">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3">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3">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3">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3">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3">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3">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3">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3">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3">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3">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3">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3">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3">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3">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3">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3">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3">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3">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3">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3">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3">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3">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3">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3">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3">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3">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3">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3">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3">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3">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3">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3">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3">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3">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3">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3">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3">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3">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3">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3">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3">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3">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3">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3">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3">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3">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3">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3">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3">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3">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3">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3">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3">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3">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3">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3">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3">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3">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3">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3">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3">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3">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3">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3">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3">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3">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3">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3">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3">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3">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3">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3">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3">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3">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3">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3">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3">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3">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3">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3">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3">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3">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3">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3">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3">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3">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3">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3">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3">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3">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3">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3">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3">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3">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3">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3">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3">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3">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3">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3">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3">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3">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3">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3">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3">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3">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3">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3">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3">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3">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3">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3">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3">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3">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3">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3">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3">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3">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3">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3">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3">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3">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3">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3">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3">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3">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3">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3">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3">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3">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3">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3">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3">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3">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3">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3">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3">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3">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3">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3">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3">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3">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3">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3">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3">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3">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3">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3">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3">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3">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3">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3">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3">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3">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3">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3">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3">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3">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3">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3">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3">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3">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3">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3">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3">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3">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3">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3">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3">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3">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3">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3">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3">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3">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3">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3">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3">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3">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3">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3">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3">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3">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3">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3">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3">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3">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3">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3">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3">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3">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3">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3">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3">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3">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3">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3">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3">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3">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3">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3">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3">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3">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3">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3">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3">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3">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3">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3">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3">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3">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3">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3">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3">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3">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3">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3">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3">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3">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3">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3">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3">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3">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3">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3">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3">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3">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3">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3">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3">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3">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3">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3">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3">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3">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3">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3">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3">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3">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3">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3">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3">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3">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3">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3">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3">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3">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3">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3">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3">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3">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3">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3">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3">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3">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3">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3">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3">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3">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3">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3">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3">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3">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3">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3">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3">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3">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3">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3">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3">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3">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3">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3">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3">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3">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3">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3">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3">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3">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3">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3">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3">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3">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3">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3">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3">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3">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3">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3">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3">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3">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3">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3">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3">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3">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3">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3">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3">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3">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3">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3">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3">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3">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3">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3">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3">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3">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3">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3">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3">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3">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3">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3">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3">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3">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3">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3">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3">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3">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3">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3">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3">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3">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3">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3">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3">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3">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3">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3">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3">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3">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3">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3">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3">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3">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3">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3">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3">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3">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3">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3">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3">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3">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3">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3">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3">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3">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3">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3">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3">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3">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3">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3">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3">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3">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3">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3">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3">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3">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3">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3">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3">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3">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3">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3">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3">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3">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3">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3">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3">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3">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3">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3">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3">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3">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3">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3">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3">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3">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3">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3">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3">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3">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3">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3">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3">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3">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3">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3">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3">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3">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3">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3">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3">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3">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3">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3">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3">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3">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3">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3">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3">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3">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3">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3">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3">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3">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3">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3">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3">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3">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3">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3">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3">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3">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3">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3">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3">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3">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3">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3">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3">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3">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3">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3">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3">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3">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3">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3">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3">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3">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3">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3">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3">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3">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3">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3">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3">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3">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3">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3">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3">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3">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3">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3">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3">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3">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3">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3">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3">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3">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3">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3">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3">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3">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3">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3">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3">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3">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3">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3">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3">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3">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3">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3">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3">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3">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3">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3">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3">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3">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3">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3">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3">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3">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3">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3">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3">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3">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3">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3">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3">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3">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3">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3">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3">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3">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3">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3">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3">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3">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3">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3">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3">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3">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3">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3">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3">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3">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3">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3">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3">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3">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3">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3">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3">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3">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3">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3">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3">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3">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3">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3">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3">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3">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3">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3">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3">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3">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3">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3">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3">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3">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3">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3">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3">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3">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3">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3">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3">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3">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3">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3">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3">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3">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3">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3">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3">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3">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3">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3">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3">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3">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3">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3">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3">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3">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3">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3">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3">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3">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3">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3">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3">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3">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3">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3">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3">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3">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3">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3">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3">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3">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3">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3">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3">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3">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3">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3">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3">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3">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3">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3">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3">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3">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3">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3">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3">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3">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3">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3">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3">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3">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3">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3">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3">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3">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3">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3">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3">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3">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3">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3">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3">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3">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3">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3">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3">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3">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3">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3">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3">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3">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3">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3">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3">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3">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3">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3">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3">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3">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3">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3">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3">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3">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3">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3">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3">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3">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3">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3">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3">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3">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3">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3">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3">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3">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3">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3">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3">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3">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3">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3">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3">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3">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3">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3">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3">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3">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3">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3">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3">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3">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3">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3">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3">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3">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3">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3">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3">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3">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3">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3">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3">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3">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3">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3">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3">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3">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3">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3">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3">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3">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3">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3">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3">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3">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3">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3">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3">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3">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3">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3">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3">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3">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3">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3">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3">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3">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3">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3">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3">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3">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3">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3">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3">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3">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3">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3">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3">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3">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3">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3">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3">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3">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3">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3">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3">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3">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3">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3">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3">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3">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3">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3">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3">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3">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3">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3">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3">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3">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3">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3">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3">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3">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3">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3">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3">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3">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3">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3">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3">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3">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3">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3">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3">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3">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3">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3">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3">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3">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3">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3">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3">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3">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3">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3">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3">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3">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3">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3">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3">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3">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3">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3">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3">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3">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3">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3">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3">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3">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3">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3">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3">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3">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3">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3">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3">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3">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3">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3">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3">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3">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3">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3">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3">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3">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3">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3">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3">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3">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3">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3">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3">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3">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3">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3">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3">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3">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3">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3">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3">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3">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3">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3">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3">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3">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4691-E6F1-4BA4-AD40-DB64D69FF071}">
  <sheetPr>
    <tabColor theme="2"/>
  </sheetPr>
  <dimension ref="A1"/>
  <sheetViews>
    <sheetView showGridLines="0" showRowColHeaders="0" tabSelected="1" zoomScale="54" zoomScaleNormal="98" workbookViewId="0">
      <selection activeCell="L71" sqref="L71"/>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main Data</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Bittu Sah</cp:lastModifiedBy>
  <dcterms:created xsi:type="dcterms:W3CDTF">2022-11-14T04:15:02Z</dcterms:created>
  <dcterms:modified xsi:type="dcterms:W3CDTF">2025-02-17T22:40:16Z</dcterms:modified>
</cp:coreProperties>
</file>