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Boris\Documents\GitHub\AdmissionOfficeStatistics\Statistics\GZGU\"/>
    </mc:Choice>
  </mc:AlternateContent>
  <bookViews>
    <workbookView xWindow="0" yWindow="0" windowWidth="20490" windowHeight="7680" tabRatio="878"/>
  </bookViews>
  <sheets>
    <sheet name="Раздел 1.1+" sheetId="1" r:id="rId1"/>
    <sheet name="Раздел 1.2+" sheetId="2" r:id="rId2"/>
    <sheet name="Раздел 1.3" sheetId="3" r:id="rId3"/>
    <sheet name="Раздел 1.4" sheetId="7" r:id="rId4"/>
    <sheet name="-Раздел 2.1" sheetId="5" r:id="rId5"/>
    <sheet name="-Раздел 2.2" sheetId="6" r:id="rId6"/>
    <sheet name="-Инвалиды_Сироты_all+" sheetId="13" r:id="rId7"/>
    <sheet name="-Раздел 3.1+" sheetId="9" r:id="rId8"/>
    <sheet name="-Раздел 3.2" sheetId="10" r:id="rId9"/>
    <sheet name="-Раздел 3.3+" sheetId="12" r:id="rId10"/>
  </sheets>
  <calcPr calcId="162913"/>
</workbook>
</file>

<file path=xl/calcChain.xml><?xml version="1.0" encoding="utf-8"?>
<calcChain xmlns="http://schemas.openxmlformats.org/spreadsheetml/2006/main">
  <c r="C11" i="13" l="1"/>
  <c r="G11" i="13"/>
  <c r="K11" i="13"/>
  <c r="O11" i="13"/>
  <c r="G9" i="13"/>
  <c r="K9" i="13"/>
  <c r="O9" i="13"/>
  <c r="G5" i="13"/>
  <c r="K5" i="13"/>
  <c r="O5" i="13"/>
  <c r="C13" i="13"/>
  <c r="G13" i="13"/>
  <c r="K13" i="13"/>
  <c r="O13" i="13"/>
  <c r="C14" i="13"/>
  <c r="G14" i="13"/>
  <c r="K14" i="13"/>
  <c r="O14" i="13"/>
  <c r="C15" i="13"/>
  <c r="G15" i="13"/>
  <c r="K15" i="13"/>
  <c r="O15" i="13"/>
  <c r="K12" i="13"/>
  <c r="O12" i="13"/>
  <c r="L10" i="12" l="1"/>
  <c r="J10" i="12"/>
  <c r="L8" i="12"/>
  <c r="J8" i="12"/>
  <c r="L6" i="12"/>
  <c r="J6" i="12"/>
  <c r="L4" i="12"/>
  <c r="J4" i="12"/>
  <c r="G12" i="13" l="1"/>
  <c r="C12" i="13"/>
  <c r="O10" i="13"/>
  <c r="K10" i="13"/>
  <c r="G10" i="13"/>
  <c r="C10" i="13"/>
  <c r="C9" i="13"/>
  <c r="O8" i="13"/>
  <c r="K8" i="13"/>
  <c r="G8" i="13"/>
  <c r="C8" i="13"/>
  <c r="O7" i="13"/>
  <c r="K7" i="13"/>
  <c r="G7" i="13"/>
  <c r="C7" i="13"/>
  <c r="O6" i="13"/>
  <c r="K6" i="13"/>
  <c r="G6" i="13"/>
  <c r="C6" i="13"/>
  <c r="C5" i="13"/>
  <c r="O4" i="13"/>
  <c r="K4" i="13"/>
  <c r="G4" i="13"/>
  <c r="C4" i="13"/>
  <c r="C16" i="10" l="1"/>
  <c r="C15" i="10"/>
  <c r="C14" i="10"/>
  <c r="C13" i="10"/>
  <c r="C12" i="10"/>
  <c r="C11" i="10"/>
  <c r="C10" i="10"/>
  <c r="C9" i="10"/>
  <c r="C8" i="10"/>
  <c r="C7" i="10"/>
  <c r="C6" i="10"/>
  <c r="C5" i="10"/>
  <c r="C16" i="9"/>
  <c r="C15" i="9"/>
  <c r="C14" i="9"/>
  <c r="C13" i="9"/>
  <c r="C12" i="9"/>
  <c r="C11" i="9"/>
  <c r="C10" i="9"/>
  <c r="C9" i="9"/>
  <c r="C8" i="9"/>
  <c r="C7" i="9"/>
  <c r="C6" i="9"/>
  <c r="C5" i="9"/>
</calcChain>
</file>

<file path=xl/sharedStrings.xml><?xml version="1.0" encoding="utf-8"?>
<sst xmlns="http://schemas.openxmlformats.org/spreadsheetml/2006/main" count="382" uniqueCount="138">
  <si>
    <t>Специальность</t>
  </si>
  <si>
    <t>Источник финансирования</t>
  </si>
  <si>
    <t>Количество мест для приема</t>
  </si>
  <si>
    <t>в т.ч.</t>
  </si>
  <si>
    <t>особая квота</t>
  </si>
  <si>
    <t>целевая квота</t>
  </si>
  <si>
    <t>всего</t>
  </si>
  <si>
    <t>Лечебное дело</t>
  </si>
  <si>
    <t>Педиатрия</t>
  </si>
  <si>
    <t>Медико-профилактическое дело</t>
  </si>
  <si>
    <t>Стоматология</t>
  </si>
  <si>
    <t>Фармация</t>
  </si>
  <si>
    <t>Высшее сестринское образование</t>
  </si>
  <si>
    <t>бюджет</t>
  </si>
  <si>
    <t>коммерция</t>
  </si>
  <si>
    <t>Количество поданных заявлений</t>
  </si>
  <si>
    <t>по особой квоте</t>
  </si>
  <si>
    <t>по целевой квоте</t>
  </si>
  <si>
    <t>без вступительных испытаний</t>
  </si>
  <si>
    <t>по общему конкурсу</t>
  </si>
  <si>
    <t>победители Всероса</t>
  </si>
  <si>
    <t>победители Украинской олимпиады</t>
  </si>
  <si>
    <t>100балльники</t>
  </si>
  <si>
    <t>Крым</t>
  </si>
  <si>
    <t>Количество зачисленных</t>
  </si>
  <si>
    <t>Всего</t>
  </si>
  <si>
    <t>Олимпийцы/ паралимпийцы</t>
  </si>
  <si>
    <t>Средний балл зачисленных (приведенный к 100б. шкале)</t>
  </si>
  <si>
    <t>без учета творческих испытаний</t>
  </si>
  <si>
    <t>с учетом творческих испытаний</t>
  </si>
  <si>
    <r>
      <rPr>
        <b/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>100балльники</t>
    </r>
  </si>
  <si>
    <t>Сведения об учете индивидуальных достижений</t>
  </si>
  <si>
    <t>Количество начисляемых баллов</t>
  </si>
  <si>
    <t>аттестат с отличием</t>
  </si>
  <si>
    <t>диплом СПО с отличием</t>
  </si>
  <si>
    <t>волонтеры</t>
  </si>
  <si>
    <t>сочинение</t>
  </si>
  <si>
    <t>Олимпийцы +               ГТО</t>
  </si>
  <si>
    <t>на общий конкурс</t>
  </si>
  <si>
    <t>начиная с 27.07.2017</t>
  </si>
  <si>
    <t>до 26.07.2017 (вкл.)</t>
  </si>
  <si>
    <t>Всерос</t>
  </si>
  <si>
    <t>Всеукр</t>
  </si>
  <si>
    <t>I-III уровни</t>
  </si>
  <si>
    <t>Олимпийцы</t>
  </si>
  <si>
    <t>в т.ч</t>
  </si>
  <si>
    <t>Арктика</t>
  </si>
  <si>
    <t>Моногорода</t>
  </si>
  <si>
    <t>ЕГЭ</t>
  </si>
  <si>
    <t>ЕГЭ+ВИ</t>
  </si>
  <si>
    <t>ВИ</t>
  </si>
  <si>
    <r>
      <rPr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>100балльники</t>
    </r>
  </si>
  <si>
    <t>Количество лиц, зачисленных с учетом ИД</t>
  </si>
  <si>
    <t>Средний балл зачисленных с учетом ИД</t>
  </si>
  <si>
    <t>олимпиадники и др. конкурсы</t>
  </si>
  <si>
    <t>Количество поданных заявлений по категориям</t>
  </si>
  <si>
    <t>от инвалидов</t>
  </si>
  <si>
    <t>зрение</t>
  </si>
  <si>
    <t>слух/речь</t>
  </si>
  <si>
    <t>ОДА</t>
  </si>
  <si>
    <t>соматика</t>
  </si>
  <si>
    <t>не указаны</t>
  </si>
  <si>
    <t>от детей-сирот</t>
  </si>
  <si>
    <t>от ветеранов боевых действий</t>
  </si>
  <si>
    <t>от лиц с ограниченными возможностями здоровья</t>
  </si>
  <si>
    <t>Средний балл ЕГЭ зачисленных (прив. к 100 б.)</t>
  </si>
  <si>
    <t>из числа инвалидов</t>
  </si>
  <si>
    <t>из числа детей-сирот</t>
  </si>
  <si>
    <t>из числа ветеранов боев.</t>
  </si>
  <si>
    <t>общий конкурс</t>
  </si>
  <si>
    <t>из числа лиц с ограниченными возможностями</t>
  </si>
  <si>
    <t>Средний балл зачисленных (прив. к 100 б.)</t>
  </si>
  <si>
    <t>ПОДАНО</t>
  </si>
  <si>
    <t>Инвалиды</t>
  </si>
  <si>
    <t>Сироты</t>
  </si>
  <si>
    <t>ВСЕГО</t>
  </si>
  <si>
    <t>ЗАЧИСЛЕНО</t>
  </si>
  <si>
    <r>
      <rPr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100балльники </t>
    </r>
    <r>
      <rPr>
        <b/>
        <i/>
        <sz val="11"/>
        <color theme="1"/>
        <rFont val="Calibri"/>
        <family val="2"/>
        <charset val="204"/>
        <scheme val="minor"/>
      </rPr>
      <t>(=всего без 100балльников)</t>
    </r>
  </si>
  <si>
    <t>инвалидов</t>
  </si>
  <si>
    <t>детей-сирот</t>
  </si>
  <si>
    <t>ветеранов боевых действий</t>
  </si>
  <si>
    <t>лиц с ограниченными возможностями здоровья</t>
  </si>
  <si>
    <t>Форма обучения</t>
  </si>
  <si>
    <r>
      <t xml:space="preserve">Условия зачисления:
</t>
    </r>
    <r>
      <rPr>
        <sz val="11"/>
        <color theme="1"/>
        <rFont val="Calibri"/>
        <family val="2"/>
        <charset val="204"/>
        <scheme val="minor"/>
      </rPr>
      <t xml:space="preserve">№1. БВИ*: z = 1, z_2014 = 4
№2. КВОТА*: z = 1, z_2014 = 4 
</t>
    </r>
    <r>
      <rPr>
        <i/>
        <sz val="11"/>
        <color theme="1"/>
        <rFont val="Calibri"/>
        <family val="2"/>
        <charset val="204"/>
        <scheme val="minor"/>
      </rPr>
      <t>*сразу комментарий – отличить БВИ от КВОТЫ между собой можно по полям таблицы Abit l_id и l1_id – у БВИ первое из них положительно, у КВОТЫ – второе</t>
    </r>
    <r>
      <rPr>
        <sz val="11"/>
        <color theme="1"/>
        <rFont val="Calibri"/>
        <family val="2"/>
        <charset val="204"/>
        <scheme val="minor"/>
      </rPr>
      <t xml:space="preserve">
№3. ЦЕЛЕВИКИ**: z = 1, z_2014 = 4
</t>
    </r>
    <r>
      <rPr>
        <i/>
        <sz val="11"/>
        <color theme="1"/>
        <rFont val="Calibri"/>
        <family val="2"/>
        <charset val="204"/>
        <scheme val="minor"/>
      </rPr>
      <t>**А ЦЕЛЕВИКИ от вышеуказанных отличаются по идентификаторам специальностей (они у них из списка, где Sp_C непустое (не NULL))</t>
    </r>
    <r>
      <rPr>
        <sz val="11"/>
        <color theme="1"/>
        <rFont val="Calibri"/>
        <family val="2"/>
        <charset val="204"/>
        <scheme val="minor"/>
      </rPr>
      <t xml:space="preserve">
№4. БЮДЖЕТ (1 волна): z = 1, z_2014 = 5
№5. БЮДЖЕТ (2 волна): z = 2, z_2014 = 6
№6. ДОГОВОРА: z = 2, z_2014 = 7</t>
    </r>
    <r>
      <rPr>
        <b/>
        <sz val="11"/>
        <color theme="1"/>
        <rFont val="Calibri"/>
        <family val="2"/>
        <charset val="204"/>
        <scheme val="minor"/>
      </rPr>
      <t xml:space="preserve">
Дополнительные условия:
</t>
    </r>
    <r>
      <rPr>
        <sz val="11"/>
        <color theme="1"/>
        <rFont val="Calibri"/>
        <family val="2"/>
        <charset val="204"/>
        <scheme val="minor"/>
      </rPr>
      <t>№7. ВСЕ ЗАЧИСЛЕННЫЕ: z&gt;0, z_2014&gt;0
№8. ВСЕ ЗАЧИСЛЕННЫЕ НА БЮДЖЕТ: z&gt;0, 0&lt;z_2014&lt;7
№9. ВСЕ ЗАЧИСЛЕННЫЕ НА КОММЕРЦИЮ: z&gt;0, 0&lt;z_2014=7</t>
    </r>
  </si>
  <si>
    <t>!!!</t>
  </si>
  <si>
    <t>Берется из таблицы PlanPr из строки, в которой форма обучения и специальность совпадают с текущими, равен Qo</t>
  </si>
  <si>
    <t>не расчитывается, так как на коммерции нет квот</t>
  </si>
  <si>
    <t>Берется из таблицы PlanPr из строки, в которой форма обучения и специальность совпадают с текущими, равен F</t>
  </si>
  <si>
    <t>Берется из слияния таблицы Speciality, KindLearn и PlanPr, расчитывается как сумма Qo для тех строк, у которых форма обучения совпадает с текущей по идентификатору И специальность совпадает по имени Sp_Name с текущей, а поле Sp_C пустое (NULL)</t>
  </si>
  <si>
    <t>Берется из таблицы PlanPr из строки, в которой форма обучения и специальность совпадают с текущими, равен Lg</t>
  </si>
  <si>
    <t>Расчитывается как разность (ВСЕГО-особая квота-целевая квота)</t>
  </si>
  <si>
    <r>
      <rPr>
        <b/>
        <sz val="11"/>
        <color rgb="FFFF0000"/>
        <rFont val="Calibri"/>
        <family val="2"/>
        <charset val="204"/>
        <scheme val="minor"/>
      </rPr>
      <t xml:space="preserve">!!! </t>
    </r>
    <r>
      <rPr>
        <b/>
        <i/>
        <sz val="11"/>
        <color rgb="FFFF0000"/>
        <rFont val="Calibri"/>
        <family val="2"/>
        <charset val="204"/>
        <scheme val="minor"/>
      </rPr>
      <t>Механизм расчета здесь следующий: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• Все пары Специальность-Форма обучения мы можем получить из результата слияния таблиц Speciality, KindLearn и PlanPr по соответствующим внешним ключам (см. описание таблиц). Единственное ограничение здесь - нам нужны строки, где Sp_C пустое (NULL)
• Для каждой пары  будем выполнять запросы в таблице PlanPr в разрезе 2 категорий показателей - для бюджета и для коммерции. О том, как подсчитать каждый конкретный показать – см. выше в самой таблице.</t>
    </r>
  </si>
  <si>
    <t>не расчитывается, так как на коммерции нет БВИ</t>
  </si>
  <si>
    <t>Количество строк из слияния таблиц Speciality, KindLearn, AbitSp и Abit, у которых форма обучения совпадает с текущей по идентификатору И специальность совпадает по имени Sp_Name с текущей И значение поля f=1 И rdata &lt;= 26.07 текущего года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</si>
  <si>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l_id&gt;0  И rdata &lt;= 26.07 текущего года</t>
  </si>
  <si>
    <t>Количество строк из слияния таблиц Speciality, KindLearn,  AbitSp и Abit, у которых форма обучения совпадает с текущей по идентификатору И специальность совпадает по имени Sp_Name с текущей, а поле Sp_C не пустое (не NULL)  И rdata &lt;= 26.07 текущего года</t>
  </si>
  <si>
    <t>Количество строк из слияния таблиц Speciality, KindLearn, AbitSp и Abit, у которых форма обучения совпадает с текущей по идентификатору И специальность совпадает по имени Sp_Name с текущей И значение поля f=2 И rdata &lt;= 26.07 текущего года</t>
  </si>
  <si>
    <t>Количество строк из слияния таблиц Speciality, KindLearn, AbitSp и Abit, у которых форма обучения совпадает с текущей по идентификатору И специальность совпадает по имени Sp_Name с текущей И значение поля f=2 И rdata &gt; 26.07 текущего года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</si>
  <si>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l1_id&gt;0  И rdata &lt;= 26.07 текущего года</t>
  </si>
  <si>
    <t>Расчитывается как разность (ВСЕГО-особая квота-целевая квота-БВИ)</t>
  </si>
  <si>
    <t>Количество строк из слияния таблиц Speciality, KindLearn, AbitSp и Abit, у которых форма обучения совпадает с текущей по идентификатору И специальность совпадает по имени Sp_Name с текущей И значение поля f=1 И rdata &gt; 26.07 текущего года</t>
  </si>
  <si>
    <t>пока не придумал формальный принцип, как выделить это разделение по полям, поэтому не будем расчитывать. Придумаем позже - добавим, а нет так нет.</t>
  </si>
  <si>
    <t>Количество строк из слияния таблиц Speciality, KindLearn и AbitSp, у которых форма обучения совпадает с текущей по идентификатору И специальность совпадает по имени Sp_Name с текущей И значение поля f=1 И Условие зачисления №8</t>
  </si>
  <si>
    <t>Количество строк из слияния таблиц Speciality, KindLearn и AbitSp, у которых форма обучения совпадает с текущей по идентификатору И специальность совпадает по имени Sp_Name с текущей И значение поля f=2 И Условие зачисления №9</t>
  </si>
  <si>
    <t>Количество строк из слияния таблиц Speciality, KindLearn и AbitSp, у которых форма обучения совпадает с текущей по идентификатору И специальность совпадает по имени Sp_Name с текущей, а поле Sp_C не пустое (не NULL) И Условие зачисления №3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</si>
  <si>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l1_id&gt;0 И Условие зачисления №2</t>
  </si>
  <si>
    <t>Количество строк из слияния таблиц AbitSp и Abit и Lgot, где специальность и форма обучения совпадают с текущими по идентификаторам sp_id и kl_id, значение поля f=1 И l_id&gt;0 И fName содержит в себе "всерос" И Условие зачисления №1</t>
  </si>
  <si>
    <t>Количество строк из слияния таблиц AbitSp и Abit и Lgot, где специальность и форма обучения совпадают с текущими по идентификаторам sp_id и kl_id, значение поля f=1 И l_id&gt;0 И fName содержит в себе "всекр" И Условие зачисления №1</t>
  </si>
  <si>
    <t>Количество строк из слияния таблиц AbitSp и Abit и Lgot, где специальность и форма обучения совпадают с текущими по идентификаторам sp_id и kl_id, значение поля f=1 И l_id&gt;0 И fName не содержит в себе ("всеукр", "всерос" или "Олим* игр") И Условие зачисления №1</t>
  </si>
  <si>
    <t>Количество строк из слияния таблиц AbitSp и Abit и Lgot, где специальность и форма обучения совпадают с текущими по идентификаторам sp_id и kl_id, значение поля f=1 И l_id&gt;0 И fName содержит в себе "олим* игр*" И Условие зачисления №1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</si>
  <si>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l_id=0 или NULL И l1_id=0 или NULL И Условие зачисления №8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</si>
  <si>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f=2 И l_id=0 или NULL И l1_id=0 или NULL И Условие зачисления №9</t>
  </si>
  <si>
    <t>не расчитывается, так как они у нас в БВИ ушли</t>
  </si>
  <si>
    <t>не расчитывается, так как она в БВИ ушли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</si>
  <si>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l_id=0 или NULL И l1_id=0 или NULL И Условие зачисления №8 И для которых не существует строки в AbitEGE с таким же идентификатором абитуриента и m100b &gt; 0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</si>
  <si>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l_id=0 или NULL И l1_id=0 или NULL И Условие зачисления №8 И для которых существует хотя бы одна строка в AbitEGE с таким же идентификатором абитуриента и m100b &gt; 0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</si>
  <si>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f=2 И l_id=0 или NULL И l1_id=0 или NULL И Условие зачисления №9 И для которых не существует строки в AbitEGE с таким же идентификатором абитуриента и m100b &gt; 0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</si>
  <si>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f=2 И l_id=0 или NULL И l1_id=0 или NULL И Условие зачисления №9 И для которых существует хотя бы одна строка в AbitEGE с таким же идентификатором абитуриента и m100b &gt; 0</t>
  </si>
  <si>
    <r>
      <rPr>
        <b/>
        <sz val="11"/>
        <color rgb="FFFF0000"/>
        <rFont val="Calibri"/>
        <family val="2"/>
        <charset val="204"/>
        <scheme val="minor"/>
      </rPr>
      <t xml:space="preserve">!!! </t>
    </r>
    <r>
      <rPr>
        <b/>
        <i/>
        <sz val="11"/>
        <color rgb="FFFF0000"/>
        <rFont val="Calibri"/>
        <family val="2"/>
        <charset val="204"/>
        <scheme val="minor"/>
      </rPr>
      <t>Механизм расчета здесь следующий: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• Все пары Специальность-Форма обучения мы можем получить из результата слияния таблиц Speciality, KindLearn и PlanPr по соответствующим внешним ключам (см. описание таблиц).  Единственное ограничение здесь - нам нужны строки, где Sp_C пустое (NULL)
• Для каждой пары такого результата по парам идентификаторов мы будем выполнять подзапросы в таблице AbitSp в разрезе бюджета и коммерции. О том, как подсчитать каждый конкретный показать – см. выше в самой таблице.</t>
    </r>
  </si>
  <si>
    <r>
      <rPr>
        <b/>
        <sz val="11"/>
        <color rgb="FFFF0000"/>
        <rFont val="Calibri"/>
        <family val="2"/>
        <charset val="204"/>
        <scheme val="minor"/>
      </rPr>
      <t xml:space="preserve">!!! </t>
    </r>
    <r>
      <rPr>
        <b/>
        <i/>
        <sz val="11"/>
        <color rgb="FFFF0000"/>
        <rFont val="Calibri"/>
        <family val="2"/>
        <charset val="204"/>
        <scheme val="minor"/>
      </rPr>
      <t>Механизм расчета здесь следующий: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• Все пары Специальность-Форма обучения мы можем получить из результата слияния таблиц Speciality, KindLearn и PlanPr по соответствующим внешним ключам (см. описание таблиц).  Единственное ограничение здесь - нам нужны строки, где Sp_C пустое (NULL)
• Для каждой пары такого результата по парам идентификаторов мы будем выполнять подзапросы в таблице AbitSp, в разрезе бюджета и коммерции. О том, как подсчитать каждый конкретный показать – см. выше в самой таблице.</t>
    </r>
  </si>
  <si>
    <r>
      <rPr>
        <b/>
        <sz val="11"/>
        <color rgb="FFFF0000"/>
        <rFont val="Calibri"/>
        <family val="2"/>
        <charset val="204"/>
        <scheme val="minor"/>
      </rPr>
      <t xml:space="preserve">!!! </t>
    </r>
    <r>
      <rPr>
        <b/>
        <i/>
        <sz val="11"/>
        <color rgb="FFFF0000"/>
        <rFont val="Calibri"/>
        <family val="2"/>
        <charset val="204"/>
        <scheme val="minor"/>
      </rPr>
      <t>Механизм расчета здесь следующий: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• Все пары Специальность-Форма обучения мы можем получить из результата слияния таблиц Speciality, KindLearn и PlanPr по соответствующим внешним ключам (см. описание таблиц).  Единственное ограничение здесь - нам нужны строки, где Sp_C пустое (NULL)
• Для каждой пары такого результата по парам идентификаторов мы будем выполнять подзапросы в таблице AbitSp,в разрезе бюджета и коммерции. О том, как подсчитать каждый конкретный показать – см. выше в самой таблице.</t>
    </r>
  </si>
  <si>
    <r>
      <t xml:space="preserve">Условие ЕГЭ: </t>
    </r>
    <r>
      <rPr>
        <sz val="11"/>
        <color theme="1"/>
        <rFont val="Calibri"/>
        <family val="2"/>
        <charset val="204"/>
        <scheme val="minor"/>
      </rPr>
      <t xml:space="preserve"> не существует строк в таблице AbitEGE, у которых такой же идентификатор абитуриента aid И (какое-либо из полей d_ex gr заполнено (не равно NULL или пустой сроке))</t>
    </r>
    <r>
      <rPr>
        <b/>
        <sz val="11"/>
        <color theme="1"/>
        <rFont val="Calibri"/>
        <family val="2"/>
        <charset val="204"/>
        <scheme val="minor"/>
      </rPr>
      <t xml:space="preserve">
Условие Внутренних Испытаний (ВИ): </t>
    </r>
    <r>
      <rPr>
        <sz val="11"/>
        <color theme="1"/>
        <rFont val="Calibri"/>
        <family val="2"/>
        <charset val="204"/>
        <scheme val="minor"/>
      </rPr>
      <t>существует хотя бы одна строка в таблице AbitEGE, у которой такой же идентификатор абитуриента aid И (какое-либо из полей d_ex gr заполнено (не равно NULL или пустой сроке))</t>
    </r>
    <r>
      <rPr>
        <b/>
        <sz val="11"/>
        <color theme="1"/>
        <rFont val="Calibri"/>
        <family val="2"/>
        <charset val="204"/>
        <scheme val="minor"/>
      </rPr>
      <t xml:space="preserve">
Условие ЕГЭ+ВИ: </t>
    </r>
    <r>
      <rPr>
        <sz val="11"/>
        <color theme="1"/>
        <rFont val="Calibri"/>
        <family val="2"/>
        <charset val="204"/>
        <scheme val="minor"/>
      </rPr>
      <t xml:space="preserve">существует хотя бы одна строка в таблице AbitEGE, у которой такой же идентификатор абитуриента aid И (какое-либо из полей d_ex gr заполнено (не равно NULL или пустой сроке)) И существует хотя бы одна строка в таблице AbitEGE, у которой такой же идентификатор абитуриента aid И (поле y_ege заполнено (не равно NULL или пустой сроке)
</t>
    </r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</si>
  <si>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l_id&gt;0  И Условие зачисления №1</t>
  </si>
  <si>
    <t>не расчитывается, так как на коммерции квот и БВИ нет</t>
  </si>
  <si>
    <t>Количество строк из слияния таблиц AbitSp и Abit, где специальность и форма обучения совпадают с текущими по идентификаторам sp_id и kl_id, значение поля f=1 И l1_id&gt;0  И Условие зачисления №2</t>
  </si>
  <si>
    <t>Как Всего особой квоты + Условие ЕГЭ</t>
  </si>
  <si>
    <t>Как Всего особой квоты + Условие ЕГЭ+ВИ</t>
  </si>
  <si>
    <t>Как Всего особой квоты + Условие ВИ</t>
  </si>
  <si>
    <t>Как Всего целевой квоты + Условие ЕГЭ</t>
  </si>
  <si>
    <t>Как Всего целевой квоты + Условие ЕГЭ+ВИ</t>
  </si>
  <si>
    <t>Как Всего целевой квоты + Условие ВИ</t>
  </si>
  <si>
    <t>Как всего по общему конкурсу + Условие ЕГЭ  И для которых не существует строки в AbitEGE с таким же идентификатором абитуриента и m100b &gt; 0</t>
  </si>
  <si>
    <t>Как всего по общему конкурсу + Условие ЕГЭ  И для которых существует хотя бы одна строка в AbitEGE с таким же идентификатором абитуриента и m100b &gt; 0</t>
  </si>
  <si>
    <t>Как всего по общему конкурсу + Условие ЕГЭ +ВИ</t>
  </si>
  <si>
    <t xml:space="preserve">Как всего по общему конкурсу + Условие ВИ </t>
  </si>
  <si>
    <t>Можно не расчитвать, так как эти показатели тождественно равны показателям без учета творческих испытаний</t>
  </si>
  <si>
    <t>не расчитывается, так как нет квот и БВИ на коммерции</t>
  </si>
  <si>
    <r>
      <rPr>
        <b/>
        <sz val="11"/>
        <color rgb="FFFF0000"/>
        <rFont val="Calibri"/>
        <family val="2"/>
        <charset val="204"/>
        <scheme val="minor"/>
      </rPr>
      <t xml:space="preserve">!!! </t>
    </r>
    <r>
      <rPr>
        <b/>
        <i/>
        <sz val="11"/>
        <color rgb="FFFF0000"/>
        <rFont val="Calibri"/>
        <family val="2"/>
        <charset val="204"/>
        <scheme val="minor"/>
      </rPr>
      <t>Механизм расчета здесь следующий: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>• Все пары Специальность-Форма обучения мы можем получить из результата слияния таблиц Speciality, KindLearn и PlanPr по соответствующим внешним ключам (см. описание таблиц).  Единственное ограничение здесь - нам нужны строки, где Sp_C пустое (NULL)
• Для каждой пары такого результата по парам идентификаторов мы будем выполнять подзапросы в таблице AbitSp и AbitEGE,в разрезе бюджета и коммерции. О том, как подсчитать каждый конкретный показать – см. выше в самой таблице.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</si>
</sst>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2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2" borderId="4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2" fontId="0" fillId="0" borderId="43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9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0" fillId="0" borderId="39" xfId="0" applyNumberFormat="1" applyFill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5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5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3" borderId="14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5" fillId="4" borderId="64" xfId="0" applyFont="1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2" fontId="0" fillId="7" borderId="43" xfId="0" applyNumberForma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0" fillId="0" borderId="82" xfId="0" applyBorder="1" applyAlignment="1">
      <alignment horizontal="center" vertical="center"/>
    </xf>
    <xf numFmtId="0" fontId="8" fillId="5" borderId="8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0" fontId="6" fillId="5" borderId="84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0" xfId="0" applyBorder="1" applyAlignment="1">
      <alignment horizontal="center"/>
    </xf>
    <xf numFmtId="0" fontId="6" fillId="5" borderId="85" xfId="0" applyFont="1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7" borderId="68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5" xfId="0" applyFill="1" applyBorder="1" applyAlignment="1">
      <alignment horizontal="center" vertical="center"/>
    </xf>
    <xf numFmtId="0" fontId="0" fillId="7" borderId="82" xfId="0" applyFill="1" applyBorder="1" applyAlignment="1">
      <alignment horizontal="center" vertical="center"/>
    </xf>
    <xf numFmtId="0" fontId="0" fillId="7" borderId="80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/>
    </xf>
    <xf numFmtId="2" fontId="0" fillId="2" borderId="71" xfId="0" applyNumberFormat="1" applyFill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7" borderId="76" xfId="0" applyNumberFormat="1" applyFill="1" applyBorder="1" applyAlignment="1">
      <alignment horizontal="center" vertical="center"/>
    </xf>
    <xf numFmtId="2" fontId="0" fillId="7" borderId="77" xfId="0" applyNumberFormat="1" applyFill="1" applyBorder="1" applyAlignment="1">
      <alignment horizontal="center" vertical="center"/>
    </xf>
    <xf numFmtId="2" fontId="0" fillId="2" borderId="72" xfId="0" applyNumberFormat="1" applyFill="1" applyBorder="1" applyAlignment="1">
      <alignment horizontal="center" vertical="center"/>
    </xf>
    <xf numFmtId="2" fontId="0" fillId="7" borderId="78" xfId="0" applyNumberFormat="1" applyFill="1" applyBorder="1" applyAlignment="1">
      <alignment horizontal="center" vertical="center"/>
    </xf>
    <xf numFmtId="2" fontId="0" fillId="2" borderId="73" xfId="0" applyNumberFormat="1" applyFill="1" applyBorder="1" applyAlignment="1">
      <alignment horizontal="center" vertical="center"/>
    </xf>
    <xf numFmtId="2" fontId="0" fillId="2" borderId="76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73" xfId="0" applyNumberFormat="1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/>
    </xf>
    <xf numFmtId="0" fontId="0" fillId="2" borderId="4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2" borderId="30" xfId="0" applyNumberFormat="1" applyFill="1" applyBorder="1" applyAlignment="1">
      <alignment horizontal="center" vertical="center"/>
    </xf>
    <xf numFmtId="0" fontId="0" fillId="0" borderId="40" xfId="0" applyNumberFormat="1" applyFill="1" applyBorder="1" applyAlignment="1">
      <alignment horizontal="center" vertical="center"/>
    </xf>
    <xf numFmtId="0" fontId="0" fillId="2" borderId="41" xfId="0" applyNumberFormat="1" applyFill="1" applyBorder="1" applyAlignment="1">
      <alignment horizontal="center" vertical="center"/>
    </xf>
    <xf numFmtId="2" fontId="0" fillId="0" borderId="44" xfId="0" applyNumberFormat="1" applyFill="1" applyBorder="1" applyAlignment="1">
      <alignment horizontal="center" vertical="center"/>
    </xf>
    <xf numFmtId="2" fontId="0" fillId="0" borderId="40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" fontId="0" fillId="7" borderId="71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44" xfId="0" applyNumberForma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88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3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48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60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 wrapText="1"/>
    </xf>
    <xf numFmtId="2" fontId="5" fillId="6" borderId="27" xfId="0" applyNumberFormat="1" applyFont="1" applyFill="1" applyBorder="1" applyAlignment="1">
      <alignment horizontal="center" vertical="center" wrapText="1"/>
    </xf>
    <xf numFmtId="2" fontId="0" fillId="3" borderId="65" xfId="0" applyNumberFormat="1" applyFill="1" applyBorder="1" applyAlignment="1">
      <alignment horizontal="center" vertical="center" wrapText="1"/>
    </xf>
    <xf numFmtId="2" fontId="0" fillId="3" borderId="66" xfId="0" applyNumberFormat="1" applyFill="1" applyBorder="1" applyAlignment="1">
      <alignment horizontal="center" vertical="center" wrapText="1"/>
    </xf>
    <xf numFmtId="2" fontId="0" fillId="3" borderId="67" xfId="0" applyNumberFormat="1" applyFill="1" applyBorder="1" applyAlignment="1">
      <alignment horizontal="center" vertical="center" wrapText="1"/>
    </xf>
    <xf numFmtId="2" fontId="1" fillId="3" borderId="47" xfId="0" applyNumberFormat="1" applyFont="1" applyFill="1" applyBorder="1" applyAlignment="1">
      <alignment horizontal="center"/>
    </xf>
    <xf numFmtId="2" fontId="1" fillId="3" borderId="48" xfId="0" applyNumberFormat="1" applyFont="1" applyFill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 vertical="center" wrapText="1"/>
    </xf>
    <xf numFmtId="2" fontId="5" fillId="4" borderId="27" xfId="0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/>
    </xf>
    <xf numFmtId="0" fontId="6" fillId="3" borderId="66" xfId="0" applyFont="1" applyFill="1" applyBorder="1" applyAlignment="1">
      <alignment horizontal="center"/>
    </xf>
    <xf numFmtId="0" fontId="6" fillId="3" borderId="6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1" xfId="0" applyFont="1" applyFill="1" applyBorder="1" applyAlignment="1">
      <alignment horizontal="center" vertical="center"/>
    </xf>
    <xf numFmtId="0" fontId="2" fillId="4" borderId="7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69" xfId="0" applyFont="1" applyFill="1" applyBorder="1" applyAlignment="1">
      <alignment horizontal="center" vertical="center"/>
    </xf>
    <xf numFmtId="0" fontId="6" fillId="3" borderId="68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67" xfId="0" applyFont="1" applyFill="1" applyBorder="1" applyAlignment="1">
      <alignment horizontal="center"/>
    </xf>
    <xf numFmtId="0" fontId="6" fillId="3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5" borderId="43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 wrapText="1"/>
    </xf>
    <xf numFmtId="0" fontId="10" fillId="0" borderId="68" xfId="0" applyFont="1" applyFill="1" applyBorder="1" applyAlignment="1">
      <alignment horizontal="center" vertical="center" wrapText="1"/>
    </xf>
    <xf numFmtId="0" fontId="10" fillId="5" borderId="68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50" xfId="0" applyFont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0" fillId="5" borderId="52" xfId="0" applyFont="1" applyFill="1" applyBorder="1" applyAlignment="1">
      <alignment horizontal="center" vertical="center" wrapText="1"/>
    </xf>
    <xf numFmtId="0" fontId="10" fillId="2" borderId="89" xfId="0" applyFont="1" applyFill="1" applyBorder="1" applyAlignment="1">
      <alignment horizontal="center" vertical="center" wrapText="1"/>
    </xf>
    <xf numFmtId="0" fontId="10" fillId="2" borderId="90" xfId="0" applyFont="1" applyFill="1" applyBorder="1" applyAlignment="1">
      <alignment horizontal="center" vertical="center" wrapText="1"/>
    </xf>
    <xf numFmtId="0" fontId="10" fillId="2" borderId="91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center" vertical="center" wrapText="1"/>
    </xf>
    <xf numFmtId="0" fontId="10" fillId="0" borderId="62" xfId="0" applyFont="1" applyFill="1" applyBorder="1" applyAlignment="1">
      <alignment horizontal="center" vertical="center" wrapText="1"/>
    </xf>
    <xf numFmtId="0" fontId="10" fillId="0" borderId="58" xfId="0" applyFont="1" applyFill="1" applyBorder="1" applyAlignment="1">
      <alignment horizontal="center" vertical="center" wrapText="1"/>
    </xf>
    <xf numFmtId="0" fontId="10" fillId="2" borderId="92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2" borderId="93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94" xfId="0" applyFont="1" applyFill="1" applyBorder="1" applyAlignment="1">
      <alignment horizontal="center" vertical="center" wrapText="1"/>
    </xf>
    <xf numFmtId="0" fontId="10" fillId="2" borderId="5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49" xfId="0" applyFont="1" applyFill="1" applyBorder="1" applyAlignment="1">
      <alignment horizontal="center" vertical="center" wrapText="1"/>
    </xf>
    <xf numFmtId="0" fontId="10" fillId="0" borderId="63" xfId="0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 wrapText="1"/>
    </xf>
    <xf numFmtId="2" fontId="10" fillId="2" borderId="47" xfId="0" applyNumberFormat="1" applyFont="1" applyFill="1" applyBorder="1" applyAlignment="1">
      <alignment horizontal="center" vertical="center" wrapText="1"/>
    </xf>
    <xf numFmtId="2" fontId="10" fillId="2" borderId="48" xfId="0" applyNumberFormat="1" applyFont="1" applyFill="1" applyBorder="1" applyAlignment="1">
      <alignment horizontal="center" vertical="center" wrapText="1"/>
    </xf>
    <xf numFmtId="2" fontId="10" fillId="2" borderId="38" xfId="0" applyNumberFormat="1" applyFont="1" applyFill="1" applyBorder="1" applyAlignment="1">
      <alignment horizontal="center" vertical="center" wrapText="1"/>
    </xf>
    <xf numFmtId="2" fontId="10" fillId="2" borderId="50" xfId="0" applyNumberFormat="1" applyFont="1" applyFill="1" applyBorder="1" applyAlignment="1">
      <alignment horizontal="center" vertical="center" wrapText="1"/>
    </xf>
    <xf numFmtId="2" fontId="10" fillId="2" borderId="46" xfId="0" applyNumberFormat="1" applyFont="1" applyFill="1" applyBorder="1" applyAlignment="1">
      <alignment horizontal="center" vertical="center" wrapText="1"/>
    </xf>
    <xf numFmtId="2" fontId="10" fillId="2" borderId="68" xfId="0" applyNumberFormat="1" applyFont="1" applyFill="1" applyBorder="1" applyAlignment="1">
      <alignment horizontal="center" vertical="center" wrapText="1"/>
    </xf>
    <xf numFmtId="2" fontId="0" fillId="2" borderId="95" xfId="0" applyNumberFormat="1" applyFill="1" applyBorder="1" applyAlignment="1">
      <alignment horizontal="center" vertical="center" wrapText="1"/>
    </xf>
    <xf numFmtId="2" fontId="0" fillId="2" borderId="96" xfId="0" applyNumberFormat="1" applyFill="1" applyBorder="1" applyAlignment="1">
      <alignment horizontal="center" vertical="center" wrapText="1"/>
    </xf>
    <xf numFmtId="2" fontId="0" fillId="4" borderId="42" xfId="0" applyNumberForma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 wrapText="1"/>
    </xf>
    <xf numFmtId="2" fontId="0" fillId="0" borderId="43" xfId="0" applyNumberFormat="1" applyFill="1" applyBorder="1" applyAlignment="1">
      <alignment horizontal="center" vertical="center" wrapText="1"/>
    </xf>
    <xf numFmtId="2" fontId="0" fillId="0" borderId="45" xfId="0" applyNumberFormat="1" applyFill="1" applyBorder="1" applyAlignment="1">
      <alignment horizontal="center" vertical="center" wrapText="1"/>
    </xf>
    <xf numFmtId="2" fontId="0" fillId="0" borderId="39" xfId="0" applyNumberFormat="1" applyFill="1" applyBorder="1" applyAlignment="1">
      <alignment horizontal="center" vertical="center" wrapText="1"/>
    </xf>
    <xf numFmtId="2" fontId="0" fillId="0" borderId="4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tabSelected="1" zoomScale="70" zoomScaleNormal="70" workbookViewId="0">
      <selection sqref="A1:A3"/>
    </sheetView>
  </sheetViews>
  <sheetFormatPr defaultRowHeight="15" x14ac:dyDescent="0.25"/>
  <cols>
    <col min="1" max="1" width="33" style="3" bestFit="1" customWidth="1"/>
    <col min="2" max="2" width="20" style="3" customWidth="1"/>
    <col min="3" max="3" width="18.28515625" style="2" bestFit="1" customWidth="1"/>
    <col min="4" max="4" width="28.28515625" customWidth="1"/>
    <col min="5" max="5" width="31.140625" bestFit="1" customWidth="1"/>
    <col min="6" max="6" width="35.140625" customWidth="1"/>
    <col min="7" max="7" width="31.5703125" customWidth="1"/>
  </cols>
  <sheetData>
    <row r="1" spans="1:16" s="1" customFormat="1" ht="37.5" customHeight="1" x14ac:dyDescent="0.25">
      <c r="A1" s="151" t="s">
        <v>0</v>
      </c>
      <c r="B1" s="151" t="s">
        <v>82</v>
      </c>
      <c r="C1" s="151" t="s">
        <v>1</v>
      </c>
      <c r="D1" s="156" t="s">
        <v>2</v>
      </c>
      <c r="E1" s="157"/>
      <c r="F1" s="157"/>
      <c r="G1" s="158"/>
    </row>
    <row r="2" spans="1:16" ht="15.75" x14ac:dyDescent="0.25">
      <c r="A2" s="152"/>
      <c r="B2" s="152"/>
      <c r="C2" s="152"/>
      <c r="D2" s="154" t="s">
        <v>6</v>
      </c>
      <c r="E2" s="159" t="s">
        <v>3</v>
      </c>
      <c r="F2" s="159"/>
      <c r="G2" s="160"/>
    </row>
    <row r="3" spans="1:16" ht="16.5" thickBot="1" x14ac:dyDescent="0.3">
      <c r="A3" s="153"/>
      <c r="B3" s="153"/>
      <c r="C3" s="153"/>
      <c r="D3" s="155"/>
      <c r="E3" s="43" t="s">
        <v>4</v>
      </c>
      <c r="F3" s="43" t="s">
        <v>5</v>
      </c>
      <c r="G3" s="44" t="s">
        <v>19</v>
      </c>
    </row>
    <row r="4" spans="1:16" ht="120" x14ac:dyDescent="0.25">
      <c r="A4" s="320" t="s">
        <v>84</v>
      </c>
      <c r="B4" s="321"/>
      <c r="C4" s="19" t="s">
        <v>13</v>
      </c>
      <c r="D4" s="325" t="s">
        <v>85</v>
      </c>
      <c r="E4" s="326" t="s">
        <v>89</v>
      </c>
      <c r="F4" s="326" t="s">
        <v>88</v>
      </c>
      <c r="G4" s="327" t="s">
        <v>90</v>
      </c>
    </row>
    <row r="5" spans="1:16" ht="75.75" thickBot="1" x14ac:dyDescent="0.3">
      <c r="A5" s="322"/>
      <c r="B5" s="323"/>
      <c r="C5" s="145" t="s">
        <v>14</v>
      </c>
      <c r="D5" s="328" t="s">
        <v>87</v>
      </c>
      <c r="E5" s="329" t="s">
        <v>86</v>
      </c>
      <c r="F5" s="329" t="s">
        <v>86</v>
      </c>
      <c r="G5" s="330" t="s">
        <v>87</v>
      </c>
    </row>
    <row r="10" spans="1:16" s="316" customFormat="1" ht="75.75" customHeight="1" x14ac:dyDescent="0.25">
      <c r="A10" s="313" t="s">
        <v>91</v>
      </c>
      <c r="B10" s="313"/>
      <c r="C10" s="313"/>
      <c r="D10" s="313"/>
      <c r="E10" s="313"/>
      <c r="F10" s="313"/>
      <c r="G10" s="313"/>
      <c r="H10" s="313"/>
      <c r="I10" s="313"/>
      <c r="J10" s="313"/>
      <c r="K10" s="314"/>
      <c r="L10" s="314"/>
      <c r="M10" s="314"/>
      <c r="N10" s="314"/>
      <c r="O10" s="314"/>
      <c r="P10" s="315"/>
    </row>
    <row r="11" spans="1:16" s="316" customFormat="1" x14ac:dyDescent="0.25">
      <c r="A11" s="317"/>
      <c r="B11" s="317"/>
      <c r="C11" s="317"/>
      <c r="D11" s="318"/>
      <c r="E11" s="319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</row>
    <row r="12" spans="1:16" s="316" customFormat="1" ht="217.5" customHeight="1" x14ac:dyDescent="0.25">
      <c r="A12" s="313" t="s">
        <v>83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L12" s="315"/>
      <c r="M12" s="315"/>
      <c r="N12" s="315"/>
      <c r="O12" s="315"/>
      <c r="P12" s="315"/>
    </row>
  </sheetData>
  <mergeCells count="9">
    <mergeCell ref="D2:D3"/>
    <mergeCell ref="C1:C3"/>
    <mergeCell ref="D1:G1"/>
    <mergeCell ref="E2:G2"/>
    <mergeCell ref="A1:A3"/>
    <mergeCell ref="A10:J10"/>
    <mergeCell ref="A12:J12"/>
    <mergeCell ref="B1:B3"/>
    <mergeCell ref="A4:B5"/>
  </mergeCells>
  <pageMargins left="0.7" right="0.7" top="0.75" bottom="0.75" header="0.3" footer="0.3"/>
  <pageSetup paperSize="9" scale="9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zoomScale="70" zoomScaleNormal="70" workbookViewId="0">
      <selection activeCell="I23" sqref="I23"/>
    </sheetView>
  </sheetViews>
  <sheetFormatPr defaultRowHeight="15" x14ac:dyDescent="0.25"/>
  <cols>
    <col min="1" max="1" width="33" style="3" bestFit="1" customWidth="1"/>
    <col min="2" max="2" width="20.85546875" style="2" customWidth="1"/>
    <col min="3" max="3" width="14" customWidth="1"/>
    <col min="4" max="4" width="14" bestFit="1" customWidth="1"/>
    <col min="5" max="5" width="12.42578125" bestFit="1" customWidth="1"/>
    <col min="6" max="6" width="11.140625" bestFit="1" customWidth="1"/>
    <col min="7" max="7" width="15.5703125" bestFit="1" customWidth="1"/>
    <col min="8" max="8" width="10.85546875" bestFit="1" customWidth="1"/>
    <col min="9" max="9" width="18" customWidth="1"/>
    <col min="10" max="10" width="14" customWidth="1"/>
    <col min="11" max="11" width="14" bestFit="1" customWidth="1"/>
    <col min="12" max="12" width="12.42578125" bestFit="1" customWidth="1"/>
    <col min="13" max="13" width="11.140625" bestFit="1" customWidth="1"/>
    <col min="14" max="14" width="15.5703125" bestFit="1" customWidth="1"/>
    <col min="15" max="15" width="10.85546875" bestFit="1" customWidth="1"/>
    <col min="16" max="16" width="17.7109375" customWidth="1"/>
  </cols>
  <sheetData>
    <row r="1" spans="1:16" ht="15.75" thickBot="1" x14ac:dyDescent="0.3">
      <c r="A1" s="151" t="s">
        <v>0</v>
      </c>
      <c r="B1" s="151" t="s">
        <v>1</v>
      </c>
      <c r="C1" s="309" t="s">
        <v>65</v>
      </c>
      <c r="D1" s="310"/>
      <c r="E1" s="310"/>
      <c r="F1" s="310"/>
      <c r="G1" s="310"/>
      <c r="H1" s="310"/>
      <c r="I1" s="311"/>
      <c r="J1" s="309" t="s">
        <v>71</v>
      </c>
      <c r="K1" s="310"/>
      <c r="L1" s="310"/>
      <c r="M1" s="310"/>
      <c r="N1" s="310"/>
      <c r="O1" s="310"/>
      <c r="P1" s="311"/>
    </row>
    <row r="2" spans="1:16" ht="15" customHeight="1" x14ac:dyDescent="0.25">
      <c r="A2" s="152"/>
      <c r="B2" s="152"/>
      <c r="C2" s="306" t="s">
        <v>66</v>
      </c>
      <c r="D2" s="307"/>
      <c r="E2" s="312" t="s">
        <v>67</v>
      </c>
      <c r="F2" s="307"/>
      <c r="G2" s="312" t="s">
        <v>68</v>
      </c>
      <c r="H2" s="307"/>
      <c r="I2" s="231" t="s">
        <v>70</v>
      </c>
      <c r="J2" s="306" t="s">
        <v>66</v>
      </c>
      <c r="K2" s="307"/>
      <c r="L2" s="312" t="s">
        <v>67</v>
      </c>
      <c r="M2" s="307"/>
      <c r="N2" s="312" t="s">
        <v>68</v>
      </c>
      <c r="O2" s="307"/>
      <c r="P2" s="231" t="s">
        <v>70</v>
      </c>
    </row>
    <row r="3" spans="1:16" ht="30.75" thickBot="1" x14ac:dyDescent="0.3">
      <c r="A3" s="153"/>
      <c r="B3" s="153"/>
      <c r="C3" s="72" t="s">
        <v>4</v>
      </c>
      <c r="D3" s="71" t="s">
        <v>69</v>
      </c>
      <c r="E3" s="73" t="s">
        <v>4</v>
      </c>
      <c r="F3" s="71" t="s">
        <v>69</v>
      </c>
      <c r="G3" s="73" t="s">
        <v>4</v>
      </c>
      <c r="H3" s="71" t="s">
        <v>69</v>
      </c>
      <c r="I3" s="308"/>
      <c r="J3" s="72" t="s">
        <v>4</v>
      </c>
      <c r="K3" s="71" t="s">
        <v>69</v>
      </c>
      <c r="L3" s="73" t="s">
        <v>4</v>
      </c>
      <c r="M3" s="71" t="s">
        <v>69</v>
      </c>
      <c r="N3" s="73" t="s">
        <v>4</v>
      </c>
      <c r="O3" s="71" t="s">
        <v>69</v>
      </c>
      <c r="P3" s="308"/>
    </row>
    <row r="4" spans="1:16" x14ac:dyDescent="0.25">
      <c r="A4" s="149" t="s">
        <v>7</v>
      </c>
      <c r="B4" s="68" t="s">
        <v>13</v>
      </c>
      <c r="C4" s="96">
        <v>67.454545454545467</v>
      </c>
      <c r="D4" s="140"/>
      <c r="E4" s="98">
        <v>66.666666666666671</v>
      </c>
      <c r="F4" s="140"/>
      <c r="G4" s="99"/>
      <c r="H4" s="97"/>
      <c r="I4" s="105"/>
      <c r="J4" s="96">
        <f>C4</f>
        <v>67.454545454545467</v>
      </c>
      <c r="K4" s="140"/>
      <c r="L4" s="98">
        <f>E4</f>
        <v>66.666666666666671</v>
      </c>
      <c r="M4" s="140"/>
      <c r="N4" s="99"/>
      <c r="O4" s="97"/>
      <c r="P4" s="105"/>
    </row>
    <row r="5" spans="1:16" ht="15.75" thickBot="1" x14ac:dyDescent="0.3">
      <c r="A5" s="218"/>
      <c r="B5" s="69" t="s">
        <v>14</v>
      </c>
      <c r="C5" s="106"/>
      <c r="D5" s="109"/>
      <c r="E5" s="100"/>
      <c r="F5" s="109"/>
      <c r="G5" s="100"/>
      <c r="H5" s="101"/>
      <c r="I5" s="110"/>
      <c r="J5" s="106"/>
      <c r="K5" s="109"/>
      <c r="L5" s="100"/>
      <c r="M5" s="109"/>
      <c r="N5" s="100"/>
      <c r="O5" s="101"/>
      <c r="P5" s="110"/>
    </row>
    <row r="6" spans="1:16" x14ac:dyDescent="0.25">
      <c r="A6" s="149" t="s">
        <v>8</v>
      </c>
      <c r="B6" s="68" t="s">
        <v>13</v>
      </c>
      <c r="C6" s="96">
        <v>77.777777777777771</v>
      </c>
      <c r="D6" s="140"/>
      <c r="E6" s="98">
        <v>62.333333333333336</v>
      </c>
      <c r="F6" s="140"/>
      <c r="G6" s="99"/>
      <c r="H6" s="97"/>
      <c r="I6" s="105"/>
      <c r="J6" s="96">
        <f>C6</f>
        <v>77.777777777777771</v>
      </c>
      <c r="K6" s="140"/>
      <c r="L6" s="98">
        <f>E6</f>
        <v>62.333333333333336</v>
      </c>
      <c r="M6" s="140"/>
      <c r="N6" s="99"/>
      <c r="O6" s="97"/>
      <c r="P6" s="105"/>
    </row>
    <row r="7" spans="1:16" ht="15.75" thickBot="1" x14ac:dyDescent="0.3">
      <c r="A7" s="150"/>
      <c r="B7" s="70" t="s">
        <v>14</v>
      </c>
      <c r="C7" s="42"/>
      <c r="D7" s="107"/>
      <c r="E7" s="102"/>
      <c r="F7" s="107"/>
      <c r="G7" s="102"/>
      <c r="H7" s="103"/>
      <c r="I7" s="108"/>
      <c r="J7" s="106"/>
      <c r="K7" s="109"/>
      <c r="L7" s="100"/>
      <c r="M7" s="109"/>
      <c r="N7" s="100"/>
      <c r="O7" s="101"/>
      <c r="P7" s="110"/>
    </row>
    <row r="8" spans="1:16" x14ac:dyDescent="0.25">
      <c r="A8" s="149" t="s">
        <v>9</v>
      </c>
      <c r="B8" s="68" t="s">
        <v>13</v>
      </c>
      <c r="C8" s="96">
        <v>51</v>
      </c>
      <c r="D8" s="140"/>
      <c r="E8" s="98">
        <v>50.333333333333336</v>
      </c>
      <c r="F8" s="140"/>
      <c r="G8" s="99"/>
      <c r="H8" s="97"/>
      <c r="I8" s="105"/>
      <c r="J8" s="96">
        <f>C8</f>
        <v>51</v>
      </c>
      <c r="K8" s="140"/>
      <c r="L8" s="98">
        <f>E8</f>
        <v>50.333333333333336</v>
      </c>
      <c r="M8" s="140"/>
      <c r="N8" s="99"/>
      <c r="O8" s="97"/>
      <c r="P8" s="105"/>
    </row>
    <row r="9" spans="1:16" ht="15.75" thickBot="1" x14ac:dyDescent="0.3">
      <c r="A9" s="150"/>
      <c r="B9" s="70" t="s">
        <v>14</v>
      </c>
      <c r="C9" s="42"/>
      <c r="D9" s="107"/>
      <c r="E9" s="102"/>
      <c r="F9" s="107"/>
      <c r="G9" s="102"/>
      <c r="H9" s="103"/>
      <c r="I9" s="108"/>
      <c r="J9" s="106"/>
      <c r="K9" s="109"/>
      <c r="L9" s="100"/>
      <c r="M9" s="109"/>
      <c r="N9" s="100"/>
      <c r="O9" s="101"/>
      <c r="P9" s="110"/>
    </row>
    <row r="10" spans="1:16" x14ac:dyDescent="0.25">
      <c r="A10" s="149" t="s">
        <v>10</v>
      </c>
      <c r="B10" s="68" t="s">
        <v>13</v>
      </c>
      <c r="C10" s="96">
        <v>78.333333333333329</v>
      </c>
      <c r="D10" s="140"/>
      <c r="E10" s="98">
        <v>59.5</v>
      </c>
      <c r="F10" s="140"/>
      <c r="G10" s="99"/>
      <c r="H10" s="97"/>
      <c r="I10" s="105"/>
      <c r="J10" s="96">
        <f>C10</f>
        <v>78.333333333333329</v>
      </c>
      <c r="K10" s="140"/>
      <c r="L10" s="98">
        <f>E10</f>
        <v>59.5</v>
      </c>
      <c r="M10" s="140"/>
      <c r="N10" s="99"/>
      <c r="O10" s="97"/>
      <c r="P10" s="105"/>
    </row>
    <row r="11" spans="1:16" ht="15.75" thickBot="1" x14ac:dyDescent="0.3">
      <c r="A11" s="150"/>
      <c r="B11" s="70" t="s">
        <v>14</v>
      </c>
      <c r="C11" s="42"/>
      <c r="D11" s="107"/>
      <c r="E11" s="102"/>
      <c r="F11" s="107"/>
      <c r="G11" s="102"/>
      <c r="H11" s="107"/>
      <c r="I11" s="108"/>
      <c r="J11" s="106"/>
      <c r="K11" s="109"/>
      <c r="L11" s="100"/>
      <c r="M11" s="109"/>
      <c r="N11" s="100"/>
      <c r="O11" s="109"/>
      <c r="P11" s="110"/>
    </row>
    <row r="12" spans="1:16" x14ac:dyDescent="0.25">
      <c r="A12" s="149" t="s">
        <v>11</v>
      </c>
      <c r="B12" s="68" t="s">
        <v>13</v>
      </c>
      <c r="C12" s="60"/>
      <c r="D12" s="140"/>
      <c r="E12" s="99"/>
      <c r="F12" s="140"/>
      <c r="G12" s="99"/>
      <c r="H12" s="97"/>
      <c r="I12" s="105"/>
      <c r="J12" s="60"/>
      <c r="K12" s="140"/>
      <c r="L12" s="99"/>
      <c r="M12" s="140"/>
      <c r="N12" s="99"/>
      <c r="O12" s="97"/>
      <c r="P12" s="105"/>
    </row>
    <row r="13" spans="1:16" ht="15.75" thickBot="1" x14ac:dyDescent="0.3">
      <c r="A13" s="150"/>
      <c r="B13" s="70" t="s">
        <v>14</v>
      </c>
      <c r="C13" s="42"/>
      <c r="D13" s="107"/>
      <c r="E13" s="102"/>
      <c r="F13" s="107"/>
      <c r="G13" s="102"/>
      <c r="H13" s="107"/>
      <c r="I13" s="108"/>
      <c r="J13" s="106"/>
      <c r="K13" s="109"/>
      <c r="L13" s="100"/>
      <c r="M13" s="109"/>
      <c r="N13" s="100"/>
      <c r="O13" s="109"/>
      <c r="P13" s="110"/>
    </row>
    <row r="14" spans="1:16" x14ac:dyDescent="0.25">
      <c r="A14" s="267" t="s">
        <v>12</v>
      </c>
      <c r="B14" s="68" t="s">
        <v>13</v>
      </c>
      <c r="C14" s="24"/>
      <c r="D14" s="97"/>
      <c r="E14" s="104"/>
      <c r="F14" s="140"/>
      <c r="G14" s="99"/>
      <c r="H14" s="97"/>
      <c r="I14" s="105"/>
      <c r="J14" s="24"/>
      <c r="K14" s="97"/>
      <c r="L14" s="104"/>
      <c r="M14" s="97"/>
      <c r="N14" s="99"/>
      <c r="O14" s="97"/>
      <c r="P14" s="105"/>
    </row>
    <row r="15" spans="1:16" ht="15.75" thickBot="1" x14ac:dyDescent="0.3">
      <c r="A15" s="150"/>
      <c r="B15" s="70" t="s">
        <v>14</v>
      </c>
      <c r="C15" s="42"/>
      <c r="D15" s="107"/>
      <c r="E15" s="102"/>
      <c r="F15" s="107"/>
      <c r="G15" s="102"/>
      <c r="H15" s="107"/>
      <c r="I15" s="108"/>
      <c r="J15" s="42"/>
      <c r="K15" s="107"/>
      <c r="L15" s="102"/>
      <c r="M15" s="107"/>
      <c r="N15" s="102"/>
      <c r="O15" s="107"/>
      <c r="P15" s="108"/>
    </row>
  </sheetData>
  <mergeCells count="18">
    <mergeCell ref="P2:P3"/>
    <mergeCell ref="C1:I1"/>
    <mergeCell ref="J1:P1"/>
    <mergeCell ref="A4:A5"/>
    <mergeCell ref="A6:A7"/>
    <mergeCell ref="E2:F2"/>
    <mergeCell ref="G2:H2"/>
    <mergeCell ref="I2:I3"/>
    <mergeCell ref="A1:A3"/>
    <mergeCell ref="B1:B3"/>
    <mergeCell ref="J2:K2"/>
    <mergeCell ref="L2:M2"/>
    <mergeCell ref="N2:O2"/>
    <mergeCell ref="A8:A9"/>
    <mergeCell ref="A10:A11"/>
    <mergeCell ref="A12:A13"/>
    <mergeCell ref="A14:A15"/>
    <mergeCell ref="C2:D2"/>
  </mergeCells>
  <pageMargins left="0.7" right="0.7" top="0.75" bottom="0.75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"/>
  <sheetViews>
    <sheetView zoomScale="60" zoomScaleNormal="60" workbookViewId="0">
      <selection sqref="A1:A5"/>
    </sheetView>
  </sheetViews>
  <sheetFormatPr defaultRowHeight="15" x14ac:dyDescent="0.25"/>
  <cols>
    <col min="1" max="1" width="23" style="3" customWidth="1"/>
    <col min="2" max="2" width="15.85546875" style="3" customWidth="1"/>
    <col min="3" max="3" width="19.42578125" style="2" bestFit="1" customWidth="1"/>
    <col min="4" max="4" width="40" customWidth="1"/>
    <col min="5" max="5" width="40.5703125" customWidth="1"/>
    <col min="6" max="6" width="39.140625" bestFit="1" customWidth="1"/>
    <col min="7" max="7" width="36.7109375" customWidth="1"/>
    <col min="8" max="8" width="35.42578125" customWidth="1"/>
    <col min="9" max="9" width="37.7109375" customWidth="1"/>
  </cols>
  <sheetData>
    <row r="1" spans="1:15" s="1" customFormat="1" ht="37.5" customHeight="1" thickBot="1" x14ac:dyDescent="0.3">
      <c r="A1" s="161" t="s">
        <v>0</v>
      </c>
      <c r="B1" s="161" t="s">
        <v>82</v>
      </c>
      <c r="C1" s="161" t="s">
        <v>1</v>
      </c>
      <c r="D1" s="167" t="s">
        <v>15</v>
      </c>
      <c r="E1" s="167"/>
      <c r="F1" s="167"/>
      <c r="G1" s="167"/>
      <c r="H1" s="167"/>
      <c r="I1" s="168"/>
    </row>
    <row r="2" spans="1:15" ht="30.75" customHeight="1" x14ac:dyDescent="0.25">
      <c r="A2" s="162"/>
      <c r="B2" s="162"/>
      <c r="C2" s="162"/>
      <c r="D2" s="169" t="s">
        <v>40</v>
      </c>
      <c r="E2" s="170"/>
      <c r="F2" s="170"/>
      <c r="G2" s="170"/>
      <c r="H2" s="171"/>
      <c r="I2" s="161" t="s">
        <v>39</v>
      </c>
    </row>
    <row r="3" spans="1:15" ht="15" customHeight="1" x14ac:dyDescent="0.25">
      <c r="A3" s="162"/>
      <c r="B3" s="162"/>
      <c r="C3" s="162"/>
      <c r="D3" s="163" t="s">
        <v>6</v>
      </c>
      <c r="E3" s="172" t="s">
        <v>3</v>
      </c>
      <c r="F3" s="173"/>
      <c r="G3" s="173"/>
      <c r="H3" s="174"/>
      <c r="I3" s="162"/>
    </row>
    <row r="4" spans="1:15" ht="30" customHeight="1" x14ac:dyDescent="0.25">
      <c r="A4" s="162"/>
      <c r="B4" s="162"/>
      <c r="C4" s="162"/>
      <c r="D4" s="164"/>
      <c r="E4" s="165" t="s">
        <v>18</v>
      </c>
      <c r="F4" s="165" t="s">
        <v>16</v>
      </c>
      <c r="G4" s="165" t="s">
        <v>17</v>
      </c>
      <c r="H4" s="175" t="s">
        <v>38</v>
      </c>
      <c r="I4" s="162"/>
    </row>
    <row r="5" spans="1:15" ht="15.75" thickBot="1" x14ac:dyDescent="0.3">
      <c r="A5" s="162"/>
      <c r="B5" s="177"/>
      <c r="C5" s="162"/>
      <c r="D5" s="164"/>
      <c r="E5" s="166"/>
      <c r="F5" s="166"/>
      <c r="G5" s="166"/>
      <c r="H5" s="176"/>
      <c r="I5" s="177"/>
    </row>
    <row r="6" spans="1:15" s="324" customFormat="1" ht="120" x14ac:dyDescent="0.25">
      <c r="A6" s="320" t="s">
        <v>84</v>
      </c>
      <c r="B6" s="321"/>
      <c r="C6" s="19" t="s">
        <v>13</v>
      </c>
      <c r="D6" s="325" t="s">
        <v>93</v>
      </c>
      <c r="E6" s="331" t="s">
        <v>94</v>
      </c>
      <c r="F6" s="331" t="s">
        <v>98</v>
      </c>
      <c r="G6" s="331" t="s">
        <v>95</v>
      </c>
      <c r="H6" s="327" t="s">
        <v>99</v>
      </c>
      <c r="I6" s="332" t="s">
        <v>100</v>
      </c>
    </row>
    <row r="7" spans="1:15" s="324" customFormat="1" ht="120.75" thickBot="1" x14ac:dyDescent="0.3">
      <c r="A7" s="322"/>
      <c r="B7" s="323"/>
      <c r="C7" s="145" t="s">
        <v>14</v>
      </c>
      <c r="D7" s="334" t="s">
        <v>96</v>
      </c>
      <c r="E7" s="329" t="s">
        <v>92</v>
      </c>
      <c r="F7" s="329" t="s">
        <v>86</v>
      </c>
      <c r="G7" s="329" t="s">
        <v>86</v>
      </c>
      <c r="H7" s="333" t="s">
        <v>96</v>
      </c>
      <c r="I7" s="333" t="s">
        <v>97</v>
      </c>
    </row>
    <row r="8" spans="1:15" s="324" customFormat="1" x14ac:dyDescent="0.25">
      <c r="A8" s="3"/>
      <c r="B8" s="3"/>
      <c r="C8" s="3"/>
    </row>
    <row r="9" spans="1:15" s="324" customFormat="1" x14ac:dyDescent="0.25">
      <c r="A9" s="3"/>
      <c r="B9" s="3"/>
      <c r="C9" s="3"/>
    </row>
    <row r="11" spans="1:15" s="316" customFormat="1" ht="75.75" customHeight="1" x14ac:dyDescent="0.25">
      <c r="A11" s="313" t="s">
        <v>118</v>
      </c>
      <c r="B11" s="313"/>
      <c r="C11" s="313"/>
      <c r="D11" s="313"/>
      <c r="E11" s="313"/>
      <c r="F11" s="313"/>
      <c r="G11" s="313"/>
      <c r="H11" s="313"/>
      <c r="I11" s="313"/>
      <c r="J11" s="314"/>
      <c r="K11" s="314"/>
      <c r="L11" s="314"/>
      <c r="M11" s="314"/>
      <c r="N11" s="314"/>
      <c r="O11" s="315"/>
    </row>
    <row r="12" spans="1:15" s="316" customFormat="1" x14ac:dyDescent="0.25">
      <c r="A12" s="317"/>
      <c r="B12" s="317"/>
      <c r="C12" s="318"/>
      <c r="D12" s="319"/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</row>
    <row r="13" spans="1:15" s="316" customFormat="1" ht="217.5" customHeight="1" x14ac:dyDescent="0.25">
      <c r="A13" s="313" t="s">
        <v>83</v>
      </c>
      <c r="B13" s="313"/>
      <c r="C13" s="313"/>
      <c r="D13" s="313"/>
      <c r="E13" s="313"/>
      <c r="F13" s="313"/>
      <c r="G13" s="313"/>
      <c r="H13" s="313"/>
      <c r="I13" s="313"/>
      <c r="J13" s="314"/>
      <c r="K13" s="315"/>
      <c r="L13" s="315"/>
      <c r="M13" s="315"/>
      <c r="N13" s="315"/>
      <c r="O13" s="315"/>
    </row>
  </sheetData>
  <mergeCells count="15">
    <mergeCell ref="A6:B7"/>
    <mergeCell ref="A11:I11"/>
    <mergeCell ref="A13:I13"/>
    <mergeCell ref="A1:A5"/>
    <mergeCell ref="C1:C5"/>
    <mergeCell ref="D3:D5"/>
    <mergeCell ref="E4:E5"/>
    <mergeCell ref="D1:I1"/>
    <mergeCell ref="D2:H2"/>
    <mergeCell ref="E3:H3"/>
    <mergeCell ref="H4:H5"/>
    <mergeCell ref="I2:I5"/>
    <mergeCell ref="F4:F5"/>
    <mergeCell ref="G4:G5"/>
    <mergeCell ref="B1:B5"/>
  </mergeCells>
  <pageMargins left="0.7" right="0.7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G1" zoomScale="60" zoomScaleNormal="60" workbookViewId="0">
      <selection activeCell="O8" sqref="O8"/>
    </sheetView>
  </sheetViews>
  <sheetFormatPr defaultRowHeight="15" x14ac:dyDescent="0.25"/>
  <cols>
    <col min="1" max="1" width="33" style="3" bestFit="1" customWidth="1"/>
    <col min="2" max="2" width="33" style="3" customWidth="1"/>
    <col min="3" max="3" width="19.42578125" style="2" bestFit="1" customWidth="1"/>
    <col min="4" max="4" width="31.28515625" style="50" customWidth="1"/>
    <col min="5" max="5" width="30.7109375" customWidth="1"/>
    <col min="6" max="6" width="27.85546875" customWidth="1"/>
    <col min="7" max="7" width="37.140625" bestFit="1" customWidth="1"/>
    <col min="8" max="8" width="31.140625" customWidth="1"/>
    <col min="9" max="9" width="26.7109375" style="51" customWidth="1"/>
    <col min="10" max="10" width="34.140625" style="51" bestFit="1" customWidth="1"/>
    <col min="11" max="11" width="10.140625" bestFit="1" customWidth="1"/>
    <col min="12" max="12" width="13" bestFit="1" customWidth="1"/>
    <col min="14" max="14" width="36.7109375" customWidth="1"/>
    <col min="15" max="15" width="42.85546875" customWidth="1"/>
    <col min="16" max="17" width="12.140625" bestFit="1" customWidth="1"/>
    <col min="18" max="18" width="38" customWidth="1"/>
    <col min="19" max="19" width="15.140625" bestFit="1" customWidth="1"/>
  </cols>
  <sheetData>
    <row r="1" spans="1:19" s="1" customFormat="1" x14ac:dyDescent="0.25">
      <c r="A1" s="151" t="s">
        <v>0</v>
      </c>
      <c r="B1" s="151" t="s">
        <v>82</v>
      </c>
      <c r="C1" s="151" t="s">
        <v>1</v>
      </c>
      <c r="D1" s="203" t="s">
        <v>24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5"/>
    </row>
    <row r="2" spans="1:19" s="1" customFormat="1" ht="15.75" thickBot="1" x14ac:dyDescent="0.3">
      <c r="A2" s="152"/>
      <c r="B2" s="152"/>
      <c r="C2" s="152"/>
      <c r="D2" s="209" t="s">
        <v>6</v>
      </c>
      <c r="E2" s="206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8"/>
    </row>
    <row r="3" spans="1:19" ht="15" customHeight="1" x14ac:dyDescent="0.25">
      <c r="A3" s="152"/>
      <c r="B3" s="152"/>
      <c r="C3" s="152"/>
      <c r="D3" s="210"/>
      <c r="E3" s="220" t="s">
        <v>18</v>
      </c>
      <c r="F3" s="216"/>
      <c r="G3" s="216"/>
      <c r="H3" s="217"/>
      <c r="I3" s="186" t="s">
        <v>4</v>
      </c>
      <c r="J3" s="189" t="s">
        <v>5</v>
      </c>
      <c r="K3" s="189"/>
      <c r="L3" s="189"/>
      <c r="M3" s="190"/>
      <c r="N3" s="215" t="s">
        <v>19</v>
      </c>
      <c r="O3" s="215"/>
      <c r="P3" s="216"/>
      <c r="Q3" s="216"/>
      <c r="R3" s="216"/>
      <c r="S3" s="217"/>
    </row>
    <row r="4" spans="1:19" ht="15" customHeight="1" x14ac:dyDescent="0.25">
      <c r="A4" s="152"/>
      <c r="B4" s="152"/>
      <c r="C4" s="152"/>
      <c r="D4" s="210"/>
      <c r="E4" s="221"/>
      <c r="F4" s="222"/>
      <c r="G4" s="222"/>
      <c r="H4" s="223"/>
      <c r="I4" s="187"/>
      <c r="J4" s="191"/>
      <c r="K4" s="191"/>
      <c r="L4" s="191"/>
      <c r="M4" s="192"/>
      <c r="N4" s="198" t="s">
        <v>25</v>
      </c>
      <c r="O4" s="181" t="s">
        <v>3</v>
      </c>
      <c r="P4" s="182"/>
      <c r="Q4" s="182"/>
      <c r="R4" s="182"/>
      <c r="S4" s="183"/>
    </row>
    <row r="5" spans="1:19" ht="46.5" customHeight="1" x14ac:dyDescent="0.25">
      <c r="A5" s="152"/>
      <c r="B5" s="152"/>
      <c r="C5" s="152"/>
      <c r="D5" s="210"/>
      <c r="E5" s="221"/>
      <c r="F5" s="222"/>
      <c r="G5" s="222"/>
      <c r="H5" s="223"/>
      <c r="I5" s="187"/>
      <c r="J5" s="193"/>
      <c r="K5" s="193"/>
      <c r="L5" s="193"/>
      <c r="M5" s="194"/>
      <c r="N5" s="199"/>
      <c r="O5" s="178" t="s">
        <v>77</v>
      </c>
      <c r="P5" s="195" t="s">
        <v>20</v>
      </c>
      <c r="Q5" s="195" t="s">
        <v>21</v>
      </c>
      <c r="R5" s="178" t="s">
        <v>22</v>
      </c>
      <c r="S5" s="212" t="s">
        <v>26</v>
      </c>
    </row>
    <row r="6" spans="1:19" x14ac:dyDescent="0.25">
      <c r="A6" s="153"/>
      <c r="B6" s="153"/>
      <c r="C6" s="153"/>
      <c r="D6" s="210"/>
      <c r="E6" s="221" t="s">
        <v>41</v>
      </c>
      <c r="F6" s="222" t="s">
        <v>42</v>
      </c>
      <c r="G6" s="222" t="s">
        <v>43</v>
      </c>
      <c r="H6" s="223" t="s">
        <v>44</v>
      </c>
      <c r="I6" s="187"/>
      <c r="J6" s="201" t="s">
        <v>25</v>
      </c>
      <c r="K6" s="184" t="s">
        <v>45</v>
      </c>
      <c r="L6" s="184"/>
      <c r="M6" s="185"/>
      <c r="N6" s="199"/>
      <c r="O6" s="179"/>
      <c r="P6" s="196"/>
      <c r="Q6" s="196"/>
      <c r="R6" s="179"/>
      <c r="S6" s="213"/>
    </row>
    <row r="7" spans="1:19" ht="30.75" thickBot="1" x14ac:dyDescent="0.3">
      <c r="A7" s="219"/>
      <c r="B7" s="219"/>
      <c r="C7" s="219"/>
      <c r="D7" s="211"/>
      <c r="E7" s="224"/>
      <c r="F7" s="225"/>
      <c r="G7" s="225"/>
      <c r="H7" s="226"/>
      <c r="I7" s="188"/>
      <c r="J7" s="202"/>
      <c r="K7" s="48" t="s">
        <v>46</v>
      </c>
      <c r="L7" s="48" t="s">
        <v>47</v>
      </c>
      <c r="M7" s="49" t="s">
        <v>23</v>
      </c>
      <c r="N7" s="200"/>
      <c r="O7" s="180"/>
      <c r="P7" s="197"/>
      <c r="Q7" s="197"/>
      <c r="R7" s="180"/>
      <c r="S7" s="214"/>
    </row>
    <row r="8" spans="1:19" s="338" customFormat="1" ht="150.75" thickBot="1" x14ac:dyDescent="0.3">
      <c r="A8" s="335" t="s">
        <v>84</v>
      </c>
      <c r="B8" s="336"/>
      <c r="C8" s="337" t="s">
        <v>13</v>
      </c>
      <c r="D8" s="342" t="s">
        <v>102</v>
      </c>
      <c r="E8" s="347" t="s">
        <v>106</v>
      </c>
      <c r="F8" s="347" t="s">
        <v>107</v>
      </c>
      <c r="G8" s="348" t="s">
        <v>108</v>
      </c>
      <c r="H8" s="347" t="s">
        <v>109</v>
      </c>
      <c r="I8" s="346" t="s">
        <v>105</v>
      </c>
      <c r="J8" s="349" t="s">
        <v>104</v>
      </c>
      <c r="K8" s="350" t="s">
        <v>101</v>
      </c>
      <c r="L8" s="351"/>
      <c r="M8" s="352"/>
      <c r="N8" s="349" t="s">
        <v>110</v>
      </c>
      <c r="O8" s="331" t="s">
        <v>114</v>
      </c>
      <c r="P8" s="353" t="s">
        <v>112</v>
      </c>
      <c r="Q8" s="354"/>
      <c r="R8" s="331" t="s">
        <v>115</v>
      </c>
      <c r="S8" s="355" t="s">
        <v>113</v>
      </c>
    </row>
    <row r="9" spans="1:19" s="338" customFormat="1" ht="150.75" thickBot="1" x14ac:dyDescent="0.3">
      <c r="A9" s="339"/>
      <c r="B9" s="340"/>
      <c r="C9" s="341" t="s">
        <v>14</v>
      </c>
      <c r="D9" s="342" t="s">
        <v>103</v>
      </c>
      <c r="E9" s="343" t="s">
        <v>92</v>
      </c>
      <c r="F9" s="344"/>
      <c r="G9" s="344"/>
      <c r="H9" s="345"/>
      <c r="I9" s="329" t="s">
        <v>86</v>
      </c>
      <c r="J9" s="343" t="s">
        <v>86</v>
      </c>
      <c r="K9" s="344"/>
      <c r="L9" s="344"/>
      <c r="M9" s="345"/>
      <c r="N9" s="349" t="s">
        <v>111</v>
      </c>
      <c r="O9" s="331" t="s">
        <v>116</v>
      </c>
      <c r="P9" s="356"/>
      <c r="Q9" s="357"/>
      <c r="R9" s="331" t="s">
        <v>117</v>
      </c>
      <c r="S9" s="358"/>
    </row>
    <row r="15" spans="1:19" s="316" customFormat="1" ht="75.75" customHeight="1" x14ac:dyDescent="0.25">
      <c r="A15" s="313" t="s">
        <v>119</v>
      </c>
      <c r="B15" s="313"/>
      <c r="C15" s="313"/>
      <c r="D15" s="313"/>
      <c r="E15" s="313"/>
      <c r="F15" s="313"/>
      <c r="G15" s="313"/>
      <c r="H15" s="313"/>
      <c r="I15" s="313"/>
      <c r="J15" s="314"/>
      <c r="K15" s="314"/>
      <c r="L15" s="314"/>
      <c r="M15" s="314"/>
      <c r="N15" s="314"/>
      <c r="O15" s="315"/>
    </row>
    <row r="16" spans="1:19" s="316" customFormat="1" x14ac:dyDescent="0.25">
      <c r="A16" s="317"/>
      <c r="B16" s="317"/>
      <c r="C16" s="318"/>
      <c r="D16" s="319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</row>
    <row r="17" spans="1:15" s="316" customFormat="1" ht="217.5" customHeight="1" x14ac:dyDescent="0.25">
      <c r="A17" s="313" t="s">
        <v>83</v>
      </c>
      <c r="B17" s="313"/>
      <c r="C17" s="313"/>
      <c r="D17" s="313"/>
      <c r="E17" s="313"/>
      <c r="F17" s="313"/>
      <c r="G17" s="313"/>
      <c r="H17" s="313"/>
      <c r="I17" s="313"/>
      <c r="J17" s="314"/>
      <c r="K17" s="315"/>
      <c r="L17" s="315"/>
      <c r="M17" s="315"/>
      <c r="N17" s="315"/>
      <c r="O17" s="315"/>
    </row>
  </sheetData>
  <mergeCells count="31">
    <mergeCell ref="A15:I15"/>
    <mergeCell ref="A17:I17"/>
    <mergeCell ref="E9:H9"/>
    <mergeCell ref="J9:M9"/>
    <mergeCell ref="K8:M8"/>
    <mergeCell ref="D1:S1"/>
    <mergeCell ref="E2:S2"/>
    <mergeCell ref="D2:D7"/>
    <mergeCell ref="S5:S7"/>
    <mergeCell ref="N3:S3"/>
    <mergeCell ref="A1:A7"/>
    <mergeCell ref="E3:H5"/>
    <mergeCell ref="E6:E7"/>
    <mergeCell ref="F6:F7"/>
    <mergeCell ref="G6:G7"/>
    <mergeCell ref="H6:H7"/>
    <mergeCell ref="C1:C7"/>
    <mergeCell ref="R5:R7"/>
    <mergeCell ref="O5:O7"/>
    <mergeCell ref="O4:S4"/>
    <mergeCell ref="K6:M6"/>
    <mergeCell ref="I3:I7"/>
    <mergeCell ref="J3:M5"/>
    <mergeCell ref="P5:P7"/>
    <mergeCell ref="Q5:Q7"/>
    <mergeCell ref="N4:N7"/>
    <mergeCell ref="J6:J7"/>
    <mergeCell ref="B1:B7"/>
    <mergeCell ref="A8:B9"/>
    <mergeCell ref="P8:Q9"/>
    <mergeCell ref="S8:S9"/>
  </mergeCells>
  <pageMargins left="0.7" right="0.7" top="0.75" bottom="0.75" header="0.3" footer="0.3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8"/>
  <sheetViews>
    <sheetView zoomScale="70" zoomScaleNormal="70" workbookViewId="0">
      <selection activeCell="E9" sqref="E9:M9"/>
    </sheetView>
  </sheetViews>
  <sheetFormatPr defaultRowHeight="15" x14ac:dyDescent="0.25"/>
  <cols>
    <col min="1" max="1" width="33" style="3" bestFit="1" customWidth="1"/>
    <col min="2" max="2" width="33" style="3" customWidth="1"/>
    <col min="3" max="3" width="19.42578125" style="2" bestFit="1" customWidth="1"/>
    <col min="4" max="4" width="37.7109375" style="50" customWidth="1"/>
    <col min="5" max="5" width="40.28515625" customWidth="1"/>
    <col min="6" max="6" width="37.7109375" style="51" customWidth="1"/>
    <col min="7" max="9" width="9.140625" style="51"/>
    <col min="10" max="10" width="28.7109375" style="51" customWidth="1"/>
    <col min="11" max="11" width="10.140625" bestFit="1" customWidth="1"/>
    <col min="12" max="12" width="13" bestFit="1" customWidth="1"/>
    <col min="14" max="14" width="44.7109375" customWidth="1"/>
    <col min="15" max="15" width="17.140625" style="2" bestFit="1" customWidth="1"/>
    <col min="16" max="16" width="17.140625" style="2" customWidth="1"/>
    <col min="17" max="18" width="12.140625" bestFit="1" customWidth="1"/>
  </cols>
  <sheetData>
    <row r="1" spans="1:20" s="1" customFormat="1" x14ac:dyDescent="0.25">
      <c r="A1" s="151" t="s">
        <v>0</v>
      </c>
      <c r="B1" s="151" t="s">
        <v>82</v>
      </c>
      <c r="C1" s="151" t="s">
        <v>1</v>
      </c>
      <c r="D1" s="258" t="s">
        <v>24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5"/>
    </row>
    <row r="2" spans="1:20" s="1" customFormat="1" ht="15.75" thickBot="1" x14ac:dyDescent="0.3">
      <c r="A2" s="152"/>
      <c r="B2" s="152"/>
      <c r="C2" s="152"/>
      <c r="D2" s="259" t="s">
        <v>6</v>
      </c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3"/>
    </row>
    <row r="3" spans="1:20" ht="15" customHeight="1" x14ac:dyDescent="0.25">
      <c r="A3" s="152"/>
      <c r="B3" s="152"/>
      <c r="C3" s="152"/>
      <c r="D3" s="260"/>
      <c r="E3" s="244" t="s">
        <v>18</v>
      </c>
      <c r="F3" s="247" t="s">
        <v>4</v>
      </c>
      <c r="G3" s="248"/>
      <c r="H3" s="248"/>
      <c r="I3" s="249"/>
      <c r="J3" s="264" t="s">
        <v>5</v>
      </c>
      <c r="K3" s="189"/>
      <c r="L3" s="189"/>
      <c r="M3" s="189"/>
      <c r="N3" s="229" t="s">
        <v>19</v>
      </c>
      <c r="O3" s="230"/>
      <c r="P3" s="230"/>
      <c r="Q3" s="230"/>
      <c r="R3" s="231"/>
    </row>
    <row r="4" spans="1:20" ht="15" customHeight="1" x14ac:dyDescent="0.25">
      <c r="A4" s="152"/>
      <c r="B4" s="152"/>
      <c r="C4" s="152"/>
      <c r="D4" s="260"/>
      <c r="E4" s="245"/>
      <c r="F4" s="250"/>
      <c r="G4" s="251"/>
      <c r="H4" s="251"/>
      <c r="I4" s="252"/>
      <c r="J4" s="265"/>
      <c r="K4" s="191"/>
      <c r="L4" s="191"/>
      <c r="M4" s="191"/>
      <c r="N4" s="232"/>
      <c r="O4" s="233"/>
      <c r="P4" s="233"/>
      <c r="Q4" s="233"/>
      <c r="R4" s="234"/>
    </row>
    <row r="5" spans="1:20" ht="15" customHeight="1" x14ac:dyDescent="0.25">
      <c r="A5" s="152"/>
      <c r="B5" s="152"/>
      <c r="C5" s="152"/>
      <c r="D5" s="260"/>
      <c r="E5" s="245"/>
      <c r="F5" s="253"/>
      <c r="G5" s="254"/>
      <c r="H5" s="254"/>
      <c r="I5" s="255"/>
      <c r="J5" s="266"/>
      <c r="K5" s="193"/>
      <c r="L5" s="193"/>
      <c r="M5" s="193"/>
      <c r="N5" s="235" t="s">
        <v>25</v>
      </c>
      <c r="O5" s="227" t="s">
        <v>45</v>
      </c>
      <c r="P5" s="227"/>
      <c r="Q5" s="227"/>
      <c r="R5" s="228"/>
    </row>
    <row r="6" spans="1:20" ht="15" customHeight="1" x14ac:dyDescent="0.25">
      <c r="A6" s="153"/>
      <c r="B6" s="153"/>
      <c r="C6" s="153"/>
      <c r="D6" s="260"/>
      <c r="E6" s="245"/>
      <c r="F6" s="239" t="s">
        <v>25</v>
      </c>
      <c r="G6" s="256" t="s">
        <v>45</v>
      </c>
      <c r="H6" s="256"/>
      <c r="I6" s="257"/>
      <c r="J6" s="241" t="s">
        <v>25</v>
      </c>
      <c r="K6" s="184" t="s">
        <v>45</v>
      </c>
      <c r="L6" s="184"/>
      <c r="M6" s="243"/>
      <c r="N6" s="235"/>
      <c r="O6" s="227" t="s">
        <v>48</v>
      </c>
      <c r="P6" s="227"/>
      <c r="Q6" s="227" t="s">
        <v>49</v>
      </c>
      <c r="R6" s="228" t="s">
        <v>50</v>
      </c>
    </row>
    <row r="7" spans="1:20" ht="15.75" thickBot="1" x14ac:dyDescent="0.3">
      <c r="A7" s="219"/>
      <c r="B7" s="219"/>
      <c r="C7" s="219"/>
      <c r="D7" s="261"/>
      <c r="E7" s="246"/>
      <c r="F7" s="240"/>
      <c r="G7" s="46" t="s">
        <v>48</v>
      </c>
      <c r="H7" s="46" t="s">
        <v>49</v>
      </c>
      <c r="I7" s="47" t="s">
        <v>50</v>
      </c>
      <c r="J7" s="242"/>
      <c r="K7" s="48" t="s">
        <v>48</v>
      </c>
      <c r="L7" s="48" t="s">
        <v>49</v>
      </c>
      <c r="M7" s="54" t="s">
        <v>50</v>
      </c>
      <c r="N7" s="236"/>
      <c r="O7" s="52" t="s">
        <v>51</v>
      </c>
      <c r="P7" s="52" t="s">
        <v>22</v>
      </c>
      <c r="Q7" s="237"/>
      <c r="R7" s="238"/>
    </row>
    <row r="8" spans="1:20" ht="180.75" thickBot="1" x14ac:dyDescent="0.3">
      <c r="A8" s="320" t="s">
        <v>84</v>
      </c>
      <c r="B8" s="321"/>
      <c r="C8" s="19" t="s">
        <v>13</v>
      </c>
      <c r="D8" s="362" t="s">
        <v>102</v>
      </c>
      <c r="E8" s="363" t="s">
        <v>122</v>
      </c>
      <c r="F8" s="364" t="s">
        <v>124</v>
      </c>
      <c r="G8" s="331" t="s">
        <v>125</v>
      </c>
      <c r="H8" s="331" t="s">
        <v>126</v>
      </c>
      <c r="I8" s="331" t="s">
        <v>127</v>
      </c>
      <c r="J8" s="364" t="s">
        <v>104</v>
      </c>
      <c r="K8" s="331" t="s">
        <v>128</v>
      </c>
      <c r="L8" s="331" t="s">
        <v>129</v>
      </c>
      <c r="M8" s="331" t="s">
        <v>130</v>
      </c>
      <c r="N8" s="362" t="s">
        <v>110</v>
      </c>
      <c r="O8" s="348" t="s">
        <v>131</v>
      </c>
      <c r="P8" s="348" t="s">
        <v>132</v>
      </c>
      <c r="Q8" s="331" t="s">
        <v>133</v>
      </c>
      <c r="R8" s="332" t="s">
        <v>134</v>
      </c>
      <c r="S8" s="338"/>
      <c r="T8" s="338"/>
    </row>
    <row r="9" spans="1:20" ht="180" x14ac:dyDescent="0.25">
      <c r="A9" s="359"/>
      <c r="B9" s="360"/>
      <c r="C9" s="14" t="s">
        <v>14</v>
      </c>
      <c r="D9" s="362" t="s">
        <v>103</v>
      </c>
      <c r="E9" s="343" t="s">
        <v>123</v>
      </c>
      <c r="F9" s="344"/>
      <c r="G9" s="344"/>
      <c r="H9" s="344"/>
      <c r="I9" s="344"/>
      <c r="J9" s="344"/>
      <c r="K9" s="344"/>
      <c r="L9" s="344"/>
      <c r="M9" s="345"/>
      <c r="N9" s="362" t="s">
        <v>103</v>
      </c>
      <c r="O9" s="348" t="s">
        <v>131</v>
      </c>
      <c r="P9" s="348" t="s">
        <v>132</v>
      </c>
      <c r="Q9" s="331" t="s">
        <v>133</v>
      </c>
      <c r="R9" s="332" t="s">
        <v>134</v>
      </c>
      <c r="S9" s="338"/>
      <c r="T9" s="338"/>
    </row>
    <row r="13" spans="1:20" x14ac:dyDescent="0.25">
      <c r="A13" s="313" t="s">
        <v>121</v>
      </c>
      <c r="B13" s="361"/>
      <c r="C13" s="361"/>
      <c r="D13" s="361"/>
      <c r="E13" s="361"/>
      <c r="F13" s="361"/>
      <c r="G13" s="361"/>
      <c r="H13" s="361"/>
      <c r="I13" s="361"/>
      <c r="J13" s="361"/>
    </row>
    <row r="14" spans="1:20" ht="87.75" customHeight="1" x14ac:dyDescent="0.25">
      <c r="A14" s="361"/>
      <c r="B14" s="361"/>
      <c r="C14" s="361"/>
      <c r="D14" s="361"/>
      <c r="E14" s="361"/>
      <c r="F14" s="361"/>
      <c r="G14" s="361"/>
      <c r="H14" s="361"/>
      <c r="I14" s="361"/>
      <c r="J14" s="361"/>
    </row>
    <row r="16" spans="1:20" s="316" customFormat="1" ht="75.75" customHeight="1" x14ac:dyDescent="0.25">
      <c r="A16" s="313" t="s">
        <v>120</v>
      </c>
      <c r="B16" s="313"/>
      <c r="C16" s="313"/>
      <c r="D16" s="313"/>
      <c r="E16" s="313"/>
      <c r="F16" s="313"/>
      <c r="G16" s="313"/>
      <c r="H16" s="313"/>
      <c r="I16" s="313"/>
      <c r="J16" s="313"/>
      <c r="K16" s="314"/>
      <c r="L16" s="314"/>
      <c r="M16" s="314"/>
      <c r="N16" s="314"/>
      <c r="O16" s="314"/>
      <c r="P16" s="315"/>
    </row>
    <row r="17" spans="1:16" s="316" customFormat="1" x14ac:dyDescent="0.25">
      <c r="A17" s="317"/>
      <c r="B17" s="317"/>
      <c r="C17" s="317"/>
      <c r="D17" s="318"/>
      <c r="E17" s="319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</row>
    <row r="18" spans="1:16" s="316" customFormat="1" ht="217.5" customHeight="1" x14ac:dyDescent="0.25">
      <c r="A18" s="313" t="s">
        <v>83</v>
      </c>
      <c r="B18" s="313"/>
      <c r="C18" s="313"/>
      <c r="D18" s="313"/>
      <c r="E18" s="313"/>
      <c r="F18" s="313"/>
      <c r="G18" s="313"/>
      <c r="H18" s="313"/>
      <c r="I18" s="313"/>
      <c r="J18" s="313"/>
      <c r="K18" s="314"/>
      <c r="L18" s="315"/>
      <c r="M18" s="315"/>
      <c r="N18" s="315"/>
      <c r="O18" s="315"/>
      <c r="P18" s="315"/>
    </row>
  </sheetData>
  <mergeCells count="24">
    <mergeCell ref="A18:J18"/>
    <mergeCell ref="B1:B7"/>
    <mergeCell ref="A8:B9"/>
    <mergeCell ref="A13:J14"/>
    <mergeCell ref="E9:M9"/>
    <mergeCell ref="F6:F7"/>
    <mergeCell ref="J6:J7"/>
    <mergeCell ref="K6:M6"/>
    <mergeCell ref="E3:E7"/>
    <mergeCell ref="F3:I5"/>
    <mergeCell ref="G6:I6"/>
    <mergeCell ref="A1:A7"/>
    <mergeCell ref="C1:C7"/>
    <mergeCell ref="D1:R1"/>
    <mergeCell ref="D2:D7"/>
    <mergeCell ref="E2:R2"/>
    <mergeCell ref="J3:M5"/>
    <mergeCell ref="O5:R5"/>
    <mergeCell ref="N3:R4"/>
    <mergeCell ref="N5:N7"/>
    <mergeCell ref="O6:P6"/>
    <mergeCell ref="Q6:Q7"/>
    <mergeCell ref="R6:R7"/>
    <mergeCell ref="A16:J16"/>
  </mergeCells>
  <pageMargins left="0.7" right="0.7" top="0.75" bottom="0.75" header="0.3" footer="0.3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workbookViewId="0">
      <selection sqref="A1:A4"/>
    </sheetView>
  </sheetViews>
  <sheetFormatPr defaultRowHeight="15" x14ac:dyDescent="0.25"/>
  <cols>
    <col min="1" max="1" width="33" style="3" bestFit="1" customWidth="1"/>
    <col min="2" max="2" width="33" style="3" customWidth="1"/>
    <col min="3" max="3" width="18.28515625" style="2" bestFit="1" customWidth="1"/>
    <col min="4" max="4" width="30.42578125" style="4" customWidth="1"/>
    <col min="5" max="5" width="9.140625" style="4"/>
    <col min="6" max="6" width="16.28515625" style="4" bestFit="1" customWidth="1"/>
    <col min="7" max="7" width="14" style="4" bestFit="1" customWidth="1"/>
    <col min="10" max="10" width="17.140625" bestFit="1" customWidth="1"/>
    <col min="11" max="11" width="14.7109375" bestFit="1" customWidth="1"/>
  </cols>
  <sheetData>
    <row r="1" spans="1:17" s="1" customFormat="1" ht="37.5" customHeight="1" thickBot="1" x14ac:dyDescent="0.3">
      <c r="A1" s="151" t="s">
        <v>0</v>
      </c>
      <c r="B1" s="151" t="s">
        <v>82</v>
      </c>
      <c r="C1" s="151" t="s">
        <v>1</v>
      </c>
      <c r="D1" s="272" t="s">
        <v>27</v>
      </c>
      <c r="E1" s="273"/>
      <c r="F1" s="273"/>
      <c r="G1" s="273"/>
      <c r="H1" s="273"/>
      <c r="I1" s="273"/>
      <c r="J1" s="273"/>
      <c r="K1" s="274"/>
    </row>
    <row r="2" spans="1:17" ht="15" customHeight="1" thickBot="1" x14ac:dyDescent="0.3">
      <c r="A2" s="152"/>
      <c r="B2" s="152"/>
      <c r="C2" s="152"/>
      <c r="D2" s="275" t="s">
        <v>28</v>
      </c>
      <c r="E2" s="276"/>
      <c r="F2" s="276"/>
      <c r="G2" s="277"/>
      <c r="H2" s="275" t="s">
        <v>29</v>
      </c>
      <c r="I2" s="276"/>
      <c r="J2" s="276"/>
      <c r="K2" s="277"/>
    </row>
    <row r="3" spans="1:17" ht="30" customHeight="1" x14ac:dyDescent="0.25">
      <c r="A3" s="152"/>
      <c r="B3" s="152"/>
      <c r="C3" s="152"/>
      <c r="D3" s="278" t="s">
        <v>4</v>
      </c>
      <c r="E3" s="270" t="s">
        <v>5</v>
      </c>
      <c r="F3" s="268" t="s">
        <v>19</v>
      </c>
      <c r="G3" s="269"/>
      <c r="H3" s="278" t="s">
        <v>4</v>
      </c>
      <c r="I3" s="270" t="s">
        <v>5</v>
      </c>
      <c r="J3" s="268" t="s">
        <v>19</v>
      </c>
      <c r="K3" s="269"/>
    </row>
    <row r="4" spans="1:17" ht="15.75" thickBot="1" x14ac:dyDescent="0.3">
      <c r="A4" s="153"/>
      <c r="B4" s="153"/>
      <c r="C4" s="153"/>
      <c r="D4" s="279"/>
      <c r="E4" s="271"/>
      <c r="F4" s="22" t="s">
        <v>30</v>
      </c>
      <c r="G4" s="61" t="s">
        <v>22</v>
      </c>
      <c r="H4" s="279"/>
      <c r="I4" s="271"/>
      <c r="J4" s="22" t="s">
        <v>30</v>
      </c>
      <c r="K4" s="61" t="s">
        <v>22</v>
      </c>
    </row>
    <row r="5" spans="1:17" x14ac:dyDescent="0.25">
      <c r="A5" s="320" t="s">
        <v>84</v>
      </c>
      <c r="B5" s="321"/>
      <c r="C5" s="337" t="s">
        <v>13</v>
      </c>
      <c r="D5" s="373"/>
      <c r="E5" s="374"/>
      <c r="F5" s="375"/>
      <c r="G5" s="376"/>
      <c r="H5" s="365" t="s">
        <v>135</v>
      </c>
      <c r="I5" s="366"/>
      <c r="J5" s="366"/>
      <c r="K5" s="367"/>
    </row>
    <row r="6" spans="1:17" ht="54" customHeight="1" thickBot="1" x14ac:dyDescent="0.3">
      <c r="A6" s="322"/>
      <c r="B6" s="323"/>
      <c r="C6" s="146" t="s">
        <v>14</v>
      </c>
      <c r="D6" s="371" t="s">
        <v>136</v>
      </c>
      <c r="E6" s="372"/>
      <c r="F6" s="377"/>
      <c r="G6" s="378"/>
      <c r="H6" s="368"/>
      <c r="I6" s="369"/>
      <c r="J6" s="369"/>
      <c r="K6" s="370"/>
    </row>
    <row r="9" spans="1:17" s="316" customFormat="1" ht="75.75" customHeight="1" x14ac:dyDescent="0.25">
      <c r="A9" s="313" t="s">
        <v>137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4"/>
      <c r="M9" s="314"/>
      <c r="N9" s="314"/>
      <c r="O9" s="314"/>
      <c r="P9" s="314"/>
      <c r="Q9" s="315"/>
    </row>
    <row r="10" spans="1:17" s="316" customFormat="1" x14ac:dyDescent="0.25">
      <c r="A10" s="317"/>
      <c r="B10" s="317"/>
      <c r="C10" s="317"/>
      <c r="D10" s="317"/>
      <c r="E10" s="318"/>
      <c r="F10" s="319"/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5"/>
    </row>
    <row r="11" spans="1:17" s="316" customFormat="1" ht="217.5" customHeight="1" x14ac:dyDescent="0.25">
      <c r="A11" s="313" t="s">
        <v>83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4"/>
      <c r="M11" s="315"/>
      <c r="N11" s="315"/>
      <c r="O11" s="315"/>
      <c r="P11" s="315"/>
      <c r="Q11" s="315"/>
    </row>
  </sheetData>
  <mergeCells count="17">
    <mergeCell ref="D3:D4"/>
    <mergeCell ref="H5:K6"/>
    <mergeCell ref="D6:E6"/>
    <mergeCell ref="A9:K9"/>
    <mergeCell ref="A11:K11"/>
    <mergeCell ref="B1:B4"/>
    <mergeCell ref="A5:B6"/>
    <mergeCell ref="F3:G3"/>
    <mergeCell ref="E3:E4"/>
    <mergeCell ref="A1:A4"/>
    <mergeCell ref="C1:C4"/>
    <mergeCell ref="D1:K1"/>
    <mergeCell ref="D2:G2"/>
    <mergeCell ref="H2:K2"/>
    <mergeCell ref="H3:H4"/>
    <mergeCell ref="I3:I4"/>
    <mergeCell ref="J3:K3"/>
  </mergeCells>
  <pageMargins left="0.7" right="0.7" top="0.75" bottom="0.75" header="0.3" footer="0.3"/>
  <pageSetup paperSize="9" scale="9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zoomScale="70" zoomScaleNormal="70" workbookViewId="0">
      <selection sqref="A1:A3"/>
    </sheetView>
  </sheetViews>
  <sheetFormatPr defaultRowHeight="15" x14ac:dyDescent="0.25"/>
  <cols>
    <col min="1" max="1" width="33" style="3" bestFit="1" customWidth="1"/>
    <col min="2" max="2" width="20.85546875" style="2" customWidth="1"/>
    <col min="3" max="3" width="14" customWidth="1"/>
    <col min="4" max="4" width="14" bestFit="1" customWidth="1"/>
    <col min="5" max="5" width="12.42578125" bestFit="1" customWidth="1"/>
    <col min="6" max="6" width="11.140625" bestFit="1" customWidth="1"/>
    <col min="7" max="7" width="15.5703125" bestFit="1" customWidth="1"/>
    <col min="8" max="8" width="10.85546875" bestFit="1" customWidth="1"/>
    <col min="9" max="9" width="14.42578125" bestFit="1" customWidth="1"/>
    <col min="10" max="10" width="14" customWidth="1"/>
    <col min="11" max="11" width="14.42578125" bestFit="1" customWidth="1"/>
    <col min="12" max="12" width="11.140625" customWidth="1"/>
    <col min="13" max="13" width="15.5703125" bestFit="1" customWidth="1"/>
    <col min="14" max="14" width="10.85546875" bestFit="1" customWidth="1"/>
    <col min="15" max="15" width="13.28515625" customWidth="1"/>
    <col min="16" max="16" width="14" bestFit="1" customWidth="1"/>
    <col min="17" max="17" width="14.42578125" bestFit="1" customWidth="1"/>
    <col min="18" max="18" width="11.140625" bestFit="1" customWidth="1"/>
    <col min="19" max="19" width="15.5703125" bestFit="1" customWidth="1"/>
    <col min="20" max="20" width="10.85546875" bestFit="1" customWidth="1"/>
  </cols>
  <sheetData>
    <row r="1" spans="1:20" s="1" customFormat="1" ht="37.5" customHeight="1" thickBot="1" x14ac:dyDescent="0.3">
      <c r="A1" s="151" t="s">
        <v>0</v>
      </c>
      <c r="B1" s="151" t="s">
        <v>1</v>
      </c>
      <c r="C1" s="280" t="s">
        <v>31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152"/>
      <c r="B2" s="152"/>
      <c r="C2" s="220" t="s">
        <v>32</v>
      </c>
      <c r="D2" s="216"/>
      <c r="E2" s="216"/>
      <c r="F2" s="216"/>
      <c r="G2" s="216"/>
      <c r="H2" s="217"/>
      <c r="I2" s="220" t="s">
        <v>52</v>
      </c>
      <c r="J2" s="216"/>
      <c r="K2" s="216"/>
      <c r="L2" s="216"/>
      <c r="M2" s="216"/>
      <c r="N2" s="217"/>
      <c r="O2" s="220" t="s">
        <v>53</v>
      </c>
      <c r="P2" s="216"/>
      <c r="Q2" s="216"/>
      <c r="R2" s="216"/>
      <c r="S2" s="216"/>
      <c r="T2" s="217"/>
    </row>
    <row r="3" spans="1:20" ht="45.75" thickBot="1" x14ac:dyDescent="0.3">
      <c r="A3" s="153"/>
      <c r="B3" s="153"/>
      <c r="C3" s="41" t="s">
        <v>37</v>
      </c>
      <c r="D3" s="20" t="s">
        <v>33</v>
      </c>
      <c r="E3" s="20" t="s">
        <v>34</v>
      </c>
      <c r="F3" s="25" t="s">
        <v>35</v>
      </c>
      <c r="G3" s="20" t="s">
        <v>54</v>
      </c>
      <c r="H3" s="26" t="s">
        <v>36</v>
      </c>
      <c r="I3" s="41" t="s">
        <v>37</v>
      </c>
      <c r="J3" s="20" t="s">
        <v>33</v>
      </c>
      <c r="K3" s="20" t="s">
        <v>34</v>
      </c>
      <c r="L3" s="25" t="s">
        <v>35</v>
      </c>
      <c r="M3" s="20" t="s">
        <v>54</v>
      </c>
      <c r="N3" s="26" t="s">
        <v>36</v>
      </c>
      <c r="O3" s="41" t="s">
        <v>37</v>
      </c>
      <c r="P3" s="20" t="s">
        <v>33</v>
      </c>
      <c r="Q3" s="20" t="s">
        <v>34</v>
      </c>
      <c r="R3" s="25" t="s">
        <v>35</v>
      </c>
      <c r="S3" s="20" t="s">
        <v>54</v>
      </c>
      <c r="T3" s="26" t="s">
        <v>36</v>
      </c>
    </row>
    <row r="4" spans="1:20" x14ac:dyDescent="0.25">
      <c r="A4" s="149" t="s">
        <v>7</v>
      </c>
      <c r="B4" s="19" t="s">
        <v>13</v>
      </c>
      <c r="C4" s="13">
        <v>1</v>
      </c>
      <c r="D4" s="13">
        <v>3</v>
      </c>
      <c r="E4" s="13">
        <v>3</v>
      </c>
      <c r="F4" s="45">
        <v>3</v>
      </c>
      <c r="G4" s="13">
        <v>7</v>
      </c>
      <c r="H4" s="12"/>
      <c r="I4" s="37">
        <v>17</v>
      </c>
      <c r="J4" s="111">
        <v>89</v>
      </c>
      <c r="K4" s="111">
        <v>4</v>
      </c>
      <c r="L4" s="111">
        <v>2</v>
      </c>
      <c r="M4" s="30">
        <v>29</v>
      </c>
      <c r="N4" s="112"/>
      <c r="O4" s="34">
        <v>78.959999999999994</v>
      </c>
      <c r="P4" s="117">
        <v>83.460674157303373</v>
      </c>
      <c r="Q4" s="117">
        <v>65.42</v>
      </c>
      <c r="R4" s="45">
        <v>69.67</v>
      </c>
      <c r="S4" s="117">
        <v>84.781609195402297</v>
      </c>
      <c r="T4" s="27"/>
    </row>
    <row r="5" spans="1:20" ht="15.75" thickBot="1" x14ac:dyDescent="0.3">
      <c r="A5" s="218"/>
      <c r="B5" s="142" t="s">
        <v>14</v>
      </c>
      <c r="C5" s="17">
        <v>1</v>
      </c>
      <c r="D5" s="17">
        <v>3</v>
      </c>
      <c r="E5" s="17">
        <v>3</v>
      </c>
      <c r="F5" s="62">
        <v>3</v>
      </c>
      <c r="G5" s="17">
        <v>7</v>
      </c>
      <c r="H5" s="16"/>
      <c r="I5" s="38"/>
      <c r="J5" s="113"/>
      <c r="K5" s="113"/>
      <c r="L5" s="113"/>
      <c r="M5" s="32"/>
      <c r="N5" s="114"/>
      <c r="O5" s="35"/>
      <c r="P5" s="119"/>
      <c r="Q5" s="119"/>
      <c r="R5" s="62"/>
      <c r="S5" s="119"/>
      <c r="T5" s="28"/>
    </row>
    <row r="6" spans="1:20" x14ac:dyDescent="0.25">
      <c r="A6" s="149" t="s">
        <v>8</v>
      </c>
      <c r="B6" s="19" t="s">
        <v>13</v>
      </c>
      <c r="C6" s="13">
        <v>1</v>
      </c>
      <c r="D6" s="13">
        <v>3</v>
      </c>
      <c r="E6" s="13">
        <v>3</v>
      </c>
      <c r="F6" s="45">
        <v>3</v>
      </c>
      <c r="G6" s="13">
        <v>7</v>
      </c>
      <c r="H6" s="12"/>
      <c r="I6" s="37">
        <v>10</v>
      </c>
      <c r="J6" s="111">
        <v>36</v>
      </c>
      <c r="K6" s="111">
        <v>3</v>
      </c>
      <c r="L6" s="111">
        <v>1</v>
      </c>
      <c r="M6" s="30">
        <v>8</v>
      </c>
      <c r="N6" s="112"/>
      <c r="O6" s="34">
        <v>80.3</v>
      </c>
      <c r="P6" s="117">
        <v>81.935185185185176</v>
      </c>
      <c r="Q6" s="117">
        <v>68</v>
      </c>
      <c r="R6" s="45">
        <v>67.33</v>
      </c>
      <c r="S6" s="117">
        <v>82.25</v>
      </c>
      <c r="T6" s="27"/>
    </row>
    <row r="7" spans="1:20" ht="15.75" thickBot="1" x14ac:dyDescent="0.3">
      <c r="A7" s="150"/>
      <c r="B7" s="141" t="s">
        <v>14</v>
      </c>
      <c r="C7" s="18">
        <v>1</v>
      </c>
      <c r="D7" s="18">
        <v>3</v>
      </c>
      <c r="E7" s="18">
        <v>3</v>
      </c>
      <c r="F7" s="53">
        <v>3</v>
      </c>
      <c r="G7" s="18">
        <v>7</v>
      </c>
      <c r="H7" s="8"/>
      <c r="I7" s="39"/>
      <c r="J7" s="115"/>
      <c r="K7" s="115"/>
      <c r="L7" s="115"/>
      <c r="M7" s="33"/>
      <c r="N7" s="116"/>
      <c r="O7" s="36"/>
      <c r="P7" s="118"/>
      <c r="Q7" s="118"/>
      <c r="R7" s="53"/>
      <c r="S7" s="118"/>
      <c r="T7" s="29"/>
    </row>
    <row r="8" spans="1:20" x14ac:dyDescent="0.25">
      <c r="A8" s="149" t="s">
        <v>9</v>
      </c>
      <c r="B8" s="19" t="s">
        <v>13</v>
      </c>
      <c r="C8" s="13">
        <v>1</v>
      </c>
      <c r="D8" s="13">
        <v>3</v>
      </c>
      <c r="E8" s="13">
        <v>3</v>
      </c>
      <c r="F8" s="45">
        <v>3</v>
      </c>
      <c r="G8" s="13">
        <v>7</v>
      </c>
      <c r="H8" s="12"/>
      <c r="I8" s="37">
        <v>3</v>
      </c>
      <c r="J8" s="111">
        <v>9</v>
      </c>
      <c r="K8" s="111">
        <v>2</v>
      </c>
      <c r="L8" s="143"/>
      <c r="M8" s="30">
        <v>3</v>
      </c>
      <c r="N8" s="112"/>
      <c r="O8" s="34">
        <v>66.11</v>
      </c>
      <c r="P8" s="117">
        <v>75.81</v>
      </c>
      <c r="Q8" s="117">
        <v>73.5</v>
      </c>
      <c r="R8" s="143"/>
      <c r="S8" s="117">
        <v>67.78</v>
      </c>
      <c r="T8" s="27"/>
    </row>
    <row r="9" spans="1:20" ht="15.75" thickBot="1" x14ac:dyDescent="0.3">
      <c r="A9" s="150"/>
      <c r="B9" s="141" t="s">
        <v>14</v>
      </c>
      <c r="C9" s="18">
        <v>1</v>
      </c>
      <c r="D9" s="18">
        <v>3</v>
      </c>
      <c r="E9" s="18">
        <v>3</v>
      </c>
      <c r="F9" s="53">
        <v>3</v>
      </c>
      <c r="G9" s="18">
        <v>7</v>
      </c>
      <c r="H9" s="8"/>
      <c r="I9" s="39"/>
      <c r="J9" s="115"/>
      <c r="K9" s="115"/>
      <c r="L9" s="115"/>
      <c r="M9" s="33"/>
      <c r="N9" s="116"/>
      <c r="O9" s="36"/>
      <c r="P9" s="118"/>
      <c r="Q9" s="118"/>
      <c r="R9" s="53"/>
      <c r="S9" s="118"/>
      <c r="T9" s="29"/>
    </row>
    <row r="10" spans="1:20" x14ac:dyDescent="0.25">
      <c r="A10" s="149" t="s">
        <v>10</v>
      </c>
      <c r="B10" s="19" t="s">
        <v>13</v>
      </c>
      <c r="C10" s="13">
        <v>1</v>
      </c>
      <c r="D10" s="13">
        <v>3</v>
      </c>
      <c r="E10" s="13">
        <v>3</v>
      </c>
      <c r="F10" s="45">
        <v>3</v>
      </c>
      <c r="G10" s="13">
        <v>7</v>
      </c>
      <c r="H10" s="12"/>
      <c r="I10" s="37">
        <v>4</v>
      </c>
      <c r="J10" s="111">
        <v>18</v>
      </c>
      <c r="K10" s="143"/>
      <c r="L10" s="111">
        <v>1</v>
      </c>
      <c r="M10" s="30">
        <v>7</v>
      </c>
      <c r="N10" s="112"/>
      <c r="O10" s="34">
        <v>77.92</v>
      </c>
      <c r="P10" s="117">
        <v>85.074074074074076</v>
      </c>
      <c r="Q10" s="143"/>
      <c r="R10" s="45">
        <v>77.67</v>
      </c>
      <c r="S10" s="117">
        <v>87.142857142857153</v>
      </c>
      <c r="T10" s="27"/>
    </row>
    <row r="11" spans="1:20" ht="15.75" thickBot="1" x14ac:dyDescent="0.3">
      <c r="A11" s="150"/>
      <c r="B11" s="141" t="s">
        <v>14</v>
      </c>
      <c r="C11" s="18">
        <v>1</v>
      </c>
      <c r="D11" s="18">
        <v>3</v>
      </c>
      <c r="E11" s="18">
        <v>3</v>
      </c>
      <c r="F11" s="53">
        <v>3</v>
      </c>
      <c r="G11" s="18">
        <v>7</v>
      </c>
      <c r="H11" s="8"/>
      <c r="I11" s="39"/>
      <c r="J11" s="115"/>
      <c r="K11" s="115"/>
      <c r="L11" s="115"/>
      <c r="M11" s="33"/>
      <c r="N11" s="116"/>
      <c r="O11" s="36"/>
      <c r="P11" s="118"/>
      <c r="Q11" s="118"/>
      <c r="R11" s="53"/>
      <c r="S11" s="118"/>
      <c r="T11" s="29"/>
    </row>
    <row r="12" spans="1:20" x14ac:dyDescent="0.25">
      <c r="A12" s="149" t="s">
        <v>11</v>
      </c>
      <c r="B12" s="19" t="s">
        <v>13</v>
      </c>
      <c r="C12" s="13">
        <v>1</v>
      </c>
      <c r="D12" s="13">
        <v>3</v>
      </c>
      <c r="E12" s="13">
        <v>3</v>
      </c>
      <c r="F12" s="45">
        <v>3</v>
      </c>
      <c r="G12" s="13">
        <v>7</v>
      </c>
      <c r="H12" s="12"/>
      <c r="I12" s="111">
        <v>3</v>
      </c>
      <c r="J12" s="30">
        <v>10</v>
      </c>
      <c r="K12" s="143"/>
      <c r="L12" s="143"/>
      <c r="M12" s="143"/>
      <c r="N12" s="112"/>
      <c r="O12" s="117">
        <v>73</v>
      </c>
      <c r="P12" s="117">
        <v>83.27</v>
      </c>
      <c r="Q12" s="143"/>
      <c r="R12" s="143"/>
      <c r="S12" s="143"/>
      <c r="T12" s="27"/>
    </row>
    <row r="13" spans="1:20" ht="15.75" thickBot="1" x14ac:dyDescent="0.3">
      <c r="A13" s="150"/>
      <c r="B13" s="141" t="s">
        <v>14</v>
      </c>
      <c r="C13" s="18">
        <v>1</v>
      </c>
      <c r="D13" s="18">
        <v>3</v>
      </c>
      <c r="E13" s="18">
        <v>3</v>
      </c>
      <c r="F13" s="53">
        <v>3</v>
      </c>
      <c r="G13" s="18">
        <v>7</v>
      </c>
      <c r="H13" s="8"/>
      <c r="I13" s="39"/>
      <c r="J13" s="33"/>
      <c r="K13" s="33"/>
      <c r="L13" s="115"/>
      <c r="M13" s="33"/>
      <c r="N13" s="116"/>
      <c r="O13" s="36"/>
      <c r="P13" s="118"/>
      <c r="Q13" s="118"/>
      <c r="R13" s="53"/>
      <c r="S13" s="118"/>
      <c r="T13" s="29"/>
    </row>
    <row r="14" spans="1:20" x14ac:dyDescent="0.25">
      <c r="A14" s="267" t="s">
        <v>12</v>
      </c>
      <c r="B14" s="19" t="s">
        <v>13</v>
      </c>
      <c r="C14" s="11"/>
      <c r="D14" s="11"/>
      <c r="E14" s="11"/>
      <c r="F14" s="11"/>
      <c r="G14" s="11"/>
      <c r="H14" s="12"/>
      <c r="I14" s="40"/>
      <c r="J14" s="31"/>
      <c r="K14" s="31"/>
      <c r="L14" s="31"/>
      <c r="M14" s="31"/>
      <c r="N14" s="112"/>
      <c r="O14" s="24"/>
      <c r="P14" s="23"/>
      <c r="Q14" s="23"/>
      <c r="R14" s="11"/>
      <c r="S14" s="23"/>
      <c r="T14" s="27"/>
    </row>
    <row r="15" spans="1:20" ht="15.75" thickBot="1" x14ac:dyDescent="0.3">
      <c r="A15" s="150"/>
      <c r="B15" s="141" t="s">
        <v>14</v>
      </c>
      <c r="C15" s="18">
        <v>1</v>
      </c>
      <c r="D15" s="18">
        <v>3</v>
      </c>
      <c r="E15" s="18">
        <v>3</v>
      </c>
      <c r="F15" s="53">
        <v>3</v>
      </c>
      <c r="G15" s="18">
        <v>7</v>
      </c>
      <c r="H15" s="8"/>
      <c r="I15" s="39"/>
      <c r="J15" s="115"/>
      <c r="K15" s="115"/>
      <c r="L15" s="115"/>
      <c r="M15" s="115"/>
      <c r="N15" s="116"/>
      <c r="O15" s="36"/>
      <c r="P15" s="118"/>
      <c r="Q15" s="118"/>
      <c r="R15" s="53"/>
      <c r="S15" s="118"/>
      <c r="T15" s="29"/>
    </row>
  </sheetData>
  <mergeCells count="12">
    <mergeCell ref="A6:A7"/>
    <mergeCell ref="A8:A9"/>
    <mergeCell ref="A10:A11"/>
    <mergeCell ref="A12:A13"/>
    <mergeCell ref="A14:A15"/>
    <mergeCell ref="C1:T1"/>
    <mergeCell ref="C2:H2"/>
    <mergeCell ref="O2:T2"/>
    <mergeCell ref="A4:A5"/>
    <mergeCell ref="A1:A3"/>
    <mergeCell ref="B1:B3"/>
    <mergeCell ref="I2:N2"/>
  </mergeCells>
  <pageMargins left="0.7" right="0.7" top="0.75" bottom="0.75" header="0.3" footer="0.3"/>
  <pageSetup paperSize="9" scale="4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A3"/>
    </sheetView>
  </sheetViews>
  <sheetFormatPr defaultRowHeight="15" x14ac:dyDescent="0.25"/>
  <cols>
    <col min="1" max="1" width="33" bestFit="1" customWidth="1"/>
    <col min="2" max="2" width="18.7109375" bestFit="1" customWidth="1"/>
    <col min="3" max="3" width="8" style="51" bestFit="1" customWidth="1"/>
    <col min="4" max="4" width="9.5703125" customWidth="1"/>
    <col min="5" max="5" width="9.5703125" style="3" customWidth="1"/>
    <col min="6" max="6" width="9.5703125" customWidth="1"/>
    <col min="7" max="7" width="8" style="51" bestFit="1" customWidth="1"/>
    <col min="8" max="10" width="9.5703125" customWidth="1"/>
    <col min="11" max="11" width="8" style="51" bestFit="1" customWidth="1"/>
    <col min="12" max="14" width="9.5703125" customWidth="1"/>
    <col min="15" max="15" width="8" style="51" bestFit="1" customWidth="1"/>
    <col min="16" max="18" width="9.5703125" customWidth="1"/>
  </cols>
  <sheetData>
    <row r="1" spans="1:18" ht="15.75" thickBot="1" x14ac:dyDescent="0.3">
      <c r="A1" s="156" t="s">
        <v>0</v>
      </c>
      <c r="B1" s="161" t="s">
        <v>1</v>
      </c>
      <c r="C1" s="285" t="s">
        <v>72</v>
      </c>
      <c r="D1" s="286"/>
      <c r="E1" s="286"/>
      <c r="F1" s="286"/>
      <c r="G1" s="286"/>
      <c r="H1" s="286"/>
      <c r="I1" s="286"/>
      <c r="J1" s="287"/>
      <c r="K1" s="286" t="s">
        <v>76</v>
      </c>
      <c r="L1" s="286"/>
      <c r="M1" s="286"/>
      <c r="N1" s="286"/>
      <c r="O1" s="286"/>
      <c r="P1" s="286"/>
      <c r="Q1" s="286"/>
      <c r="R1" s="287"/>
    </row>
    <row r="2" spans="1:18" ht="15.75" x14ac:dyDescent="0.25">
      <c r="A2" s="283"/>
      <c r="B2" s="162"/>
      <c r="C2" s="288" t="s">
        <v>73</v>
      </c>
      <c r="D2" s="289"/>
      <c r="E2" s="289"/>
      <c r="F2" s="290"/>
      <c r="G2" s="288" t="s">
        <v>74</v>
      </c>
      <c r="H2" s="289"/>
      <c r="I2" s="289"/>
      <c r="J2" s="290"/>
      <c r="K2" s="288" t="s">
        <v>73</v>
      </c>
      <c r="L2" s="289"/>
      <c r="M2" s="289"/>
      <c r="N2" s="290"/>
      <c r="O2" s="288" t="s">
        <v>74</v>
      </c>
      <c r="P2" s="289"/>
      <c r="Q2" s="289"/>
      <c r="R2" s="290"/>
    </row>
    <row r="3" spans="1:18" ht="32.25" thickBot="1" x14ac:dyDescent="0.3">
      <c r="A3" s="284"/>
      <c r="B3" s="177"/>
      <c r="C3" s="75" t="s">
        <v>75</v>
      </c>
      <c r="D3" s="94" t="s">
        <v>4</v>
      </c>
      <c r="E3" s="92" t="s">
        <v>5</v>
      </c>
      <c r="F3" s="95" t="s">
        <v>69</v>
      </c>
      <c r="G3" s="75" t="s">
        <v>75</v>
      </c>
      <c r="H3" s="94" t="s">
        <v>4</v>
      </c>
      <c r="I3" s="92" t="s">
        <v>5</v>
      </c>
      <c r="J3" s="95" t="s">
        <v>69</v>
      </c>
      <c r="K3" s="75" t="s">
        <v>75</v>
      </c>
      <c r="L3" s="94" t="s">
        <v>4</v>
      </c>
      <c r="M3" s="92" t="s">
        <v>5</v>
      </c>
      <c r="N3" s="95" t="s">
        <v>69</v>
      </c>
      <c r="O3" s="75" t="s">
        <v>75</v>
      </c>
      <c r="P3" s="94" t="s">
        <v>4</v>
      </c>
      <c r="Q3" s="92" t="s">
        <v>5</v>
      </c>
      <c r="R3" s="95" t="s">
        <v>69</v>
      </c>
    </row>
    <row r="4" spans="1:18" x14ac:dyDescent="0.25">
      <c r="A4" s="147" t="s">
        <v>7</v>
      </c>
      <c r="B4" s="76" t="s">
        <v>13</v>
      </c>
      <c r="C4" s="77">
        <f t="shared" ref="C4:C15" si="0">D4+E4+F4</f>
        <v>16</v>
      </c>
      <c r="D4" s="78">
        <v>12</v>
      </c>
      <c r="E4" s="55"/>
      <c r="F4" s="79">
        <v>4</v>
      </c>
      <c r="G4" s="77">
        <f t="shared" ref="G4:G15" si="1">H4+I4+J4</f>
        <v>11</v>
      </c>
      <c r="H4" s="80">
        <v>8</v>
      </c>
      <c r="I4" s="57"/>
      <c r="J4" s="79">
        <v>3</v>
      </c>
      <c r="K4" s="77">
        <f t="shared" ref="K4:K15" si="2">L4+M4+N4</f>
        <v>12</v>
      </c>
      <c r="L4" s="80">
        <v>12</v>
      </c>
      <c r="M4" s="57"/>
      <c r="N4" s="87"/>
      <c r="O4" s="77">
        <f t="shared" ref="O4:O15" si="3">P4+Q4+R4</f>
        <v>5</v>
      </c>
      <c r="P4" s="80">
        <v>5</v>
      </c>
      <c r="Q4" s="57"/>
      <c r="R4" s="87"/>
    </row>
    <row r="5" spans="1:18" ht="15.75" thickBot="1" x14ac:dyDescent="0.3">
      <c r="A5" s="148"/>
      <c r="B5" s="81" t="s">
        <v>14</v>
      </c>
      <c r="C5" s="82">
        <f t="shared" si="0"/>
        <v>2</v>
      </c>
      <c r="D5" s="83"/>
      <c r="E5" s="93"/>
      <c r="F5" s="84">
        <v>2</v>
      </c>
      <c r="G5" s="82">
        <f t="shared" si="1"/>
        <v>0</v>
      </c>
      <c r="H5" s="58"/>
      <c r="I5" s="59"/>
      <c r="J5" s="85"/>
      <c r="K5" s="82">
        <f t="shared" si="2"/>
        <v>0</v>
      </c>
      <c r="L5" s="58"/>
      <c r="M5" s="59"/>
      <c r="N5" s="85"/>
      <c r="O5" s="82">
        <f t="shared" si="3"/>
        <v>0</v>
      </c>
      <c r="P5" s="58"/>
      <c r="Q5" s="59"/>
      <c r="R5" s="85"/>
    </row>
    <row r="6" spans="1:18" x14ac:dyDescent="0.25">
      <c r="A6" s="147" t="s">
        <v>8</v>
      </c>
      <c r="B6" s="76" t="s">
        <v>13</v>
      </c>
      <c r="C6" s="77">
        <f t="shared" si="0"/>
        <v>10</v>
      </c>
      <c r="D6" s="78">
        <v>3</v>
      </c>
      <c r="E6" s="55"/>
      <c r="F6" s="79">
        <v>7</v>
      </c>
      <c r="G6" s="77">
        <f t="shared" si="1"/>
        <v>6</v>
      </c>
      <c r="H6" s="80">
        <v>1</v>
      </c>
      <c r="I6" s="57"/>
      <c r="J6" s="79">
        <v>5</v>
      </c>
      <c r="K6" s="77">
        <f t="shared" si="2"/>
        <v>3</v>
      </c>
      <c r="L6" s="80">
        <v>3</v>
      </c>
      <c r="M6" s="57"/>
      <c r="N6" s="87"/>
      <c r="O6" s="77">
        <f t="shared" si="3"/>
        <v>1</v>
      </c>
      <c r="P6" s="80">
        <v>1</v>
      </c>
      <c r="Q6" s="57"/>
      <c r="R6" s="87"/>
    </row>
    <row r="7" spans="1:18" ht="15.75" thickBot="1" x14ac:dyDescent="0.3">
      <c r="A7" s="148"/>
      <c r="B7" s="81" t="s">
        <v>14</v>
      </c>
      <c r="C7" s="82">
        <f t="shared" si="0"/>
        <v>1</v>
      </c>
      <c r="D7" s="83"/>
      <c r="E7" s="93"/>
      <c r="F7" s="84">
        <v>1</v>
      </c>
      <c r="G7" s="82">
        <f t="shared" si="1"/>
        <v>0</v>
      </c>
      <c r="H7" s="58"/>
      <c r="I7" s="59"/>
      <c r="J7" s="85"/>
      <c r="K7" s="82">
        <f t="shared" si="2"/>
        <v>0</v>
      </c>
      <c r="L7" s="58"/>
      <c r="M7" s="59"/>
      <c r="N7" s="85"/>
      <c r="O7" s="82">
        <f t="shared" si="3"/>
        <v>0</v>
      </c>
      <c r="P7" s="58"/>
      <c r="Q7" s="59"/>
      <c r="R7" s="85"/>
    </row>
    <row r="8" spans="1:18" x14ac:dyDescent="0.25">
      <c r="A8" s="147" t="s">
        <v>9</v>
      </c>
      <c r="B8" s="76" t="s">
        <v>13</v>
      </c>
      <c r="C8" s="77">
        <f t="shared" si="0"/>
        <v>6</v>
      </c>
      <c r="D8" s="78">
        <v>3</v>
      </c>
      <c r="E8" s="55"/>
      <c r="F8" s="79">
        <v>3</v>
      </c>
      <c r="G8" s="77">
        <f t="shared" si="1"/>
        <v>3</v>
      </c>
      <c r="H8" s="80">
        <v>1</v>
      </c>
      <c r="I8" s="57"/>
      <c r="J8" s="79">
        <v>2</v>
      </c>
      <c r="K8" s="77">
        <f t="shared" si="2"/>
        <v>2</v>
      </c>
      <c r="L8" s="80">
        <v>2</v>
      </c>
      <c r="M8" s="57"/>
      <c r="N8" s="87"/>
      <c r="O8" s="77">
        <f t="shared" si="3"/>
        <v>1</v>
      </c>
      <c r="P8" s="80">
        <v>1</v>
      </c>
      <c r="Q8" s="57"/>
      <c r="R8" s="87"/>
    </row>
    <row r="9" spans="1:18" ht="15.75" thickBot="1" x14ac:dyDescent="0.3">
      <c r="A9" s="148"/>
      <c r="B9" s="81" t="s">
        <v>14</v>
      </c>
      <c r="C9" s="82">
        <f t="shared" si="0"/>
        <v>1</v>
      </c>
      <c r="D9" s="83"/>
      <c r="E9" s="93"/>
      <c r="F9" s="84">
        <v>1</v>
      </c>
      <c r="G9" s="82">
        <f t="shared" si="1"/>
        <v>0</v>
      </c>
      <c r="H9" s="58"/>
      <c r="I9" s="59"/>
      <c r="J9" s="85"/>
      <c r="K9" s="82">
        <f t="shared" si="2"/>
        <v>0</v>
      </c>
      <c r="L9" s="58"/>
      <c r="M9" s="59"/>
      <c r="N9" s="85"/>
      <c r="O9" s="82">
        <f t="shared" si="3"/>
        <v>0</v>
      </c>
      <c r="P9" s="58"/>
      <c r="Q9" s="59"/>
      <c r="R9" s="85"/>
    </row>
    <row r="10" spans="1:18" x14ac:dyDescent="0.25">
      <c r="A10" s="147" t="s">
        <v>10</v>
      </c>
      <c r="B10" s="76" t="s">
        <v>13</v>
      </c>
      <c r="C10" s="77">
        <f t="shared" si="0"/>
        <v>3</v>
      </c>
      <c r="D10" s="78">
        <v>1</v>
      </c>
      <c r="E10" s="55"/>
      <c r="F10" s="79">
        <v>2</v>
      </c>
      <c r="G10" s="77">
        <f t="shared" si="1"/>
        <v>4</v>
      </c>
      <c r="H10" s="80">
        <v>2</v>
      </c>
      <c r="I10" s="57"/>
      <c r="J10" s="79">
        <v>2</v>
      </c>
      <c r="K10" s="77">
        <f t="shared" si="2"/>
        <v>1</v>
      </c>
      <c r="L10" s="80">
        <v>1</v>
      </c>
      <c r="M10" s="57"/>
      <c r="N10" s="87"/>
      <c r="O10" s="77">
        <f t="shared" si="3"/>
        <v>2</v>
      </c>
      <c r="P10" s="80">
        <v>2</v>
      </c>
      <c r="Q10" s="57"/>
      <c r="R10" s="87"/>
    </row>
    <row r="11" spans="1:18" ht="15.75" thickBot="1" x14ac:dyDescent="0.3">
      <c r="A11" s="148"/>
      <c r="B11" s="81" t="s">
        <v>14</v>
      </c>
      <c r="C11" s="82">
        <f t="shared" si="0"/>
        <v>0</v>
      </c>
      <c r="D11" s="83"/>
      <c r="E11" s="93"/>
      <c r="F11" s="85"/>
      <c r="G11" s="82">
        <f t="shared" si="1"/>
        <v>0</v>
      </c>
      <c r="H11" s="58"/>
      <c r="I11" s="59"/>
      <c r="J11" s="85"/>
      <c r="K11" s="82">
        <f t="shared" si="2"/>
        <v>0</v>
      </c>
      <c r="L11" s="83"/>
      <c r="M11" s="59"/>
      <c r="N11" s="85"/>
      <c r="O11" s="82">
        <f t="shared" si="3"/>
        <v>0</v>
      </c>
      <c r="P11" s="58"/>
      <c r="Q11" s="59"/>
      <c r="R11" s="85"/>
    </row>
    <row r="12" spans="1:18" x14ac:dyDescent="0.25">
      <c r="A12" s="147" t="s">
        <v>11</v>
      </c>
      <c r="B12" s="76" t="s">
        <v>13</v>
      </c>
      <c r="C12" s="77">
        <f t="shared" si="0"/>
        <v>1</v>
      </c>
      <c r="D12" s="86"/>
      <c r="E12" s="55"/>
      <c r="F12" s="79">
        <v>1</v>
      </c>
      <c r="G12" s="77">
        <f t="shared" si="1"/>
        <v>2</v>
      </c>
      <c r="H12" s="56"/>
      <c r="I12" s="57"/>
      <c r="J12" s="79">
        <v>2</v>
      </c>
      <c r="K12" s="77">
        <f t="shared" si="2"/>
        <v>0</v>
      </c>
      <c r="L12" s="86"/>
      <c r="M12" s="57"/>
      <c r="N12" s="87"/>
      <c r="O12" s="77">
        <f t="shared" si="3"/>
        <v>0</v>
      </c>
      <c r="P12" s="56"/>
      <c r="Q12" s="57"/>
      <c r="R12" s="87"/>
    </row>
    <row r="13" spans="1:18" ht="15.75" thickBot="1" x14ac:dyDescent="0.3">
      <c r="A13" s="148"/>
      <c r="B13" s="81" t="s">
        <v>14</v>
      </c>
      <c r="C13" s="82">
        <f t="shared" si="0"/>
        <v>0</v>
      </c>
      <c r="D13" s="83"/>
      <c r="E13" s="93"/>
      <c r="F13" s="85"/>
      <c r="G13" s="82">
        <f t="shared" si="1"/>
        <v>0</v>
      </c>
      <c r="H13" s="58"/>
      <c r="I13" s="59"/>
      <c r="J13" s="85"/>
      <c r="K13" s="82">
        <f t="shared" si="2"/>
        <v>0</v>
      </c>
      <c r="L13" s="83"/>
      <c r="M13" s="59"/>
      <c r="N13" s="85"/>
      <c r="O13" s="82">
        <f t="shared" si="3"/>
        <v>0</v>
      </c>
      <c r="P13" s="58"/>
      <c r="Q13" s="59"/>
      <c r="R13" s="85"/>
    </row>
    <row r="14" spans="1:18" x14ac:dyDescent="0.25">
      <c r="A14" s="149" t="s">
        <v>12</v>
      </c>
      <c r="B14" s="76" t="s">
        <v>13</v>
      </c>
      <c r="C14" s="77">
        <f t="shared" si="0"/>
        <v>0</v>
      </c>
      <c r="D14" s="86"/>
      <c r="E14" s="55"/>
      <c r="F14" s="87"/>
      <c r="G14" s="77">
        <f t="shared" si="1"/>
        <v>0</v>
      </c>
      <c r="H14" s="56"/>
      <c r="I14" s="57"/>
      <c r="J14" s="87"/>
      <c r="K14" s="77">
        <f t="shared" si="2"/>
        <v>0</v>
      </c>
      <c r="L14" s="86"/>
      <c r="M14" s="57"/>
      <c r="N14" s="87"/>
      <c r="O14" s="77">
        <f t="shared" si="3"/>
        <v>0</v>
      </c>
      <c r="P14" s="56"/>
      <c r="Q14" s="57"/>
      <c r="R14" s="87"/>
    </row>
    <row r="15" spans="1:18" ht="15.75" thickBot="1" x14ac:dyDescent="0.3">
      <c r="A15" s="150"/>
      <c r="B15" s="81" t="s">
        <v>14</v>
      </c>
      <c r="C15" s="82">
        <f t="shared" si="0"/>
        <v>0</v>
      </c>
      <c r="D15" s="83"/>
      <c r="E15" s="93"/>
      <c r="F15" s="85"/>
      <c r="G15" s="82">
        <f t="shared" si="1"/>
        <v>0</v>
      </c>
      <c r="H15" s="58"/>
      <c r="I15" s="59"/>
      <c r="J15" s="85"/>
      <c r="K15" s="82">
        <f t="shared" si="2"/>
        <v>0</v>
      </c>
      <c r="L15" s="83"/>
      <c r="M15" s="59"/>
      <c r="N15" s="85"/>
      <c r="O15" s="82">
        <f t="shared" si="3"/>
        <v>0</v>
      </c>
      <c r="P15" s="58"/>
      <c r="Q15" s="59"/>
      <c r="R15" s="85"/>
    </row>
  </sheetData>
  <mergeCells count="14">
    <mergeCell ref="A14:A15"/>
    <mergeCell ref="A1:A3"/>
    <mergeCell ref="B1:B3"/>
    <mergeCell ref="C1:J1"/>
    <mergeCell ref="K1:R1"/>
    <mergeCell ref="C2:F2"/>
    <mergeCell ref="G2:J2"/>
    <mergeCell ref="K2:N2"/>
    <mergeCell ref="O2:R2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zoomScale="85" zoomScaleNormal="85" workbookViewId="0">
      <selection sqref="A1:A4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4" max="4" width="18.140625" customWidth="1"/>
    <col min="5" max="5" width="11.5703125" customWidth="1"/>
    <col min="6" max="7" width="13" customWidth="1"/>
    <col min="8" max="9" width="9.140625" style="3"/>
    <col min="10" max="10" width="11.5703125" style="3" bestFit="1" customWidth="1"/>
    <col min="11" max="11" width="9.140625" style="3"/>
    <col min="12" max="12" width="12.140625" style="3" bestFit="1" customWidth="1"/>
    <col min="13" max="13" width="12.85546875" style="3" bestFit="1" customWidth="1"/>
    <col min="14" max="14" width="16" style="3" bestFit="1" customWidth="1"/>
    <col min="15" max="15" width="11.140625" style="3" customWidth="1"/>
    <col min="16" max="16" width="17.42578125" style="3" customWidth="1"/>
  </cols>
  <sheetData>
    <row r="1" spans="1:16" s="1" customFormat="1" ht="37.5" customHeight="1" x14ac:dyDescent="0.25">
      <c r="A1" s="161" t="s">
        <v>0</v>
      </c>
      <c r="B1" s="161" t="s">
        <v>1</v>
      </c>
      <c r="C1" s="291" t="s">
        <v>15</v>
      </c>
      <c r="D1" s="167"/>
      <c r="E1" s="167"/>
      <c r="F1" s="167"/>
      <c r="G1" s="168"/>
      <c r="H1" s="294" t="s">
        <v>55</v>
      </c>
      <c r="I1" s="295"/>
      <c r="J1" s="295"/>
      <c r="K1" s="295"/>
      <c r="L1" s="295"/>
      <c r="M1" s="295"/>
      <c r="N1" s="295"/>
      <c r="O1" s="295"/>
      <c r="P1" s="296"/>
    </row>
    <row r="2" spans="1:16" ht="15" customHeight="1" x14ac:dyDescent="0.25">
      <c r="A2" s="162"/>
      <c r="B2" s="162"/>
      <c r="C2" s="163" t="s">
        <v>6</v>
      </c>
      <c r="D2" s="172" t="s">
        <v>3</v>
      </c>
      <c r="E2" s="173"/>
      <c r="F2" s="173"/>
      <c r="G2" s="174"/>
      <c r="H2" s="297" t="s">
        <v>56</v>
      </c>
      <c r="I2" s="299"/>
      <c r="J2" s="299"/>
      <c r="K2" s="299"/>
      <c r="L2" s="299"/>
      <c r="M2" s="300"/>
      <c r="N2" s="301" t="s">
        <v>62</v>
      </c>
      <c r="O2" s="303" t="s">
        <v>63</v>
      </c>
      <c r="P2" s="292" t="s">
        <v>64</v>
      </c>
    </row>
    <row r="3" spans="1:16" ht="30" customHeight="1" x14ac:dyDescent="0.25">
      <c r="A3" s="162"/>
      <c r="B3" s="162"/>
      <c r="C3" s="164"/>
      <c r="D3" s="165" t="s">
        <v>18</v>
      </c>
      <c r="E3" s="165" t="s">
        <v>16</v>
      </c>
      <c r="F3" s="165" t="s">
        <v>17</v>
      </c>
      <c r="G3" s="175" t="s">
        <v>38</v>
      </c>
      <c r="H3" s="297" t="s">
        <v>6</v>
      </c>
      <c r="I3" s="299" t="s">
        <v>3</v>
      </c>
      <c r="J3" s="299"/>
      <c r="K3" s="299"/>
      <c r="L3" s="299"/>
      <c r="M3" s="300"/>
      <c r="N3" s="301"/>
      <c r="O3" s="303"/>
      <c r="P3" s="292"/>
    </row>
    <row r="4" spans="1:16" ht="21" customHeight="1" thickBot="1" x14ac:dyDescent="0.3">
      <c r="A4" s="162"/>
      <c r="B4" s="162"/>
      <c r="C4" s="164"/>
      <c r="D4" s="166"/>
      <c r="E4" s="166"/>
      <c r="F4" s="166"/>
      <c r="G4" s="176"/>
      <c r="H4" s="298"/>
      <c r="I4" s="120" t="s">
        <v>57</v>
      </c>
      <c r="J4" s="120" t="s">
        <v>58</v>
      </c>
      <c r="K4" s="120" t="s">
        <v>59</v>
      </c>
      <c r="L4" s="120" t="s">
        <v>60</v>
      </c>
      <c r="M4" s="121" t="s">
        <v>61</v>
      </c>
      <c r="N4" s="302"/>
      <c r="O4" s="304"/>
      <c r="P4" s="293"/>
    </row>
    <row r="5" spans="1:16" x14ac:dyDescent="0.25">
      <c r="A5" s="147" t="s">
        <v>7</v>
      </c>
      <c r="B5" s="6" t="s">
        <v>13</v>
      </c>
      <c r="C5" s="10">
        <f>D5+E5+F5+G5</f>
        <v>1356</v>
      </c>
      <c r="D5" s="11"/>
      <c r="E5" s="13">
        <v>20</v>
      </c>
      <c r="F5" s="13">
        <v>257</v>
      </c>
      <c r="G5" s="63">
        <v>1079</v>
      </c>
      <c r="H5" s="122">
        <v>16</v>
      </c>
      <c r="I5" s="123"/>
      <c r="J5" s="123"/>
      <c r="K5" s="123"/>
      <c r="L5" s="123"/>
      <c r="M5" s="124"/>
      <c r="N5" s="125">
        <v>11</v>
      </c>
      <c r="O5" s="126"/>
      <c r="P5" s="127"/>
    </row>
    <row r="6" spans="1:16" ht="15.75" thickBot="1" x14ac:dyDescent="0.3">
      <c r="A6" s="305"/>
      <c r="B6" s="128" t="s">
        <v>14</v>
      </c>
      <c r="C6" s="129">
        <f>G6</f>
        <v>566</v>
      </c>
      <c r="D6" s="15"/>
      <c r="E6" s="15"/>
      <c r="F6" s="15"/>
      <c r="G6" s="130">
        <v>566</v>
      </c>
      <c r="H6" s="131">
        <v>2</v>
      </c>
      <c r="I6" s="132"/>
      <c r="J6" s="132"/>
      <c r="K6" s="132"/>
      <c r="L6" s="132"/>
      <c r="M6" s="133"/>
      <c r="N6" s="134"/>
      <c r="O6" s="135"/>
      <c r="P6" s="136"/>
    </row>
    <row r="7" spans="1:16" x14ac:dyDescent="0.25">
      <c r="A7" s="147" t="s">
        <v>8</v>
      </c>
      <c r="B7" s="6" t="s">
        <v>13</v>
      </c>
      <c r="C7" s="10">
        <f>D7+E7+F7+G7</f>
        <v>951</v>
      </c>
      <c r="D7" s="11"/>
      <c r="E7" s="13">
        <v>4</v>
      </c>
      <c r="F7" s="13">
        <v>99</v>
      </c>
      <c r="G7" s="63">
        <v>848</v>
      </c>
      <c r="H7" s="122">
        <v>10</v>
      </c>
      <c r="I7" s="123"/>
      <c r="J7" s="123"/>
      <c r="K7" s="123"/>
      <c r="L7" s="123"/>
      <c r="M7" s="124"/>
      <c r="N7" s="125">
        <v>6</v>
      </c>
      <c r="O7" s="126"/>
      <c r="P7" s="127"/>
    </row>
    <row r="8" spans="1:16" ht="15.75" thickBot="1" x14ac:dyDescent="0.3">
      <c r="A8" s="148"/>
      <c r="B8" s="5" t="s">
        <v>14</v>
      </c>
      <c r="C8" s="9">
        <f>G8</f>
        <v>357</v>
      </c>
      <c r="D8" s="7"/>
      <c r="E8" s="7"/>
      <c r="F8" s="7"/>
      <c r="G8" s="64">
        <v>357</v>
      </c>
      <c r="H8" s="65">
        <v>1</v>
      </c>
      <c r="I8" s="66"/>
      <c r="J8" s="66"/>
      <c r="K8" s="66"/>
      <c r="L8" s="66"/>
      <c r="M8" s="74"/>
      <c r="N8" s="90"/>
      <c r="O8" s="67"/>
      <c r="P8" s="91"/>
    </row>
    <row r="9" spans="1:16" x14ac:dyDescent="0.25">
      <c r="A9" s="147" t="s">
        <v>9</v>
      </c>
      <c r="B9" s="6" t="s">
        <v>13</v>
      </c>
      <c r="C9" s="10">
        <f>D9+E9+F9+G9</f>
        <v>472</v>
      </c>
      <c r="D9" s="11"/>
      <c r="E9" s="13">
        <v>4</v>
      </c>
      <c r="F9" s="13">
        <v>33</v>
      </c>
      <c r="G9" s="63">
        <v>435</v>
      </c>
      <c r="H9" s="122">
        <v>6</v>
      </c>
      <c r="I9" s="123"/>
      <c r="J9" s="123"/>
      <c r="K9" s="123"/>
      <c r="L9" s="123"/>
      <c r="M9" s="124"/>
      <c r="N9" s="125">
        <v>3</v>
      </c>
      <c r="O9" s="126"/>
      <c r="P9" s="127"/>
    </row>
    <row r="10" spans="1:16" ht="15.75" thickBot="1" x14ac:dyDescent="0.3">
      <c r="A10" s="148"/>
      <c r="B10" s="5" t="s">
        <v>14</v>
      </c>
      <c r="C10" s="9">
        <f>G10</f>
        <v>212</v>
      </c>
      <c r="D10" s="7"/>
      <c r="E10" s="7"/>
      <c r="F10" s="7"/>
      <c r="G10" s="64">
        <v>212</v>
      </c>
      <c r="H10" s="65">
        <v>1</v>
      </c>
      <c r="I10" s="66"/>
      <c r="J10" s="66"/>
      <c r="K10" s="66"/>
      <c r="L10" s="66"/>
      <c r="M10" s="74"/>
      <c r="N10" s="90"/>
      <c r="O10" s="67"/>
      <c r="P10" s="91"/>
    </row>
    <row r="11" spans="1:16" x14ac:dyDescent="0.25">
      <c r="A11" s="147" t="s">
        <v>10</v>
      </c>
      <c r="B11" s="6" t="s">
        <v>13</v>
      </c>
      <c r="C11" s="10">
        <f>D11+E11+F11+G11</f>
        <v>314</v>
      </c>
      <c r="D11" s="13">
        <v>1</v>
      </c>
      <c r="E11" s="13">
        <v>3</v>
      </c>
      <c r="F11" s="13">
        <v>41</v>
      </c>
      <c r="G11" s="63">
        <v>269</v>
      </c>
      <c r="H11" s="122">
        <v>3</v>
      </c>
      <c r="I11" s="123"/>
      <c r="J11" s="123"/>
      <c r="K11" s="123"/>
      <c r="L11" s="123"/>
      <c r="M11" s="124"/>
      <c r="N11" s="125">
        <v>4</v>
      </c>
      <c r="O11" s="126"/>
      <c r="P11" s="127"/>
    </row>
    <row r="12" spans="1:16" ht="15.75" thickBot="1" x14ac:dyDescent="0.3">
      <c r="A12" s="148"/>
      <c r="B12" s="5" t="s">
        <v>14</v>
      </c>
      <c r="C12" s="9">
        <f>G12</f>
        <v>202</v>
      </c>
      <c r="D12" s="7"/>
      <c r="E12" s="7"/>
      <c r="F12" s="7"/>
      <c r="G12" s="64">
        <v>202</v>
      </c>
      <c r="H12" s="88"/>
      <c r="I12" s="67"/>
      <c r="J12" s="67"/>
      <c r="K12" s="67"/>
      <c r="L12" s="67"/>
      <c r="M12" s="89"/>
      <c r="N12" s="90"/>
      <c r="O12" s="67"/>
      <c r="P12" s="91"/>
    </row>
    <row r="13" spans="1:16" x14ac:dyDescent="0.25">
      <c r="A13" s="147" t="s">
        <v>11</v>
      </c>
      <c r="B13" s="6" t="s">
        <v>13</v>
      </c>
      <c r="C13" s="10">
        <f>D13+E13+F13+G13</f>
        <v>378</v>
      </c>
      <c r="D13" s="11"/>
      <c r="E13" s="11"/>
      <c r="F13" s="13">
        <v>8</v>
      </c>
      <c r="G13" s="63">
        <v>370</v>
      </c>
      <c r="H13" s="122">
        <v>1</v>
      </c>
      <c r="I13" s="123"/>
      <c r="J13" s="123"/>
      <c r="K13" s="123"/>
      <c r="L13" s="123"/>
      <c r="M13" s="124"/>
      <c r="N13" s="125">
        <v>2</v>
      </c>
      <c r="O13" s="126"/>
      <c r="P13" s="127"/>
    </row>
    <row r="14" spans="1:16" ht="15.75" thickBot="1" x14ac:dyDescent="0.3">
      <c r="A14" s="148"/>
      <c r="B14" s="5" t="s">
        <v>14</v>
      </c>
      <c r="C14" s="9">
        <f>G14</f>
        <v>203</v>
      </c>
      <c r="D14" s="7"/>
      <c r="E14" s="7"/>
      <c r="F14" s="7"/>
      <c r="G14" s="64">
        <v>203</v>
      </c>
      <c r="H14" s="88"/>
      <c r="I14" s="67"/>
      <c r="J14" s="67"/>
      <c r="K14" s="67"/>
      <c r="L14" s="67"/>
      <c r="M14" s="89"/>
      <c r="N14" s="90"/>
      <c r="O14" s="67"/>
      <c r="P14" s="91"/>
    </row>
    <row r="15" spans="1:16" x14ac:dyDescent="0.25">
      <c r="A15" s="149" t="s">
        <v>12</v>
      </c>
      <c r="B15" s="6" t="s">
        <v>13</v>
      </c>
      <c r="C15" s="10">
        <f>D15+E15+F15+G15</f>
        <v>0</v>
      </c>
      <c r="D15" s="11"/>
      <c r="E15" s="11"/>
      <c r="F15" s="11"/>
      <c r="G15" s="21"/>
      <c r="H15" s="137"/>
      <c r="I15" s="126"/>
      <c r="J15" s="126"/>
      <c r="K15" s="126"/>
      <c r="L15" s="126"/>
      <c r="M15" s="138"/>
      <c r="N15" s="139"/>
      <c r="O15" s="126"/>
      <c r="P15" s="127"/>
    </row>
    <row r="16" spans="1:16" ht="15.75" thickBot="1" x14ac:dyDescent="0.3">
      <c r="A16" s="150"/>
      <c r="B16" s="5" t="s">
        <v>14</v>
      </c>
      <c r="C16" s="9">
        <f>G16</f>
        <v>28</v>
      </c>
      <c r="D16" s="7"/>
      <c r="E16" s="7"/>
      <c r="F16" s="7"/>
      <c r="G16" s="64">
        <v>28</v>
      </c>
      <c r="H16" s="88"/>
      <c r="I16" s="67"/>
      <c r="J16" s="67"/>
      <c r="K16" s="67"/>
      <c r="L16" s="67"/>
      <c r="M16" s="89"/>
      <c r="N16" s="90"/>
      <c r="O16" s="67"/>
      <c r="P16" s="91"/>
    </row>
  </sheetData>
  <mergeCells count="22">
    <mergeCell ref="P2:P4"/>
    <mergeCell ref="H1:P1"/>
    <mergeCell ref="A15:A16"/>
    <mergeCell ref="H3:H4"/>
    <mergeCell ref="I3:M3"/>
    <mergeCell ref="H2:M2"/>
    <mergeCell ref="N2:N4"/>
    <mergeCell ref="O2:O4"/>
    <mergeCell ref="G3:G4"/>
    <mergeCell ref="A5:A6"/>
    <mergeCell ref="A7:A8"/>
    <mergeCell ref="A9:A10"/>
    <mergeCell ref="A11:A12"/>
    <mergeCell ref="A13:A14"/>
    <mergeCell ref="A1:A4"/>
    <mergeCell ref="B1:B4"/>
    <mergeCell ref="C1:G1"/>
    <mergeCell ref="C2:C4"/>
    <mergeCell ref="D2:G2"/>
    <mergeCell ref="D3:D4"/>
    <mergeCell ref="E3:E4"/>
    <mergeCell ref="F3:F4"/>
  </mergeCells>
  <pageMargins left="0.7" right="0.7" top="0.75" bottom="0.75" header="0.3" footer="0.3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zoomScale="85" zoomScaleNormal="85" workbookViewId="0">
      <selection activeCell="F5" sqref="F5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4" max="4" width="18.140625" customWidth="1"/>
    <col min="5" max="5" width="11.5703125" customWidth="1"/>
    <col min="6" max="7" width="13" customWidth="1"/>
    <col min="8" max="9" width="9.140625" style="3"/>
    <col min="10" max="10" width="11.5703125" style="3" bestFit="1" customWidth="1"/>
    <col min="11" max="11" width="9.140625" style="3"/>
    <col min="12" max="12" width="12.140625" style="3" bestFit="1" customWidth="1"/>
    <col min="13" max="13" width="12.85546875" style="3" bestFit="1" customWidth="1"/>
    <col min="14" max="14" width="16" style="3" bestFit="1" customWidth="1"/>
    <col min="15" max="15" width="11.140625" style="3" customWidth="1"/>
    <col min="16" max="16" width="17.42578125" style="3" customWidth="1"/>
  </cols>
  <sheetData>
    <row r="1" spans="1:16" s="1" customFormat="1" ht="37.5" customHeight="1" x14ac:dyDescent="0.25">
      <c r="A1" s="161" t="s">
        <v>0</v>
      </c>
      <c r="B1" s="161" t="s">
        <v>1</v>
      </c>
      <c r="C1" s="291" t="s">
        <v>24</v>
      </c>
      <c r="D1" s="167"/>
      <c r="E1" s="167"/>
      <c r="F1" s="167"/>
      <c r="G1" s="168"/>
      <c r="H1" s="294" t="s">
        <v>24</v>
      </c>
      <c r="I1" s="295"/>
      <c r="J1" s="295"/>
      <c r="K1" s="295"/>
      <c r="L1" s="295"/>
      <c r="M1" s="295"/>
      <c r="N1" s="295"/>
      <c r="O1" s="295"/>
      <c r="P1" s="296"/>
    </row>
    <row r="2" spans="1:16" ht="15" customHeight="1" x14ac:dyDescent="0.25">
      <c r="A2" s="162"/>
      <c r="B2" s="162"/>
      <c r="C2" s="163" t="s">
        <v>6</v>
      </c>
      <c r="D2" s="172" t="s">
        <v>3</v>
      </c>
      <c r="E2" s="173"/>
      <c r="F2" s="173"/>
      <c r="G2" s="174"/>
      <c r="H2" s="297" t="s">
        <v>78</v>
      </c>
      <c r="I2" s="299"/>
      <c r="J2" s="299"/>
      <c r="K2" s="299"/>
      <c r="L2" s="299"/>
      <c r="M2" s="300"/>
      <c r="N2" s="301" t="s">
        <v>79</v>
      </c>
      <c r="O2" s="303" t="s">
        <v>80</v>
      </c>
      <c r="P2" s="292" t="s">
        <v>81</v>
      </c>
    </row>
    <row r="3" spans="1:16" ht="30" customHeight="1" x14ac:dyDescent="0.25">
      <c r="A3" s="162"/>
      <c r="B3" s="162"/>
      <c r="C3" s="164"/>
      <c r="D3" s="165" t="s">
        <v>18</v>
      </c>
      <c r="E3" s="165" t="s">
        <v>16</v>
      </c>
      <c r="F3" s="165" t="s">
        <v>17</v>
      </c>
      <c r="G3" s="175" t="s">
        <v>38</v>
      </c>
      <c r="H3" s="297" t="s">
        <v>6</v>
      </c>
      <c r="I3" s="299" t="s">
        <v>3</v>
      </c>
      <c r="J3" s="299"/>
      <c r="K3" s="299"/>
      <c r="L3" s="299"/>
      <c r="M3" s="300"/>
      <c r="N3" s="301"/>
      <c r="O3" s="303"/>
      <c r="P3" s="292"/>
    </row>
    <row r="4" spans="1:16" ht="21" customHeight="1" thickBot="1" x14ac:dyDescent="0.3">
      <c r="A4" s="162"/>
      <c r="B4" s="162"/>
      <c r="C4" s="164"/>
      <c r="D4" s="166"/>
      <c r="E4" s="166"/>
      <c r="F4" s="166"/>
      <c r="G4" s="176"/>
      <c r="H4" s="298"/>
      <c r="I4" s="120" t="s">
        <v>57</v>
      </c>
      <c r="J4" s="120" t="s">
        <v>58</v>
      </c>
      <c r="K4" s="120" t="s">
        <v>59</v>
      </c>
      <c r="L4" s="120" t="s">
        <v>60</v>
      </c>
      <c r="M4" s="121" t="s">
        <v>61</v>
      </c>
      <c r="N4" s="302"/>
      <c r="O4" s="304"/>
      <c r="P4" s="293"/>
    </row>
    <row r="5" spans="1:16" x14ac:dyDescent="0.25">
      <c r="A5" s="147" t="s">
        <v>7</v>
      </c>
      <c r="B5" s="6" t="s">
        <v>13</v>
      </c>
      <c r="C5" s="10">
        <f>D5+E5+F5+G5</f>
        <v>200</v>
      </c>
      <c r="D5" s="11"/>
      <c r="E5" s="13">
        <v>17</v>
      </c>
      <c r="F5" s="13">
        <v>158</v>
      </c>
      <c r="G5" s="63">
        <v>25</v>
      </c>
      <c r="H5" s="122">
        <v>12</v>
      </c>
      <c r="I5" s="123"/>
      <c r="J5" s="123"/>
      <c r="K5" s="123"/>
      <c r="L5" s="123"/>
      <c r="M5" s="124"/>
      <c r="N5" s="125">
        <v>5</v>
      </c>
      <c r="O5" s="126"/>
      <c r="P5" s="127"/>
    </row>
    <row r="6" spans="1:16" ht="15.75" thickBot="1" x14ac:dyDescent="0.3">
      <c r="A6" s="148"/>
      <c r="B6" s="5" t="s">
        <v>14</v>
      </c>
      <c r="C6" s="9">
        <f>G6</f>
        <v>0</v>
      </c>
      <c r="D6" s="7"/>
      <c r="E6" s="7"/>
      <c r="F6" s="7"/>
      <c r="G6" s="64"/>
      <c r="H6" s="88"/>
      <c r="I6" s="67"/>
      <c r="J6" s="67"/>
      <c r="K6" s="67"/>
      <c r="L6" s="67"/>
      <c r="M6" s="89"/>
      <c r="N6" s="90"/>
      <c r="O6" s="67"/>
      <c r="P6" s="91"/>
    </row>
    <row r="7" spans="1:16" x14ac:dyDescent="0.25">
      <c r="A7" s="147" t="s">
        <v>8</v>
      </c>
      <c r="B7" s="6" t="s">
        <v>13</v>
      </c>
      <c r="C7" s="10">
        <f>D7+E7+F7+G7</f>
        <v>100</v>
      </c>
      <c r="D7" s="11"/>
      <c r="E7" s="13">
        <v>4</v>
      </c>
      <c r="F7" s="13">
        <v>79</v>
      </c>
      <c r="G7" s="144">
        <v>17</v>
      </c>
      <c r="H7" s="122">
        <v>3</v>
      </c>
      <c r="I7" s="123"/>
      <c r="J7" s="123"/>
      <c r="K7" s="123"/>
      <c r="L7" s="123"/>
      <c r="M7" s="124"/>
      <c r="N7" s="125">
        <v>1</v>
      </c>
      <c r="O7" s="126"/>
      <c r="P7" s="127"/>
    </row>
    <row r="8" spans="1:16" ht="15.75" thickBot="1" x14ac:dyDescent="0.3">
      <c r="A8" s="148"/>
      <c r="B8" s="5" t="s">
        <v>14</v>
      </c>
      <c r="C8" s="9">
        <f>G8</f>
        <v>0</v>
      </c>
      <c r="D8" s="7"/>
      <c r="E8" s="7"/>
      <c r="F8" s="7"/>
      <c r="G8" s="64"/>
      <c r="H8" s="88"/>
      <c r="I8" s="67"/>
      <c r="J8" s="67"/>
      <c r="K8" s="67"/>
      <c r="L8" s="67"/>
      <c r="M8" s="89"/>
      <c r="N8" s="90"/>
      <c r="O8" s="67"/>
      <c r="P8" s="91"/>
    </row>
    <row r="9" spans="1:16" x14ac:dyDescent="0.25">
      <c r="A9" s="147" t="s">
        <v>9</v>
      </c>
      <c r="B9" s="6" t="s">
        <v>13</v>
      </c>
      <c r="C9" s="10">
        <f>D9+E9+F9+G9</f>
        <v>40</v>
      </c>
      <c r="D9" s="11"/>
      <c r="E9" s="13">
        <v>3</v>
      </c>
      <c r="F9" s="13">
        <v>26</v>
      </c>
      <c r="G9" s="144">
        <v>11</v>
      </c>
      <c r="H9" s="122">
        <v>2</v>
      </c>
      <c r="I9" s="123"/>
      <c r="J9" s="123"/>
      <c r="K9" s="123"/>
      <c r="L9" s="123"/>
      <c r="M9" s="124"/>
      <c r="N9" s="125">
        <v>1</v>
      </c>
      <c r="O9" s="126"/>
      <c r="P9" s="127"/>
    </row>
    <row r="10" spans="1:16" ht="15.75" thickBot="1" x14ac:dyDescent="0.3">
      <c r="A10" s="148"/>
      <c r="B10" s="5" t="s">
        <v>14</v>
      </c>
      <c r="C10" s="9">
        <f>G10</f>
        <v>0</v>
      </c>
      <c r="D10" s="7"/>
      <c r="E10" s="7"/>
      <c r="F10" s="7"/>
      <c r="G10" s="64"/>
      <c r="H10" s="88"/>
      <c r="I10" s="67"/>
      <c r="J10" s="67"/>
      <c r="K10" s="67"/>
      <c r="L10" s="67"/>
      <c r="M10" s="89"/>
      <c r="N10" s="90"/>
      <c r="O10" s="67"/>
      <c r="P10" s="91"/>
    </row>
    <row r="11" spans="1:16" x14ac:dyDescent="0.25">
      <c r="A11" s="147" t="s">
        <v>10</v>
      </c>
      <c r="B11" s="6" t="s">
        <v>13</v>
      </c>
      <c r="C11" s="10">
        <f>D11+E11+F11+G11</f>
        <v>35</v>
      </c>
      <c r="D11" s="13">
        <v>1</v>
      </c>
      <c r="E11" s="13">
        <v>3</v>
      </c>
      <c r="F11" s="13">
        <v>28</v>
      </c>
      <c r="G11" s="144">
        <v>3</v>
      </c>
      <c r="H11" s="122">
        <v>1</v>
      </c>
      <c r="I11" s="123"/>
      <c r="J11" s="123"/>
      <c r="K11" s="123"/>
      <c r="L11" s="123"/>
      <c r="M11" s="124"/>
      <c r="N11" s="125">
        <v>2</v>
      </c>
      <c r="O11" s="126"/>
      <c r="P11" s="127"/>
    </row>
    <row r="12" spans="1:16" ht="15.75" thickBot="1" x14ac:dyDescent="0.3">
      <c r="A12" s="148"/>
      <c r="B12" s="5" t="s">
        <v>14</v>
      </c>
      <c r="C12" s="9">
        <f>G12</f>
        <v>0</v>
      </c>
      <c r="D12" s="7"/>
      <c r="E12" s="7"/>
      <c r="F12" s="7"/>
      <c r="G12" s="64"/>
      <c r="H12" s="88"/>
      <c r="I12" s="67"/>
      <c r="J12" s="67"/>
      <c r="K12" s="67"/>
      <c r="L12" s="67"/>
      <c r="M12" s="89"/>
      <c r="N12" s="90"/>
      <c r="O12" s="67"/>
      <c r="P12" s="91"/>
    </row>
    <row r="13" spans="1:16" x14ac:dyDescent="0.25">
      <c r="A13" s="147" t="s">
        <v>11</v>
      </c>
      <c r="B13" s="6" t="s">
        <v>13</v>
      </c>
      <c r="C13" s="10">
        <f>D13+E13+F13+G13</f>
        <v>20</v>
      </c>
      <c r="D13" s="11"/>
      <c r="E13" s="11"/>
      <c r="F13" s="13">
        <v>6</v>
      </c>
      <c r="G13" s="144">
        <v>14</v>
      </c>
      <c r="H13" s="137"/>
      <c r="I13" s="126"/>
      <c r="J13" s="126"/>
      <c r="K13" s="126"/>
      <c r="L13" s="126"/>
      <c r="M13" s="138"/>
      <c r="N13" s="139"/>
      <c r="O13" s="126"/>
      <c r="P13" s="127"/>
    </row>
    <row r="14" spans="1:16" ht="15.75" thickBot="1" x14ac:dyDescent="0.3">
      <c r="A14" s="148"/>
      <c r="B14" s="5" t="s">
        <v>14</v>
      </c>
      <c r="C14" s="9">
        <f>G14</f>
        <v>0</v>
      </c>
      <c r="D14" s="7"/>
      <c r="E14" s="7"/>
      <c r="F14" s="7"/>
      <c r="G14" s="64"/>
      <c r="H14" s="88"/>
      <c r="I14" s="67"/>
      <c r="J14" s="67"/>
      <c r="K14" s="67"/>
      <c r="L14" s="67"/>
      <c r="M14" s="89"/>
      <c r="N14" s="90"/>
      <c r="O14" s="67"/>
      <c r="P14" s="91"/>
    </row>
    <row r="15" spans="1:16" x14ac:dyDescent="0.25">
      <c r="A15" s="149" t="s">
        <v>12</v>
      </c>
      <c r="B15" s="6" t="s">
        <v>13</v>
      </c>
      <c r="C15" s="10">
        <f>D15+E15+F15+G15</f>
        <v>0</v>
      </c>
      <c r="D15" s="11"/>
      <c r="E15" s="11"/>
      <c r="F15" s="11"/>
      <c r="G15" s="21"/>
      <c r="H15" s="137"/>
      <c r="I15" s="126"/>
      <c r="J15" s="126"/>
      <c r="K15" s="126"/>
      <c r="L15" s="126"/>
      <c r="M15" s="138"/>
      <c r="N15" s="139"/>
      <c r="O15" s="126"/>
      <c r="P15" s="127"/>
    </row>
    <row r="16" spans="1:16" ht="15.75" thickBot="1" x14ac:dyDescent="0.3">
      <c r="A16" s="150"/>
      <c r="B16" s="5" t="s">
        <v>14</v>
      </c>
      <c r="C16" s="9">
        <f>G16</f>
        <v>0</v>
      </c>
      <c r="D16" s="7"/>
      <c r="E16" s="7"/>
      <c r="F16" s="7"/>
      <c r="G16" s="64"/>
      <c r="H16" s="88"/>
      <c r="I16" s="67"/>
      <c r="J16" s="67"/>
      <c r="K16" s="67"/>
      <c r="L16" s="67"/>
      <c r="M16" s="89"/>
      <c r="N16" s="90"/>
      <c r="O16" s="67"/>
      <c r="P16" s="91"/>
    </row>
  </sheetData>
  <mergeCells count="22">
    <mergeCell ref="A15:A16"/>
    <mergeCell ref="D3:D4"/>
    <mergeCell ref="E3:E4"/>
    <mergeCell ref="F3:F4"/>
    <mergeCell ref="G3:G4"/>
    <mergeCell ref="A5:A6"/>
    <mergeCell ref="A7:A8"/>
    <mergeCell ref="A9:A10"/>
    <mergeCell ref="A11:A12"/>
    <mergeCell ref="A13:A14"/>
    <mergeCell ref="H3:H4"/>
    <mergeCell ref="I3:M3"/>
    <mergeCell ref="A1:A4"/>
    <mergeCell ref="B1:B4"/>
    <mergeCell ref="C1:G1"/>
    <mergeCell ref="H1:P1"/>
    <mergeCell ref="C2:C4"/>
    <mergeCell ref="D2:G2"/>
    <mergeCell ref="H2:M2"/>
    <mergeCell ref="N2:N4"/>
    <mergeCell ref="O2:O4"/>
    <mergeCell ref="P2:P4"/>
  </mergeCells>
  <pageMargins left="0.7" right="0.7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Раздел 1.1+</vt:lpstr>
      <vt:lpstr>Раздел 1.2+</vt:lpstr>
      <vt:lpstr>Раздел 1.3</vt:lpstr>
      <vt:lpstr>Раздел 1.4</vt:lpstr>
      <vt:lpstr>-Раздел 2.1</vt:lpstr>
      <vt:lpstr>-Раздел 2.2</vt:lpstr>
      <vt:lpstr>-Инвалиды_Сироты_all+</vt:lpstr>
      <vt:lpstr>-Раздел 3.1+</vt:lpstr>
      <vt:lpstr>-Раздел 3.2</vt:lpstr>
      <vt:lpstr>-Раздел 3.3+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cp:lastPrinted>2016-08-08T12:51:12Z</cp:lastPrinted>
  <dcterms:created xsi:type="dcterms:W3CDTF">2016-08-07T15:14:36Z</dcterms:created>
  <dcterms:modified xsi:type="dcterms:W3CDTF">2018-01-07T14:39:44Z</dcterms:modified>
</cp:coreProperties>
</file>