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xternal/doc/personal/stock/002236_大华股份/"/>
    </mc:Choice>
  </mc:AlternateContent>
  <bookViews>
    <workbookView xWindow="1660" yWindow="940" windowWidth="25600" windowHeight="14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" l="1"/>
  <c r="G26" i="1"/>
  <c r="C25" i="1"/>
  <c r="D25" i="1"/>
  <c r="E25" i="1"/>
  <c r="F25" i="1"/>
  <c r="C26" i="1"/>
  <c r="D26" i="1"/>
  <c r="E26" i="1"/>
  <c r="F26" i="1"/>
  <c r="H26" i="1"/>
</calcChain>
</file>

<file path=xl/sharedStrings.xml><?xml version="1.0" encoding="utf-8"?>
<sst xmlns="http://schemas.openxmlformats.org/spreadsheetml/2006/main" count="16" uniqueCount="16">
  <si>
    <t>每股净资产（元）</t>
  </si>
  <si>
    <t>每股收益（元）</t>
  </si>
  <si>
    <t>每股资本公积金（元）</t>
  </si>
  <si>
    <t>加权净资产收益率（%）</t>
  </si>
  <si>
    <t>总资产增长率（%）</t>
  </si>
  <si>
    <t>净利润增长率（%）</t>
  </si>
  <si>
    <t>营业收入</t>
  </si>
  <si>
    <t>营业成本</t>
  </si>
  <si>
    <t>营业利润</t>
  </si>
  <si>
    <t>利润总额</t>
  </si>
  <si>
    <t>所得税</t>
  </si>
  <si>
    <t>净利润</t>
  </si>
  <si>
    <t>经营活动产生的现金流量净额</t>
  </si>
  <si>
    <t>投资活动产生的现金流量净额</t>
  </si>
  <si>
    <t>筹资活动产生的现金流量净额</t>
  </si>
  <si>
    <t>最后卖出pe</t>
    <rPh sb="0" eb="1">
      <t>zui'hou</t>
    </rPh>
    <rPh sb="2" eb="3">
      <t>mai'chu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</si>
</sst>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Microsoft YaHei"/>
      <family val="3"/>
      <charset val="134"/>
    </font>
    <font>
      <sz val="14"/>
      <color rgb="FF333333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7"/>
  <sheetViews>
    <sheetView tabSelected="1" topLeftCell="A10" workbookViewId="0">
      <selection activeCell="B32" sqref="B32"/>
    </sheetView>
  </sheetViews>
  <sheetFormatPr baseColWidth="10" defaultRowHeight="16" x14ac:dyDescent="0.2"/>
  <cols>
    <col min="1" max="1" width="26.33203125" customWidth="1"/>
    <col min="2" max="2" width="12.33203125" bestFit="1" customWidth="1"/>
    <col min="3" max="3" width="13.6640625" bestFit="1" customWidth="1"/>
    <col min="4" max="5" width="12.33203125" bestFit="1" customWidth="1"/>
    <col min="6" max="6" width="14.5" customWidth="1"/>
    <col min="7" max="11" width="12.33203125" bestFit="1" customWidth="1"/>
  </cols>
  <sheetData>
    <row r="4" spans="1:11" ht="21" x14ac:dyDescent="0.3">
      <c r="B4" s="1">
        <v>2009</v>
      </c>
      <c r="C4" s="1">
        <v>2010</v>
      </c>
      <c r="D4" s="1">
        <v>2011</v>
      </c>
      <c r="E4" s="1">
        <v>2012</v>
      </c>
      <c r="F4" s="1">
        <v>2013</v>
      </c>
      <c r="G4" s="1">
        <v>2014</v>
      </c>
      <c r="H4" s="1">
        <v>2015</v>
      </c>
      <c r="I4" s="1">
        <v>2016</v>
      </c>
      <c r="J4" s="1">
        <v>2017</v>
      </c>
      <c r="K4" s="1">
        <v>2018</v>
      </c>
    </row>
    <row r="5" spans="1:11" ht="21" x14ac:dyDescent="0.3">
      <c r="A5" s="1" t="s">
        <v>0</v>
      </c>
      <c r="B5" s="1">
        <v>12.4</v>
      </c>
      <c r="C5" s="1">
        <v>8.41</v>
      </c>
      <c r="D5" s="1">
        <v>5.4</v>
      </c>
      <c r="E5" s="1">
        <v>3.8380000000000001</v>
      </c>
      <c r="F5" s="1">
        <v>3.637</v>
      </c>
      <c r="G5" s="1">
        <v>4.4459999999999997</v>
      </c>
      <c r="H5" s="1">
        <v>5.5979999999999999</v>
      </c>
      <c r="I5" s="1">
        <v>2.8410000000000002</v>
      </c>
      <c r="J5" s="1">
        <v>3.6110000000000002</v>
      </c>
      <c r="K5" s="1">
        <v>4.21</v>
      </c>
    </row>
    <row r="6" spans="1:11" ht="21" x14ac:dyDescent="0.3">
      <c r="A6" s="1" t="s">
        <v>1</v>
      </c>
      <c r="B6" s="1">
        <v>1.75</v>
      </c>
      <c r="C6" s="1">
        <v>1.91</v>
      </c>
      <c r="D6" s="1">
        <v>1.35</v>
      </c>
      <c r="E6" s="1">
        <v>1.25</v>
      </c>
      <c r="F6" s="1">
        <v>1</v>
      </c>
      <c r="G6" s="1">
        <v>1.01</v>
      </c>
      <c r="H6" s="1">
        <v>1.2</v>
      </c>
      <c r="I6" s="1">
        <v>0.63</v>
      </c>
      <c r="J6" s="1">
        <v>0.82</v>
      </c>
      <c r="K6" s="1">
        <v>0.87</v>
      </c>
    </row>
    <row r="7" spans="1:11" ht="21" x14ac:dyDescent="0.3">
      <c r="A7" s="1" t="s">
        <v>2</v>
      </c>
      <c r="B7" s="1">
        <v>5.58</v>
      </c>
      <c r="C7" s="1">
        <v>3.28</v>
      </c>
      <c r="D7" s="1">
        <v>1.48</v>
      </c>
      <c r="E7" s="1">
        <v>0.25</v>
      </c>
      <c r="F7" s="1">
        <v>0.96</v>
      </c>
      <c r="G7" s="1">
        <v>1.34</v>
      </c>
      <c r="H7" s="1">
        <v>1.21</v>
      </c>
      <c r="I7" s="1">
        <v>0.2</v>
      </c>
      <c r="J7" s="1">
        <v>0.2</v>
      </c>
      <c r="K7" s="1">
        <v>0.5</v>
      </c>
    </row>
    <row r="8" spans="1:11" ht="21" x14ac:dyDescent="0.3">
      <c r="A8" s="1" t="s">
        <v>3</v>
      </c>
      <c r="B8" s="1">
        <v>15.1</v>
      </c>
      <c r="C8" s="1">
        <v>26.4</v>
      </c>
      <c r="D8" s="1">
        <v>28.36</v>
      </c>
      <c r="E8" s="1">
        <v>38.51</v>
      </c>
      <c r="F8" s="1">
        <v>35.090000000000003</v>
      </c>
      <c r="G8" s="1">
        <v>24.44</v>
      </c>
      <c r="H8" s="1">
        <v>23.59</v>
      </c>
      <c r="I8" s="1">
        <v>24.8</v>
      </c>
      <c r="J8" s="1">
        <v>25.47</v>
      </c>
      <c r="K8" s="1">
        <v>22.16</v>
      </c>
    </row>
    <row r="9" spans="1:11" ht="21" x14ac:dyDescent="0.3">
      <c r="A9" s="1" t="s">
        <v>4</v>
      </c>
      <c r="B9" s="1">
        <v>34.15</v>
      </c>
      <c r="C9" s="1">
        <v>53.22</v>
      </c>
      <c r="D9" s="1">
        <v>27.65</v>
      </c>
      <c r="E9" s="1">
        <v>49.73</v>
      </c>
      <c r="F9" s="1">
        <v>77.41</v>
      </c>
      <c r="G9" s="1">
        <v>32.56</v>
      </c>
      <c r="H9" s="1">
        <v>43.97</v>
      </c>
      <c r="I9" s="1">
        <v>33.58</v>
      </c>
      <c r="J9" s="1">
        <v>38.83</v>
      </c>
      <c r="K9" s="1">
        <v>23.52</v>
      </c>
    </row>
    <row r="10" spans="1:11" ht="21" x14ac:dyDescent="0.3">
      <c r="A10" s="1" t="s">
        <v>5</v>
      </c>
      <c r="B10" s="1">
        <v>12.54</v>
      </c>
      <c r="C10" s="1">
        <v>122.12</v>
      </c>
      <c r="D10" s="1">
        <v>45.21</v>
      </c>
      <c r="E10" s="1">
        <v>85.23</v>
      </c>
      <c r="F10" s="1">
        <v>61.52</v>
      </c>
      <c r="G10" s="1">
        <v>1.04</v>
      </c>
      <c r="H10" s="1">
        <v>20.100000000000001</v>
      </c>
      <c r="I10" s="1">
        <v>33</v>
      </c>
      <c r="J10" s="1">
        <v>30.33</v>
      </c>
      <c r="K10" s="1">
        <v>6.34</v>
      </c>
    </row>
    <row r="12" spans="1:11" ht="21" x14ac:dyDescent="0.3">
      <c r="A12" s="1" t="s">
        <v>6</v>
      </c>
      <c r="B12" s="1">
        <v>836</v>
      </c>
      <c r="C12" s="1">
        <v>1516</v>
      </c>
      <c r="D12" s="1">
        <v>2205</v>
      </c>
      <c r="E12" s="1">
        <v>3531</v>
      </c>
      <c r="F12" s="1">
        <v>5410</v>
      </c>
      <c r="G12" s="1">
        <v>7332</v>
      </c>
      <c r="H12" s="1">
        <v>10078</v>
      </c>
      <c r="I12" s="1">
        <v>13329</v>
      </c>
      <c r="J12" s="1">
        <v>18844</v>
      </c>
      <c r="K12" s="1">
        <v>23666</v>
      </c>
    </row>
    <row r="13" spans="1:11" ht="21" x14ac:dyDescent="0.3">
      <c r="A13" s="1" t="s">
        <v>7</v>
      </c>
      <c r="B13" s="1">
        <v>512</v>
      </c>
      <c r="C13" s="1">
        <v>860</v>
      </c>
      <c r="D13" s="1">
        <v>1273</v>
      </c>
      <c r="E13" s="1">
        <v>2024</v>
      </c>
      <c r="F13" s="1">
        <v>3093</v>
      </c>
      <c r="G13" s="1">
        <v>4535</v>
      </c>
      <c r="H13" s="1">
        <v>6327</v>
      </c>
      <c r="I13" s="1">
        <v>8303</v>
      </c>
      <c r="J13" s="1">
        <v>11639</v>
      </c>
      <c r="K13" s="1">
        <v>14871</v>
      </c>
    </row>
    <row r="14" spans="1:11" ht="21" x14ac:dyDescent="0.3">
      <c r="A14" s="1" t="s">
        <v>8</v>
      </c>
      <c r="B14" s="1">
        <v>91</v>
      </c>
      <c r="C14" s="1">
        <v>240</v>
      </c>
      <c r="D14" s="1">
        <v>330</v>
      </c>
      <c r="E14" s="1">
        <v>604</v>
      </c>
      <c r="F14" s="1">
        <v>938</v>
      </c>
      <c r="G14" s="1">
        <v>928</v>
      </c>
      <c r="H14" s="1">
        <v>1202</v>
      </c>
      <c r="I14" s="1">
        <v>1433</v>
      </c>
      <c r="J14" s="1">
        <v>2632</v>
      </c>
      <c r="K14" s="1">
        <v>2700</v>
      </c>
    </row>
    <row r="15" spans="1:11" ht="21" x14ac:dyDescent="0.3">
      <c r="A15" s="1" t="s">
        <v>9</v>
      </c>
      <c r="B15" s="1">
        <v>128</v>
      </c>
      <c r="C15" s="1">
        <v>288</v>
      </c>
      <c r="D15" s="1">
        <v>413</v>
      </c>
      <c r="E15" s="1">
        <v>755</v>
      </c>
      <c r="F15" s="1">
        <v>1125</v>
      </c>
      <c r="G15" s="1">
        <v>1253</v>
      </c>
      <c r="H15" s="1">
        <v>1578</v>
      </c>
      <c r="I15" s="1">
        <v>2012</v>
      </c>
      <c r="J15" s="1">
        <v>2642</v>
      </c>
      <c r="K15" s="1">
        <v>2773</v>
      </c>
    </row>
    <row r="16" spans="1:11" ht="21" x14ac:dyDescent="0.3">
      <c r="A16" s="1" t="s">
        <v>10</v>
      </c>
      <c r="B16" s="1">
        <v>11</v>
      </c>
      <c r="C16" s="1">
        <v>29</v>
      </c>
      <c r="D16" s="1">
        <v>38</v>
      </c>
      <c r="E16" s="1">
        <v>58</v>
      </c>
      <c r="F16" s="1">
        <v>-5</v>
      </c>
      <c r="G16" s="1">
        <v>109</v>
      </c>
      <c r="H16" s="1">
        <v>197</v>
      </c>
      <c r="I16" s="1">
        <v>202</v>
      </c>
      <c r="J16" s="1">
        <v>265</v>
      </c>
      <c r="K16" s="1">
        <v>179</v>
      </c>
    </row>
    <row r="17" spans="1:11" ht="21" x14ac:dyDescent="0.3">
      <c r="A17" s="1" t="s">
        <v>11</v>
      </c>
      <c r="B17" s="1">
        <v>117</v>
      </c>
      <c r="C17" s="1">
        <v>260</v>
      </c>
      <c r="D17" s="1">
        <v>376</v>
      </c>
      <c r="E17" s="1">
        <v>697</v>
      </c>
      <c r="F17" s="1">
        <v>1130</v>
      </c>
      <c r="G17" s="1">
        <v>1144</v>
      </c>
      <c r="H17" s="1">
        <v>1381</v>
      </c>
      <c r="I17" s="1">
        <v>1810</v>
      </c>
      <c r="J17" s="1">
        <v>2377</v>
      </c>
      <c r="K17" s="1">
        <v>2595</v>
      </c>
    </row>
    <row r="19" spans="1:11" ht="21" x14ac:dyDescent="0.3">
      <c r="A19" s="1" t="s">
        <v>12</v>
      </c>
      <c r="B19" s="1">
        <v>46</v>
      </c>
      <c r="C19" s="1">
        <v>124</v>
      </c>
      <c r="D19" s="1">
        <v>74</v>
      </c>
      <c r="E19" s="1">
        <v>482</v>
      </c>
      <c r="F19" s="1">
        <v>356</v>
      </c>
      <c r="G19" s="1">
        <v>-17</v>
      </c>
      <c r="H19" s="1">
        <v>201</v>
      </c>
      <c r="I19" s="1">
        <v>471</v>
      </c>
      <c r="J19" s="1">
        <v>914</v>
      </c>
      <c r="K19" s="1">
        <v>955</v>
      </c>
    </row>
    <row r="20" spans="1:11" ht="21" x14ac:dyDescent="0.3">
      <c r="A20" s="1" t="s">
        <v>13</v>
      </c>
      <c r="B20" s="1">
        <v>-31</v>
      </c>
      <c r="C20" s="1">
        <v>-29</v>
      </c>
      <c r="D20" s="1">
        <v>-120</v>
      </c>
      <c r="E20" s="1">
        <v>-189</v>
      </c>
      <c r="F20" s="1">
        <v>-153</v>
      </c>
      <c r="G20" s="1">
        <v>-864</v>
      </c>
      <c r="H20" s="1">
        <v>36</v>
      </c>
      <c r="I20" s="1">
        <v>-257</v>
      </c>
      <c r="J20" s="1">
        <v>-295</v>
      </c>
      <c r="K20" s="1">
        <v>-747</v>
      </c>
    </row>
    <row r="21" spans="1:11" ht="21" x14ac:dyDescent="0.3">
      <c r="A21" s="1" t="s">
        <v>14</v>
      </c>
      <c r="B21" s="1">
        <v>-1</v>
      </c>
      <c r="C21" s="1">
        <v>41</v>
      </c>
      <c r="D21" s="1">
        <v>-60</v>
      </c>
      <c r="E21" s="1">
        <v>-78</v>
      </c>
      <c r="F21" s="1">
        <v>905</v>
      </c>
      <c r="G21" s="1">
        <v>375</v>
      </c>
      <c r="H21" s="1">
        <v>191</v>
      </c>
      <c r="I21" s="1">
        <v>146</v>
      </c>
      <c r="J21" s="1">
        <v>445</v>
      </c>
      <c r="K21" s="1">
        <v>377</v>
      </c>
    </row>
    <row r="24" spans="1:11" ht="19" x14ac:dyDescent="0.25">
      <c r="A24">
        <v>9.5500000000000007</v>
      </c>
      <c r="C24" s="2">
        <v>2019</v>
      </c>
      <c r="D24" s="2">
        <v>2020</v>
      </c>
      <c r="E24" s="2">
        <v>2021</v>
      </c>
      <c r="F24" s="2">
        <v>2022</v>
      </c>
    </row>
    <row r="25" spans="1:11" x14ac:dyDescent="0.2">
      <c r="A25">
        <v>0.05</v>
      </c>
      <c r="B25">
        <v>0.2</v>
      </c>
      <c r="C25">
        <f>A24*(1+B25)</f>
        <v>11.46</v>
      </c>
      <c r="D25">
        <f>C25*(1+B25)</f>
        <v>13.752000000000001</v>
      </c>
      <c r="E25">
        <f>D25*(1+B25)</f>
        <v>16.502400000000002</v>
      </c>
      <c r="F25">
        <f>E25*(1+B25)</f>
        <v>19.802880000000002</v>
      </c>
      <c r="G25">
        <f>F25*A27</f>
        <v>396.05760000000004</v>
      </c>
    </row>
    <row r="26" spans="1:11" x14ac:dyDescent="0.2">
      <c r="A26" t="s">
        <v>15</v>
      </c>
      <c r="C26">
        <f>C25/(1+A25)</f>
        <v>10.914285714285715</v>
      </c>
      <c r="D26">
        <f>D25/(1+A25)^2</f>
        <v>12.473469387755102</v>
      </c>
      <c r="E26">
        <f>E25/(1+A25)^3</f>
        <v>14.25539358600583</v>
      </c>
      <c r="F26">
        <f>F25/(1+A25)^4</f>
        <v>16.291878384006665</v>
      </c>
      <c r="G26">
        <f>G25/(1+A25)^4</f>
        <v>325.8375676801333</v>
      </c>
      <c r="H26">
        <f>SUM(C26:G26)</f>
        <v>379.77259475218659</v>
      </c>
    </row>
    <row r="27" spans="1:11" x14ac:dyDescent="0.2">
      <c r="A2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2019-07-10T08:55:05Z</dcterms:created>
  <dcterms:modified xsi:type="dcterms:W3CDTF">2019-07-10T09:49:53Z</dcterms:modified>
</cp:coreProperties>
</file>