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2"/>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<sst xmlns="http://schemas.openxmlformats.org/spreadsheetml/2006/main" count="912" uniqueCount="640">
  <si>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</si>
  <si>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</si>
  <si>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</si>
  <si>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</si>
  <si>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</si>
  <si>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</si>
  <si>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</si>
  <si>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</si>
  <si>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</si>
  <si>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</si>
  <si>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</si>
  <si>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</si>
  <si>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</si>
  <si>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</si>
  <si>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</si>
  <si>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</si>
  <si>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</si>
  <si>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</si>
  <si>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</si>
  <si>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</si>
  <si>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</si>
  <si>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</si>
  <si>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</si>
  <si>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</si>
  <si>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</si>
  <si>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</si>
  <si>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</si>
  <si>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</si>
  <si>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</si>
  <si>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</si>
  <si>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</si>
  <si>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</si>
  <si>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</si>
  <si>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</si>
  <si>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</si>
  <si>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</si>
  <si>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</si>
  <si>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</si>
  <si>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</si>
  <si>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</si>
  <si>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</si>
  <si>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</si>
  <si>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</si>
  <si>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</si>
  <si>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</si>
  <si>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</si>
  <si>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</si>
  <si>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</si>
  <si>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</si>
  <si>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</si>
  <si>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</si>
  <si>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</si>
  <si>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</si>
  <si>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</si>
  <si>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</si>
  <si>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</si>
  <si>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</si>
  <si>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</si>
  <si>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</si>
  <si>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</si>
  <si>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</si>
  <si>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</si>
  <si>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</si>
  <si>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</si>
  <si>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</si>
  <si>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</si>
  <si>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</si>
  <si>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</si>
  <si>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</si>
  <si>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</si>
  <si>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</si>
  <si>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</si>
  <si>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</si>
  <si>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</si>
  <si>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</si>
  <si>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</si>
  <si>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</si>
  <si>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</si>
  <si>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</si>
  <si>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</si>
  <si>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</si>
  <si>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</si>
  <si>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</si>
  <si>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</si>
  <si>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</si>
  <si>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</si>
  <si>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</si>
  <si>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</si>
  <si>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</si>
  <si>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</si>
  <si>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</si>
  <si>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</si>
  <si>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</si>
  <si>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</si>
  <si>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</si>
  <si>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</si>
  <si>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</si>
  <si>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</si>
  <si>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</si>
  <si>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</si>
  <si>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</si>
  <si>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</si>
  <si>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</si>
  <si>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</si>
  <si>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</si>
  <si>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</si>
  <si>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</si>
  <si>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</si>
  <si>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</si>
  <si>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</si>
  <si>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</si>
  <si>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</si>
  <si>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</si>
  <si>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</si>
  <si>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</si>
  <si>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</si>
  <si>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</si>
  <si>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</si>
  <si>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</si>
  <si>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</si>
  <si>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</si>
  <si>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</si>
  <si>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</si>
  <si>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</si>
  <si>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</si>
  <si>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</si>
  <si>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</si>
  <si>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</si>
  <si>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</si>
  <si>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</si>
  <si>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</si>
  <si>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</si>
  <si>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</si>
  <si>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</si>
  <si>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</si>
  <si>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</si>
  <si>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</si>
  <si>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</si>
  <si>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</si>
  <si>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</si>
  <si>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</si>
  <si>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</si>
  <si>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</si>
  <si>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</si>
  <si>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</si>
  <si>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</si>
  <si>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</si>
  <si>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</si>
  <si>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</si>
  <si>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</si>
  <si>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</si>
  <si>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</si>
  <si>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</si>
  <si>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</si>
  <si>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</si>
  <si>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</si>
  <si>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</si>
  <si>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</si>
  <si>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</si>
  <si>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</si>
  <si>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</si>
  <si>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</si>
  <si>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</si>
  <si>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</si>
  <si>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</si>
  <si>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</si>
  <si>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</si>
  <si>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</si>
  <si>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</si>
  <si>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</si>
  <si>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</si>
  <si>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</si>
  <si>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</si>
  <si>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</si>
  <si>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</si>
  <si>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</si>
  <si>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</si>
  <si>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</si>
  <si>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</si>
  <si>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</si>
  <si>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</si>
  <si>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</si>
  <si>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</si>
  <si>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</si>
  <si>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</si>
  <si>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</si>
  <si>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</si>
  <si>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</si>
  <si>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</si>
  <si>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</si>
  <si>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</si>
  <si>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</si>
  <si>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Mehr finanzielle Unterstützung für berufstätige Eltern. / einkommensschwache Haushalte entlasten/stärker unterstützen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</si>
  <si>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</si>
  <si>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</si>
  <si>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</si>
  <si>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</si>
  <si>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</si>
  <si>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</si>
  <si>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</si>
  <si>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</si>
  <si>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</si>
  <si>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</si>
  <si>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</si>
  <si>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</si>
  <si>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</si>
  <si>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</si>
  <si>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</si>
  <si>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</si>
  <si>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</si>
  <si>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</si>
  <si>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</si>
  <si>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</si>
  <si>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</si>
  <si>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</si>
  <si>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</si>
  <si>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</si>
  <si>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</si>
  <si>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</si>
  <si>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</si>
  <si>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</si>
  <si>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</si>
  <si>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</si>
  <si>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</si>
  <si>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</si>
  <si>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</si>
  <si>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</si>
  <si>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</si>
  <si>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</si>
  <si>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</si>
  <si>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</si>
  <si>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</si>
  <si>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</si>
  <si>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</si>
  <si>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</si>
  <si>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</si>
  <si>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</si>
  <si>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</si>
  <si>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</si>
  <si>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</si>
  <si>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</si>
  <si>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</si>
  <si>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</si>
  <si>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</si>
  <si>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</si>
  <si>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</si>
  <si>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</si>
  <si>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</si>
  <si>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</si>
  <si>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</si>
  <si>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</si>
  <si>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</si>
  <si>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</si>
  <si>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</si>
  <si>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</si>
  <si>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</si>
  <si>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</si>
  <si>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</si>
  <si>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</si>
  <si>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</si>
  <si>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</si>
  <si>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</si>
  <si>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</si>
  <si>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</si>
  <si>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</si>
  <si>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</si>
  <si>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</si>
  <si>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</si>
  <si>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</si>
  <si>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</si>
  <si>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</si>
  <si>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</si>
  <si>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</si>
  <si>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</si>
  <si>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</si>
  <si>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</si>
  <si>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</si>
  <si>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</si>
  <si>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</si>
  <si>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</si>
  <si>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</si>
  <si>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</si>
  <si>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</si>
  <si>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</si>
  <si>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</si>
  <si>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</si>
  <si>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</si>
  <si>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</si>
  <si>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</si>
  <si>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</si>
  <si>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</si>
  <si>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</si>
  <si>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</si>
  <si>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</si>
  <si>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</si>
  <si>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</si>
  <si>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</si>
  <si>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</si>
  <si>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</si>
  <si>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</si>
  <si>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</si>
  <si>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</si>
  <si>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</si>
  <si>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</si>
  <si>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</si>
  <si>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</si>
  <si>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</si>
  <si>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</si>
  <si>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</si>
  <si>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</si>
  <si>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</si>
  <si>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</si>
  <si>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</si>
  <si>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</si>
  <si>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</si>
  <si>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</si>
  <si>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</si>
  <si>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</si>
  <si>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</si>
  <si>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</si>
  <si>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</si>
  <si>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</si>
  <si>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</si>
  <si>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</si>
  <si>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</si>
  <si>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</si>
  <si>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</si>
  <si>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</si>
  <si>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</si>
  <si>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</si>
  <si>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</si>
  <si>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</si>
  <si>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</si>
  <si>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</si>
  <si>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</si>
  <si>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</si>
  <si>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</si>
  <si>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</si>
  <si>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</si>
  <si>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</si>
  <si>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</si>
  <si>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</si>
  <si>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</si>
  <si>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</si>
  <si>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</si>
  <si>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</si>
  <si>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</si>
  <si>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</si>
  <si>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</si>
  <si>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</si>
  <si>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</si>
  <si>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</si>
  <si>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</si>
  <si>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</si>
  <si>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</si>
  <si>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</si>
  <si>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</si>
  <si>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</si>
  <si>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</si>
  <si>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</si>
  <si>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</si>
  <si>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</si>
  <si>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</si>
  <si>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</si>
  <si>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</si>
  <si>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</si>
  <si>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</si>
  <si>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</si>
  <si>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</si>
  <si>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</si>
  <si>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</si>
  <si>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</si>
  <si>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</si>
  <si>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</si>
  <si>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</si>
  <si>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</si>
  <si>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</si>
  <si>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</si>
  <si>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</si>
  <si>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</si>
  <si>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</si>
  <si>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</si>
  <si>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</si>
  <si>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</si>
  <si>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</si>
  <si>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</si>
  <si>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</si>
  <si>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</si>
  <si>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</si>
  <si>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</si>
  <si>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</si>
  <si>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</si>
  <si>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</si>
  <si>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</si>
  <si>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</si>
  <si>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</si>
  <si>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</si>
  <si>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</si>
  <si>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</si>
  <si>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</si>
  <si>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</si>
  <si>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</si>
  <si>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</si>
  <si>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</si>
  <si>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</si>
  <si>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</si>
  <si>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</si>
  <si>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</si>
  <si>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</si>
  <si>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</si>
  <si>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</si>
  <si>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</si>
  <si>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</si>
  <si>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</si>
  <si>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</si>
  <si>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</si>
  <si>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</si>
  <si>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</si>
  <si>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</si>
  <si>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</si>
  <si>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</si>
  <si>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</si>
  <si>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</si>
  <si>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</si>
  <si>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</si>
  <si>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</si>
  <si>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</si>
  <si>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</si>
  <si>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</si>
  <si>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</si>
  <si>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</si>
  <si>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</si>
  <si>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</si>
  <si>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</si>
  <si>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</si>
  <si>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</si>
  <si>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</si>
  <si>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</si>
  <si>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</si>
  <si>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</si>
  <si>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</si>
  <si>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</si>
  <si>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</si>
  <si>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</si>
  <si>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</si>
  <si>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</si>
  <si>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</si>
  <si>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</si>
  <si>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</si>
  <si>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</si>
  <si>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</si>
  <si>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</si>
  <si>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</si>
  <si>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</si>
  <si>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</si>
  <si>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</si>
  <si>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</si>
  <si>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</si>
  <si>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</si>
  <si>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</si>
  <si>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</si>
  <si>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</si>
  <si>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</si>
  <si>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</si>
  <si>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</si>
  <si>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</si>
  <si>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</si>
  <si>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</si>
  <si>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</si>
  <si>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</si>
  <si>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</si>
  <si>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</si>
  <si>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</si>
  <si>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</si>
  <si>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</si>
  <si>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</si>
  <si>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</si>
  <si>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</si>
  <si>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</si>
  <si>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</si>
  <si>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</si>
  <si>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</si>
  <si>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</si>
  <si>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</si>
  <si>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</si>
  <si>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</si>
  <si>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</si>
  <si>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</si>
  <si>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</si>
  <si>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</si>
  <si>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</si>
  <si>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</si>
  <si>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</si>
  <si>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</si>
  <si>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</si>
  <si>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</si>
  <si>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</si>
  <si>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</si>
  <si>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</si>
  <si>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</si>
  <si>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</si>
  <si>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</si>
  <si>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</si>
  <si>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</si>
  <si>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</si>
  <si>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</si>
  <si>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</si>
  <si>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</si>
  <si>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</si>
  <si>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</si>
  <si>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</si>
  <si>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</si>
  <si>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</si>
  <si>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</si>
  <si>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</si>
  <si>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</si>
  <si>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</si>
  <si>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</si>
  <si>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</si>
  <si>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</si>
  <si>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</si>
  <si>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</si>
  <si>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</si>
  <si>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</si>
  <si>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</si>
  <si>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</si>
  <si>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</si>
  <si>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</si>
  <si>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</si>
  <si>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</si>
  <si>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</si>
  <si>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</si>
  <si>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</si>
  <si>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</si>
  <si>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</si>
  <si>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</si>
  <si>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</si>
  <si>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</si>
  <si>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</si>
  <si>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</si>
  <si>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</si>
  <si>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</si>
  <si>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</si>
  <si>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</si>
  <si>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</si>
  <si>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</si>
  <si>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</si>
  <si>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</si>
  <si>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</si>
  <si>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</si>
  <si>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</si>
  <si>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</si>
  <si>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</si>
  <si>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</si>
  <si>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</si>
  <si>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</si>
  <si>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</si>
  <si>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</si>
  <si>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</si>
  <si>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</si>
  <si>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</si>
  <si>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</si>
  <si>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</si>
  <si>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</si>
  <si>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</si>
  <si>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</si>
  <si>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</si>
  <si>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</si>
  <si>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</si>
  <si>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</si>
  <si>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</si>
  <si>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</si>
  <si>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</si>
  <si>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</si>
  <si>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</si>
  <si>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</si>
  <si>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</si>
  <si>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</si>
  <si>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</si>
  <si>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</si>
  <si>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</si>
  <si>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</si>
  <si>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</si>
  <si>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</si>
  <si>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</si>
  <si>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</si>
  <si>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</si>
  <si>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</si>
  <si>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</si>
  <si>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</si>
  <si>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</si>
  <si>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</si>
  <si>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</si>
  <si>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</si>
  <si>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</si>
  <si>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</si>
  <si>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</si>
  <si>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</si>
  <si>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</si>
  <si>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</si>
  <si>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</si>
  <si>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</si>
  <si>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</si>
  <si>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</si>
  <si>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</si>
  <si>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</si>
  <si>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</si>
  <si>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</si>
  <si>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</si>
  <si>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</si>
  <si>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</si>
  <si>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</si>
  <si>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</si>
  <si>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</si>
  <si>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</si>
  <si>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</si>
  <si>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</si>
  <si>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</si>
  <si>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</si>
  <si>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</si>
  <si>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</si>
  <si>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</si>
  <si>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</si>
  <si>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</si>
  <si>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Solaranlagen auf allen geeigneten Dächern / Einen Fonds für gerechte Klimainvestitionen einsetzen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</si>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</sst>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4.5" x14ac:dyDescent="0.35"/>
  <cols>
    <col min="1" max="1" width="58.453125" style="22" customWidth="1"/>
  </cols>
  <sheetData>
    <row r="1" spans="1:16" x14ac:dyDescent="0.35">
      <c r="A1" s="14" t="s">
        <v>6</v>
      </c>
      <c r="B1" s="7" t="s">
        <v>0</v>
      </c>
      <c r="C1" s="7" t="s">
        <v>1</v>
      </c>
      <c r="D1" s="7" t="s">
        <v>2</v>
      </c>
      <c r="E1" s="19" t="s">
        <v>4</v>
      </c>
      <c r="F1" s="7" t="s">
        <v>3</v>
      </c>
      <c r="G1" s="7" t="s">
        <v>5</v>
      </c>
      <c r="H1" t="s">
        <v>64</v>
      </c>
      <c r="I1" t="s">
        <v>63</v>
      </c>
      <c r="J1" t="s">
        <v>62</v>
      </c>
      <c r="K1" t="s">
        <v>33</v>
      </c>
      <c r="M1" s="7" t="s">
        <v>8</v>
      </c>
    </row>
    <row r="2" spans="1:16" x14ac:dyDescent="0.3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506</v>
      </c>
    </row>
    <row r="3" spans="1:16" x14ac:dyDescent="0.35">
      <c r="A3" s="16" t="s">
        <v>39</v>
      </c>
      <c r="B3" s="3">
        <v>0.55400000000000005</v>
      </c>
      <c r="C3" s="3">
        <v>0.45</v>
      </c>
      <c r="D3" s="3">
        <v>0.42099999999999999</v>
      </c>
      <c r="E3" s="3">
        <v>0.32800000000000001</v>
      </c>
      <c r="F3" s="3">
        <v>0.40699999999999997</v>
      </c>
      <c r="G3" s="3">
        <v>0.38200000000000001</v>
      </c>
      <c r="H3" s="3"/>
      <c r="I3" s="3"/>
      <c r="M3" t="s">
        <v>9</v>
      </c>
    </row>
    <row r="4" spans="1:16" x14ac:dyDescent="0.3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65</v>
      </c>
      <c r="I5" s="3"/>
      <c r="L5" s="7" t="s">
        <v>73</v>
      </c>
    </row>
    <row r="6" spans="1:16" x14ac:dyDescent="0.35">
      <c r="A6" s="14" t="s">
        <v>361</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3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43</v>
      </c>
      <c r="B8" s="13">
        <v>0.9</v>
      </c>
      <c r="C8" s="13">
        <v>0.9</v>
      </c>
      <c r="D8" s="13">
        <v>0.9</v>
      </c>
      <c r="E8" s="13">
        <v>0.9</v>
      </c>
      <c r="F8" s="5">
        <v>0.9</v>
      </c>
      <c r="G8" s="13">
        <v>0.9</v>
      </c>
      <c r="M8" t="s">
        <v>44</v>
      </c>
      <c r="N8" t="s">
        <v>46</v>
      </c>
      <c r="O8" t="s">
        <v>45</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35">
      <c r="A11" s="16" t="s">
        <v>31</v>
      </c>
      <c r="B11" s="8">
        <v>445</v>
      </c>
      <c r="C11" s="8">
        <v>853.4</v>
      </c>
      <c r="D11" s="8">
        <v>293.8</v>
      </c>
      <c r="E11" s="8">
        <v>94.2</v>
      </c>
      <c r="F11" s="8">
        <v>575.79999999999995</v>
      </c>
      <c r="G11" s="10">
        <v>5794.5</v>
      </c>
      <c r="K11" s="8">
        <v>3964.1</v>
      </c>
      <c r="M11" t="s">
        <v>61</v>
      </c>
    </row>
    <row r="12" spans="1:16" x14ac:dyDescent="0.3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3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3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35">
      <c r="A15" s="14"/>
      <c r="B15" s="3"/>
      <c r="C15" s="3"/>
      <c r="D15" s="3"/>
      <c r="E15" s="3"/>
      <c r="F15" s="3"/>
      <c r="G15" s="3"/>
    </row>
    <row r="16" spans="1:16" x14ac:dyDescent="0.3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35">
      <c r="A17" s="14" t="s">
        <v>434</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35">
      <c r="A18" s="16" t="s">
        <v>432</v>
      </c>
      <c r="B18" s="11">
        <v>8.9499999999999996E-2</v>
      </c>
      <c r="C18" s="11">
        <v>0.13320000000000001</v>
      </c>
      <c r="D18" s="11">
        <v>0.1144</v>
      </c>
      <c r="E18" s="11"/>
      <c r="F18" s="11">
        <v>0.12740000000000001</v>
      </c>
      <c r="G18" s="11">
        <v>0.1903</v>
      </c>
      <c r="M18" t="s">
        <v>433</v>
      </c>
    </row>
    <row r="19" spans="1:14" x14ac:dyDescent="0.3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3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433</v>
      </c>
    </row>
    <row r="21" spans="1:14" x14ac:dyDescent="0.35">
      <c r="A21" s="16" t="s">
        <v>49</v>
      </c>
      <c r="B21">
        <v>2937</v>
      </c>
      <c r="C21">
        <v>4223</v>
      </c>
      <c r="D21">
        <v>1425</v>
      </c>
      <c r="E21">
        <v>813</v>
      </c>
      <c r="F21">
        <v>3187</v>
      </c>
      <c r="G21">
        <v>22996</v>
      </c>
      <c r="M21" t="s">
        <v>48</v>
      </c>
    </row>
    <row r="22" spans="1:14" x14ac:dyDescent="0.35">
      <c r="A22" s="16" t="s">
        <v>435</v>
      </c>
      <c r="B22" s="41">
        <v>175</v>
      </c>
      <c r="C22" s="41">
        <v>249</v>
      </c>
      <c r="D22" s="41">
        <v>132</v>
      </c>
      <c r="E22" s="36"/>
      <c r="F22" s="41">
        <v>178</v>
      </c>
      <c r="G22" s="41">
        <v>479</v>
      </c>
      <c r="M22" t="s">
        <v>440</v>
      </c>
    </row>
    <row r="23" spans="1:14" x14ac:dyDescent="0.35">
      <c r="A23" s="16" t="s">
        <v>51</v>
      </c>
      <c r="B23">
        <v>95</v>
      </c>
      <c r="C23">
        <v>112</v>
      </c>
      <c r="D23">
        <v>83</v>
      </c>
      <c r="E23">
        <v>152</v>
      </c>
      <c r="F23">
        <v>88</v>
      </c>
      <c r="G23">
        <v>172</v>
      </c>
      <c r="M23" t="s">
        <v>53</v>
      </c>
    </row>
    <row r="24" spans="1:14" x14ac:dyDescent="0.35">
      <c r="A24" s="14" t="s">
        <v>72</v>
      </c>
      <c r="B24" s="3"/>
      <c r="C24" s="3"/>
      <c r="D24" s="3"/>
      <c r="E24" s="3"/>
      <c r="F24" s="3"/>
      <c r="G24" s="3"/>
    </row>
    <row r="25" spans="1:14" x14ac:dyDescent="0.35">
      <c r="A25" s="16" t="s">
        <v>71</v>
      </c>
      <c r="B25">
        <v>67.400000000000006</v>
      </c>
      <c r="C25">
        <v>83.1</v>
      </c>
      <c r="D25">
        <v>47.1</v>
      </c>
      <c r="E25">
        <v>8.6</v>
      </c>
      <c r="F25">
        <v>66.8</v>
      </c>
      <c r="G25">
        <v>328.3</v>
      </c>
      <c r="H25">
        <f>SUM(B25+C25+D25+F25)</f>
        <v>264.39999999999998</v>
      </c>
      <c r="I25">
        <f>H25+E25</f>
        <v>273</v>
      </c>
      <c r="J25">
        <v>446.8</v>
      </c>
      <c r="M25" t="s">
        <v>12</v>
      </c>
    </row>
    <row r="26" spans="1:14" x14ac:dyDescent="0.3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35">
      <c r="A27" s="16" t="s">
        <v>10</v>
      </c>
      <c r="B27">
        <v>27012</v>
      </c>
      <c r="C27">
        <v>25039</v>
      </c>
      <c r="D27">
        <v>17656</v>
      </c>
      <c r="E27">
        <v>23603</v>
      </c>
      <c r="F27">
        <v>19798</v>
      </c>
      <c r="G27">
        <v>24858</v>
      </c>
      <c r="M27" t="s">
        <v>9</v>
      </c>
    </row>
    <row r="28" spans="1:14" x14ac:dyDescent="0.3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35">
      <c r="A29" s="16" t="s">
        <v>36</v>
      </c>
      <c r="B29">
        <v>3079</v>
      </c>
      <c r="G29">
        <v>44100</v>
      </c>
      <c r="M29" t="s">
        <v>34</v>
      </c>
      <c r="N29" t="s">
        <v>35</v>
      </c>
    </row>
    <row r="30" spans="1:14" x14ac:dyDescent="0.3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3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3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3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3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35">
      <c r="A35" s="14" t="s">
        <v>106</v>
      </c>
      <c r="B35" s="2">
        <f>2000*B26/$H$26</f>
        <v>470.40625995177646</v>
      </c>
      <c r="C35" s="2">
        <f t="shared" ref="C35:F35" si="7">2000*C26/$H$26</f>
        <v>631.4544379236612</v>
      </c>
      <c r="D35" s="2">
        <f t="shared" si="7"/>
        <v>350.30253400664208</v>
      </c>
      <c r="E35" s="2"/>
      <c r="F35" s="2">
        <f t="shared" si="7"/>
        <v>483.14453391565434</v>
      </c>
    </row>
    <row r="36" spans="1:9" x14ac:dyDescent="0.35">
      <c r="A36" s="14"/>
    </row>
    <row r="37" spans="1:9" x14ac:dyDescent="0.35">
      <c r="A37" s="14"/>
    </row>
    <row r="38" spans="1:9" x14ac:dyDescent="0.35">
      <c r="A38" s="14"/>
    </row>
    <row r="39" spans="1:9" x14ac:dyDescent="0.35">
      <c r="A39" s="14"/>
    </row>
    <row r="40" spans="1:9" x14ac:dyDescent="0.35">
      <c r="A40" s="14"/>
    </row>
    <row r="41" spans="1:9" x14ac:dyDescent="0.35">
      <c r="A41" s="14"/>
    </row>
    <row r="42" spans="1:9" x14ac:dyDescent="0.35">
      <c r="A42" s="14"/>
    </row>
    <row r="43" spans="1:9" x14ac:dyDescent="0.35">
      <c r="A43" s="14"/>
    </row>
    <row r="44" spans="1:9" x14ac:dyDescent="0.35">
      <c r="A44" s="14"/>
    </row>
    <row r="45" spans="1:9" x14ac:dyDescent="0.35">
      <c r="A45" s="14"/>
    </row>
    <row r="46" spans="1:9" x14ac:dyDescent="0.35">
      <c r="A46" s="14"/>
    </row>
    <row r="47" spans="1:9" x14ac:dyDescent="0.35">
      <c r="A47" s="14"/>
    </row>
    <row r="48" spans="1:9"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C12" sqref="C12"/>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333</v>
      </c>
      <c r="B1" s="7" t="s">
        <v>0</v>
      </c>
      <c r="C1" s="7" t="s">
        <v>1</v>
      </c>
      <c r="D1" s="7" t="s">
        <v>2</v>
      </c>
      <c r="E1" s="7" t="s">
        <v>3</v>
      </c>
      <c r="F1" s="7" t="s">
        <v>5</v>
      </c>
    </row>
    <row r="2" spans="1:6" x14ac:dyDescent="0.35">
      <c r="A2" t="s">
        <v>337</v>
      </c>
      <c r="B2" s="74" t="s">
        <v>345</v>
      </c>
      <c r="C2" s="74"/>
      <c r="D2" s="74"/>
      <c r="E2" t="s">
        <v>338</v>
      </c>
      <c r="F2" t="s">
        <v>345</v>
      </c>
    </row>
    <row r="3" spans="1:6" x14ac:dyDescent="0.35">
      <c r="A3" t="s">
        <v>339</v>
      </c>
      <c r="B3" t="s">
        <v>340</v>
      </c>
      <c r="C3" t="s">
        <v>340</v>
      </c>
      <c r="D3" t="s">
        <v>340</v>
      </c>
      <c r="E3" t="s">
        <v>356</v>
      </c>
      <c r="F3" t="s">
        <v>341</v>
      </c>
    </row>
    <row r="4" spans="1:6" x14ac:dyDescent="0.35">
      <c r="A4" t="s">
        <v>342</v>
      </c>
      <c r="B4" s="74" t="s">
        <v>343</v>
      </c>
      <c r="C4" s="74"/>
      <c r="D4" s="74"/>
      <c r="E4" s="74"/>
      <c r="F4" t="s">
        <v>344</v>
      </c>
    </row>
    <row r="5" spans="1:6" x14ac:dyDescent="0.35">
      <c r="A5" t="s">
        <v>401</v>
      </c>
      <c r="B5" t="s">
        <v>346</v>
      </c>
      <c r="C5" t="s">
        <v>346</v>
      </c>
      <c r="D5" t="s">
        <v>346</v>
      </c>
      <c r="E5" t="s">
        <v>347</v>
      </c>
      <c r="F5" t="s">
        <v>348</v>
      </c>
    </row>
    <row r="6" spans="1:6" x14ac:dyDescent="0.35">
      <c r="A6" t="s">
        <v>449</v>
      </c>
      <c r="B6" t="s">
        <v>451</v>
      </c>
      <c r="C6" t="s">
        <v>447</v>
      </c>
      <c r="D6" t="s">
        <v>448</v>
      </c>
      <c r="E6" t="s">
        <v>450</v>
      </c>
      <c r="F6" t="s">
        <v>452</v>
      </c>
    </row>
    <row r="7" spans="1:6" x14ac:dyDescent="0.35">
      <c r="A7" t="s">
        <v>453</v>
      </c>
      <c r="B7" t="s">
        <v>455</v>
      </c>
      <c r="C7" t="s">
        <v>462</v>
      </c>
      <c r="D7" t="s">
        <v>457</v>
      </c>
      <c r="E7" t="s">
        <v>460</v>
      </c>
      <c r="F7" t="s">
        <v>461</v>
      </c>
    </row>
    <row r="8" spans="1:6" x14ac:dyDescent="0.35">
      <c r="A8" t="s">
        <v>454</v>
      </c>
      <c r="B8" t="s">
        <v>456</v>
      </c>
      <c r="C8" t="s">
        <v>463</v>
      </c>
      <c r="D8" t="s">
        <v>458</v>
      </c>
      <c r="E8" t="s">
        <v>459</v>
      </c>
    </row>
    <row r="9" spans="1:6" x14ac:dyDescent="0.35">
      <c r="A9" t="s">
        <v>441</v>
      </c>
      <c r="B9" t="s">
        <v>369</v>
      </c>
      <c r="C9" t="s">
        <v>369</v>
      </c>
      <c r="D9" t="s">
        <v>369</v>
      </c>
      <c r="E9" t="s">
        <v>369</v>
      </c>
      <c r="F9" t="s">
        <v>349</v>
      </c>
    </row>
    <row r="10" spans="1:6" x14ac:dyDescent="0.35">
      <c r="A10" t="s">
        <v>350</v>
      </c>
      <c r="B10" t="s">
        <v>436</v>
      </c>
      <c r="C10" t="s">
        <v>437</v>
      </c>
      <c r="D10" t="s">
        <v>438</v>
      </c>
      <c r="E10" t="s">
        <v>439</v>
      </c>
      <c r="F10" t="s">
        <v>352</v>
      </c>
    </row>
    <row r="11" spans="1:6" x14ac:dyDescent="0.35">
      <c r="A11" t="s">
        <v>353</v>
      </c>
      <c r="B11" s="74" t="s">
        <v>354</v>
      </c>
      <c r="C11" s="74"/>
      <c r="D11" s="74"/>
      <c r="E11" s="74"/>
      <c r="F11" t="s">
        <v>355</v>
      </c>
    </row>
    <row r="12" spans="1:6" x14ac:dyDescent="0.35">
      <c r="A12" t="s">
        <v>589</v>
      </c>
      <c r="B12" s="66" t="s">
        <v>583</v>
      </c>
      <c r="C12" s="66" t="s">
        <v>584</v>
      </c>
      <c r="D12" s="66" t="s">
        <v>360</v>
      </c>
      <c r="E12" s="66" t="s">
        <v>362</v>
      </c>
      <c r="F12" t="s">
        <v>359</v>
      </c>
    </row>
    <row r="13" spans="1:6" x14ac:dyDescent="0.35">
      <c r="A13" t="s">
        <v>357</v>
      </c>
      <c r="B13" s="67" t="s">
        <v>585</v>
      </c>
      <c r="C13" s="68" t="s">
        <v>586</v>
      </c>
      <c r="D13" s="68" t="s">
        <v>587</v>
      </c>
      <c r="E13" t="s">
        <v>588</v>
      </c>
      <c r="F13" t="s">
        <v>358</v>
      </c>
    </row>
    <row r="14" spans="1:6" x14ac:dyDescent="0.35">
      <c r="A14" t="s">
        <v>421</v>
      </c>
      <c r="B14" t="s">
        <v>364</v>
      </c>
      <c r="C14" t="s">
        <v>365</v>
      </c>
      <c r="D14" t="s">
        <v>366</v>
      </c>
      <c r="E14" t="s">
        <v>367</v>
      </c>
      <c r="F14" t="s">
        <v>368</v>
      </c>
    </row>
    <row r="15" spans="1:6" x14ac:dyDescent="0.35">
      <c r="A15" t="s">
        <v>370</v>
      </c>
      <c r="B15" s="74" t="s">
        <v>371</v>
      </c>
      <c r="C15" s="74"/>
      <c r="D15" s="74"/>
      <c r="E15" s="74"/>
      <c r="F15" s="74"/>
    </row>
    <row r="16" spans="1:6" x14ac:dyDescent="0.35">
      <c r="A16" t="s">
        <v>372</v>
      </c>
      <c r="B16" s="74" t="s">
        <v>422</v>
      </c>
      <c r="C16" s="74"/>
      <c r="D16" s="74"/>
      <c r="E16" s="74"/>
      <c r="F16" t="s">
        <v>373</v>
      </c>
    </row>
    <row r="17" spans="1:8" ht="15.75" customHeight="1" x14ac:dyDescent="0.35">
      <c r="A17" t="s">
        <v>374</v>
      </c>
      <c r="B17" s="69" t="s">
        <v>446</v>
      </c>
      <c r="C17" s="69" t="s">
        <v>444</v>
      </c>
      <c r="D17" s="69" t="s">
        <v>445</v>
      </c>
      <c r="E17" s="69" t="s">
        <v>375</v>
      </c>
      <c r="F17" s="69" t="s">
        <v>376</v>
      </c>
    </row>
    <row r="18" spans="1:8" x14ac:dyDescent="0.35">
      <c r="A18" t="s">
        <v>402</v>
      </c>
      <c r="B18" t="s">
        <v>377</v>
      </c>
      <c r="C18" t="s">
        <v>378</v>
      </c>
      <c r="D18" t="s">
        <v>379</v>
      </c>
      <c r="E18" t="s">
        <v>380</v>
      </c>
      <c r="F18" t="s">
        <v>381</v>
      </c>
    </row>
    <row r="19" spans="1:8" x14ac:dyDescent="0.35">
      <c r="A19" t="s">
        <v>442</v>
      </c>
      <c r="B19" s="74" t="s">
        <v>382</v>
      </c>
      <c r="C19" s="74"/>
      <c r="D19" s="74"/>
      <c r="E19" s="74"/>
      <c r="F19" t="s">
        <v>383</v>
      </c>
    </row>
    <row r="20" spans="1:8" x14ac:dyDescent="0.35">
      <c r="A20" t="s">
        <v>414</v>
      </c>
      <c r="B20" t="s">
        <v>0</v>
      </c>
      <c r="C20" t="s">
        <v>384</v>
      </c>
      <c r="D20" t="s">
        <v>385</v>
      </c>
      <c r="E20" t="s">
        <v>386</v>
      </c>
      <c r="F20" t="s">
        <v>381</v>
      </c>
    </row>
    <row r="21" spans="1:8" x14ac:dyDescent="0.35">
      <c r="A21" t="s">
        <v>387</v>
      </c>
      <c r="B21" t="s">
        <v>423</v>
      </c>
      <c r="C21" t="s">
        <v>598</v>
      </c>
      <c r="D21" t="s">
        <v>425</v>
      </c>
      <c r="E21" t="s">
        <v>424</v>
      </c>
      <c r="F21" t="s">
        <v>388</v>
      </c>
    </row>
    <row r="22" spans="1:8" x14ac:dyDescent="0.35">
      <c r="A22" t="s">
        <v>389</v>
      </c>
      <c r="B22" s="74" t="s">
        <v>390</v>
      </c>
      <c r="C22" s="74"/>
      <c r="D22" s="74"/>
      <c r="E22" s="74"/>
      <c r="F22" t="s">
        <v>391</v>
      </c>
    </row>
    <row r="23" spans="1:8" x14ac:dyDescent="0.35">
      <c r="A23" t="s">
        <v>392</v>
      </c>
      <c r="B23" s="13">
        <v>0.55000000000000004</v>
      </c>
      <c r="C23" s="13">
        <v>0.45</v>
      </c>
      <c r="D23" s="13">
        <v>0.42</v>
      </c>
      <c r="E23" s="13">
        <v>0.41</v>
      </c>
      <c r="F23" s="13">
        <v>0.38</v>
      </c>
    </row>
    <row r="24" spans="1:8" x14ac:dyDescent="0.35">
      <c r="A24" t="s">
        <v>393</v>
      </c>
      <c r="B24" s="74" t="s">
        <v>351</v>
      </c>
      <c r="C24" s="74"/>
      <c r="D24" s="74"/>
      <c r="E24" s="74"/>
      <c r="F24" t="s">
        <v>394</v>
      </c>
    </row>
    <row r="25" spans="1:8" x14ac:dyDescent="0.35">
      <c r="A25" t="s">
        <v>398</v>
      </c>
      <c r="B25" s="13" t="s">
        <v>594</v>
      </c>
      <c r="C25" t="s">
        <v>595</v>
      </c>
      <c r="D25" t="s">
        <v>596</v>
      </c>
      <c r="E25" t="s">
        <v>400</v>
      </c>
      <c r="F25" t="s">
        <v>399</v>
      </c>
    </row>
    <row r="26" spans="1:8" x14ac:dyDescent="0.35">
      <c r="A26" t="s">
        <v>395</v>
      </c>
      <c r="B26" s="74" t="s">
        <v>397</v>
      </c>
      <c r="C26" s="74"/>
      <c r="D26" s="74"/>
      <c r="E26" s="74"/>
      <c r="F26" t="s">
        <v>396</v>
      </c>
    </row>
    <row r="27" spans="1:8" x14ac:dyDescent="0.35">
      <c r="A27" t="s">
        <v>413</v>
      </c>
      <c r="B27" t="s">
        <v>411</v>
      </c>
      <c r="C27" t="s">
        <v>407</v>
      </c>
      <c r="D27" t="s">
        <v>406</v>
      </c>
      <c r="E27" t="s">
        <v>404</v>
      </c>
      <c r="F27" t="s">
        <v>403</v>
      </c>
    </row>
    <row r="28" spans="1:8" x14ac:dyDescent="0.35">
      <c r="A28" t="s">
        <v>443</v>
      </c>
      <c r="B28" t="s">
        <v>412</v>
      </c>
      <c r="C28" t="s">
        <v>408</v>
      </c>
      <c r="D28" t="s">
        <v>409</v>
      </c>
      <c r="E28" t="s">
        <v>405</v>
      </c>
      <c r="F28" t="s">
        <v>410</v>
      </c>
    </row>
    <row r="29" spans="1:8" x14ac:dyDescent="0.35">
      <c r="A29" t="s">
        <v>418</v>
      </c>
      <c r="B29" t="s">
        <v>420</v>
      </c>
      <c r="C29" t="s">
        <v>415</v>
      </c>
      <c r="D29" t="s">
        <v>416</v>
      </c>
      <c r="E29" t="s">
        <v>419</v>
      </c>
      <c r="F29" t="s">
        <v>417</v>
      </c>
      <c r="H29" t="s">
        <v>603</v>
      </c>
    </row>
    <row r="30" spans="1:8" x14ac:dyDescent="0.35">
      <c r="A30" t="s">
        <v>616</v>
      </c>
      <c r="B30" t="s">
        <v>610</v>
      </c>
      <c r="C30" t="s">
        <v>611</v>
      </c>
      <c r="D30" t="s">
        <v>612</v>
      </c>
      <c r="E30" t="s">
        <v>613</v>
      </c>
      <c r="F30" t="s">
        <v>615</v>
      </c>
      <c r="H30" t="s">
        <v>614</v>
      </c>
    </row>
    <row r="31" spans="1:8" x14ac:dyDescent="0.35">
      <c r="A31" t="s">
        <v>600</v>
      </c>
      <c r="B31" t="s">
        <v>617</v>
      </c>
      <c r="C31" t="s">
        <v>618</v>
      </c>
      <c r="D31" t="s">
        <v>619</v>
      </c>
      <c r="E31" t="s">
        <v>620</v>
      </c>
      <c r="F31" t="s">
        <v>621</v>
      </c>
      <c r="H31" t="s">
        <v>622</v>
      </c>
    </row>
    <row r="32" spans="1:8" x14ac:dyDescent="0.35">
      <c r="A32" t="s">
        <v>601</v>
      </c>
      <c r="B32" t="s">
        <v>604</v>
      </c>
      <c r="C32" t="s">
        <v>605</v>
      </c>
      <c r="D32" t="s">
        <v>606</v>
      </c>
      <c r="E32" t="s">
        <v>607</v>
      </c>
      <c r="F32" t="s">
        <v>609</v>
      </c>
      <c r="H32" t="s">
        <v>608</v>
      </c>
    </row>
    <row r="33" spans="1:6" x14ac:dyDescent="0.35">
      <c r="A33" t="s">
        <v>602</v>
      </c>
    </row>
    <row r="34" spans="1:6" x14ac:dyDescent="0.35">
      <c r="A34" t="s">
        <v>481</v>
      </c>
      <c r="F34" t="s">
        <v>482</v>
      </c>
    </row>
    <row r="35" spans="1:6" x14ac:dyDescent="0.35">
      <c r="F35" t="s">
        <v>483</v>
      </c>
    </row>
    <row r="36" spans="1:6" x14ac:dyDescent="0.35">
      <c r="F36" t="s">
        <v>484</v>
      </c>
    </row>
    <row r="37" spans="1:6" x14ac:dyDescent="0.35">
      <c r="F37" t="s">
        <v>485</v>
      </c>
    </row>
    <row r="38" spans="1:6" x14ac:dyDescent="0.35">
      <c r="F38" t="s">
        <v>486</v>
      </c>
    </row>
    <row r="39" spans="1:6" x14ac:dyDescent="0.35">
      <c r="F39" t="s">
        <v>487</v>
      </c>
    </row>
    <row r="41" spans="1:6" x14ac:dyDescent="0.35">
      <c r="F41" t="s">
        <v>488</v>
      </c>
    </row>
    <row r="42" spans="1:6" x14ac:dyDescent="0.35">
      <c r="F42" t="s">
        <v>489</v>
      </c>
    </row>
    <row r="43" spans="1:6" x14ac:dyDescent="0.35">
      <c r="F43" t="s">
        <v>490</v>
      </c>
    </row>
    <row r="44" spans="1:6" x14ac:dyDescent="0.35">
      <c r="F44" t="s">
        <v>491</v>
      </c>
    </row>
    <row r="45" spans="1:6" x14ac:dyDescent="0.35">
      <c r="F45" t="s">
        <v>492</v>
      </c>
    </row>
    <row r="46" spans="1:6" x14ac:dyDescent="0.35">
      <c r="F46" t="s">
        <v>493</v>
      </c>
    </row>
    <row r="48" spans="1:6" x14ac:dyDescent="0.35">
      <c r="F48" s="71" t="s">
        <v>494</v>
      </c>
    </row>
    <row r="49" spans="6:6" x14ac:dyDescent="0.35">
      <c r="F49" s="71" t="s">
        <v>495</v>
      </c>
    </row>
    <row r="50" spans="6:6" x14ac:dyDescent="0.35">
      <c r="F50" s="71" t="s">
        <v>496</v>
      </c>
    </row>
    <row r="51" spans="6:6" x14ac:dyDescent="0.35">
      <c r="F51" s="71" t="s">
        <v>497</v>
      </c>
    </row>
    <row r="52" spans="6:6" x14ac:dyDescent="0.35">
      <c r="F52" s="71" t="s">
        <v>498</v>
      </c>
    </row>
    <row r="53" spans="6:6" x14ac:dyDescent="0.35">
      <c r="F53" s="71" t="s">
        <v>499</v>
      </c>
    </row>
    <row r="55" spans="6:6" x14ac:dyDescent="0.35">
      <c r="F55" s="71" t="s">
        <v>500</v>
      </c>
    </row>
    <row r="56" spans="6:6" x14ac:dyDescent="0.35">
      <c r="F56" s="71" t="s">
        <v>501</v>
      </c>
    </row>
    <row r="57" spans="6:6" x14ac:dyDescent="0.35">
      <c r="F57" s="71" t="s">
        <v>502</v>
      </c>
    </row>
    <row r="58" spans="6:6" x14ac:dyDescent="0.35">
      <c r="F58" s="71" t="s">
        <v>503</v>
      </c>
    </row>
    <row r="59" spans="6:6" x14ac:dyDescent="0.35">
      <c r="F59" s="71" t="s">
        <v>504</v>
      </c>
    </row>
    <row r="60" spans="6:6" x14ac:dyDescent="0.35">
      <c r="F60" s="71" t="s">
        <v>505</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tabSelected="1" workbookViewId="0">
      <selection activeCell="D11" sqref="D11"/>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4" width="5.453125" customWidth="1"/>
    <col min="15" max="15" width="6.1796875" customWidth="1"/>
    <col min="16" max="18" width="5.453125" customWidth="1"/>
    <col min="19" max="19" width="5" customWidth="1"/>
    <col min="20" max="20" width="5.26953125" customWidth="1"/>
    <col min="21" max="22" width="5.453125" customWidth="1"/>
    <col min="23" max="23" width="4.26953125" customWidth="1"/>
    <col min="24" max="24" width="4.6328125" customWidth="1"/>
    <col min="25" max="26" width="3.81640625" customWidth="1"/>
    <col min="27" max="29" width="5.453125" customWidth="1"/>
    <col min="30" max="30" width="8.54296875" customWidth="1"/>
    <col min="31" max="31" width="8.453125" customWidth="1"/>
    <col min="32" max="32" width="9" customWidth="1"/>
    <col min="33" max="33" width="8.26953125" customWidth="1"/>
    <col min="34" max="34" width="8.453125" customWidth="1"/>
    <col min="35" max="36" width="8.26953125" customWidth="1"/>
    <col min="37" max="37" width="9.1796875" customWidth="1"/>
    <col min="40" max="40" width="8.81640625" customWidth="1"/>
    <col min="41" max="41" width="7.81640625" customWidth="1"/>
  </cols>
  <sheetData>
    <row r="1" spans="1:43" s="7" customFormat="1" ht="43.5" x14ac:dyDescent="0.35">
      <c r="A1" s="14" t="s">
        <v>6</v>
      </c>
      <c r="B1" s="14" t="s">
        <v>54</v>
      </c>
      <c r="C1" s="14" t="s">
        <v>302</v>
      </c>
      <c r="D1" s="7" t="s">
        <v>264</v>
      </c>
      <c r="E1" s="7" t="s">
        <v>301</v>
      </c>
      <c r="F1" s="7" t="s">
        <v>289</v>
      </c>
      <c r="G1" s="7" t="s">
        <v>265</v>
      </c>
      <c r="H1" s="7" t="s">
        <v>266</v>
      </c>
      <c r="I1" s="7" t="s">
        <v>267</v>
      </c>
      <c r="J1" s="7" t="s">
        <v>268</v>
      </c>
      <c r="K1" s="7" t="s">
        <v>269</v>
      </c>
      <c r="L1" s="7" t="s">
        <v>513</v>
      </c>
      <c r="M1" s="7" t="s">
        <v>514</v>
      </c>
      <c r="N1" s="7" t="s">
        <v>515</v>
      </c>
      <c r="O1" s="7" t="s">
        <v>332</v>
      </c>
      <c r="P1" s="7" t="s">
        <v>279</v>
      </c>
      <c r="Q1" s="7" t="s">
        <v>293</v>
      </c>
      <c r="R1" s="7" t="s">
        <v>277</v>
      </c>
      <c r="S1" s="7" t="s">
        <v>303</v>
      </c>
      <c r="T1" s="7" t="s">
        <v>304</v>
      </c>
      <c r="U1" s="7" t="s">
        <v>305</v>
      </c>
      <c r="V1" s="7" t="s">
        <v>634</v>
      </c>
      <c r="W1" s="7" t="s">
        <v>87</v>
      </c>
      <c r="X1" s="7" t="s">
        <v>88</v>
      </c>
      <c r="Y1" s="7" t="s">
        <v>89</v>
      </c>
      <c r="Z1" s="7" t="s">
        <v>3</v>
      </c>
      <c r="AA1" s="7" t="s">
        <v>510</v>
      </c>
      <c r="AB1" s="7" t="s">
        <v>511</v>
      </c>
      <c r="AC1" s="7" t="s">
        <v>512</v>
      </c>
      <c r="AD1" s="14" t="s">
        <v>312</v>
      </c>
      <c r="AE1" s="14" t="s">
        <v>313</v>
      </c>
      <c r="AF1" s="14" t="s">
        <v>314</v>
      </c>
      <c r="AG1" s="14" t="s">
        <v>316</v>
      </c>
      <c r="AH1" s="14" t="s">
        <v>315</v>
      </c>
      <c r="AI1" s="7" t="s">
        <v>279</v>
      </c>
      <c r="AJ1" s="7" t="s">
        <v>293</v>
      </c>
      <c r="AK1" s="7" t="s">
        <v>277</v>
      </c>
      <c r="AL1" s="7" t="s">
        <v>290</v>
      </c>
      <c r="AM1" s="7" t="s">
        <v>294</v>
      </c>
      <c r="AN1" s="7" t="s">
        <v>295</v>
      </c>
      <c r="AO1" s="7" t="s">
        <v>8</v>
      </c>
      <c r="AP1" s="7" t="s">
        <v>325</v>
      </c>
    </row>
    <row r="2" spans="1:43" x14ac:dyDescent="0.3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291</v>
      </c>
      <c r="AM2" t="s">
        <v>270</v>
      </c>
      <c r="AN2" t="s">
        <v>271</v>
      </c>
      <c r="AO2" t="s">
        <v>323</v>
      </c>
    </row>
    <row r="3" spans="1:43" x14ac:dyDescent="0.3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279</v>
      </c>
      <c r="AM3" t="s">
        <v>278</v>
      </c>
      <c r="AN3" t="s">
        <v>277</v>
      </c>
      <c r="AO3" t="s">
        <v>323</v>
      </c>
      <c r="AP3" t="s">
        <v>292</v>
      </c>
    </row>
    <row r="4" spans="1:43" x14ac:dyDescent="0.3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296</v>
      </c>
      <c r="AN4" t="s">
        <v>297</v>
      </c>
      <c r="AO4" t="s">
        <v>323</v>
      </c>
      <c r="AP4" t="s">
        <v>326</v>
      </c>
    </row>
    <row r="5" spans="1:43"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298</v>
      </c>
      <c r="AM5" t="s">
        <v>299</v>
      </c>
      <c r="AN5" t="s">
        <v>288</v>
      </c>
      <c r="AO5" t="s">
        <v>300</v>
      </c>
      <c r="AP5" t="s">
        <v>323</v>
      </c>
      <c r="AQ5" t="s">
        <v>480</v>
      </c>
    </row>
    <row r="6" spans="1:43" x14ac:dyDescent="0.35">
      <c r="A6" s="7" t="s">
        <v>632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507</v>
      </c>
      <c r="AM6" t="s">
        <v>508</v>
      </c>
      <c r="AN6" t="s">
        <v>509</v>
      </c>
    </row>
    <row r="7" spans="1:43" x14ac:dyDescent="0.3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324</v>
      </c>
    </row>
    <row r="8" spans="1:43" x14ac:dyDescent="0.3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306</v>
      </c>
    </row>
    <row r="9" spans="1:43" x14ac:dyDescent="0.35">
      <c r="A9" s="19" t="s">
        <v>633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35">
      <c r="A10" s="19" t="s">
        <v>603</v>
      </c>
      <c r="B10" s="2">
        <v>257</v>
      </c>
      <c r="D10" s="7">
        <v>2000</v>
      </c>
      <c r="E10" s="2">
        <f>E$8*$D10/$D$8</f>
        <v>1015</v>
      </c>
      <c r="F10" s="2">
        <f t="shared" si="7"/>
        <v>985</v>
      </c>
      <c r="G10" s="2">
        <f t="shared" si="7"/>
        <v>236</v>
      </c>
      <c r="H10" s="2">
        <f t="shared" si="7"/>
        <v>360</v>
      </c>
      <c r="I10" s="2">
        <f t="shared" si="7"/>
        <v>486</v>
      </c>
      <c r="J10" s="2">
        <f t="shared" si="7"/>
        <v>493.4</v>
      </c>
      <c r="K10" s="2">
        <f t="shared" si="7"/>
        <v>424.6</v>
      </c>
      <c r="L10" s="2">
        <f t="shared" si="7"/>
        <v>111.17020000000001</v>
      </c>
      <c r="M10" s="2">
        <f t="shared" si="7"/>
        <v>554.51160000000004</v>
      </c>
      <c r="N10" s="2">
        <f t="shared" si="7"/>
        <v>673.71820000000002</v>
      </c>
      <c r="O10" s="2">
        <f t="shared" si="7"/>
        <v>1006</v>
      </c>
      <c r="P10" s="2">
        <f t="shared" si="7"/>
        <v>1464.8</v>
      </c>
      <c r="Q10" s="2">
        <f t="shared" si="7"/>
        <v>0</v>
      </c>
      <c r="R10" s="2">
        <f t="shared" si="7"/>
        <v>535.20000000000005</v>
      </c>
      <c r="S10" s="2">
        <f t="shared" si="7"/>
        <v>1202</v>
      </c>
      <c r="T10" s="2">
        <f t="shared" si="7"/>
        <v>370</v>
      </c>
      <c r="U10" s="2">
        <f t="shared" si="7"/>
        <v>268</v>
      </c>
      <c r="V10" s="2">
        <f t="shared" si="7"/>
        <v>160</v>
      </c>
    </row>
    <row r="11" spans="1:43" x14ac:dyDescent="0.35">
      <c r="A11" s="7"/>
    </row>
    <row r="12" spans="1:43" ht="27" customHeight="1" x14ac:dyDescent="0.35">
      <c r="A12" s="7" t="s">
        <v>307</v>
      </c>
      <c r="AC12" t="s">
        <v>317</v>
      </c>
      <c r="AD12" s="19" t="s">
        <v>87</v>
      </c>
      <c r="AE12" s="58" t="s">
        <v>259</v>
      </c>
      <c r="AF12" s="58" t="s">
        <v>260</v>
      </c>
      <c r="AG12" s="58" t="s">
        <v>261</v>
      </c>
      <c r="AH12" s="58" t="s">
        <v>262</v>
      </c>
      <c r="AI12" s="58" t="s">
        <v>263</v>
      </c>
    </row>
    <row r="13" spans="1:43" ht="28.5" customHeight="1" x14ac:dyDescent="0.3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272</v>
      </c>
      <c r="AF13" s="59" t="s">
        <v>273</v>
      </c>
      <c r="AG13" s="59" t="s">
        <v>274</v>
      </c>
      <c r="AH13" s="59" t="s">
        <v>275</v>
      </c>
      <c r="AI13" s="60" t="s">
        <v>276</v>
      </c>
    </row>
    <row r="14" spans="1:43" ht="16.5" customHeight="1" x14ac:dyDescent="0.3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321</v>
      </c>
      <c r="AF14" s="59" t="s">
        <v>322</v>
      </c>
      <c r="AG14" s="59" t="s">
        <v>280</v>
      </c>
      <c r="AH14" s="59" t="s">
        <v>281</v>
      </c>
      <c r="AI14" s="60" t="s">
        <v>282</v>
      </c>
    </row>
    <row r="15" spans="1:43" ht="15.75" customHeight="1" x14ac:dyDescent="0.3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283</v>
      </c>
      <c r="AF15" s="59" t="s">
        <v>284</v>
      </c>
      <c r="AG15" s="59" t="s">
        <v>285</v>
      </c>
      <c r="AH15" s="59" t="s">
        <v>286</v>
      </c>
      <c r="AI15" s="60" t="s">
        <v>287</v>
      </c>
    </row>
    <row r="16" spans="1:43" ht="25.5" customHeight="1" x14ac:dyDescent="0.3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318</v>
      </c>
      <c r="AF16" t="s">
        <v>319</v>
      </c>
      <c r="AG16" t="s">
        <v>320</v>
      </c>
      <c r="AH16" t="s">
        <v>280</v>
      </c>
    </row>
    <row r="17" spans="1:35" x14ac:dyDescent="0.35">
      <c r="A17" s="19" t="s">
        <v>308</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35">
      <c r="A18" s="19" t="s">
        <v>309</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35">
      <c r="A19" s="7" t="s">
        <v>310</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35">
      <c r="A20" s="19" t="s">
        <v>311</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3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47</v>
      </c>
      <c r="C5">
        <v>90</v>
      </c>
    </row>
    <row r="6" spans="1:4" x14ac:dyDescent="0.35">
      <c r="A6" t="s">
        <v>19</v>
      </c>
      <c r="B6">
        <v>0.94</v>
      </c>
    </row>
    <row r="7" spans="1:4" x14ac:dyDescent="0.35">
      <c r="A7" t="s">
        <v>363</v>
      </c>
      <c r="B7">
        <v>0.82</v>
      </c>
    </row>
    <row r="9" spans="1:4" x14ac:dyDescent="0.35">
      <c r="A9" t="s">
        <v>29</v>
      </c>
    </row>
    <row r="10" spans="1:4" x14ac:dyDescent="0.35">
      <c r="A10" t="s">
        <v>69</v>
      </c>
    </row>
    <row r="11" spans="1:4" x14ac:dyDescent="0.35">
      <c r="A11" t="s">
        <v>75</v>
      </c>
    </row>
    <row r="12" spans="1:4" x14ac:dyDescent="0.3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76</v>
      </c>
      <c r="C1" t="s">
        <v>77</v>
      </c>
      <c r="D1" t="s">
        <v>78</v>
      </c>
      <c r="E1" t="s">
        <v>79</v>
      </c>
      <c r="F1" t="s">
        <v>80</v>
      </c>
      <c r="G1" t="s">
        <v>81</v>
      </c>
      <c r="H1" t="s">
        <v>82</v>
      </c>
      <c r="I1" t="s">
        <v>83</v>
      </c>
      <c r="J1" t="s">
        <v>84</v>
      </c>
      <c r="K1" t="s">
        <v>85</v>
      </c>
      <c r="L1" t="s">
        <v>86</v>
      </c>
      <c r="M1" t="s">
        <v>97</v>
      </c>
      <c r="N1" t="s">
        <v>94</v>
      </c>
      <c r="O1" t="s">
        <v>8</v>
      </c>
    </row>
    <row r="2" spans="1:18" x14ac:dyDescent="0.35">
      <c r="A2" t="s">
        <v>87</v>
      </c>
      <c r="B2">
        <v>12240</v>
      </c>
      <c r="C2">
        <v>15229</v>
      </c>
      <c r="D2">
        <v>16467</v>
      </c>
      <c r="E2">
        <v>17832</v>
      </c>
      <c r="F2">
        <v>20277</v>
      </c>
      <c r="G2">
        <v>22680</v>
      </c>
      <c r="H2">
        <v>25306</v>
      </c>
      <c r="I2">
        <v>28487</v>
      </c>
      <c r="J2">
        <v>30367</v>
      </c>
      <c r="K2">
        <v>32758</v>
      </c>
      <c r="L2">
        <v>41385</v>
      </c>
      <c r="M2" t="s">
        <v>196</v>
      </c>
      <c r="N2" t="s">
        <v>95</v>
      </c>
      <c r="O2" t="s">
        <v>91</v>
      </c>
      <c r="Q2" t="s">
        <v>102</v>
      </c>
    </row>
    <row r="3" spans="1:18" x14ac:dyDescent="0.35">
      <c r="A3" t="s">
        <v>88</v>
      </c>
      <c r="B3">
        <v>12638</v>
      </c>
      <c r="C3">
        <v>16328</v>
      </c>
      <c r="D3">
        <v>17830</v>
      </c>
      <c r="E3">
        <v>19166</v>
      </c>
      <c r="F3">
        <v>22018</v>
      </c>
      <c r="G3">
        <v>25015</v>
      </c>
      <c r="H3">
        <v>28374</v>
      </c>
      <c r="I3">
        <v>32543</v>
      </c>
      <c r="J3">
        <v>35054</v>
      </c>
      <c r="K3">
        <v>38056</v>
      </c>
      <c r="L3">
        <v>48503</v>
      </c>
      <c r="M3" t="s">
        <v>196</v>
      </c>
      <c r="N3" t="s">
        <v>95</v>
      </c>
      <c r="O3" t="s">
        <v>91</v>
      </c>
      <c r="Q3" t="s">
        <v>103</v>
      </c>
    </row>
    <row r="4" spans="1:18" x14ac:dyDescent="0.35">
      <c r="A4" t="s">
        <v>89</v>
      </c>
      <c r="B4">
        <v>6283</v>
      </c>
      <c r="C4">
        <v>9216</v>
      </c>
      <c r="D4">
        <v>10291</v>
      </c>
      <c r="E4">
        <v>11489</v>
      </c>
      <c r="F4">
        <v>13697</v>
      </c>
      <c r="G4">
        <v>15892</v>
      </c>
      <c r="H4">
        <v>18418</v>
      </c>
      <c r="I4">
        <v>21470</v>
      </c>
      <c r="J4">
        <v>23213</v>
      </c>
      <c r="K4">
        <v>25461</v>
      </c>
      <c r="L4">
        <v>32059</v>
      </c>
      <c r="M4" t="s">
        <v>196</v>
      </c>
      <c r="N4" t="s">
        <v>95</v>
      </c>
      <c r="O4" t="s">
        <v>91</v>
      </c>
      <c r="Q4" t="s">
        <v>105</v>
      </c>
    </row>
    <row r="5" spans="1:18" x14ac:dyDescent="0.35">
      <c r="A5" t="s">
        <v>3</v>
      </c>
      <c r="B5">
        <v>9648</v>
      </c>
      <c r="C5">
        <v>12544</v>
      </c>
      <c r="D5">
        <v>13840</v>
      </c>
      <c r="E5">
        <v>15066</v>
      </c>
      <c r="F5">
        <v>17548</v>
      </c>
      <c r="G5">
        <v>20275</v>
      </c>
      <c r="H5">
        <v>23362</v>
      </c>
      <c r="I5">
        <v>27074</v>
      </c>
      <c r="J5">
        <v>29458</v>
      </c>
      <c r="K5">
        <v>32398</v>
      </c>
      <c r="L5">
        <v>41490</v>
      </c>
      <c r="M5" t="s">
        <v>197</v>
      </c>
      <c r="N5" t="s">
        <v>95</v>
      </c>
      <c r="O5" t="s">
        <v>92</v>
      </c>
    </row>
    <row r="6" spans="1:18" x14ac:dyDescent="0.35">
      <c r="A6" t="s">
        <v>90</v>
      </c>
      <c r="B6">
        <v>24722</v>
      </c>
      <c r="C6">
        <v>31614</v>
      </c>
      <c r="D6">
        <v>34529</v>
      </c>
      <c r="E6">
        <v>37408</v>
      </c>
      <c r="F6">
        <v>42625</v>
      </c>
      <c r="G6">
        <v>48678</v>
      </c>
      <c r="H6">
        <v>54933</v>
      </c>
      <c r="I6">
        <v>62150</v>
      </c>
      <c r="J6">
        <v>66665</v>
      </c>
      <c r="K6">
        <v>71547</v>
      </c>
      <c r="L6">
        <v>90271</v>
      </c>
      <c r="M6" t="s">
        <v>198</v>
      </c>
      <c r="N6" t="s">
        <v>95</v>
      </c>
      <c r="O6" t="s">
        <v>93</v>
      </c>
    </row>
    <row r="7" spans="1:18" x14ac:dyDescent="0.35">
      <c r="A7" t="s">
        <v>5</v>
      </c>
      <c r="B7">
        <v>20</v>
      </c>
      <c r="C7">
        <v>35</v>
      </c>
      <c r="D7">
        <v>42</v>
      </c>
      <c r="E7">
        <v>50</v>
      </c>
      <c r="F7">
        <v>65</v>
      </c>
      <c r="G7">
        <v>82</v>
      </c>
      <c r="H7">
        <v>103</v>
      </c>
      <c r="I7">
        <v>130</v>
      </c>
      <c r="J7">
        <v>145</v>
      </c>
      <c r="K7">
        <v>165</v>
      </c>
      <c r="L7">
        <v>250</v>
      </c>
      <c r="M7" t="s">
        <v>101</v>
      </c>
      <c r="N7" t="s">
        <v>96</v>
      </c>
      <c r="O7" t="s">
        <v>104</v>
      </c>
    </row>
    <row r="9" spans="1:18" x14ac:dyDescent="0.35">
      <c r="O9" t="s">
        <v>431</v>
      </c>
    </row>
    <row r="10" spans="1:18" x14ac:dyDescent="0.35">
      <c r="B10" t="s">
        <v>76</v>
      </c>
      <c r="C10" t="s">
        <v>77</v>
      </c>
      <c r="D10" t="s">
        <v>78</v>
      </c>
      <c r="E10" t="s">
        <v>79</v>
      </c>
      <c r="F10" t="s">
        <v>80</v>
      </c>
      <c r="G10" t="s">
        <v>81</v>
      </c>
      <c r="H10" t="s">
        <v>82</v>
      </c>
      <c r="I10" t="s">
        <v>83</v>
      </c>
      <c r="J10" t="s">
        <v>84</v>
      </c>
      <c r="K10" t="s">
        <v>85</v>
      </c>
      <c r="L10" t="s">
        <v>86</v>
      </c>
      <c r="M10" t="s">
        <v>426</v>
      </c>
      <c r="O10" t="s">
        <v>430</v>
      </c>
      <c r="P10" t="s">
        <v>429</v>
      </c>
      <c r="Q10" t="s">
        <v>428</v>
      </c>
      <c r="R10" t="s">
        <v>427</v>
      </c>
    </row>
    <row r="11" spans="1:18" x14ac:dyDescent="0.3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3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3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35">
      <c r="A15" t="s">
        <v>90</v>
      </c>
      <c r="B15">
        <v>2050</v>
      </c>
      <c r="C15">
        <v>2650</v>
      </c>
      <c r="D15">
        <v>2900</v>
      </c>
      <c r="E15">
        <v>3100</v>
      </c>
      <c r="F15">
        <v>3550</v>
      </c>
      <c r="G15">
        <v>4050</v>
      </c>
      <c r="H15">
        <v>4600</v>
      </c>
      <c r="I15">
        <v>5200</v>
      </c>
      <c r="J15">
        <v>5550</v>
      </c>
      <c r="K15">
        <v>5950</v>
      </c>
      <c r="L15">
        <v>7500</v>
      </c>
      <c r="M15" t="s">
        <v>100</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87</v>
      </c>
      <c r="B2" t="s">
        <v>132</v>
      </c>
      <c r="C2" t="s">
        <v>107</v>
      </c>
      <c r="D2" t="s">
        <v>108</v>
      </c>
      <c r="E2" t="s">
        <v>334</v>
      </c>
      <c r="F2" t="s">
        <v>335</v>
      </c>
      <c r="G2" t="s">
        <v>109</v>
      </c>
      <c r="H2" t="s">
        <v>110</v>
      </c>
      <c r="I2" t="s">
        <v>111</v>
      </c>
    </row>
    <row r="3" spans="1:9" x14ac:dyDescent="0.35">
      <c r="A3" t="s">
        <v>88</v>
      </c>
      <c r="B3" t="s">
        <v>130</v>
      </c>
      <c r="C3" t="s">
        <v>133</v>
      </c>
      <c r="D3" t="s">
        <v>137</v>
      </c>
      <c r="E3" t="s">
        <v>134</v>
      </c>
      <c r="F3" t="s">
        <v>135</v>
      </c>
      <c r="G3" t="s">
        <v>629</v>
      </c>
      <c r="H3" t="s">
        <v>628</v>
      </c>
      <c r="I3" t="s">
        <v>136</v>
      </c>
    </row>
    <row r="4" spans="1:9" x14ac:dyDescent="0.35">
      <c r="A4" t="s">
        <v>89</v>
      </c>
      <c r="B4" t="s">
        <v>131</v>
      </c>
      <c r="C4" t="s">
        <v>117</v>
      </c>
      <c r="D4" t="s">
        <v>118</v>
      </c>
      <c r="E4" t="s">
        <v>120</v>
      </c>
      <c r="F4" t="s">
        <v>119</v>
      </c>
      <c r="G4" t="s">
        <v>121</v>
      </c>
      <c r="H4" t="s">
        <v>122</v>
      </c>
      <c r="I4" t="s">
        <v>123</v>
      </c>
    </row>
    <row r="5" spans="1:9" x14ac:dyDescent="0.35">
      <c r="A5" t="s">
        <v>3</v>
      </c>
      <c r="B5" t="s">
        <v>124</v>
      </c>
      <c r="C5" t="s">
        <v>138</v>
      </c>
      <c r="D5" t="s">
        <v>331</v>
      </c>
      <c r="E5" t="s">
        <v>126</v>
      </c>
      <c r="F5" t="s">
        <v>125</v>
      </c>
      <c r="G5" t="s">
        <v>127</v>
      </c>
      <c r="H5" t="s">
        <v>128</v>
      </c>
      <c r="I5" t="s">
        <v>129</v>
      </c>
    </row>
    <row r="6" spans="1:9" x14ac:dyDescent="0.35">
      <c r="A6" t="s">
        <v>5</v>
      </c>
      <c r="B6" t="s">
        <v>113</v>
      </c>
      <c r="C6" t="s">
        <v>112</v>
      </c>
      <c r="D6" t="s">
        <v>114</v>
      </c>
      <c r="E6" t="s">
        <v>636</v>
      </c>
      <c r="F6" t="s">
        <v>635</v>
      </c>
      <c r="G6" t="s">
        <v>116</v>
      </c>
      <c r="H6" t="s">
        <v>115</v>
      </c>
      <c r="I6" t="s">
        <v>336</v>
      </c>
    </row>
    <row r="9" spans="1:9" x14ac:dyDescent="0.35">
      <c r="A9" t="s">
        <v>327</v>
      </c>
      <c r="B9" s="65" t="s">
        <v>328</v>
      </c>
      <c r="C9" s="65">
        <v>2</v>
      </c>
      <c r="D9" s="65" t="s">
        <v>637</v>
      </c>
      <c r="E9" s="65" t="s">
        <v>638</v>
      </c>
      <c r="F9" t="s">
        <v>639</v>
      </c>
      <c r="G9" s="65" t="s">
        <v>329</v>
      </c>
      <c r="H9" s="65">
        <v>6</v>
      </c>
      <c r="I9" s="65" t="s">
        <v>330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13" zoomScaleNormal="100" workbookViewId="0">
      <selection activeCell="C16" sqref="C16"/>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6" x14ac:dyDescent="0.35">
      <c r="A1" t="s">
        <v>199</v>
      </c>
      <c r="B1" s="7" t="s">
        <v>87</v>
      </c>
      <c r="C1" s="7" t="s">
        <v>88</v>
      </c>
      <c r="D1" s="7" t="s">
        <v>89</v>
      </c>
      <c r="E1" s="7" t="s">
        <v>3</v>
      </c>
      <c r="F1" s="7" t="s">
        <v>5</v>
      </c>
    </row>
    <row r="2" spans="1:6" ht="87" x14ac:dyDescent="0.35">
      <c r="A2" t="s">
        <v>176</v>
      </c>
      <c r="B2" s="19" t="s">
        <v>175</v>
      </c>
      <c r="C2" s="19" t="s">
        <v>464</v>
      </c>
      <c r="D2" s="19" t="s">
        <v>464</v>
      </c>
      <c r="E2" s="70" t="s">
        <v>465</v>
      </c>
      <c r="F2" s="19" t="s">
        <v>187</v>
      </c>
    </row>
    <row r="3" spans="1:6" x14ac:dyDescent="0.35">
      <c r="A3">
        <v>3</v>
      </c>
      <c r="B3" s="19"/>
      <c r="C3" s="19"/>
      <c r="D3" s="19"/>
      <c r="E3" s="19"/>
      <c r="F3" s="19"/>
    </row>
    <row r="4" spans="1:6" x14ac:dyDescent="0.35">
      <c r="A4" t="s">
        <v>162</v>
      </c>
      <c r="B4" t="s">
        <v>171</v>
      </c>
      <c r="C4" t="s">
        <v>169</v>
      </c>
      <c r="D4" t="s">
        <v>180</v>
      </c>
      <c r="E4" t="s">
        <v>182</v>
      </c>
      <c r="F4" t="s">
        <v>139</v>
      </c>
    </row>
    <row r="5" spans="1:6" x14ac:dyDescent="0.35">
      <c r="A5">
        <v>5</v>
      </c>
      <c r="B5" t="s">
        <v>174</v>
      </c>
      <c r="C5" s="73" t="s">
        <v>623</v>
      </c>
      <c r="D5" t="s">
        <v>181</v>
      </c>
      <c r="E5" t="s">
        <v>183</v>
      </c>
      <c r="F5" t="s">
        <v>140</v>
      </c>
    </row>
    <row r="6" spans="1:6" x14ac:dyDescent="0.35">
      <c r="A6" t="s">
        <v>168</v>
      </c>
      <c r="B6" t="s">
        <v>466</v>
      </c>
      <c r="C6" s="19" t="s">
        <v>470</v>
      </c>
      <c r="D6" t="s">
        <v>179</v>
      </c>
      <c r="E6" t="s">
        <v>626</v>
      </c>
      <c r="F6" t="s">
        <v>142</v>
      </c>
    </row>
    <row r="7" spans="1:6" x14ac:dyDescent="0.35">
      <c r="A7" t="s">
        <v>166</v>
      </c>
      <c r="B7" t="s">
        <v>593</v>
      </c>
      <c r="C7" t="s">
        <v>177</v>
      </c>
      <c r="D7" t="s">
        <v>195</v>
      </c>
      <c r="E7" t="s">
        <v>143</v>
      </c>
      <c r="F7" t="s">
        <v>143</v>
      </c>
    </row>
    <row r="8" spans="1:6" x14ac:dyDescent="0.35">
      <c r="A8" t="s">
        <v>165</v>
      </c>
      <c r="B8" t="s">
        <v>161</v>
      </c>
      <c r="C8" t="s">
        <v>161</v>
      </c>
      <c r="D8" t="s">
        <v>161</v>
      </c>
      <c r="E8" t="s">
        <v>161</v>
      </c>
      <c r="F8" t="s">
        <v>141</v>
      </c>
    </row>
    <row r="9" spans="1:6" x14ac:dyDescent="0.35">
      <c r="A9">
        <v>9</v>
      </c>
    </row>
    <row r="10" spans="1:6" x14ac:dyDescent="0.35">
      <c r="A10" t="s">
        <v>167</v>
      </c>
      <c r="B10" t="s">
        <v>170</v>
      </c>
      <c r="C10" s="19" t="s">
        <v>178</v>
      </c>
      <c r="D10" s="19" t="s">
        <v>194</v>
      </c>
      <c r="E10" s="19" t="s">
        <v>184</v>
      </c>
      <c r="F10" t="s">
        <v>144</v>
      </c>
    </row>
    <row r="11" spans="1:6" x14ac:dyDescent="0.35">
      <c r="A11" t="s">
        <v>164</v>
      </c>
      <c r="B11" t="s">
        <v>172</v>
      </c>
      <c r="C11" s="73" t="s">
        <v>624</v>
      </c>
      <c r="D11" t="s">
        <v>193</v>
      </c>
      <c r="E11" t="s">
        <v>155</v>
      </c>
      <c r="F11" t="s">
        <v>145</v>
      </c>
    </row>
    <row r="12" spans="1:6" x14ac:dyDescent="0.35">
      <c r="A12" t="s">
        <v>163</v>
      </c>
      <c r="B12" t="s">
        <v>191</v>
      </c>
      <c r="C12" t="s">
        <v>192</v>
      </c>
      <c r="D12" t="s">
        <v>186</v>
      </c>
      <c r="E12" t="s">
        <v>185</v>
      </c>
      <c r="F12" t="s">
        <v>147</v>
      </c>
    </row>
    <row r="13" spans="1:6" x14ac:dyDescent="0.35">
      <c r="A13" t="s">
        <v>581</v>
      </c>
      <c r="B13" t="s">
        <v>173</v>
      </c>
      <c r="C13" t="s">
        <v>189</v>
      </c>
      <c r="D13" t="s">
        <v>188</v>
      </c>
      <c r="E13" t="s">
        <v>148</v>
      </c>
      <c r="F13" t="s">
        <v>148</v>
      </c>
    </row>
    <row r="14" spans="1:6" x14ac:dyDescent="0.35">
      <c r="A14" t="s">
        <v>580</v>
      </c>
      <c r="B14" t="s">
        <v>161</v>
      </c>
      <c r="C14" t="s">
        <v>161</v>
      </c>
      <c r="D14" t="s">
        <v>161</v>
      </c>
      <c r="E14" t="s">
        <v>161</v>
      </c>
      <c r="F14" t="s">
        <v>146</v>
      </c>
    </row>
    <row r="15" spans="1:6" x14ac:dyDescent="0.35">
      <c r="A15">
        <v>15</v>
      </c>
    </row>
    <row r="16" spans="1:6" x14ac:dyDescent="0.35">
      <c r="A16" t="s">
        <v>556</v>
      </c>
      <c r="B16" t="s">
        <v>566</v>
      </c>
      <c r="C16" s="73" t="s">
        <v>625</v>
      </c>
      <c r="D16" t="s">
        <v>577</v>
      </c>
      <c r="E16" t="s">
        <v>561</v>
      </c>
      <c r="F16" t="s">
        <v>561</v>
      </c>
    </row>
    <row r="17" spans="1:6" x14ac:dyDescent="0.35">
      <c r="A17" t="s">
        <v>542</v>
      </c>
      <c r="B17" s="18" t="s">
        <v>469</v>
      </c>
      <c r="C17" s="18" t="s">
        <v>599</v>
      </c>
      <c r="D17" s="18" t="s">
        <v>194</v>
      </c>
      <c r="E17" s="18" t="s">
        <v>185</v>
      </c>
      <c r="F17" s="18" t="s">
        <v>149</v>
      </c>
    </row>
    <row r="18" spans="1:6" x14ac:dyDescent="0.35">
      <c r="A18" t="s">
        <v>543</v>
      </c>
      <c r="B18" t="s">
        <v>537</v>
      </c>
      <c r="C18" t="s">
        <v>468</v>
      </c>
      <c r="D18" t="s">
        <v>533</v>
      </c>
      <c r="E18" t="s">
        <v>520</v>
      </c>
      <c r="F18" t="s">
        <v>147</v>
      </c>
    </row>
    <row r="19" spans="1:6" x14ac:dyDescent="0.35">
      <c r="A19" t="s">
        <v>544</v>
      </c>
      <c r="B19" t="s">
        <v>467</v>
      </c>
      <c r="C19" s="19" t="s">
        <v>470</v>
      </c>
      <c r="D19" t="s">
        <v>518</v>
      </c>
      <c r="E19" t="s">
        <v>536</v>
      </c>
      <c r="F19" s="18" t="s">
        <v>150</v>
      </c>
    </row>
    <row r="20" spans="1:6" x14ac:dyDescent="0.35">
      <c r="A20" t="s">
        <v>545</v>
      </c>
      <c r="B20" s="18" t="s">
        <v>535</v>
      </c>
      <c r="C20" s="18" t="s">
        <v>591</v>
      </c>
      <c r="D20" s="18" t="s">
        <v>186</v>
      </c>
      <c r="E20" s="18" t="s">
        <v>521</v>
      </c>
      <c r="F20" s="18" t="s">
        <v>151</v>
      </c>
    </row>
    <row r="21" spans="1:6" x14ac:dyDescent="0.35">
      <c r="A21">
        <v>21</v>
      </c>
      <c r="B21" t="s">
        <v>161</v>
      </c>
      <c r="C21" t="s">
        <v>161</v>
      </c>
      <c r="D21" t="s">
        <v>161</v>
      </c>
      <c r="E21" t="s">
        <v>161</v>
      </c>
      <c r="F21" s="18" t="s">
        <v>161</v>
      </c>
    </row>
    <row r="22" spans="1:6" x14ac:dyDescent="0.35">
      <c r="A22" t="s">
        <v>560</v>
      </c>
      <c r="B22" t="s">
        <v>567</v>
      </c>
      <c r="C22" t="s">
        <v>571</v>
      </c>
      <c r="D22" t="s">
        <v>576</v>
      </c>
      <c r="E22" t="s">
        <v>562</v>
      </c>
      <c r="F22" t="s">
        <v>562</v>
      </c>
    </row>
    <row r="23" spans="1:6" x14ac:dyDescent="0.35">
      <c r="A23" t="s">
        <v>546</v>
      </c>
      <c r="B23" t="s">
        <v>471</v>
      </c>
      <c r="C23" t="s">
        <v>472</v>
      </c>
      <c r="D23" t="s">
        <v>534</v>
      </c>
      <c r="E23" t="s">
        <v>143</v>
      </c>
      <c r="F23" t="s">
        <v>152</v>
      </c>
    </row>
    <row r="24" spans="1:6" x14ac:dyDescent="0.35">
      <c r="A24" t="s">
        <v>547</v>
      </c>
      <c r="B24" t="s">
        <v>473</v>
      </c>
      <c r="C24" t="s">
        <v>474</v>
      </c>
      <c r="D24" t="s">
        <v>517</v>
      </c>
      <c r="E24" t="s">
        <v>516</v>
      </c>
      <c r="F24" t="s">
        <v>153</v>
      </c>
    </row>
    <row r="25" spans="1:6" x14ac:dyDescent="0.35">
      <c r="A25">
        <v>25</v>
      </c>
      <c r="B25" t="s">
        <v>161</v>
      </c>
      <c r="C25" t="s">
        <v>161</v>
      </c>
      <c r="D25" t="s">
        <v>161</v>
      </c>
      <c r="E25" t="s">
        <v>161</v>
      </c>
      <c r="F25" t="s">
        <v>154</v>
      </c>
    </row>
    <row r="26" spans="1:6" x14ac:dyDescent="0.35">
      <c r="A26">
        <v>26</v>
      </c>
      <c r="F26" t="s">
        <v>161</v>
      </c>
    </row>
    <row r="27" spans="1:6" x14ac:dyDescent="0.35">
      <c r="A27" t="s">
        <v>559</v>
      </c>
      <c r="B27" t="s">
        <v>568</v>
      </c>
      <c r="C27" t="s">
        <v>572</v>
      </c>
      <c r="D27" t="s">
        <v>575</v>
      </c>
      <c r="E27" t="s">
        <v>563</v>
      </c>
      <c r="F27" t="s">
        <v>563</v>
      </c>
    </row>
    <row r="28" spans="1:6" x14ac:dyDescent="0.35">
      <c r="A28" t="s">
        <v>548</v>
      </c>
      <c r="B28" t="s">
        <v>475</v>
      </c>
      <c r="C28" t="s">
        <v>476</v>
      </c>
      <c r="D28" t="s">
        <v>478</v>
      </c>
      <c r="E28" t="s">
        <v>627</v>
      </c>
      <c r="F28" t="s">
        <v>145</v>
      </c>
    </row>
    <row r="29" spans="1:6" x14ac:dyDescent="0.35">
      <c r="A29" t="s">
        <v>549</v>
      </c>
      <c r="B29" s="18" t="s">
        <v>172</v>
      </c>
      <c r="C29" s="72" t="s">
        <v>597</v>
      </c>
      <c r="D29" s="18" t="s">
        <v>519</v>
      </c>
      <c r="E29" s="18" t="s">
        <v>479</v>
      </c>
      <c r="F29" s="18" t="s">
        <v>146</v>
      </c>
    </row>
    <row r="30" spans="1:6" x14ac:dyDescent="0.35">
      <c r="A30" t="s">
        <v>550</v>
      </c>
      <c r="B30" t="s">
        <v>477</v>
      </c>
      <c r="C30" t="s">
        <v>592</v>
      </c>
      <c r="D30" t="s">
        <v>590</v>
      </c>
      <c r="E30" t="s">
        <v>155</v>
      </c>
      <c r="F30" t="s">
        <v>155</v>
      </c>
    </row>
    <row r="31" spans="1:6" x14ac:dyDescent="0.35">
      <c r="A31">
        <v>31</v>
      </c>
      <c r="B31" t="s">
        <v>161</v>
      </c>
      <c r="C31" t="s">
        <v>161</v>
      </c>
      <c r="D31" t="s">
        <v>161</v>
      </c>
      <c r="E31" t="s">
        <v>161</v>
      </c>
      <c r="F31" t="s">
        <v>161</v>
      </c>
    </row>
    <row r="32" spans="1:6" x14ac:dyDescent="0.35">
      <c r="A32" t="s">
        <v>558</v>
      </c>
      <c r="B32" t="s">
        <v>569</v>
      </c>
      <c r="C32" t="s">
        <v>573</v>
      </c>
      <c r="D32" t="s">
        <v>574</v>
      </c>
      <c r="E32" t="s">
        <v>564</v>
      </c>
      <c r="F32" t="s">
        <v>564</v>
      </c>
    </row>
    <row r="33" spans="1:6" x14ac:dyDescent="0.35">
      <c r="A33" s="13" t="s">
        <v>541</v>
      </c>
      <c r="B33" t="s">
        <v>173</v>
      </c>
      <c r="C33" s="73" t="s">
        <v>631</v>
      </c>
      <c r="D33" t="s">
        <v>188</v>
      </c>
      <c r="E33" t="s">
        <v>148</v>
      </c>
      <c r="F33" t="s">
        <v>148</v>
      </c>
    </row>
    <row r="34" spans="1:6" x14ac:dyDescent="0.35">
      <c r="A34" s="13" t="s">
        <v>551</v>
      </c>
      <c r="B34" s="7" t="s">
        <v>170</v>
      </c>
      <c r="C34" s="7" t="s">
        <v>178</v>
      </c>
      <c r="D34" s="7" t="s">
        <v>538</v>
      </c>
      <c r="E34" s="7" t="s">
        <v>156</v>
      </c>
      <c r="F34" s="7" t="s">
        <v>156</v>
      </c>
    </row>
    <row r="35" spans="1:6" x14ac:dyDescent="0.35">
      <c r="A35">
        <v>35</v>
      </c>
      <c r="B35" t="s">
        <v>161</v>
      </c>
      <c r="C35" t="s">
        <v>161</v>
      </c>
      <c r="D35" t="s">
        <v>161</v>
      </c>
      <c r="E35" t="s">
        <v>161</v>
      </c>
      <c r="F35" s="7" t="s">
        <v>144</v>
      </c>
    </row>
    <row r="36" spans="1:6" x14ac:dyDescent="0.35">
      <c r="A36">
        <v>36</v>
      </c>
      <c r="F36" t="s">
        <v>161</v>
      </c>
    </row>
    <row r="37" spans="1:6" x14ac:dyDescent="0.35">
      <c r="A37" t="s">
        <v>557</v>
      </c>
      <c r="B37" t="s">
        <v>570</v>
      </c>
      <c r="C37" t="s">
        <v>579</v>
      </c>
      <c r="D37" t="s">
        <v>578</v>
      </c>
      <c r="E37" t="s">
        <v>565</v>
      </c>
      <c r="F37" t="s">
        <v>565</v>
      </c>
    </row>
    <row r="38" spans="1:6" x14ac:dyDescent="0.35">
      <c r="A38" t="s">
        <v>552</v>
      </c>
      <c r="B38" t="s">
        <v>190</v>
      </c>
      <c r="C38" s="73" t="s">
        <v>630</v>
      </c>
      <c r="D38" t="s">
        <v>582</v>
      </c>
      <c r="E38" t="s">
        <v>157</v>
      </c>
      <c r="F38" t="s">
        <v>157</v>
      </c>
    </row>
    <row r="39" spans="1:6" x14ac:dyDescent="0.35">
      <c r="A39" t="s">
        <v>553</v>
      </c>
      <c r="B39" t="s">
        <v>522</v>
      </c>
      <c r="C39" t="s">
        <v>526</v>
      </c>
      <c r="D39" t="s">
        <v>528</v>
      </c>
      <c r="E39" t="s">
        <v>159</v>
      </c>
      <c r="F39" t="s">
        <v>159</v>
      </c>
    </row>
    <row r="40" spans="1:6" x14ac:dyDescent="0.35">
      <c r="A40" t="s">
        <v>554</v>
      </c>
      <c r="B40" t="s">
        <v>523</v>
      </c>
      <c r="C40" t="s">
        <v>527</v>
      </c>
      <c r="D40" t="s">
        <v>529</v>
      </c>
      <c r="E40" t="s">
        <v>158</v>
      </c>
      <c r="F40" t="s">
        <v>158</v>
      </c>
    </row>
    <row r="41" spans="1:6" x14ac:dyDescent="0.35">
      <c r="A41" t="s">
        <v>555</v>
      </c>
      <c r="B41" s="18" t="s">
        <v>524</v>
      </c>
      <c r="C41" s="18" t="s">
        <v>531</v>
      </c>
      <c r="D41" s="18" t="s">
        <v>530</v>
      </c>
      <c r="E41" s="18" t="s">
        <v>160</v>
      </c>
      <c r="F41" s="18" t="s">
        <v>160</v>
      </c>
    </row>
    <row r="42" spans="1:6" x14ac:dyDescent="0.35">
      <c r="A42">
        <v>42</v>
      </c>
      <c r="B42" t="s">
        <v>161</v>
      </c>
      <c r="C42" t="s">
        <v>161</v>
      </c>
      <c r="D42" t="s">
        <v>161</v>
      </c>
      <c r="E42" t="s">
        <v>161</v>
      </c>
      <c r="F42" t="s">
        <v>161</v>
      </c>
    </row>
    <row r="43" spans="1:6" x14ac:dyDescent="0.35">
      <c r="A43">
        <v>43</v>
      </c>
      <c r="C43" t="s">
        <v>525</v>
      </c>
      <c r="F43" s="18" t="s">
        <v>532</v>
      </c>
    </row>
    <row r="44" spans="1:6" x14ac:dyDescent="0.35">
      <c r="A44">
        <v>44</v>
      </c>
      <c r="F44" s="7" t="s">
        <v>539</v>
      </c>
    </row>
    <row r="45" spans="1:6" x14ac:dyDescent="0.35">
      <c r="A45">
        <v>45</v>
      </c>
      <c r="F45" t="s">
        <v>540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29" x14ac:dyDescent="0.35">
      <c r="A1" s="23" t="s">
        <v>199</v>
      </c>
      <c r="B1" s="23" t="s">
        <v>246</v>
      </c>
      <c r="C1" s="23" t="s">
        <v>245</v>
      </c>
      <c r="D1" s="23" t="s">
        <v>247</v>
      </c>
      <c r="E1" s="23"/>
      <c r="F1" s="46" t="s">
        <v>252</v>
      </c>
      <c r="G1" s="46"/>
      <c r="H1" s="23" t="s">
        <v>200</v>
      </c>
      <c r="I1" s="23" t="s">
        <v>239</v>
      </c>
      <c r="J1" s="23" t="s">
        <v>201</v>
      </c>
      <c r="K1" s="23" t="s">
        <v>202</v>
      </c>
      <c r="L1" s="23" t="s">
        <v>240</v>
      </c>
      <c r="M1" s="23" t="s">
        <v>201</v>
      </c>
      <c r="N1" s="23" t="s">
        <v>202</v>
      </c>
      <c r="O1" s="23" t="s">
        <v>241</v>
      </c>
      <c r="P1" s="23" t="s">
        <v>201</v>
      </c>
      <c r="Q1" s="23" t="s">
        <v>202</v>
      </c>
      <c r="R1" s="24" t="s">
        <v>243</v>
      </c>
      <c r="S1" s="23" t="s">
        <v>201</v>
      </c>
      <c r="T1" s="23" t="s">
        <v>202</v>
      </c>
      <c r="U1" s="24" t="s">
        <v>244</v>
      </c>
      <c r="V1" s="23" t="s">
        <v>201</v>
      </c>
      <c r="W1" s="23" t="s">
        <v>202</v>
      </c>
      <c r="X1" s="24" t="s">
        <v>242</v>
      </c>
      <c r="Y1" s="23" t="s">
        <v>201</v>
      </c>
      <c r="Z1" s="23" t="s">
        <v>202</v>
      </c>
      <c r="AA1" s="25" t="s">
        <v>203</v>
      </c>
      <c r="AB1" s="25" t="s">
        <v>204</v>
      </c>
    </row>
    <row r="2" spans="1:29" x14ac:dyDescent="0.3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5">
      <c r="A5" s="29" t="s">
        <v>205</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5">
      <c r="A6" s="34" t="s">
        <v>206</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207</v>
      </c>
    </row>
    <row r="7" spans="1:29" x14ac:dyDescent="0.35">
      <c r="A7" s="37" t="s">
        <v>208</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209</v>
      </c>
    </row>
    <row r="8" spans="1:29" x14ac:dyDescent="0.35">
      <c r="A8" s="37"/>
      <c r="B8" s="26"/>
      <c r="C8" s="26"/>
      <c r="D8" s="26"/>
      <c r="E8" s="40" t="s">
        <v>253</v>
      </c>
      <c r="F8" s="50">
        <v>9.5999999999999992E-3</v>
      </c>
      <c r="G8" s="51"/>
      <c r="H8" s="26"/>
      <c r="I8" s="38"/>
      <c r="J8" s="7"/>
      <c r="K8" s="39"/>
      <c r="L8" s="38"/>
      <c r="M8" s="7"/>
      <c r="N8" s="39"/>
      <c r="O8" s="38"/>
      <c r="P8" s="7"/>
      <c r="Q8" s="13"/>
      <c r="R8" s="38"/>
      <c r="S8" s="7"/>
      <c r="T8" s="32"/>
      <c r="U8" s="38"/>
      <c r="V8" s="7"/>
      <c r="W8" s="5"/>
      <c r="X8" s="38"/>
      <c r="Y8" s="7"/>
      <c r="Z8" s="13"/>
      <c r="AC8" t="s">
        <v>255</v>
      </c>
    </row>
    <row r="9" spans="1:29"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248</v>
      </c>
      <c r="AC9" t="s">
        <v>250</v>
      </c>
    </row>
    <row r="10" spans="1:29"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249</v>
      </c>
      <c r="AC10" t="s">
        <v>251</v>
      </c>
    </row>
    <row r="11" spans="1:29" x14ac:dyDescent="0.35">
      <c r="A11" s="37"/>
      <c r="B11" s="26"/>
      <c r="D11" s="26"/>
      <c r="E11" s="40" t="s">
        <v>253</v>
      </c>
      <c r="F11" s="55">
        <v>2.1299999999999999E-2</v>
      </c>
      <c r="G11" s="54"/>
      <c r="H11" s="19"/>
      <c r="T11" s="32"/>
      <c r="V11" s="32"/>
      <c r="W11" s="5"/>
    </row>
    <row r="12" spans="1:29" x14ac:dyDescent="0.35">
      <c r="A12" t="s">
        <v>210</v>
      </c>
      <c r="B12" s="40" t="s">
        <v>211</v>
      </c>
      <c r="C12" t="s">
        <v>211</v>
      </c>
      <c r="D12" s="26" t="s">
        <v>211</v>
      </c>
      <c r="E12" s="26"/>
      <c r="F12" s="55" t="s">
        <v>211</v>
      </c>
      <c r="G12" s="55"/>
      <c r="H12" s="19" t="s">
        <v>211</v>
      </c>
      <c r="I12" t="s">
        <v>211</v>
      </c>
      <c r="L12" t="s">
        <v>211</v>
      </c>
      <c r="O12" t="s">
        <v>211</v>
      </c>
      <c r="R12" t="s">
        <v>211</v>
      </c>
      <c r="T12" s="32"/>
      <c r="U12" t="s">
        <v>211</v>
      </c>
      <c r="V12" s="32"/>
      <c r="W12" s="5" t="s">
        <v>212</v>
      </c>
      <c r="X12" t="s">
        <v>211</v>
      </c>
      <c r="Y12" t="s">
        <v>213</v>
      </c>
      <c r="AA12" s="33">
        <v>260000</v>
      </c>
    </row>
    <row r="13" spans="1:29" x14ac:dyDescent="0.35">
      <c r="A13" t="s">
        <v>214</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5">
      <c r="A14" t="s">
        <v>215</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5">
      <c r="A15" t="s">
        <v>216</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5">
      <c r="A16" t="s">
        <v>217</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218</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219</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220</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254</v>
      </c>
      <c r="F20" s="50">
        <v>1.6000000000000001E-3</v>
      </c>
      <c r="G20" s="57">
        <f>F20*H20</f>
        <v>2880000000</v>
      </c>
      <c r="H20">
        <v>1800000000000</v>
      </c>
      <c r="T20" s="32"/>
      <c r="V20" s="32"/>
      <c r="W20" s="5"/>
    </row>
    <row r="21" spans="1:26" x14ac:dyDescent="0.35">
      <c r="E21" t="s">
        <v>256</v>
      </c>
      <c r="F21" s="50">
        <v>8.5000000000000006E-3</v>
      </c>
      <c r="G21" s="53">
        <f>F21*H21</f>
        <v>816000000000</v>
      </c>
      <c r="H21">
        <f>96*10^12</f>
        <v>96000000000000</v>
      </c>
      <c r="T21" s="32"/>
      <c r="V21" s="32"/>
      <c r="W21" s="5"/>
    </row>
    <row r="22" spans="1:26" x14ac:dyDescent="0.35">
      <c r="E22" t="s">
        <v>257</v>
      </c>
      <c r="F22" s="50">
        <v>1.6000000000000001E-3</v>
      </c>
      <c r="G22" s="53">
        <f>F22*H22</f>
        <v>841600000</v>
      </c>
      <c r="H22">
        <v>526000000000</v>
      </c>
      <c r="I22" t="s">
        <v>258</v>
      </c>
      <c r="T22" s="32"/>
      <c r="V22" s="32"/>
      <c r="W22" s="5"/>
    </row>
    <row r="23" spans="1:26" x14ac:dyDescent="0.35">
      <c r="A23" s="23" t="s">
        <v>221</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222</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223</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224</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225</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226</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227</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228</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229</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230</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231</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232</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233</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234</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235</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236</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237</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238</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62</v>
      </c>
      <c r="E10">
        <v>14827</v>
      </c>
      <c r="Y10">
        <v>446.8</v>
      </c>
      <c r="AB10" s="2"/>
    </row>
    <row r="11" spans="1:34" x14ac:dyDescent="0.35">
      <c r="A11" t="s">
        <v>33</v>
      </c>
      <c r="N11" s="8">
        <v>3964.1</v>
      </c>
      <c r="O11" s="9">
        <f>N11/Constants!$C$4</f>
        <v>0.1228188127401165</v>
      </c>
      <c r="AB11" s="2"/>
    </row>
    <row r="13" spans="1:34" x14ac:dyDescent="0.3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5">
      <c r="B14" t="s">
        <v>58</v>
      </c>
      <c r="K14" t="s">
        <v>46</v>
      </c>
      <c r="AB14" t="s">
        <v>35</v>
      </c>
      <c r="AC14" t="s">
        <v>35</v>
      </c>
    </row>
    <row r="15" spans="1:34" x14ac:dyDescent="0.35">
      <c r="B15" s="18" t="s">
        <v>65</v>
      </c>
      <c r="K15" t="s">
        <v>45</v>
      </c>
    </row>
    <row r="16" spans="1:34" x14ac:dyDescent="0.3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2023-01-02T12:52:13Z</dcterms:modified>
</cp:coreProperties>
</file>