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7" l="1"/>
  <c r="I22" i="7"/>
  <c r="I23" i="7"/>
  <c r="I24" i="7"/>
  <c r="I25" i="7"/>
  <c r="I26" i="7"/>
  <c r="I20" i="7"/>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<sst xmlns="http://schemas.openxmlformats.org/spreadsheetml/2006/main" count="1353" uniqueCount="781">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</sst>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78"/>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356</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692</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693</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677</v>
      </c>
      <c r="B15" s="75">
        <f>10^6*B11/B13</f>
        <v>8.4465860768714887</v>
      </c>
      <c r="C15" s="75">
        <f t="shared" ref="C15:G15" si="2">10^6*C11/C13</f>
        <v>12.021624837967261</v>
      </c>
      <c r="D15" s="75">
        <f t="shared" si="2"/>
        <v>7.4416029830848416</v>
      </c>
      <c r="E15" s="75">
        <f t="shared" si="2"/>
        <v>13.286862227086862</v>
      </c>
      <c r="F15" s="75">
        <f t="shared" si="2"/>
        <v>10.683297432592855</v>
      </c>
      <c r="G15" s="75">
        <f t="shared" si="2"/>
        <v>22.419189442591861</v>
      </c>
      <c r="H15" s="2"/>
      <c r="I15" s="2"/>
    </row>
    <row r="16" spans="1:16" x14ac:dyDescent="0.25">
      <c r="A16" s="14"/>
      <c r="B16" s="3"/>
      <c r="C16" s="3"/>
      <c r="D16" s="3"/>
      <c r="E16" s="3"/>
      <c r="F16" s="3"/>
      <c r="G16" s="75"/>
      <c r="K16" s="18" t="s">
        <v>688</v>
      </c>
      <c r="L16" s="18" t="s">
        <v>689</v>
      </c>
      <c r="M16" t="s">
        <v>696</v>
      </c>
    </row>
    <row r="17" spans="1:14" s="78" customFormat="1" ht="30" x14ac:dyDescent="0.25">
      <c r="A17" s="14" t="s">
        <v>694</v>
      </c>
      <c r="B17" s="80">
        <f>$K$17*1000000*$L$17*B18/B14</f>
        <v>109.68530799528163</v>
      </c>
      <c r="C17" s="80">
        <f t="shared" ref="C17:J17" si="3">$K$17*1000000*$L$17*C18/C14</f>
        <v>130.37348091980942</v>
      </c>
      <c r="D17" s="80">
        <f t="shared" si="3"/>
        <v>89.435739829717861</v>
      </c>
      <c r="E17" s="80"/>
      <c r="F17" s="80"/>
      <c r="G17" s="80"/>
      <c r="H17" s="80"/>
      <c r="I17" s="80"/>
      <c r="J17" s="80">
        <f t="shared" si="3"/>
        <v>105.68617729182432</v>
      </c>
      <c r="K17" s="18">
        <v>900</v>
      </c>
      <c r="L17" s="18">
        <v>45</v>
      </c>
      <c r="M17" s="78" t="s">
        <v>691</v>
      </c>
    </row>
    <row r="18" spans="1:14" s="78" customFormat="1" x14ac:dyDescent="0.25">
      <c r="A18" s="16" t="s">
        <v>690</v>
      </c>
      <c r="B18" s="3">
        <f>(123073+40352+21637)/(783587+301450+125130)</f>
        <v>0.15292269579322523</v>
      </c>
      <c r="C18" s="3">
        <f>(157437+89449+29711)/(783587+301450+125130)</f>
        <v>0.22856101678528665</v>
      </c>
      <c r="D18" s="3">
        <f>(83548+14157+10546)/(783587+301450+125130)</f>
        <v>8.9451290606998871E-2</v>
      </c>
      <c r="E18" s="3"/>
      <c r="F18" s="3"/>
      <c r="G18" s="75"/>
      <c r="J18" s="78">
        <v>1</v>
      </c>
      <c r="M18" s="78" t="s">
        <v>695</v>
      </c>
    </row>
    <row r="19" spans="1:14" s="78" customFormat="1" x14ac:dyDescent="0.25">
      <c r="A19" s="14"/>
      <c r="B19" s="3"/>
      <c r="C19" s="3"/>
      <c r="D19" s="3"/>
      <c r="E19" s="3"/>
      <c r="F19" s="3"/>
      <c r="G19" s="75"/>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78"/>
    </row>
    <row r="21" spans="1:14" x14ac:dyDescent="0.25">
      <c r="A21" s="14" t="s">
        <v>424</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422</v>
      </c>
      <c r="B22" s="11">
        <v>8.9499999999999996E-2</v>
      </c>
      <c r="C22" s="11">
        <v>0.13320000000000001</v>
      </c>
      <c r="D22" s="11">
        <v>0.1144</v>
      </c>
      <c r="E22" s="11"/>
      <c r="F22" s="11">
        <v>0.12740000000000001</v>
      </c>
      <c r="G22" s="3"/>
      <c r="M22" t="s">
        <v>423</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423</v>
      </c>
    </row>
    <row r="25" spans="1:14" x14ac:dyDescent="0.25">
      <c r="A25" s="16" t="s">
        <v>48</v>
      </c>
      <c r="B25">
        <v>2937</v>
      </c>
      <c r="C25">
        <v>4223</v>
      </c>
      <c r="D25">
        <v>1425</v>
      </c>
      <c r="E25">
        <v>813</v>
      </c>
      <c r="F25">
        <v>3187</v>
      </c>
      <c r="G25" s="11">
        <v>0.1903</v>
      </c>
      <c r="M25" t="s">
        <v>47</v>
      </c>
    </row>
    <row r="26" spans="1:14" x14ac:dyDescent="0.25">
      <c r="A26" s="16" t="s">
        <v>425</v>
      </c>
      <c r="B26" s="41">
        <v>175</v>
      </c>
      <c r="C26" s="41">
        <v>249</v>
      </c>
      <c r="D26" s="41">
        <v>132</v>
      </c>
      <c r="E26" s="36"/>
      <c r="F26" s="41">
        <v>178</v>
      </c>
      <c r="G26" s="11">
        <v>0.27129999999999999</v>
      </c>
      <c r="M26" t="s">
        <v>430</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5" sqref="A15"/>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328</v>
      </c>
      <c r="B1" s="7" t="s">
        <v>0</v>
      </c>
      <c r="C1" s="7" t="s">
        <v>1</v>
      </c>
      <c r="D1" s="7" t="s">
        <v>2</v>
      </c>
      <c r="E1" s="7" t="s">
        <v>3</v>
      </c>
      <c r="F1" s="7" t="s">
        <v>5</v>
      </c>
    </row>
    <row r="2" spans="1:6" x14ac:dyDescent="0.25">
      <c r="A2" t="s">
        <v>332</v>
      </c>
      <c r="B2" s="95" t="s">
        <v>340</v>
      </c>
      <c r="C2" s="95"/>
      <c r="D2" s="95"/>
      <c r="E2" t="s">
        <v>333</v>
      </c>
      <c r="F2" t="s">
        <v>340</v>
      </c>
    </row>
    <row r="3" spans="1:6" x14ac:dyDescent="0.25">
      <c r="A3" t="s">
        <v>334</v>
      </c>
      <c r="B3" t="s">
        <v>335</v>
      </c>
      <c r="C3" t="s">
        <v>335</v>
      </c>
      <c r="D3" t="s">
        <v>335</v>
      </c>
      <c r="E3" t="s">
        <v>351</v>
      </c>
      <c r="F3" t="s">
        <v>336</v>
      </c>
    </row>
    <row r="4" spans="1:6" x14ac:dyDescent="0.25">
      <c r="A4" t="s">
        <v>337</v>
      </c>
      <c r="B4" s="95" t="s">
        <v>338</v>
      </c>
      <c r="C4" s="95"/>
      <c r="D4" s="95"/>
      <c r="E4" s="95"/>
      <c r="F4" t="s">
        <v>339</v>
      </c>
    </row>
    <row r="5" spans="1:6" x14ac:dyDescent="0.25">
      <c r="A5" t="s">
        <v>392</v>
      </c>
      <c r="B5" t="s">
        <v>341</v>
      </c>
      <c r="C5" t="s">
        <v>341</v>
      </c>
      <c r="D5" t="s">
        <v>341</v>
      </c>
      <c r="E5" t="s">
        <v>342</v>
      </c>
      <c r="F5" t="s">
        <v>343</v>
      </c>
    </row>
    <row r="6" spans="1:6" x14ac:dyDescent="0.25">
      <c r="A6" t="s">
        <v>439</v>
      </c>
      <c r="B6" t="s">
        <v>441</v>
      </c>
      <c r="C6" t="s">
        <v>437</v>
      </c>
      <c r="D6" t="s">
        <v>438</v>
      </c>
      <c r="E6" t="s">
        <v>440</v>
      </c>
      <c r="F6" t="s">
        <v>442</v>
      </c>
    </row>
    <row r="7" spans="1:6" x14ac:dyDescent="0.25">
      <c r="A7" t="s">
        <v>443</v>
      </c>
      <c r="B7" t="s">
        <v>445</v>
      </c>
      <c r="C7" t="s">
        <v>452</v>
      </c>
      <c r="D7" t="s">
        <v>447</v>
      </c>
      <c r="E7" t="s">
        <v>450</v>
      </c>
      <c r="F7" t="s">
        <v>451</v>
      </c>
    </row>
    <row r="8" spans="1:6" x14ac:dyDescent="0.25">
      <c r="A8" t="s">
        <v>444</v>
      </c>
      <c r="B8" t="s">
        <v>446</v>
      </c>
      <c r="C8" t="s">
        <v>453</v>
      </c>
      <c r="D8" t="s">
        <v>448</v>
      </c>
      <c r="E8" t="s">
        <v>449</v>
      </c>
    </row>
    <row r="9" spans="1:6" x14ac:dyDescent="0.25">
      <c r="A9" t="s">
        <v>431</v>
      </c>
      <c r="B9" t="s">
        <v>363</v>
      </c>
      <c r="C9" t="s">
        <v>363</v>
      </c>
      <c r="D9" t="s">
        <v>363</v>
      </c>
      <c r="E9" t="s">
        <v>363</v>
      </c>
      <c r="F9" t="s">
        <v>344</v>
      </c>
    </row>
    <row r="10" spans="1:6" x14ac:dyDescent="0.25">
      <c r="A10" t="s">
        <v>345</v>
      </c>
      <c r="B10" t="s">
        <v>426</v>
      </c>
      <c r="C10" t="s">
        <v>427</v>
      </c>
      <c r="D10" t="s">
        <v>428</v>
      </c>
      <c r="E10" t="s">
        <v>429</v>
      </c>
      <c r="F10" t="s">
        <v>347</v>
      </c>
    </row>
    <row r="11" spans="1:6" x14ac:dyDescent="0.25">
      <c r="A11" t="s">
        <v>348</v>
      </c>
      <c r="B11" s="95" t="s">
        <v>349</v>
      </c>
      <c r="C11" s="95"/>
      <c r="D11" s="95"/>
      <c r="E11" s="95"/>
      <c r="F11" t="s">
        <v>350</v>
      </c>
    </row>
    <row r="12" spans="1:6" x14ac:dyDescent="0.25">
      <c r="A12" t="s">
        <v>568</v>
      </c>
      <c r="B12" s="63" t="s">
        <v>685</v>
      </c>
      <c r="C12" s="63" t="s">
        <v>563</v>
      </c>
      <c r="D12" s="63" t="s">
        <v>355</v>
      </c>
      <c r="E12" s="63" t="s">
        <v>686</v>
      </c>
      <c r="F12" t="s">
        <v>354</v>
      </c>
    </row>
    <row r="13" spans="1:6" x14ac:dyDescent="0.25">
      <c r="A13" t="s">
        <v>352</v>
      </c>
      <c r="B13" s="64" t="s">
        <v>564</v>
      </c>
      <c r="C13" s="65" t="s">
        <v>565</v>
      </c>
      <c r="D13" s="65" t="s">
        <v>566</v>
      </c>
      <c r="E13" t="s">
        <v>567</v>
      </c>
      <c r="F13" t="s">
        <v>353</v>
      </c>
    </row>
    <row r="14" spans="1:6" s="90" customFormat="1" x14ac:dyDescent="0.25">
      <c r="A14" s="90" t="s">
        <v>725</v>
      </c>
      <c r="B14" s="64" t="s">
        <v>726</v>
      </c>
      <c r="C14" s="65" t="s">
        <v>727</v>
      </c>
      <c r="D14" s="65" t="s">
        <v>728</v>
      </c>
      <c r="E14" s="90" t="s">
        <v>729</v>
      </c>
    </row>
    <row r="15" spans="1:6" x14ac:dyDescent="0.25">
      <c r="A15" t="s">
        <v>412</v>
      </c>
      <c r="B15" t="s">
        <v>358</v>
      </c>
      <c r="C15" t="s">
        <v>359</v>
      </c>
      <c r="D15" t="s">
        <v>360</v>
      </c>
      <c r="E15" t="s">
        <v>361</v>
      </c>
      <c r="F15" t="s">
        <v>362</v>
      </c>
    </row>
    <row r="16" spans="1:6" x14ac:dyDescent="0.25">
      <c r="A16" t="s">
        <v>364</v>
      </c>
      <c r="B16" s="95" t="s">
        <v>365</v>
      </c>
      <c r="C16" s="95"/>
      <c r="D16" s="95"/>
      <c r="E16" s="95"/>
      <c r="F16" s="95"/>
    </row>
    <row r="17" spans="1:8" s="87" customFormat="1" x14ac:dyDescent="0.25">
      <c r="A17" s="87" t="s">
        <v>717</v>
      </c>
      <c r="B17" s="86" t="s">
        <v>713</v>
      </c>
      <c r="C17" s="86" t="s">
        <v>714</v>
      </c>
      <c r="D17" s="86" t="s">
        <v>715</v>
      </c>
      <c r="E17" s="86" t="s">
        <v>716</v>
      </c>
      <c r="F17" s="86" t="s">
        <v>712</v>
      </c>
    </row>
    <row r="18" spans="1:8" ht="15.75" customHeight="1" x14ac:dyDescent="0.25">
      <c r="A18" t="s">
        <v>366</v>
      </c>
      <c r="B18" s="66" t="s">
        <v>436</v>
      </c>
      <c r="C18" s="66" t="s">
        <v>434</v>
      </c>
      <c r="D18" s="66" t="s">
        <v>435</v>
      </c>
      <c r="E18" s="66" t="s">
        <v>367</v>
      </c>
      <c r="F18" s="66" t="s">
        <v>368</v>
      </c>
    </row>
    <row r="19" spans="1:8" x14ac:dyDescent="0.25">
      <c r="A19" t="s">
        <v>393</v>
      </c>
      <c r="B19" t="s">
        <v>369</v>
      </c>
      <c r="C19" t="s">
        <v>370</v>
      </c>
      <c r="D19" t="s">
        <v>371</v>
      </c>
      <c r="E19" t="s">
        <v>372</v>
      </c>
      <c r="F19" t="s">
        <v>373</v>
      </c>
    </row>
    <row r="20" spans="1:8" x14ac:dyDescent="0.25">
      <c r="A20" t="s">
        <v>432</v>
      </c>
      <c r="B20" s="95" t="s">
        <v>374</v>
      </c>
      <c r="C20" s="95"/>
      <c r="D20" s="95"/>
      <c r="E20" s="95"/>
      <c r="F20" t="s">
        <v>375</v>
      </c>
    </row>
    <row r="21" spans="1:8" x14ac:dyDescent="0.25">
      <c r="A21" t="s">
        <v>405</v>
      </c>
      <c r="B21" t="s">
        <v>0</v>
      </c>
      <c r="C21" t="s">
        <v>376</v>
      </c>
      <c r="D21" t="s">
        <v>377</v>
      </c>
      <c r="E21" t="s">
        <v>378</v>
      </c>
      <c r="F21" t="s">
        <v>373</v>
      </c>
    </row>
    <row r="22" spans="1:8" x14ac:dyDescent="0.25">
      <c r="A22" t="s">
        <v>711</v>
      </c>
      <c r="B22" t="s">
        <v>413</v>
      </c>
      <c r="C22" t="s">
        <v>576</v>
      </c>
      <c r="D22" t="s">
        <v>415</v>
      </c>
      <c r="E22" t="s">
        <v>414</v>
      </c>
      <c r="F22" t="s">
        <v>379</v>
      </c>
    </row>
    <row r="23" spans="1:8" x14ac:dyDescent="0.25">
      <c r="A23" t="s">
        <v>380</v>
      </c>
      <c r="B23" s="95" t="s">
        <v>381</v>
      </c>
      <c r="C23" s="95"/>
      <c r="D23" s="95"/>
      <c r="E23" s="95"/>
      <c r="F23" t="s">
        <v>382</v>
      </c>
    </row>
    <row r="24" spans="1:8" x14ac:dyDescent="0.25">
      <c r="A24" t="s">
        <v>383</v>
      </c>
      <c r="B24" s="13">
        <v>0.55000000000000004</v>
      </c>
      <c r="C24" s="13">
        <v>0.45</v>
      </c>
      <c r="D24" s="13">
        <v>0.42</v>
      </c>
      <c r="E24" s="13">
        <v>0.41</v>
      </c>
      <c r="F24" s="13">
        <v>0.38</v>
      </c>
    </row>
    <row r="25" spans="1:8" x14ac:dyDescent="0.25">
      <c r="A25" t="s">
        <v>384</v>
      </c>
      <c r="B25" s="95" t="s">
        <v>346</v>
      </c>
      <c r="C25" s="95"/>
      <c r="D25" s="95"/>
      <c r="E25" s="95"/>
      <c r="F25" t="s">
        <v>385</v>
      </c>
    </row>
    <row r="26" spans="1:8" x14ac:dyDescent="0.25">
      <c r="A26" t="s">
        <v>389</v>
      </c>
      <c r="B26" s="13" t="s">
        <v>572</v>
      </c>
      <c r="C26" t="s">
        <v>573</v>
      </c>
      <c r="D26" t="s">
        <v>574</v>
      </c>
      <c r="E26" t="s">
        <v>391</v>
      </c>
      <c r="F26" t="s">
        <v>390</v>
      </c>
    </row>
    <row r="27" spans="1:8" x14ac:dyDescent="0.25">
      <c r="A27" t="s">
        <v>386</v>
      </c>
      <c r="B27" s="95" t="s">
        <v>388</v>
      </c>
      <c r="C27" s="95"/>
      <c r="D27" s="95"/>
      <c r="E27" s="95"/>
      <c r="F27" t="s">
        <v>387</v>
      </c>
    </row>
    <row r="28" spans="1:8" s="78" customFormat="1" x14ac:dyDescent="0.25">
      <c r="A28" s="78" t="s">
        <v>697</v>
      </c>
      <c r="B28" s="77">
        <v>110</v>
      </c>
      <c r="C28" s="77">
        <v>130</v>
      </c>
      <c r="D28" s="77">
        <v>90</v>
      </c>
      <c r="E28" s="77"/>
    </row>
    <row r="29" spans="1:8" x14ac:dyDescent="0.25">
      <c r="A29" t="s">
        <v>404</v>
      </c>
      <c r="B29" t="s">
        <v>402</v>
      </c>
      <c r="C29" t="s">
        <v>398</v>
      </c>
      <c r="D29" t="s">
        <v>397</v>
      </c>
      <c r="E29" t="s">
        <v>395</v>
      </c>
      <c r="F29" t="s">
        <v>394</v>
      </c>
    </row>
    <row r="30" spans="1:8" x14ac:dyDescent="0.25">
      <c r="A30" t="s">
        <v>433</v>
      </c>
      <c r="B30" t="s">
        <v>403</v>
      </c>
      <c r="C30" t="s">
        <v>399</v>
      </c>
      <c r="D30" t="s">
        <v>400</v>
      </c>
      <c r="E30" t="s">
        <v>396</v>
      </c>
      <c r="F30" t="s">
        <v>401</v>
      </c>
    </row>
    <row r="31" spans="1:8" x14ac:dyDescent="0.25">
      <c r="A31" t="s">
        <v>409</v>
      </c>
      <c r="B31" t="s">
        <v>411</v>
      </c>
      <c r="C31" t="s">
        <v>406</v>
      </c>
      <c r="D31" t="s">
        <v>407</v>
      </c>
      <c r="E31" t="s">
        <v>410</v>
      </c>
      <c r="F31" t="s">
        <v>408</v>
      </c>
      <c r="H31" t="s">
        <v>581</v>
      </c>
    </row>
    <row r="32" spans="1:8" x14ac:dyDescent="0.25">
      <c r="A32" t="s">
        <v>594</v>
      </c>
      <c r="B32" t="s">
        <v>588</v>
      </c>
      <c r="C32" t="s">
        <v>589</v>
      </c>
      <c r="D32" t="s">
        <v>590</v>
      </c>
      <c r="E32" t="s">
        <v>591</v>
      </c>
      <c r="F32" t="s">
        <v>593</v>
      </c>
      <c r="H32" t="s">
        <v>592</v>
      </c>
    </row>
    <row r="33" spans="1:8" x14ac:dyDescent="0.25">
      <c r="A33" t="s">
        <v>578</v>
      </c>
      <c r="B33" t="s">
        <v>595</v>
      </c>
      <c r="C33" t="s">
        <v>596</v>
      </c>
      <c r="D33" t="s">
        <v>597</v>
      </c>
      <c r="E33" t="s">
        <v>598</v>
      </c>
      <c r="F33" t="s">
        <v>599</v>
      </c>
      <c r="H33" t="s">
        <v>600</v>
      </c>
    </row>
    <row r="34" spans="1:8" x14ac:dyDescent="0.25">
      <c r="A34" t="s">
        <v>579</v>
      </c>
      <c r="B34" t="s">
        <v>582</v>
      </c>
      <c r="C34" t="s">
        <v>583</v>
      </c>
      <c r="D34" t="s">
        <v>584</v>
      </c>
      <c r="E34" t="s">
        <v>585</v>
      </c>
      <c r="F34" t="s">
        <v>587</v>
      </c>
      <c r="H34" t="s">
        <v>586</v>
      </c>
    </row>
    <row r="35" spans="1:8" x14ac:dyDescent="0.25">
      <c r="A35" t="s">
        <v>580</v>
      </c>
      <c r="B35" s="96" t="s">
        <v>618</v>
      </c>
      <c r="C35" s="96"/>
      <c r="D35" s="96"/>
      <c r="E35" s="96"/>
      <c r="F35" t="s">
        <v>617</v>
      </c>
      <c r="H35" s="88" t="s">
        <v>719</v>
      </c>
    </row>
    <row r="36" spans="1:8" x14ac:dyDescent="0.25">
      <c r="A36" t="s">
        <v>468</v>
      </c>
      <c r="B36" s="76"/>
      <c r="C36" s="76"/>
      <c r="D36" s="76"/>
      <c r="E36" s="76"/>
      <c r="F36" t="s">
        <v>469</v>
      </c>
    </row>
    <row r="37" spans="1:8" x14ac:dyDescent="0.25">
      <c r="F37" t="s">
        <v>470</v>
      </c>
    </row>
    <row r="38" spans="1:8" x14ac:dyDescent="0.25">
      <c r="F38" t="s">
        <v>471</v>
      </c>
    </row>
    <row r="39" spans="1:8" x14ac:dyDescent="0.25">
      <c r="F39" t="s">
        <v>472</v>
      </c>
    </row>
    <row r="40" spans="1:8" x14ac:dyDescent="0.25">
      <c r="F40" t="s">
        <v>473</v>
      </c>
    </row>
    <row r="41" spans="1:8" x14ac:dyDescent="0.25">
      <c r="F41" t="s">
        <v>474</v>
      </c>
    </row>
    <row r="43" spans="1:8" x14ac:dyDescent="0.25">
      <c r="F43" t="s">
        <v>475</v>
      </c>
    </row>
    <row r="44" spans="1:8" x14ac:dyDescent="0.25">
      <c r="F44" t="s">
        <v>476</v>
      </c>
    </row>
    <row r="45" spans="1:8" x14ac:dyDescent="0.25">
      <c r="F45" t="s">
        <v>477</v>
      </c>
    </row>
    <row r="46" spans="1:8" x14ac:dyDescent="0.25">
      <c r="F46" t="s">
        <v>478</v>
      </c>
    </row>
    <row r="47" spans="1:8" x14ac:dyDescent="0.25">
      <c r="F47" t="s">
        <v>479</v>
      </c>
    </row>
    <row r="48" spans="1:8" x14ac:dyDescent="0.25">
      <c r="F48" t="s">
        <v>480</v>
      </c>
    </row>
    <row r="50" spans="6:6" x14ac:dyDescent="0.25">
      <c r="F50" s="67" t="s">
        <v>481</v>
      </c>
    </row>
    <row r="51" spans="6:6" x14ac:dyDescent="0.25">
      <c r="F51" s="67" t="s">
        <v>482</v>
      </c>
    </row>
    <row r="52" spans="6:6" x14ac:dyDescent="0.25">
      <c r="F52" s="67" t="s">
        <v>483</v>
      </c>
    </row>
    <row r="53" spans="6:6" x14ac:dyDescent="0.25">
      <c r="F53" s="67" t="s">
        <v>484</v>
      </c>
    </row>
    <row r="54" spans="6:6" x14ac:dyDescent="0.25">
      <c r="F54" s="67" t="s">
        <v>485</v>
      </c>
    </row>
    <row r="55" spans="6:6" x14ac:dyDescent="0.25">
      <c r="F55" s="67" t="s">
        <v>486</v>
      </c>
    </row>
    <row r="57" spans="6:6" x14ac:dyDescent="0.25">
      <c r="F57" s="67" t="s">
        <v>487</v>
      </c>
    </row>
    <row r="58" spans="6:6" x14ac:dyDescent="0.25">
      <c r="F58" s="67" t="s">
        <v>488</v>
      </c>
    </row>
    <row r="59" spans="6:6" x14ac:dyDescent="0.25">
      <c r="F59" s="67" t="s">
        <v>489</v>
      </c>
    </row>
    <row r="60" spans="6:6" x14ac:dyDescent="0.25">
      <c r="F60" s="67" t="s">
        <v>490</v>
      </c>
    </row>
    <row r="61" spans="6:6" x14ac:dyDescent="0.25">
      <c r="F61" s="67" t="s">
        <v>491</v>
      </c>
    </row>
    <row r="62" spans="6:6" x14ac:dyDescent="0.2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1" customWidth="1"/>
    <col min="39" max="42" width="9.140625" style="84" customWidth="1"/>
    <col min="45" max="45" width="8.85546875" customWidth="1"/>
    <col min="46" max="46" width="13.140625" customWidth="1"/>
  </cols>
  <sheetData>
    <row r="1" spans="1:48" s="7" customFormat="1" ht="45" x14ac:dyDescent="0.2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2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2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2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2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2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2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25">
      <c r="A11" s="7"/>
      <c r="T11" t="s">
        <v>678</v>
      </c>
      <c r="V11" t="s">
        <v>77</v>
      </c>
      <c r="W11" t="s">
        <v>80</v>
      </c>
      <c r="X11" t="s">
        <v>83</v>
      </c>
      <c r="Y11" t="s">
        <v>679</v>
      </c>
      <c r="AQ11" s="84"/>
    </row>
    <row r="12" spans="1:48" ht="27" customHeight="1" x14ac:dyDescent="0.2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2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2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2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2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2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357</v>
      </c>
      <c r="B7">
        <v>0.82</v>
      </c>
    </row>
    <row r="9" spans="1:4" x14ac:dyDescent="0.25">
      <c r="A9" t="s">
        <v>687</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421</v>
      </c>
    </row>
    <row r="10" spans="1:18" x14ac:dyDescent="0.2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329</v>
      </c>
      <c r="F2" t="s">
        <v>330</v>
      </c>
      <c r="G2" t="s">
        <v>108</v>
      </c>
      <c r="H2" t="s">
        <v>109</v>
      </c>
      <c r="I2" t="s">
        <v>110</v>
      </c>
    </row>
    <row r="3" spans="1:9" x14ac:dyDescent="0.25">
      <c r="A3" t="s">
        <v>87</v>
      </c>
      <c r="B3" t="s">
        <v>129</v>
      </c>
      <c r="C3" t="s">
        <v>132</v>
      </c>
      <c r="D3" t="s">
        <v>136</v>
      </c>
      <c r="E3" t="s">
        <v>133</v>
      </c>
      <c r="F3" t="s">
        <v>134</v>
      </c>
      <c r="G3" t="s">
        <v>606</v>
      </c>
      <c r="H3" t="s">
        <v>605</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327</v>
      </c>
      <c r="E5" t="s">
        <v>125</v>
      </c>
      <c r="F5" t="s">
        <v>124</v>
      </c>
      <c r="G5" t="s">
        <v>126</v>
      </c>
      <c r="H5" t="s">
        <v>127</v>
      </c>
      <c r="I5" t="s">
        <v>128</v>
      </c>
    </row>
    <row r="6" spans="1:9" x14ac:dyDescent="0.25">
      <c r="A6" t="s">
        <v>5</v>
      </c>
      <c r="B6" t="s">
        <v>112</v>
      </c>
      <c r="C6" t="s">
        <v>111</v>
      </c>
      <c r="D6" t="s">
        <v>113</v>
      </c>
      <c r="E6" t="s">
        <v>613</v>
      </c>
      <c r="F6" t="s">
        <v>612</v>
      </c>
      <c r="G6" t="s">
        <v>115</v>
      </c>
      <c r="H6" t="s">
        <v>114</v>
      </c>
      <c r="I6" t="s">
        <v>331</v>
      </c>
    </row>
    <row r="9" spans="1:9" x14ac:dyDescent="0.2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0" t="s">
        <v>86</v>
      </c>
      <c r="C1" s="70" t="s">
        <v>87</v>
      </c>
      <c r="D1" s="70" t="s">
        <v>88</v>
      </c>
      <c r="E1" s="70" t="s">
        <v>3</v>
      </c>
      <c r="F1" s="70" t="s">
        <v>5</v>
      </c>
      <c r="G1" s="8"/>
    </row>
    <row r="2" spans="1:7" ht="105" x14ac:dyDescent="0.25">
      <c r="A2" s="8" t="s">
        <v>175</v>
      </c>
      <c r="B2" s="8" t="s">
        <v>174</v>
      </c>
      <c r="C2" s="8" t="s">
        <v>454</v>
      </c>
      <c r="D2" s="8" t="s">
        <v>454</v>
      </c>
      <c r="E2" s="71" t="s">
        <v>455</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601</v>
      </c>
      <c r="D5" s="8" t="s">
        <v>180</v>
      </c>
      <c r="E5" s="8" t="s">
        <v>182</v>
      </c>
      <c r="F5" s="8" t="s">
        <v>139</v>
      </c>
      <c r="G5" s="8"/>
    </row>
    <row r="6" spans="1:7" x14ac:dyDescent="0.25">
      <c r="A6" s="8" t="s">
        <v>167</v>
      </c>
      <c r="B6" s="8" t="s">
        <v>456</v>
      </c>
      <c r="C6" s="8" t="s">
        <v>460</v>
      </c>
      <c r="D6" s="8" t="s">
        <v>178</v>
      </c>
      <c r="E6" s="8" t="s">
        <v>603</v>
      </c>
      <c r="F6" s="8" t="s">
        <v>141</v>
      </c>
      <c r="G6" s="8"/>
    </row>
    <row r="7" spans="1:7" x14ac:dyDescent="0.25">
      <c r="A7" s="8" t="s">
        <v>165</v>
      </c>
      <c r="B7" s="8" t="s">
        <v>571</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69" t="s">
        <v>662</v>
      </c>
      <c r="F10" s="8" t="s">
        <v>143</v>
      </c>
      <c r="G10" s="8" t="s">
        <v>661</v>
      </c>
    </row>
    <row r="11" spans="1:7" x14ac:dyDescent="0.25">
      <c r="A11" s="8" t="s">
        <v>163</v>
      </c>
      <c r="B11" s="8" t="s">
        <v>171</v>
      </c>
      <c r="C11" s="8" t="s">
        <v>664</v>
      </c>
      <c r="D11" s="8" t="s">
        <v>190</v>
      </c>
      <c r="E11" s="8" t="s">
        <v>154</v>
      </c>
      <c r="F11" s="8" t="s">
        <v>144</v>
      </c>
      <c r="G11" s="8" t="s">
        <v>665</v>
      </c>
    </row>
    <row r="12" spans="1:7" x14ac:dyDescent="0.25">
      <c r="A12" s="8" t="s">
        <v>162</v>
      </c>
      <c r="B12" s="8" t="s">
        <v>189</v>
      </c>
      <c r="C12" s="8" t="s">
        <v>666</v>
      </c>
      <c r="D12" s="8" t="s">
        <v>184</v>
      </c>
      <c r="E12" s="8" t="s">
        <v>183</v>
      </c>
      <c r="F12" s="8" t="s">
        <v>146</v>
      </c>
      <c r="G12" s="8" t="s">
        <v>667</v>
      </c>
    </row>
    <row r="13" spans="1:7" x14ac:dyDescent="0.25">
      <c r="A13" s="8" t="s">
        <v>562</v>
      </c>
      <c r="B13" s="8" t="s">
        <v>172</v>
      </c>
      <c r="C13" s="8" t="s">
        <v>187</v>
      </c>
      <c r="D13" s="8" t="s">
        <v>186</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550</v>
      </c>
      <c r="C16" s="8" t="s">
        <v>602</v>
      </c>
      <c r="D16" s="8" t="s">
        <v>619</v>
      </c>
      <c r="E16" s="8" t="s">
        <v>680</v>
      </c>
      <c r="F16" s="8" t="s">
        <v>680</v>
      </c>
      <c r="G16" s="8" t="s">
        <v>619</v>
      </c>
    </row>
    <row r="17" spans="1:7" x14ac:dyDescent="0.25">
      <c r="A17" s="8" t="s">
        <v>527</v>
      </c>
      <c r="B17" s="72" t="s">
        <v>459</v>
      </c>
      <c r="C17" s="72" t="s">
        <v>577</v>
      </c>
      <c r="D17" s="72" t="s">
        <v>191</v>
      </c>
      <c r="E17" s="72" t="s">
        <v>183</v>
      </c>
      <c r="F17" s="72" t="s">
        <v>148</v>
      </c>
      <c r="G17" s="70" t="s">
        <v>620</v>
      </c>
    </row>
    <row r="18" spans="1:7" x14ac:dyDescent="0.25">
      <c r="A18" s="8" t="s">
        <v>528</v>
      </c>
      <c r="B18" s="8" t="s">
        <v>522</v>
      </c>
      <c r="C18" s="8" t="s">
        <v>458</v>
      </c>
      <c r="D18" s="8" t="s">
        <v>518</v>
      </c>
      <c r="E18" s="8" t="s">
        <v>506</v>
      </c>
      <c r="F18" s="8" t="s">
        <v>146</v>
      </c>
      <c r="G18" s="8" t="s">
        <v>621</v>
      </c>
    </row>
    <row r="19" spans="1:7" x14ac:dyDescent="0.25">
      <c r="A19" s="8" t="s">
        <v>529</v>
      </c>
      <c r="B19" s="8" t="s">
        <v>457</v>
      </c>
      <c r="C19" s="8" t="s">
        <v>460</v>
      </c>
      <c r="D19" s="8" t="s">
        <v>505</v>
      </c>
      <c r="E19" s="8" t="s">
        <v>521</v>
      </c>
      <c r="F19" s="72" t="s">
        <v>149</v>
      </c>
      <c r="G19" s="8" t="s">
        <v>622</v>
      </c>
    </row>
    <row r="20" spans="1:7" x14ac:dyDescent="0.25">
      <c r="A20" s="8" t="s">
        <v>530</v>
      </c>
      <c r="B20" s="72" t="s">
        <v>520</v>
      </c>
      <c r="C20" s="72" t="s">
        <v>570</v>
      </c>
      <c r="D20" s="72" t="s">
        <v>184</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551</v>
      </c>
      <c r="C22" s="8" t="s">
        <v>555</v>
      </c>
      <c r="D22" s="8" t="s">
        <v>624</v>
      </c>
      <c r="E22" s="8" t="s">
        <v>546</v>
      </c>
      <c r="F22" s="8" t="s">
        <v>546</v>
      </c>
      <c r="G22" s="8" t="s">
        <v>624</v>
      </c>
    </row>
    <row r="23" spans="1:7" x14ac:dyDescent="0.25">
      <c r="A23" s="8" t="s">
        <v>531</v>
      </c>
      <c r="B23" s="8" t="s">
        <v>461</v>
      </c>
      <c r="C23" s="8" t="s">
        <v>462</v>
      </c>
      <c r="D23" s="8" t="s">
        <v>519</v>
      </c>
      <c r="E23" s="8" t="s">
        <v>142</v>
      </c>
      <c r="F23" s="8" t="s">
        <v>151</v>
      </c>
      <c r="G23" s="70" t="s">
        <v>625</v>
      </c>
    </row>
    <row r="24" spans="1:7" x14ac:dyDescent="0.25">
      <c r="A24" s="8" t="s">
        <v>532</v>
      </c>
      <c r="B24" s="8" t="s">
        <v>463</v>
      </c>
      <c r="C24" s="8" t="s">
        <v>684</v>
      </c>
      <c r="D24" s="8" t="s">
        <v>504</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552</v>
      </c>
      <c r="C27" s="8" t="s">
        <v>556</v>
      </c>
      <c r="D27" s="8" t="s">
        <v>558</v>
      </c>
      <c r="E27" s="8" t="s">
        <v>547</v>
      </c>
      <c r="F27" s="8" t="s">
        <v>547</v>
      </c>
      <c r="G27" s="8" t="s">
        <v>558</v>
      </c>
    </row>
    <row r="28" spans="1:7" x14ac:dyDescent="0.25">
      <c r="A28" s="8" t="s">
        <v>533</v>
      </c>
      <c r="B28" s="8" t="s">
        <v>464</v>
      </c>
      <c r="C28" s="8" t="s">
        <v>681</v>
      </c>
      <c r="D28" s="8" t="s">
        <v>466</v>
      </c>
      <c r="E28" s="8" t="s">
        <v>604</v>
      </c>
      <c r="F28" s="68" t="s">
        <v>144</v>
      </c>
      <c r="G28" s="69" t="s">
        <v>628</v>
      </c>
    </row>
    <row r="29" spans="1:7" x14ac:dyDescent="0.25">
      <c r="A29" s="8" t="s">
        <v>534</v>
      </c>
      <c r="B29" s="72" t="s">
        <v>171</v>
      </c>
      <c r="C29" s="72" t="s">
        <v>575</v>
      </c>
      <c r="D29" s="72" t="s">
        <v>668</v>
      </c>
      <c r="E29" s="72" t="s">
        <v>663</v>
      </c>
      <c r="F29" s="72" t="s">
        <v>145</v>
      </c>
      <c r="G29" s="72" t="s">
        <v>629</v>
      </c>
    </row>
    <row r="30" spans="1:7" x14ac:dyDescent="0.25">
      <c r="A30" s="8" t="s">
        <v>535</v>
      </c>
      <c r="B30" s="8" t="s">
        <v>465</v>
      </c>
      <c r="C30" s="8" t="s">
        <v>683</v>
      </c>
      <c r="D30" s="8" t="s">
        <v>569</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553</v>
      </c>
      <c r="C32" s="8" t="s">
        <v>557</v>
      </c>
      <c r="D32" s="8" t="s">
        <v>631</v>
      </c>
      <c r="E32" s="8" t="s">
        <v>548</v>
      </c>
      <c r="F32" s="8" t="s">
        <v>548</v>
      </c>
      <c r="G32" s="8" t="s">
        <v>631</v>
      </c>
    </row>
    <row r="33" spans="1:7" x14ac:dyDescent="0.25">
      <c r="A33" s="73" t="s">
        <v>526</v>
      </c>
      <c r="B33" s="8" t="s">
        <v>172</v>
      </c>
      <c r="C33" s="8" t="s">
        <v>608</v>
      </c>
      <c r="D33" s="8" t="s">
        <v>659</v>
      </c>
      <c r="E33" s="8" t="s">
        <v>147</v>
      </c>
      <c r="F33" s="8" t="s">
        <v>147</v>
      </c>
      <c r="G33" s="8" t="s">
        <v>659</v>
      </c>
    </row>
    <row r="34" spans="1:7" x14ac:dyDescent="0.25">
      <c r="A34" s="73" t="s">
        <v>536</v>
      </c>
      <c r="B34" s="70" t="s">
        <v>169</v>
      </c>
      <c r="C34" s="70" t="s">
        <v>710</v>
      </c>
      <c r="D34" s="70" t="s">
        <v>523</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554</v>
      </c>
      <c r="C37" s="8" t="s">
        <v>560</v>
      </c>
      <c r="D37" s="8" t="s">
        <v>559</v>
      </c>
      <c r="E37" s="8" t="s">
        <v>549</v>
      </c>
      <c r="F37" s="8" t="s">
        <v>549</v>
      </c>
      <c r="G37" s="8" t="s">
        <v>559</v>
      </c>
    </row>
    <row r="38" spans="1:7" x14ac:dyDescent="0.25">
      <c r="A38" s="8" t="s">
        <v>537</v>
      </c>
      <c r="B38" s="8" t="s">
        <v>188</v>
      </c>
      <c r="C38" s="8" t="s">
        <v>607</v>
      </c>
      <c r="D38" s="8" t="s">
        <v>669</v>
      </c>
      <c r="E38" s="8" t="s">
        <v>156</v>
      </c>
      <c r="F38" s="8" t="s">
        <v>156</v>
      </c>
      <c r="G38" s="8" t="s">
        <v>658</v>
      </c>
    </row>
    <row r="39" spans="1:7" x14ac:dyDescent="0.25">
      <c r="A39" s="8" t="s">
        <v>538</v>
      </c>
      <c r="B39" s="8" t="s">
        <v>508</v>
      </c>
      <c r="C39" s="8" t="s">
        <v>512</v>
      </c>
      <c r="D39" s="8" t="s">
        <v>514</v>
      </c>
      <c r="E39" s="8" t="s">
        <v>158</v>
      </c>
      <c r="F39" s="8" t="s">
        <v>158</v>
      </c>
      <c r="G39" s="8" t="s">
        <v>634</v>
      </c>
    </row>
    <row r="40" spans="1:7" x14ac:dyDescent="0.25">
      <c r="A40" s="8" t="s">
        <v>539</v>
      </c>
      <c r="B40" s="8" t="s">
        <v>509</v>
      </c>
      <c r="C40" s="8" t="s">
        <v>513</v>
      </c>
      <c r="D40" s="8" t="s">
        <v>515</v>
      </c>
      <c r="E40" s="8" t="s">
        <v>157</v>
      </c>
      <c r="F40" s="8" t="s">
        <v>157</v>
      </c>
      <c r="G40" s="8" t="s">
        <v>635</v>
      </c>
    </row>
    <row r="41" spans="1:7" x14ac:dyDescent="0.25">
      <c r="A41" s="8" t="s">
        <v>540</v>
      </c>
      <c r="B41" s="72" t="s">
        <v>510</v>
      </c>
      <c r="C41" s="72" t="s">
        <v>682</v>
      </c>
      <c r="D41" s="72" t="s">
        <v>516</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t="s">
        <v>481</v>
      </c>
      <c r="G57" t="s">
        <v>648</v>
      </c>
    </row>
    <row r="58" spans="5:7" x14ac:dyDescent="0.25">
      <c r="E58" s="74" t="s">
        <v>478</v>
      </c>
      <c r="F58" t="s">
        <v>482</v>
      </c>
      <c r="G58" t="s">
        <v>649</v>
      </c>
    </row>
    <row r="59" spans="5:7" x14ac:dyDescent="0.25">
      <c r="E59" s="74" t="s">
        <v>479</v>
      </c>
      <c r="F59" t="s">
        <v>483</v>
      </c>
      <c r="G59" t="s">
        <v>650</v>
      </c>
    </row>
    <row r="60" spans="5:7" x14ac:dyDescent="0.25">
      <c r="E60" s="74" t="s">
        <v>480</v>
      </c>
      <c r="F60" t="s">
        <v>484</v>
      </c>
      <c r="G60" s="8" t="s">
        <v>658</v>
      </c>
    </row>
    <row r="61" spans="5:7" x14ac:dyDescent="0.25">
      <c r="F61" t="s">
        <v>485</v>
      </c>
      <c r="G61" t="s">
        <v>651</v>
      </c>
    </row>
    <row r="62" spans="5:7" x14ac:dyDescent="0.25">
      <c r="F62" t="s">
        <v>486</v>
      </c>
      <c r="G62" t="s">
        <v>652</v>
      </c>
    </row>
    <row r="64" spans="5:7" x14ac:dyDescent="0.25">
      <c r="F64" t="s">
        <v>487</v>
      </c>
      <c r="G64" t="s">
        <v>653</v>
      </c>
    </row>
    <row r="65" spans="6:7" x14ac:dyDescent="0.25">
      <c r="F65" t="s">
        <v>488</v>
      </c>
      <c r="G65" t="s">
        <v>488</v>
      </c>
    </row>
    <row r="66" spans="6:7" x14ac:dyDescent="0.25">
      <c r="F66" t="s">
        <v>657</v>
      </c>
      <c r="G66" t="s">
        <v>654</v>
      </c>
    </row>
    <row r="67" spans="6:7" x14ac:dyDescent="0.25">
      <c r="F67" t="s">
        <v>676</v>
      </c>
      <c r="G67" t="s">
        <v>655</v>
      </c>
    </row>
    <row r="68" spans="6:7" x14ac:dyDescent="0.25">
      <c r="F68" t="s">
        <v>491</v>
      </c>
      <c r="G68" t="s">
        <v>491</v>
      </c>
    </row>
    <row r="69" spans="6:7" x14ac:dyDescent="0.2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zoomScaleNormal="100" workbookViewId="0">
      <selection activeCell="B16" sqref="B16"/>
    </sheetView>
  </sheetViews>
  <sheetFormatPr baseColWidth="10" defaultRowHeight="15" x14ac:dyDescent="0.25"/>
  <cols>
    <col min="1" max="1" width="27.85546875" style="93" customWidth="1"/>
    <col min="2" max="2" width="40.5703125" style="93" customWidth="1"/>
    <col min="3" max="3" width="47.7109375" style="93" customWidth="1"/>
    <col min="4" max="4" width="46.140625" style="93" customWidth="1"/>
    <col min="5" max="5" width="46.5703125" style="93" customWidth="1"/>
    <col min="6" max="6" width="50.28515625" style="93" customWidth="1"/>
    <col min="7" max="16384" width="11.42578125" style="93"/>
  </cols>
  <sheetData>
    <row r="1" spans="1:7" x14ac:dyDescent="0.25">
      <c r="A1" s="8" t="s">
        <v>196</v>
      </c>
      <c r="B1" s="70" t="s">
        <v>86</v>
      </c>
      <c r="C1" s="70" t="s">
        <v>87</v>
      </c>
      <c r="D1" s="70" t="s">
        <v>88</v>
      </c>
      <c r="E1" s="70" t="s">
        <v>3</v>
      </c>
      <c r="F1" s="70" t="s">
        <v>5</v>
      </c>
      <c r="G1" s="8"/>
    </row>
    <row r="2" spans="1:7" ht="105" x14ac:dyDescent="0.25">
      <c r="A2" s="8" t="s">
        <v>175</v>
      </c>
      <c r="B2" s="8" t="s">
        <v>730</v>
      </c>
      <c r="C2" s="8" t="s">
        <v>756</v>
      </c>
      <c r="D2" s="8" t="s">
        <v>454</v>
      </c>
      <c r="E2" s="71" t="s">
        <v>455</v>
      </c>
      <c r="F2" s="8" t="s">
        <v>185</v>
      </c>
      <c r="G2" s="8"/>
    </row>
    <row r="3" spans="1:7" x14ac:dyDescent="0.25">
      <c r="A3" s="8">
        <v>3</v>
      </c>
      <c r="B3" s="8"/>
      <c r="C3" s="8"/>
      <c r="D3" s="8"/>
      <c r="E3" s="8"/>
      <c r="F3" s="8"/>
      <c r="G3" s="8"/>
    </row>
    <row r="4" spans="1:7" x14ac:dyDescent="0.25">
      <c r="A4" s="8" t="s">
        <v>161</v>
      </c>
      <c r="B4" s="8" t="s">
        <v>770</v>
      </c>
      <c r="C4" s="8" t="s">
        <v>757</v>
      </c>
      <c r="D4" s="8" t="s">
        <v>743</v>
      </c>
      <c r="E4" s="8" t="s">
        <v>181</v>
      </c>
      <c r="F4" s="8" t="s">
        <v>138</v>
      </c>
      <c r="G4" s="8"/>
    </row>
    <row r="5" spans="1:7" x14ac:dyDescent="0.25">
      <c r="A5" s="8">
        <v>5</v>
      </c>
      <c r="B5" s="8" t="s">
        <v>731</v>
      </c>
      <c r="C5" s="8" t="s">
        <v>758</v>
      </c>
      <c r="D5" s="8" t="s">
        <v>744</v>
      </c>
      <c r="E5" s="8" t="s">
        <v>182</v>
      </c>
      <c r="F5" s="8" t="s">
        <v>139</v>
      </c>
      <c r="G5" s="8"/>
    </row>
    <row r="6" spans="1:7" x14ac:dyDescent="0.25">
      <c r="A6" s="8" t="s">
        <v>167</v>
      </c>
      <c r="B6" s="8" t="s">
        <v>732</v>
      </c>
      <c r="C6" s="8" t="s">
        <v>759</v>
      </c>
      <c r="D6" s="8" t="s">
        <v>777</v>
      </c>
      <c r="E6" s="8" t="s">
        <v>603</v>
      </c>
      <c r="F6" s="8" t="s">
        <v>141</v>
      </c>
      <c r="G6" s="8"/>
    </row>
    <row r="7" spans="1:7" x14ac:dyDescent="0.25">
      <c r="A7" s="8" t="s">
        <v>165</v>
      </c>
      <c r="B7" s="8" t="s">
        <v>733</v>
      </c>
      <c r="C7" s="8" t="s">
        <v>760</v>
      </c>
      <c r="D7" s="8" t="s">
        <v>745</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771</v>
      </c>
      <c r="C10" s="8" t="s">
        <v>761</v>
      </c>
      <c r="D10" s="8" t="s">
        <v>746</v>
      </c>
      <c r="E10" s="69" t="s">
        <v>662</v>
      </c>
      <c r="F10" s="8" t="s">
        <v>143</v>
      </c>
      <c r="G10" s="8" t="s">
        <v>661</v>
      </c>
    </row>
    <row r="11" spans="1:7" x14ac:dyDescent="0.25">
      <c r="A11" s="8" t="s">
        <v>163</v>
      </c>
      <c r="B11" s="8" t="s">
        <v>734</v>
      </c>
      <c r="C11" s="8" t="s">
        <v>762</v>
      </c>
      <c r="D11" s="8" t="s">
        <v>747</v>
      </c>
      <c r="E11" s="8" t="s">
        <v>154</v>
      </c>
      <c r="F11" s="8" t="s">
        <v>144</v>
      </c>
      <c r="G11" s="8" t="s">
        <v>665</v>
      </c>
    </row>
    <row r="12" spans="1:7" x14ac:dyDescent="0.25">
      <c r="A12" s="8" t="s">
        <v>162</v>
      </c>
      <c r="B12" s="8" t="s">
        <v>772</v>
      </c>
      <c r="C12" s="8" t="s">
        <v>763</v>
      </c>
      <c r="D12" s="8" t="s">
        <v>748</v>
      </c>
      <c r="E12" s="8" t="s">
        <v>183</v>
      </c>
      <c r="F12" s="8" t="s">
        <v>146</v>
      </c>
      <c r="G12" s="8" t="s">
        <v>667</v>
      </c>
    </row>
    <row r="13" spans="1:7" x14ac:dyDescent="0.25">
      <c r="A13" s="8" t="s">
        <v>562</v>
      </c>
      <c r="B13" s="8" t="s">
        <v>735</v>
      </c>
      <c r="C13" s="8" t="s">
        <v>735</v>
      </c>
      <c r="D13" s="8" t="s">
        <v>735</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680</v>
      </c>
      <c r="C16" s="8" t="s">
        <v>680</v>
      </c>
      <c r="D16" s="8" t="s">
        <v>680</v>
      </c>
      <c r="E16" s="8" t="s">
        <v>680</v>
      </c>
      <c r="F16" s="8" t="s">
        <v>680</v>
      </c>
      <c r="G16" s="8" t="s">
        <v>619</v>
      </c>
    </row>
    <row r="17" spans="1:7" x14ac:dyDescent="0.25">
      <c r="A17" s="8" t="s">
        <v>527</v>
      </c>
      <c r="B17" s="72" t="s">
        <v>773</v>
      </c>
      <c r="C17" s="72" t="s">
        <v>764</v>
      </c>
      <c r="D17" s="72" t="s">
        <v>778</v>
      </c>
      <c r="E17" s="72" t="s">
        <v>183</v>
      </c>
      <c r="F17" s="72" t="s">
        <v>148</v>
      </c>
      <c r="G17" s="70" t="s">
        <v>620</v>
      </c>
    </row>
    <row r="18" spans="1:7" x14ac:dyDescent="0.25">
      <c r="A18" s="8" t="s">
        <v>528</v>
      </c>
      <c r="B18" s="8" t="s">
        <v>772</v>
      </c>
      <c r="C18" s="8" t="s">
        <v>775</v>
      </c>
      <c r="D18" s="8" t="s">
        <v>749</v>
      </c>
      <c r="E18" s="8" t="s">
        <v>506</v>
      </c>
      <c r="F18" s="8" t="s">
        <v>146</v>
      </c>
      <c r="G18" s="8" t="s">
        <v>621</v>
      </c>
    </row>
    <row r="19" spans="1:7" x14ac:dyDescent="0.25">
      <c r="A19" s="8" t="s">
        <v>529</v>
      </c>
      <c r="B19" s="8" t="s">
        <v>736</v>
      </c>
      <c r="C19" s="8" t="s">
        <v>759</v>
      </c>
      <c r="D19" s="8" t="s">
        <v>750</v>
      </c>
      <c r="E19" s="8" t="s">
        <v>521</v>
      </c>
      <c r="F19" s="72" t="s">
        <v>149</v>
      </c>
      <c r="G19" s="8" t="s">
        <v>622</v>
      </c>
    </row>
    <row r="20" spans="1:7" x14ac:dyDescent="0.25">
      <c r="A20" s="8" t="s">
        <v>530</v>
      </c>
      <c r="B20" s="72" t="s">
        <v>737</v>
      </c>
      <c r="C20" s="72" t="s">
        <v>765</v>
      </c>
      <c r="D20" s="72" t="s">
        <v>748</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780</v>
      </c>
      <c r="C22" s="8" t="s">
        <v>546</v>
      </c>
      <c r="D22" s="8" t="s">
        <v>546</v>
      </c>
      <c r="E22" s="8" t="s">
        <v>546</v>
      </c>
      <c r="F22" s="8" t="s">
        <v>546</v>
      </c>
      <c r="G22" s="8" t="s">
        <v>624</v>
      </c>
    </row>
    <row r="23" spans="1:7" x14ac:dyDescent="0.25">
      <c r="A23" s="8" t="s">
        <v>531</v>
      </c>
      <c r="B23" s="8" t="s">
        <v>774</v>
      </c>
      <c r="C23" s="8" t="s">
        <v>776</v>
      </c>
      <c r="D23" s="8" t="s">
        <v>751</v>
      </c>
      <c r="E23" s="8" t="s">
        <v>142</v>
      </c>
      <c r="F23" s="8" t="s">
        <v>151</v>
      </c>
      <c r="G23" s="70" t="s">
        <v>625</v>
      </c>
    </row>
    <row r="24" spans="1:7" x14ac:dyDescent="0.25">
      <c r="A24" s="8" t="s">
        <v>532</v>
      </c>
      <c r="B24" s="8" t="s">
        <v>738</v>
      </c>
      <c r="C24" s="8" t="s">
        <v>766</v>
      </c>
      <c r="D24" s="8" t="s">
        <v>779</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547</v>
      </c>
      <c r="C27" s="8" t="s">
        <v>547</v>
      </c>
      <c r="D27" s="8" t="s">
        <v>547</v>
      </c>
      <c r="E27" s="8" t="s">
        <v>547</v>
      </c>
      <c r="F27" s="8" t="s">
        <v>547</v>
      </c>
      <c r="G27" s="8" t="s">
        <v>558</v>
      </c>
    </row>
    <row r="28" spans="1:7" x14ac:dyDescent="0.25">
      <c r="A28" s="8" t="s">
        <v>533</v>
      </c>
      <c r="B28" s="8" t="s">
        <v>739</v>
      </c>
      <c r="C28" s="8" t="s">
        <v>767</v>
      </c>
      <c r="D28" s="8" t="s">
        <v>752</v>
      </c>
      <c r="E28" s="8" t="s">
        <v>604</v>
      </c>
      <c r="F28" s="68" t="s">
        <v>144</v>
      </c>
      <c r="G28" s="69" t="s">
        <v>628</v>
      </c>
    </row>
    <row r="29" spans="1:7" x14ac:dyDescent="0.25">
      <c r="A29" s="8" t="s">
        <v>534</v>
      </c>
      <c r="B29" s="72" t="s">
        <v>734</v>
      </c>
      <c r="C29" s="72" t="s">
        <v>663</v>
      </c>
      <c r="D29" s="72" t="s">
        <v>663</v>
      </c>
      <c r="E29" s="72" t="s">
        <v>663</v>
      </c>
      <c r="F29" s="72" t="s">
        <v>145</v>
      </c>
      <c r="G29" s="72" t="s">
        <v>629</v>
      </c>
    </row>
    <row r="30" spans="1:7" x14ac:dyDescent="0.25">
      <c r="A30" s="8" t="s">
        <v>535</v>
      </c>
      <c r="B30" s="8" t="s">
        <v>740</v>
      </c>
      <c r="C30" s="8" t="s">
        <v>768</v>
      </c>
      <c r="D30" s="8" t="s">
        <v>753</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548</v>
      </c>
      <c r="C32" s="8" t="s">
        <v>548</v>
      </c>
      <c r="D32" s="8" t="s">
        <v>548</v>
      </c>
      <c r="E32" s="8" t="s">
        <v>548</v>
      </c>
      <c r="F32" s="8" t="s">
        <v>548</v>
      </c>
      <c r="G32" s="8" t="s">
        <v>631</v>
      </c>
    </row>
    <row r="33" spans="1:7" x14ac:dyDescent="0.25">
      <c r="A33" s="73" t="s">
        <v>526</v>
      </c>
      <c r="B33" s="8" t="s">
        <v>735</v>
      </c>
      <c r="C33" s="8" t="s">
        <v>735</v>
      </c>
      <c r="D33" s="8" t="s">
        <v>735</v>
      </c>
      <c r="E33" s="8" t="s">
        <v>147</v>
      </c>
      <c r="F33" s="8" t="s">
        <v>147</v>
      </c>
      <c r="G33" s="8" t="s">
        <v>659</v>
      </c>
    </row>
    <row r="34" spans="1:7" x14ac:dyDescent="0.25">
      <c r="A34" s="73" t="s">
        <v>536</v>
      </c>
      <c r="B34" s="70" t="s">
        <v>771</v>
      </c>
      <c r="C34" s="70" t="s">
        <v>761</v>
      </c>
      <c r="D34" s="70" t="s">
        <v>754</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549</v>
      </c>
      <c r="C37" s="8" t="s">
        <v>549</v>
      </c>
      <c r="D37" s="8" t="s">
        <v>549</v>
      </c>
      <c r="E37" s="8" t="s">
        <v>549</v>
      </c>
      <c r="F37" s="8" t="s">
        <v>549</v>
      </c>
      <c r="G37" s="8" t="s">
        <v>559</v>
      </c>
    </row>
    <row r="38" spans="1:7" x14ac:dyDescent="0.25">
      <c r="A38" s="8" t="s">
        <v>537</v>
      </c>
      <c r="B38" s="8" t="s">
        <v>741</v>
      </c>
      <c r="C38" s="8" t="s">
        <v>741</v>
      </c>
      <c r="D38" s="8" t="s">
        <v>741</v>
      </c>
      <c r="E38" s="8" t="s">
        <v>156</v>
      </c>
      <c r="F38" s="8" t="s">
        <v>156</v>
      </c>
      <c r="G38" s="8" t="s">
        <v>658</v>
      </c>
    </row>
    <row r="39" spans="1:7" x14ac:dyDescent="0.25">
      <c r="A39" s="8" t="s">
        <v>538</v>
      </c>
      <c r="B39" s="8" t="s">
        <v>742</v>
      </c>
      <c r="C39" s="8" t="s">
        <v>742</v>
      </c>
      <c r="D39" s="8" t="s">
        <v>742</v>
      </c>
      <c r="E39" s="8" t="s">
        <v>158</v>
      </c>
      <c r="F39" s="8" t="s">
        <v>158</v>
      </c>
      <c r="G39" s="8" t="s">
        <v>634</v>
      </c>
    </row>
    <row r="40" spans="1:7" x14ac:dyDescent="0.25">
      <c r="A40" s="8" t="s">
        <v>539</v>
      </c>
      <c r="B40" s="8" t="s">
        <v>769</v>
      </c>
      <c r="C40" s="8" t="s">
        <v>769</v>
      </c>
      <c r="D40" s="8" t="s">
        <v>769</v>
      </c>
      <c r="E40" s="8" t="s">
        <v>157</v>
      </c>
      <c r="F40" s="8" t="s">
        <v>157</v>
      </c>
      <c r="G40" s="8" t="s">
        <v>635</v>
      </c>
    </row>
    <row r="41" spans="1:7" x14ac:dyDescent="0.25">
      <c r="A41" s="8" t="s">
        <v>540</v>
      </c>
      <c r="B41" s="72" t="s">
        <v>755</v>
      </c>
      <c r="C41" s="72" t="s">
        <v>755</v>
      </c>
      <c r="D41" s="72" t="s">
        <v>755</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s="93" t="s">
        <v>481</v>
      </c>
      <c r="G57" s="93" t="s">
        <v>648</v>
      </c>
    </row>
    <row r="58" spans="5:7" x14ac:dyDescent="0.25">
      <c r="E58" s="74" t="s">
        <v>478</v>
      </c>
      <c r="F58" s="93" t="s">
        <v>482</v>
      </c>
      <c r="G58" s="93" t="s">
        <v>649</v>
      </c>
    </row>
    <row r="59" spans="5:7" x14ac:dyDescent="0.25">
      <c r="E59" s="74" t="s">
        <v>479</v>
      </c>
      <c r="F59" s="93" t="s">
        <v>483</v>
      </c>
      <c r="G59" s="93" t="s">
        <v>650</v>
      </c>
    </row>
    <row r="60" spans="5:7" x14ac:dyDescent="0.25">
      <c r="E60" s="74" t="s">
        <v>480</v>
      </c>
      <c r="F60" s="93" t="s">
        <v>484</v>
      </c>
      <c r="G60" s="8" t="s">
        <v>658</v>
      </c>
    </row>
    <row r="61" spans="5:7" x14ac:dyDescent="0.25">
      <c r="F61" s="93" t="s">
        <v>485</v>
      </c>
      <c r="G61" s="93" t="s">
        <v>651</v>
      </c>
    </row>
    <row r="62" spans="5:7" x14ac:dyDescent="0.25">
      <c r="F62" s="93" t="s">
        <v>486</v>
      </c>
      <c r="G62" s="93" t="s">
        <v>652</v>
      </c>
    </row>
    <row r="64" spans="5:7" x14ac:dyDescent="0.25">
      <c r="F64" s="93" t="s">
        <v>487</v>
      </c>
      <c r="G64" s="93" t="s">
        <v>653</v>
      </c>
    </row>
    <row r="65" spans="6:7" x14ac:dyDescent="0.25">
      <c r="F65" s="93" t="s">
        <v>488</v>
      </c>
      <c r="G65" s="93" t="s">
        <v>488</v>
      </c>
    </row>
    <row r="66" spans="6:7" x14ac:dyDescent="0.25">
      <c r="F66" s="93" t="s">
        <v>657</v>
      </c>
      <c r="G66" s="93" t="s">
        <v>654</v>
      </c>
    </row>
    <row r="67" spans="6:7" x14ac:dyDescent="0.25">
      <c r="F67" s="93" t="s">
        <v>676</v>
      </c>
      <c r="G67" s="93" t="s">
        <v>655</v>
      </c>
    </row>
    <row r="68" spans="6:7" x14ac:dyDescent="0.25">
      <c r="F68" s="93" t="s">
        <v>491</v>
      </c>
      <c r="G68" s="93" t="s">
        <v>491</v>
      </c>
    </row>
    <row r="69" spans="6:7" x14ac:dyDescent="0.25">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G23" sqref="G23"/>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8.71093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2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2">
        <v>2.1299999999999999E-2</v>
      </c>
      <c r="G11" s="51"/>
      <c r="H11" s="19"/>
      <c r="T11" s="32"/>
      <c r="V11" s="32"/>
      <c r="W11" s="5"/>
      <c r="AC11" t="s">
        <v>718</v>
      </c>
    </row>
    <row r="12" spans="1:35" x14ac:dyDescent="0.2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25">
      <c r="E20" t="s">
        <v>253</v>
      </c>
      <c r="F20" s="49">
        <v>8.5000000000000006E-3</v>
      </c>
      <c r="G20" s="54">
        <f>F20*H20</f>
        <v>816000000000</v>
      </c>
      <c r="H20">
        <f>96*10^12</f>
        <v>96000000000000</v>
      </c>
      <c r="I20" s="94">
        <f>G20/2</f>
        <v>408000000000</v>
      </c>
      <c r="T20" s="32"/>
      <c r="V20" s="32"/>
      <c r="W20" s="5"/>
    </row>
    <row r="21" spans="1:26" x14ac:dyDescent="0.25">
      <c r="E21" t="s">
        <v>251</v>
      </c>
      <c r="F21" s="49">
        <v>1.6000000000000001E-3</v>
      </c>
      <c r="G21" s="54">
        <f>F21*H21</f>
        <v>2880000000</v>
      </c>
      <c r="H21">
        <v>1800000000000</v>
      </c>
      <c r="I21" s="94">
        <f t="shared" ref="I21:I26" si="11">G21/2</f>
        <v>1440000000</v>
      </c>
      <c r="T21" s="32"/>
      <c r="V21" s="32"/>
      <c r="W21" s="5"/>
    </row>
    <row r="22" spans="1:26" x14ac:dyDescent="0.25">
      <c r="E22" t="s">
        <v>254</v>
      </c>
      <c r="F22" s="49">
        <v>1.6000000000000001E-3</v>
      </c>
      <c r="G22" s="54">
        <f>F22*H22</f>
        <v>841600000</v>
      </c>
      <c r="H22">
        <v>526000000000</v>
      </c>
      <c r="I22" s="94">
        <f t="shared" si="11"/>
        <v>420800000</v>
      </c>
      <c r="T22" s="32"/>
      <c r="V22" s="32"/>
      <c r="W22" s="5"/>
    </row>
    <row r="23" spans="1:26" s="89" customFormat="1" x14ac:dyDescent="0.25">
      <c r="E23" s="89" t="s">
        <v>722</v>
      </c>
      <c r="F23" s="49">
        <v>6.7999999999999996E-3</v>
      </c>
      <c r="G23" s="54">
        <v>121318800000</v>
      </c>
      <c r="I23" s="94">
        <f t="shared" si="11"/>
        <v>60659400000</v>
      </c>
      <c r="T23" s="32"/>
      <c r="V23" s="32"/>
      <c r="W23" s="5"/>
    </row>
    <row r="24" spans="1:26" s="89" customFormat="1" x14ac:dyDescent="0.25">
      <c r="C24" s="89" t="s">
        <v>721</v>
      </c>
      <c r="F24" s="49">
        <v>2.3E-3</v>
      </c>
      <c r="G24" s="54">
        <v>37300000000</v>
      </c>
      <c r="I24" s="94">
        <f t="shared" si="11"/>
        <v>18650000000</v>
      </c>
      <c r="T24" s="32"/>
      <c r="V24" s="32"/>
      <c r="W24" s="5"/>
    </row>
    <row r="25" spans="1:26" s="89" customFormat="1" x14ac:dyDescent="0.25">
      <c r="E25" s="89" t="s">
        <v>723</v>
      </c>
      <c r="F25" s="49">
        <v>9.5999999999999992E-3</v>
      </c>
      <c r="G25" s="54">
        <v>165620000000</v>
      </c>
      <c r="I25" s="94">
        <f t="shared" si="11"/>
        <v>82810000000</v>
      </c>
      <c r="T25" s="32"/>
      <c r="V25" s="32"/>
      <c r="W25" s="5"/>
    </row>
    <row r="26" spans="1:26" s="89" customFormat="1" x14ac:dyDescent="0.25">
      <c r="D26" s="89" t="s">
        <v>724</v>
      </c>
      <c r="F26" s="49">
        <v>2.18E-2</v>
      </c>
      <c r="G26" s="54">
        <v>395000000000</v>
      </c>
      <c r="I26" s="94">
        <f t="shared" si="11"/>
        <v>197500000000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2023-08-19T10:03:01Z</dcterms:modified>
</cp:coreProperties>
</file>