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1"/>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M19" i="12" l="1"/>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<sst xmlns="http://schemas.openxmlformats.org/spreadsheetml/2006/main" count="1033" uniqueCount="721">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</sst>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4">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693</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694</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678</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689</v>
      </c>
      <c r="L16" s="18" t="s">
        <v>690</v>
      </c>
      <c r="M16" t="s">
        <v>697</v>
      </c>
    </row>
    <row r="17" spans="1:14" s="81" customFormat="1" ht="30" x14ac:dyDescent="0.25">
      <c r="A17" s="14" t="s">
        <v>695</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692</v>
      </c>
    </row>
    <row r="18" spans="1:14" s="81" customFormat="1" x14ac:dyDescent="0.25">
      <c r="A18" s="16" t="s">
        <v>691</v>
      </c>
      <c r="B18" s="3">
        <f>(123073+40352+21637)/(783587+301450+125130)</f>
        <v>0.15292269579322523</v>
      </c>
      <c r="C18" s="3">
        <f>(157437+89449+29711)/(783587+301450+125130)</f>
        <v>0.22856101678528665</v>
      </c>
      <c r="D18" s="3">
        <f>(83548+14157+10546)/(783587+301450+125130)</f>
        <v>8.9451290606998871E-2</v>
      </c>
      <c r="E18" s="3"/>
      <c r="F18" s="3"/>
      <c r="G18" s="78"/>
      <c r="J18" s="81">
        <v>1</v>
      </c>
      <c r="M18" s="81" t="s">
        <v>696</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423</v>
      </c>
      <c r="B22" s="11">
        <v>8.9499999999999996E-2</v>
      </c>
      <c r="C22" s="11">
        <v>0.13320000000000001</v>
      </c>
      <c r="D22" s="11">
        <v>0.1144</v>
      </c>
      <c r="E22" s="11"/>
      <c r="F22" s="11">
        <v>0.12740000000000001</v>
      </c>
      <c r="G22" s="3"/>
      <c r="M22" t="s">
        <v>424</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25">
      <c r="A25" s="16" t="s">
        <v>48</v>
      </c>
      <c r="B25">
        <v>2937</v>
      </c>
      <c r="C25">
        <v>4223</v>
      </c>
      <c r="D25">
        <v>1425</v>
      </c>
      <c r="E25">
        <v>813</v>
      </c>
      <c r="F25">
        <v>3187</v>
      </c>
      <c r="G25" s="11">
        <v>0.1903</v>
      </c>
      <c r="M25" t="s">
        <v>47</v>
      </c>
    </row>
    <row r="26" spans="1:14" x14ac:dyDescent="0.25">
      <c r="A26" s="16" t="s">
        <v>426</v>
      </c>
      <c r="B26" s="41">
        <v>175</v>
      </c>
      <c r="C26" s="41">
        <v>249</v>
      </c>
      <c r="D26" s="41">
        <v>132</v>
      </c>
      <c r="E26" s="36"/>
      <c r="F26" s="41">
        <v>178</v>
      </c>
      <c r="G26" s="11">
        <v>0.27129999999999999</v>
      </c>
      <c r="M26" t="s">
        <v>431</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abSelected="1" topLeftCell="B1" workbookViewId="0">
      <pane ySplit="1" topLeftCell="A14" activePane="bottomLeft" state="frozen"/>
      <selection pane="bottomLeft" activeCell="H34" sqref="H34"/>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329</v>
      </c>
      <c r="B1" s="7" t="s">
        <v>0</v>
      </c>
      <c r="C1" s="7" t="s">
        <v>1</v>
      </c>
      <c r="D1" s="7" t="s">
        <v>2</v>
      </c>
      <c r="E1" s="7" t="s">
        <v>3</v>
      </c>
      <c r="F1" s="7" t="s">
        <v>5</v>
      </c>
    </row>
    <row r="2" spans="1:6" x14ac:dyDescent="0.25">
      <c r="A2" t="s">
        <v>333</v>
      </c>
      <c r="B2" s="92" t="s">
        <v>341</v>
      </c>
      <c r="C2" s="92"/>
      <c r="D2" s="92"/>
      <c r="E2" t="s">
        <v>334</v>
      </c>
      <c r="F2" t="s">
        <v>341</v>
      </c>
    </row>
    <row r="3" spans="1:6" x14ac:dyDescent="0.25">
      <c r="A3" t="s">
        <v>335</v>
      </c>
      <c r="B3" t="s">
        <v>336</v>
      </c>
      <c r="C3" t="s">
        <v>336</v>
      </c>
      <c r="D3" t="s">
        <v>336</v>
      </c>
      <c r="E3" t="s">
        <v>352</v>
      </c>
      <c r="F3" t="s">
        <v>337</v>
      </c>
    </row>
    <row r="4" spans="1:6" x14ac:dyDescent="0.25">
      <c r="A4" t="s">
        <v>338</v>
      </c>
      <c r="B4" s="92" t="s">
        <v>339</v>
      </c>
      <c r="C4" s="92"/>
      <c r="D4" s="92"/>
      <c r="E4" s="92"/>
      <c r="F4" t="s">
        <v>340</v>
      </c>
    </row>
    <row r="5" spans="1:6" x14ac:dyDescent="0.25">
      <c r="A5" t="s">
        <v>393</v>
      </c>
      <c r="B5" t="s">
        <v>342</v>
      </c>
      <c r="C5" t="s">
        <v>342</v>
      </c>
      <c r="D5" t="s">
        <v>342</v>
      </c>
      <c r="E5" t="s">
        <v>343</v>
      </c>
      <c r="F5" t="s">
        <v>344</v>
      </c>
    </row>
    <row r="6" spans="1:6" x14ac:dyDescent="0.25">
      <c r="A6" t="s">
        <v>440</v>
      </c>
      <c r="B6" t="s">
        <v>442</v>
      </c>
      <c r="C6" t="s">
        <v>438</v>
      </c>
      <c r="D6" t="s">
        <v>439</v>
      </c>
      <c r="E6" t="s">
        <v>441</v>
      </c>
      <c r="F6" t="s">
        <v>443</v>
      </c>
    </row>
    <row r="7" spans="1:6" x14ac:dyDescent="0.25">
      <c r="A7" t="s">
        <v>444</v>
      </c>
      <c r="B7" t="s">
        <v>446</v>
      </c>
      <c r="C7" t="s">
        <v>453</v>
      </c>
      <c r="D7" t="s">
        <v>448</v>
      </c>
      <c r="E7" t="s">
        <v>451</v>
      </c>
      <c r="F7" t="s">
        <v>452</v>
      </c>
    </row>
    <row r="8" spans="1:6" x14ac:dyDescent="0.25">
      <c r="A8" t="s">
        <v>445</v>
      </c>
      <c r="B8" t="s">
        <v>447</v>
      </c>
      <c r="C8" t="s">
        <v>454</v>
      </c>
      <c r="D8" t="s">
        <v>449</v>
      </c>
      <c r="E8" t="s">
        <v>450</v>
      </c>
    </row>
    <row r="9" spans="1:6" x14ac:dyDescent="0.25">
      <c r="A9" t="s">
        <v>432</v>
      </c>
      <c r="B9" t="s">
        <v>364</v>
      </c>
      <c r="C9" t="s">
        <v>364</v>
      </c>
      <c r="D9" t="s">
        <v>364</v>
      </c>
      <c r="E9" t="s">
        <v>364</v>
      </c>
      <c r="F9" t="s">
        <v>345</v>
      </c>
    </row>
    <row r="10" spans="1:6" x14ac:dyDescent="0.25">
      <c r="A10" t="s">
        <v>346</v>
      </c>
      <c r="B10" t="s">
        <v>427</v>
      </c>
      <c r="C10" t="s">
        <v>428</v>
      </c>
      <c r="D10" t="s">
        <v>429</v>
      </c>
      <c r="E10" t="s">
        <v>430</v>
      </c>
      <c r="F10" t="s">
        <v>348</v>
      </c>
    </row>
    <row r="11" spans="1:6" x14ac:dyDescent="0.25">
      <c r="A11" t="s">
        <v>349</v>
      </c>
      <c r="B11" s="92" t="s">
        <v>350</v>
      </c>
      <c r="C11" s="92"/>
      <c r="D11" s="92"/>
      <c r="E11" s="92"/>
      <c r="F11" t="s">
        <v>351</v>
      </c>
    </row>
    <row r="12" spans="1:6" x14ac:dyDescent="0.25">
      <c r="A12" t="s">
        <v>569</v>
      </c>
      <c r="B12" s="66" t="s">
        <v>686</v>
      </c>
      <c r="C12" s="66" t="s">
        <v>564</v>
      </c>
      <c r="D12" s="66" t="s">
        <v>356</v>
      </c>
      <c r="E12" s="66" t="s">
        <v>687</v>
      </c>
      <c r="F12" t="s">
        <v>355</v>
      </c>
    </row>
    <row r="13" spans="1:6" x14ac:dyDescent="0.25">
      <c r="A13" t="s">
        <v>353</v>
      </c>
      <c r="B13" s="67" t="s">
        <v>565</v>
      </c>
      <c r="C13" s="68" t="s">
        <v>566</v>
      </c>
      <c r="D13" s="68" t="s">
        <v>567</v>
      </c>
      <c r="E13" t="s">
        <v>568</v>
      </c>
      <c r="F13" t="s">
        <v>354</v>
      </c>
    </row>
    <row r="14" spans="1:6" x14ac:dyDescent="0.25">
      <c r="A14" t="s">
        <v>413</v>
      </c>
      <c r="B14" t="s">
        <v>359</v>
      </c>
      <c r="C14" t="s">
        <v>360</v>
      </c>
      <c r="D14" t="s">
        <v>361</v>
      </c>
      <c r="E14" t="s">
        <v>362</v>
      </c>
      <c r="F14" t="s">
        <v>363</v>
      </c>
    </row>
    <row r="15" spans="1:6" x14ac:dyDescent="0.25">
      <c r="A15" t="s">
        <v>365</v>
      </c>
      <c r="B15" s="92" t="s">
        <v>366</v>
      </c>
      <c r="C15" s="92"/>
      <c r="D15" s="92"/>
      <c r="E15" s="92"/>
      <c r="F15" s="92"/>
    </row>
    <row r="16" spans="1:6" s="90" customFormat="1" x14ac:dyDescent="0.25">
      <c r="A16" s="90" t="s">
        <v>718</v>
      </c>
      <c r="B16" s="89" t="s">
        <v>714</v>
      </c>
      <c r="C16" s="89" t="s">
        <v>715</v>
      </c>
      <c r="D16" s="89" t="s">
        <v>716</v>
      </c>
      <c r="E16" s="89" t="s">
        <v>717</v>
      </c>
      <c r="F16" s="89" t="s">
        <v>713</v>
      </c>
    </row>
    <row r="17" spans="1:8" ht="15.75" customHeight="1" x14ac:dyDescent="0.25">
      <c r="A17" t="s">
        <v>367</v>
      </c>
      <c r="B17" s="69" t="s">
        <v>437</v>
      </c>
      <c r="C17" s="69" t="s">
        <v>435</v>
      </c>
      <c r="D17" s="69" t="s">
        <v>436</v>
      </c>
      <c r="E17" s="69" t="s">
        <v>368</v>
      </c>
      <c r="F17" s="69" t="s">
        <v>369</v>
      </c>
    </row>
    <row r="18" spans="1:8" x14ac:dyDescent="0.25">
      <c r="A18" t="s">
        <v>394</v>
      </c>
      <c r="B18" t="s">
        <v>370</v>
      </c>
      <c r="C18" t="s">
        <v>371</v>
      </c>
      <c r="D18" t="s">
        <v>372</v>
      </c>
      <c r="E18" t="s">
        <v>373</v>
      </c>
      <c r="F18" t="s">
        <v>374</v>
      </c>
    </row>
    <row r="19" spans="1:8" x14ac:dyDescent="0.25">
      <c r="A19" t="s">
        <v>433</v>
      </c>
      <c r="B19" s="92" t="s">
        <v>375</v>
      </c>
      <c r="C19" s="92"/>
      <c r="D19" s="92"/>
      <c r="E19" s="92"/>
      <c r="F19" t="s">
        <v>376</v>
      </c>
    </row>
    <row r="20" spans="1:8" x14ac:dyDescent="0.25">
      <c r="A20" t="s">
        <v>406</v>
      </c>
      <c r="B20" t="s">
        <v>0</v>
      </c>
      <c r="C20" t="s">
        <v>377</v>
      </c>
      <c r="D20" t="s">
        <v>378</v>
      </c>
      <c r="E20" t="s">
        <v>379</v>
      </c>
      <c r="F20" t="s">
        <v>374</v>
      </c>
    </row>
    <row r="21" spans="1:8" x14ac:dyDescent="0.25">
      <c r="A21" t="s">
        <v>712</v>
      </c>
      <c r="B21" t="s">
        <v>414</v>
      </c>
      <c r="C21" t="s">
        <v>577</v>
      </c>
      <c r="D21" t="s">
        <v>416</v>
      </c>
      <c r="E21" t="s">
        <v>415</v>
      </c>
      <c r="F21" t="s">
        <v>380</v>
      </c>
    </row>
    <row r="22" spans="1:8" x14ac:dyDescent="0.25">
      <c r="A22" t="s">
        <v>381</v>
      </c>
      <c r="B22" s="92" t="s">
        <v>382</v>
      </c>
      <c r="C22" s="92"/>
      <c r="D22" s="92"/>
      <c r="E22" s="92"/>
      <c r="F22" t="s">
        <v>383</v>
      </c>
    </row>
    <row r="23" spans="1:8" x14ac:dyDescent="0.25">
      <c r="A23" t="s">
        <v>384</v>
      </c>
      <c r="B23" s="13">
        <v>0.55000000000000004</v>
      </c>
      <c r="C23" s="13">
        <v>0.45</v>
      </c>
      <c r="D23" s="13">
        <v>0.42</v>
      </c>
      <c r="E23" s="13">
        <v>0.41</v>
      </c>
      <c r="F23" s="13">
        <v>0.38</v>
      </c>
    </row>
    <row r="24" spans="1:8" x14ac:dyDescent="0.25">
      <c r="A24" t="s">
        <v>385</v>
      </c>
      <c r="B24" s="92" t="s">
        <v>347</v>
      </c>
      <c r="C24" s="92"/>
      <c r="D24" s="92"/>
      <c r="E24" s="92"/>
      <c r="F24" t="s">
        <v>386</v>
      </c>
    </row>
    <row r="25" spans="1:8" x14ac:dyDescent="0.25">
      <c r="A25" t="s">
        <v>390</v>
      </c>
      <c r="B25" s="13" t="s">
        <v>573</v>
      </c>
      <c r="C25" t="s">
        <v>574</v>
      </c>
      <c r="D25" t="s">
        <v>575</v>
      </c>
      <c r="E25" t="s">
        <v>392</v>
      </c>
      <c r="F25" t="s">
        <v>391</v>
      </c>
    </row>
    <row r="26" spans="1:8" x14ac:dyDescent="0.25">
      <c r="A26" t="s">
        <v>387</v>
      </c>
      <c r="B26" s="92" t="s">
        <v>389</v>
      </c>
      <c r="C26" s="92"/>
      <c r="D26" s="92"/>
      <c r="E26" s="92"/>
      <c r="F26" t="s">
        <v>388</v>
      </c>
    </row>
    <row r="27" spans="1:8" s="81" customFormat="1" x14ac:dyDescent="0.25">
      <c r="A27" s="81" t="s">
        <v>698</v>
      </c>
      <c r="B27" s="80">
        <v>110</v>
      </c>
      <c r="C27" s="80">
        <v>130</v>
      </c>
      <c r="D27" s="80">
        <v>90</v>
      </c>
      <c r="E27" s="80"/>
    </row>
    <row r="28" spans="1:8" x14ac:dyDescent="0.25">
      <c r="A28" t="s">
        <v>405</v>
      </c>
      <c r="B28" t="s">
        <v>403</v>
      </c>
      <c r="C28" t="s">
        <v>399</v>
      </c>
      <c r="D28" t="s">
        <v>398</v>
      </c>
      <c r="E28" t="s">
        <v>396</v>
      </c>
      <c r="F28" t="s">
        <v>395</v>
      </c>
    </row>
    <row r="29" spans="1:8" x14ac:dyDescent="0.25">
      <c r="A29" t="s">
        <v>434</v>
      </c>
      <c r="B29" t="s">
        <v>404</v>
      </c>
      <c r="C29" t="s">
        <v>400</v>
      </c>
      <c r="D29" t="s">
        <v>401</v>
      </c>
      <c r="E29" t="s">
        <v>397</v>
      </c>
      <c r="F29" t="s">
        <v>402</v>
      </c>
    </row>
    <row r="30" spans="1:8" x14ac:dyDescent="0.25">
      <c r="A30" t="s">
        <v>410</v>
      </c>
      <c r="B30" t="s">
        <v>412</v>
      </c>
      <c r="C30" t="s">
        <v>407</v>
      </c>
      <c r="D30" t="s">
        <v>408</v>
      </c>
      <c r="E30" t="s">
        <v>411</v>
      </c>
      <c r="F30" t="s">
        <v>409</v>
      </c>
      <c r="H30" t="s">
        <v>582</v>
      </c>
    </row>
    <row r="31" spans="1:8" x14ac:dyDescent="0.25">
      <c r="A31" t="s">
        <v>595</v>
      </c>
      <c r="B31" t="s">
        <v>589</v>
      </c>
      <c r="C31" t="s">
        <v>590</v>
      </c>
      <c r="D31" t="s">
        <v>591</v>
      </c>
      <c r="E31" t="s">
        <v>592</v>
      </c>
      <c r="F31" t="s">
        <v>594</v>
      </c>
      <c r="H31" t="s">
        <v>593</v>
      </c>
    </row>
    <row r="32" spans="1:8" x14ac:dyDescent="0.25">
      <c r="A32" t="s">
        <v>579</v>
      </c>
      <c r="B32" t="s">
        <v>596</v>
      </c>
      <c r="C32" t="s">
        <v>597</v>
      </c>
      <c r="D32" t="s">
        <v>598</v>
      </c>
      <c r="E32" t="s">
        <v>599</v>
      </c>
      <c r="F32" t="s">
        <v>600</v>
      </c>
      <c r="H32" t="s">
        <v>601</v>
      </c>
    </row>
    <row r="33" spans="1:8" x14ac:dyDescent="0.25">
      <c r="A33" t="s">
        <v>580</v>
      </c>
      <c r="B33" t="s">
        <v>583</v>
      </c>
      <c r="C33" t="s">
        <v>584</v>
      </c>
      <c r="D33" t="s">
        <v>585</v>
      </c>
      <c r="E33" t="s">
        <v>586</v>
      </c>
      <c r="F33" t="s">
        <v>588</v>
      </c>
      <c r="H33" t="s">
        <v>587</v>
      </c>
    </row>
    <row r="34" spans="1:8" x14ac:dyDescent="0.25">
      <c r="A34" t="s">
        <v>581</v>
      </c>
      <c r="B34" s="93" t="s">
        <v>619</v>
      </c>
      <c r="C34" s="93"/>
      <c r="D34" s="93"/>
      <c r="E34" s="93"/>
      <c r="F34" t="s">
        <v>618</v>
      </c>
      <c r="H34" s="91" t="s">
        <v>720</v>
      </c>
    </row>
    <row r="35" spans="1:8" x14ac:dyDescent="0.25">
      <c r="A35" t="s">
        <v>469</v>
      </c>
      <c r="B35" s="79"/>
      <c r="C35" s="79"/>
      <c r="D35" s="79"/>
      <c r="E35" s="79"/>
      <c r="F35" t="s">
        <v>470</v>
      </c>
    </row>
    <row r="36" spans="1:8" x14ac:dyDescent="0.25">
      <c r="F36" t="s">
        <v>471</v>
      </c>
    </row>
    <row r="37" spans="1:8" x14ac:dyDescent="0.25">
      <c r="F37" t="s">
        <v>472</v>
      </c>
    </row>
    <row r="38" spans="1:8" x14ac:dyDescent="0.25">
      <c r="F38" t="s">
        <v>473</v>
      </c>
    </row>
    <row r="39" spans="1:8" x14ac:dyDescent="0.25">
      <c r="F39" t="s">
        <v>474</v>
      </c>
    </row>
    <row r="40" spans="1:8" x14ac:dyDescent="0.25">
      <c r="F40" t="s">
        <v>475</v>
      </c>
    </row>
    <row r="42" spans="1:8" x14ac:dyDescent="0.25">
      <c r="F42" t="s">
        <v>476</v>
      </c>
    </row>
    <row r="43" spans="1:8" x14ac:dyDescent="0.25">
      <c r="F43" t="s">
        <v>477</v>
      </c>
    </row>
    <row r="44" spans="1:8" x14ac:dyDescent="0.25">
      <c r="F44" t="s">
        <v>478</v>
      </c>
    </row>
    <row r="45" spans="1:8" x14ac:dyDescent="0.25">
      <c r="F45" t="s">
        <v>479</v>
      </c>
    </row>
    <row r="46" spans="1:8" x14ac:dyDescent="0.25">
      <c r="F46" t="s">
        <v>480</v>
      </c>
    </row>
    <row r="47" spans="1:8" x14ac:dyDescent="0.25">
      <c r="F47" t="s">
        <v>481</v>
      </c>
    </row>
    <row r="49" spans="6:6" x14ac:dyDescent="0.25">
      <c r="F49" s="70" t="s">
        <v>482</v>
      </c>
    </row>
    <row r="50" spans="6:6" x14ac:dyDescent="0.25">
      <c r="F50" s="70" t="s">
        <v>483</v>
      </c>
    </row>
    <row r="51" spans="6:6" x14ac:dyDescent="0.25">
      <c r="F51" s="70" t="s">
        <v>484</v>
      </c>
    </row>
    <row r="52" spans="6:6" x14ac:dyDescent="0.25">
      <c r="F52" s="70" t="s">
        <v>485</v>
      </c>
    </row>
    <row r="53" spans="6:6" x14ac:dyDescent="0.25">
      <c r="F53" s="70" t="s">
        <v>486</v>
      </c>
    </row>
    <row r="54" spans="6:6" x14ac:dyDescent="0.25">
      <c r="F54" s="70" t="s">
        <v>487</v>
      </c>
    </row>
    <row r="56" spans="6:6" x14ac:dyDescent="0.25">
      <c r="F56" s="70" t="s">
        <v>488</v>
      </c>
    </row>
    <row r="57" spans="6:6" x14ac:dyDescent="0.25">
      <c r="F57" s="70" t="s">
        <v>489</v>
      </c>
    </row>
    <row r="58" spans="6:6" x14ac:dyDescent="0.25">
      <c r="F58" s="70" t="s">
        <v>490</v>
      </c>
    </row>
    <row r="59" spans="6:6" x14ac:dyDescent="0.25">
      <c r="F59" s="70" t="s">
        <v>491</v>
      </c>
    </row>
    <row r="60" spans="6:6" x14ac:dyDescent="0.25">
      <c r="F60" s="70" t="s">
        <v>492</v>
      </c>
    </row>
    <row r="61" spans="6:6" x14ac:dyDescent="0.25">
      <c r="F61" s="70" t="s">
        <v>493</v>
      </c>
    </row>
  </sheetData>
  <mergeCells count="9">
    <mergeCell ref="B24:E24"/>
    <mergeCell ref="B26:E26"/>
    <mergeCell ref="B4:E4"/>
    <mergeCell ref="B34:E34"/>
    <mergeCell ref="B2:D2"/>
    <mergeCell ref="B11:E11"/>
    <mergeCell ref="B15:F15"/>
    <mergeCell ref="B19:E19"/>
    <mergeCell ref="B22:E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4" customWidth="1"/>
    <col min="39" max="42" width="9.140625" style="87" customWidth="1"/>
    <col min="45" max="45" width="8.85546875" customWidth="1"/>
    <col min="46" max="46" width="13.140625" customWidth="1"/>
  </cols>
  <sheetData>
    <row r="1" spans="1:48" s="7" customFormat="1" ht="45" x14ac:dyDescent="0.2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703</v>
      </c>
      <c r="AL1" s="7" t="s">
        <v>705</v>
      </c>
      <c r="AM1" s="7" t="s">
        <v>707</v>
      </c>
      <c r="AN1" s="7" t="s">
        <v>708</v>
      </c>
      <c r="AO1" s="7" t="s">
        <v>709</v>
      </c>
      <c r="AP1" s="7" t="s">
        <v>710</v>
      </c>
      <c r="AQ1" s="7" t="s">
        <v>287</v>
      </c>
      <c r="AR1" s="7" t="s">
        <v>291</v>
      </c>
      <c r="AS1" s="7" t="s">
        <v>292</v>
      </c>
      <c r="AT1" s="7" t="s">
        <v>8</v>
      </c>
      <c r="AU1" s="7" t="s">
        <v>322</v>
      </c>
    </row>
    <row r="2" spans="1:48" x14ac:dyDescent="0.25">
      <c r="A2" s="19" t="s">
        <v>86</v>
      </c>
      <c r="B2" s="4">
        <v>51.7</v>
      </c>
      <c r="C2" s="62">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82"/>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82"/>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82"/>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25">
      <c r="A6" s="7" t="s">
        <v>610</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495</v>
      </c>
      <c r="AR6" t="s">
        <v>496</v>
      </c>
      <c r="AS6" t="s">
        <v>497</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25">
      <c r="A9" s="19" t="s">
        <v>611</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582</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7"/>
    </row>
    <row r="11" spans="1:48" x14ac:dyDescent="0.25">
      <c r="A11" s="7"/>
      <c r="T11" t="s">
        <v>679</v>
      </c>
      <c r="V11" t="s">
        <v>77</v>
      </c>
      <c r="W11" t="s">
        <v>80</v>
      </c>
      <c r="X11" t="s">
        <v>83</v>
      </c>
      <c r="Y11" t="s">
        <v>680</v>
      </c>
      <c r="AQ11" s="87"/>
    </row>
    <row r="12" spans="1:48" ht="27" customHeight="1" x14ac:dyDescent="0.25">
      <c r="A12" s="7" t="s">
        <v>304</v>
      </c>
      <c r="AB12" t="s">
        <v>314</v>
      </c>
      <c r="AC12" s="19" t="s">
        <v>86</v>
      </c>
      <c r="AD12" s="58" t="s">
        <v>256</v>
      </c>
      <c r="AE12" s="58" t="s">
        <v>257</v>
      </c>
      <c r="AF12" s="58" t="s">
        <v>258</v>
      </c>
      <c r="AG12" s="58" t="s">
        <v>259</v>
      </c>
      <c r="AH12" s="58" t="s">
        <v>260</v>
      </c>
      <c r="AJ12" s="85" t="s">
        <v>699</v>
      </c>
      <c r="AK12" s="85"/>
      <c r="AL12" s="85"/>
      <c r="AM12" s="85"/>
      <c r="AN12" s="85"/>
      <c r="AO12" s="85"/>
      <c r="AP12" s="85"/>
      <c r="AQ12" s="87"/>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9" t="s">
        <v>269</v>
      </c>
      <c r="AE13" s="59" t="s">
        <v>270</v>
      </c>
      <c r="AF13" s="59" t="s">
        <v>271</v>
      </c>
      <c r="AG13" s="59" t="s">
        <v>272</v>
      </c>
      <c r="AH13" s="60" t="s">
        <v>273</v>
      </c>
      <c r="AJ13" s="86" t="s">
        <v>700</v>
      </c>
      <c r="AL13" t="s">
        <v>701</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9" t="s">
        <v>318</v>
      </c>
      <c r="AE14" s="59" t="s">
        <v>319</v>
      </c>
      <c r="AF14" s="59" t="s">
        <v>277</v>
      </c>
      <c r="AG14" s="59" t="s">
        <v>278</v>
      </c>
      <c r="AH14" s="60" t="s">
        <v>279</v>
      </c>
      <c r="AJ14" s="88" t="s">
        <v>704</v>
      </c>
      <c r="AL14" s="84" t="s">
        <v>702</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280</v>
      </c>
      <c r="AE15" s="59" t="s">
        <v>281</v>
      </c>
      <c r="AF15" s="59" t="s">
        <v>282</v>
      </c>
      <c r="AG15" s="59" t="s">
        <v>283</v>
      </c>
      <c r="AH15" s="60" t="s">
        <v>284</v>
      </c>
      <c r="AJ15" s="88" t="s">
        <v>706</v>
      </c>
      <c r="AL15" s="84" t="s">
        <v>702</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315</v>
      </c>
      <c r="AE16" t="s">
        <v>316</v>
      </c>
      <c r="AF16" t="s">
        <v>277</v>
      </c>
      <c r="AG16" t="s">
        <v>317</v>
      </c>
      <c r="AJ16" s="88"/>
    </row>
    <row r="17" spans="1:41" x14ac:dyDescent="0.25">
      <c r="A17" s="19" t="s">
        <v>305</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61">
        <f t="shared" si="23"/>
        <v>0.95912456287082315</v>
      </c>
      <c r="L17" s="61">
        <f t="shared" ref="L17:N17" si="24">MIN(L13:L16)</f>
        <v>0.72644639121009857</v>
      </c>
      <c r="M17" s="61">
        <f t="shared" si="24"/>
        <v>0.67375404296653829</v>
      </c>
      <c r="N17" s="61">
        <f t="shared" si="24"/>
        <v>0.89125384326976742</v>
      </c>
      <c r="O17" s="61">
        <f t="shared" ref="O17" si="25">MIN(O13:O16)</f>
        <v>0.85961694539070133</v>
      </c>
      <c r="P17" s="61">
        <f t="shared" ref="P17:Q17" si="26">MIN(P13:P16)</f>
        <v>0.59670555162705141</v>
      </c>
      <c r="Q17" s="61">
        <f t="shared" si="26"/>
        <v>0.70651382068403235</v>
      </c>
      <c r="Z17" s="61">
        <f t="shared" ref="Z17:AA17" si="27">MIN(Z13:Z16)</f>
        <v>0.72679578430597735</v>
      </c>
      <c r="AA17" s="61">
        <f t="shared" si="27"/>
        <v>0.65110950617202157</v>
      </c>
      <c r="AB17" s="61"/>
      <c r="AC17" s="19" t="s">
        <v>86</v>
      </c>
      <c r="AD17" s="2">
        <v>189</v>
      </c>
      <c r="AE17" s="2">
        <v>200</v>
      </c>
      <c r="AF17" s="2">
        <v>220</v>
      </c>
      <c r="AG17" s="2">
        <v>140</v>
      </c>
      <c r="AH17" s="2">
        <v>251</v>
      </c>
      <c r="AJ17" s="88"/>
    </row>
    <row r="18" spans="1:41" x14ac:dyDescent="0.25">
      <c r="A18" s="19" t="s">
        <v>306</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61">
        <f t="shared" ref="K18" si="29">MAX(K13:K16)</f>
        <v>1.0466795022200268</v>
      </c>
      <c r="L18" s="61">
        <f t="shared" ref="L18:N18" si="30">MAX(L13:L16)</f>
        <v>1.8469265095167229</v>
      </c>
      <c r="M18" s="61">
        <f t="shared" si="30"/>
        <v>1.1522760502151728</v>
      </c>
      <c r="N18" s="61">
        <f t="shared" si="30"/>
        <v>1.1402528795149804</v>
      </c>
      <c r="O18" s="61">
        <f t="shared" ref="O18:Q18" si="31">MAX(O13:O16)</f>
        <v>1.2095702920115059</v>
      </c>
      <c r="P18" s="61">
        <f t="shared" si="31"/>
        <v>1.3010641666919731</v>
      </c>
      <c r="Q18" s="61">
        <f t="shared" si="31"/>
        <v>1.3688705275753126</v>
      </c>
      <c r="Z18" s="61">
        <f t="shared" ref="Z18:AA18" si="32">MAX(Z13:Z16)</f>
        <v>1.784852232207196</v>
      </c>
      <c r="AA18" s="61">
        <f t="shared" si="32"/>
        <v>1.1669235305420647</v>
      </c>
      <c r="AB18" s="61"/>
      <c r="AC18" s="19" t="s">
        <v>87</v>
      </c>
      <c r="AD18" s="2">
        <v>180.8</v>
      </c>
      <c r="AE18" s="2">
        <v>276.89999999999998</v>
      </c>
      <c r="AF18" s="2">
        <v>101.3</v>
      </c>
      <c r="AG18" s="2">
        <v>149.80000000000001</v>
      </c>
      <c r="AH18" s="2">
        <v>291.3</v>
      </c>
      <c r="AJ18" s="88"/>
    </row>
    <row r="19" spans="1:41" s="7" customFormat="1" x14ac:dyDescent="0.25">
      <c r="A19" s="7" t="s">
        <v>307</v>
      </c>
      <c r="E19" s="63">
        <f>IF(E18&gt;=1/E17,E18-1,1-1/E17)</f>
        <v>1.198487092152023E-2</v>
      </c>
      <c r="F19" s="63">
        <f t="shared" ref="F19:K19" si="33">IF(F18&gt;=1/F17,F18-1,1-1/F17)</f>
        <v>-1.2625938834426975E-2</v>
      </c>
      <c r="G19" s="63">
        <f t="shared" si="33"/>
        <v>0.24139742323948132</v>
      </c>
      <c r="H19" s="63">
        <f t="shared" si="33"/>
        <v>-0.20796366228369489</v>
      </c>
      <c r="I19" s="63">
        <f t="shared" si="33"/>
        <v>0.17153392586923633</v>
      </c>
      <c r="J19" s="63">
        <f t="shared" si="33"/>
        <v>-8.023037141513889E-2</v>
      </c>
      <c r="K19" s="64">
        <f t="shared" si="33"/>
        <v>4.6679502220026814E-2</v>
      </c>
      <c r="L19" s="64">
        <f t="shared" ref="L19:N19" si="34">IF(L18&gt;=1/L17,L18-1,1-1/L17)</f>
        <v>0.84692650951672288</v>
      </c>
      <c r="M19" s="64">
        <f t="shared" si="34"/>
        <v>-0.48422114930398208</v>
      </c>
      <c r="N19" s="64">
        <f t="shared" si="34"/>
        <v>0.14025287951498044</v>
      </c>
      <c r="O19" s="64">
        <f t="shared" ref="O19" si="35">IF(O18&gt;=1/O17,O18-1,1-1/O17)</f>
        <v>0.2095702920115059</v>
      </c>
      <c r="P19" s="64">
        <f t="shared" ref="P19:Q19" si="36">IF(P18&gt;=1/P17,P18-1,1-1/P17)</f>
        <v>-0.67586843674116293</v>
      </c>
      <c r="Q19" s="64">
        <f t="shared" si="36"/>
        <v>-0.41540047869384966</v>
      </c>
      <c r="Z19" s="64">
        <f t="shared" ref="Z19:AA19" si="37">IF(Z18&gt;=1/Z17,Z18-1,1-1/Z17)</f>
        <v>0.78485223220719602</v>
      </c>
      <c r="AA19" s="64">
        <f t="shared" si="37"/>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2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2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358</v>
      </c>
      <c r="B7">
        <v>0.82</v>
      </c>
    </row>
    <row r="9" spans="1:4" x14ac:dyDescent="0.25">
      <c r="A9" t="s">
        <v>688</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422</v>
      </c>
    </row>
    <row r="10" spans="1:18" x14ac:dyDescent="0.2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330</v>
      </c>
      <c r="F2" t="s">
        <v>331</v>
      </c>
      <c r="G2" t="s">
        <v>108</v>
      </c>
      <c r="H2" t="s">
        <v>109</v>
      </c>
      <c r="I2" t="s">
        <v>110</v>
      </c>
    </row>
    <row r="3" spans="1:9" x14ac:dyDescent="0.25">
      <c r="A3" t="s">
        <v>87</v>
      </c>
      <c r="B3" t="s">
        <v>129</v>
      </c>
      <c r="C3" t="s">
        <v>132</v>
      </c>
      <c r="D3" t="s">
        <v>136</v>
      </c>
      <c r="E3" t="s">
        <v>133</v>
      </c>
      <c r="F3" t="s">
        <v>134</v>
      </c>
      <c r="G3" t="s">
        <v>607</v>
      </c>
      <c r="H3" t="s">
        <v>606</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614</v>
      </c>
      <c r="F6" t="s">
        <v>613</v>
      </c>
      <c r="G6" t="s">
        <v>115</v>
      </c>
      <c r="H6" t="s">
        <v>114</v>
      </c>
      <c r="I6" t="s">
        <v>332</v>
      </c>
    </row>
    <row r="9" spans="1:9" x14ac:dyDescent="0.2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455</v>
      </c>
      <c r="D2" s="8" t="s">
        <v>455</v>
      </c>
      <c r="E2" s="74" t="s">
        <v>456</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602</v>
      </c>
      <c r="D5" s="8" t="s">
        <v>180</v>
      </c>
      <c r="E5" s="8" t="s">
        <v>182</v>
      </c>
      <c r="F5" s="8" t="s">
        <v>139</v>
      </c>
      <c r="G5" s="8"/>
    </row>
    <row r="6" spans="1:7" x14ac:dyDescent="0.25">
      <c r="A6" s="8" t="s">
        <v>167</v>
      </c>
      <c r="B6" s="8" t="s">
        <v>457</v>
      </c>
      <c r="C6" s="8" t="s">
        <v>461</v>
      </c>
      <c r="D6" s="8" t="s">
        <v>178</v>
      </c>
      <c r="E6" s="8" t="s">
        <v>604</v>
      </c>
      <c r="F6" s="8" t="s">
        <v>141</v>
      </c>
      <c r="G6" s="8"/>
    </row>
    <row r="7" spans="1:7" x14ac:dyDescent="0.25">
      <c r="A7" s="8" t="s">
        <v>165</v>
      </c>
      <c r="B7" s="8" t="s">
        <v>572</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663</v>
      </c>
      <c r="F10" s="8" t="s">
        <v>143</v>
      </c>
      <c r="G10" s="8" t="s">
        <v>662</v>
      </c>
    </row>
    <row r="11" spans="1:7" x14ac:dyDescent="0.25">
      <c r="A11" s="8" t="s">
        <v>163</v>
      </c>
      <c r="B11" s="8" t="s">
        <v>171</v>
      </c>
      <c r="C11" s="8" t="s">
        <v>665</v>
      </c>
      <c r="D11" s="8" t="s">
        <v>190</v>
      </c>
      <c r="E11" s="8" t="s">
        <v>154</v>
      </c>
      <c r="F11" s="8" t="s">
        <v>144</v>
      </c>
      <c r="G11" s="8" t="s">
        <v>666</v>
      </c>
    </row>
    <row r="12" spans="1:7" x14ac:dyDescent="0.25">
      <c r="A12" s="8" t="s">
        <v>162</v>
      </c>
      <c r="B12" s="8" t="s">
        <v>189</v>
      </c>
      <c r="C12" s="8" t="s">
        <v>667</v>
      </c>
      <c r="D12" s="8" t="s">
        <v>184</v>
      </c>
      <c r="E12" s="8" t="s">
        <v>183</v>
      </c>
      <c r="F12" s="8" t="s">
        <v>146</v>
      </c>
      <c r="G12" s="8" t="s">
        <v>668</v>
      </c>
    </row>
    <row r="13" spans="1:7" x14ac:dyDescent="0.25">
      <c r="A13" s="8" t="s">
        <v>563</v>
      </c>
      <c r="B13" s="8" t="s">
        <v>172</v>
      </c>
      <c r="C13" s="8" t="s">
        <v>187</v>
      </c>
      <c r="D13" s="8" t="s">
        <v>186</v>
      </c>
      <c r="E13" s="8" t="s">
        <v>147</v>
      </c>
      <c r="F13" s="8" t="s">
        <v>147</v>
      </c>
      <c r="G13" s="8"/>
    </row>
    <row r="14" spans="1:7" x14ac:dyDescent="0.25">
      <c r="A14" s="8" t="s">
        <v>562</v>
      </c>
      <c r="B14" s="8" t="s">
        <v>160</v>
      </c>
      <c r="C14" s="8" t="s">
        <v>160</v>
      </c>
      <c r="D14" s="8" t="s">
        <v>160</v>
      </c>
      <c r="E14" s="8" t="s">
        <v>160</v>
      </c>
      <c r="F14" s="72" t="s">
        <v>661</v>
      </c>
      <c r="G14" s="8"/>
    </row>
    <row r="15" spans="1:7" x14ac:dyDescent="0.25">
      <c r="A15" s="8">
        <v>15</v>
      </c>
      <c r="B15" s="8"/>
      <c r="C15" s="8"/>
      <c r="D15" s="8"/>
      <c r="E15" s="8"/>
      <c r="F15" s="8"/>
      <c r="G15" s="8"/>
    </row>
    <row r="16" spans="1:7" x14ac:dyDescent="0.25">
      <c r="A16" s="8" t="s">
        <v>542</v>
      </c>
      <c r="B16" s="8" t="s">
        <v>551</v>
      </c>
      <c r="C16" s="8" t="s">
        <v>603</v>
      </c>
      <c r="D16" s="8" t="s">
        <v>620</v>
      </c>
      <c r="E16" s="8" t="s">
        <v>681</v>
      </c>
      <c r="F16" s="8" t="s">
        <v>681</v>
      </c>
      <c r="G16" s="8" t="s">
        <v>620</v>
      </c>
    </row>
    <row r="17" spans="1:7" x14ac:dyDescent="0.25">
      <c r="A17" s="8" t="s">
        <v>528</v>
      </c>
      <c r="B17" s="75" t="s">
        <v>460</v>
      </c>
      <c r="C17" s="75" t="s">
        <v>578</v>
      </c>
      <c r="D17" s="75" t="s">
        <v>191</v>
      </c>
      <c r="E17" s="75" t="s">
        <v>183</v>
      </c>
      <c r="F17" s="75" t="s">
        <v>148</v>
      </c>
      <c r="G17" s="73" t="s">
        <v>621</v>
      </c>
    </row>
    <row r="18" spans="1:7" x14ac:dyDescent="0.25">
      <c r="A18" s="8" t="s">
        <v>529</v>
      </c>
      <c r="B18" s="8" t="s">
        <v>523</v>
      </c>
      <c r="C18" s="8" t="s">
        <v>459</v>
      </c>
      <c r="D18" s="8" t="s">
        <v>519</v>
      </c>
      <c r="E18" s="8" t="s">
        <v>507</v>
      </c>
      <c r="F18" s="8" t="s">
        <v>146</v>
      </c>
      <c r="G18" s="8" t="s">
        <v>622</v>
      </c>
    </row>
    <row r="19" spans="1:7" x14ac:dyDescent="0.25">
      <c r="A19" s="8" t="s">
        <v>530</v>
      </c>
      <c r="B19" s="8" t="s">
        <v>458</v>
      </c>
      <c r="C19" s="8" t="s">
        <v>461</v>
      </c>
      <c r="D19" s="8" t="s">
        <v>506</v>
      </c>
      <c r="E19" s="8" t="s">
        <v>522</v>
      </c>
      <c r="F19" s="75" t="s">
        <v>149</v>
      </c>
      <c r="G19" s="8" t="s">
        <v>623</v>
      </c>
    </row>
    <row r="20" spans="1:7" x14ac:dyDescent="0.25">
      <c r="A20" s="8" t="s">
        <v>531</v>
      </c>
      <c r="B20" s="75" t="s">
        <v>521</v>
      </c>
      <c r="C20" s="75" t="s">
        <v>571</v>
      </c>
      <c r="D20" s="75" t="s">
        <v>184</v>
      </c>
      <c r="E20" s="75" t="s">
        <v>508</v>
      </c>
      <c r="F20" s="75" t="s">
        <v>150</v>
      </c>
      <c r="G20" s="8" t="s">
        <v>624</v>
      </c>
    </row>
    <row r="21" spans="1:7" x14ac:dyDescent="0.25">
      <c r="A21" s="8">
        <v>21</v>
      </c>
      <c r="B21" s="8" t="s">
        <v>160</v>
      </c>
      <c r="C21" s="8" t="s">
        <v>160</v>
      </c>
      <c r="D21" s="8" t="s">
        <v>160</v>
      </c>
      <c r="E21" s="8" t="s">
        <v>160</v>
      </c>
      <c r="F21" s="75" t="s">
        <v>160</v>
      </c>
      <c r="G21" s="8" t="s">
        <v>160</v>
      </c>
    </row>
    <row r="22" spans="1:7" x14ac:dyDescent="0.25">
      <c r="A22" s="8" t="s">
        <v>546</v>
      </c>
      <c r="B22" s="8" t="s">
        <v>552</v>
      </c>
      <c r="C22" s="8" t="s">
        <v>556</v>
      </c>
      <c r="D22" s="8" t="s">
        <v>625</v>
      </c>
      <c r="E22" s="8" t="s">
        <v>547</v>
      </c>
      <c r="F22" s="8" t="s">
        <v>547</v>
      </c>
      <c r="G22" s="8" t="s">
        <v>625</v>
      </c>
    </row>
    <row r="23" spans="1:7" x14ac:dyDescent="0.25">
      <c r="A23" s="8" t="s">
        <v>532</v>
      </c>
      <c r="B23" s="8" t="s">
        <v>462</v>
      </c>
      <c r="C23" s="8" t="s">
        <v>463</v>
      </c>
      <c r="D23" s="8" t="s">
        <v>520</v>
      </c>
      <c r="E23" s="8" t="s">
        <v>142</v>
      </c>
      <c r="F23" s="8" t="s">
        <v>151</v>
      </c>
      <c r="G23" s="73" t="s">
        <v>626</v>
      </c>
    </row>
    <row r="24" spans="1:7" x14ac:dyDescent="0.25">
      <c r="A24" s="8" t="s">
        <v>533</v>
      </c>
      <c r="B24" s="8" t="s">
        <v>464</v>
      </c>
      <c r="C24" s="8" t="s">
        <v>685</v>
      </c>
      <c r="D24" s="8" t="s">
        <v>505</v>
      </c>
      <c r="E24" s="8" t="s">
        <v>504</v>
      </c>
      <c r="F24" s="8" t="s">
        <v>152</v>
      </c>
      <c r="G24" s="73" t="s">
        <v>627</v>
      </c>
    </row>
    <row r="25" spans="1:7" x14ac:dyDescent="0.25">
      <c r="A25" s="8">
        <v>25</v>
      </c>
      <c r="B25" s="8" t="s">
        <v>160</v>
      </c>
      <c r="C25" s="8" t="s">
        <v>160</v>
      </c>
      <c r="D25" s="8" t="s">
        <v>160</v>
      </c>
      <c r="E25" s="8" t="s">
        <v>160</v>
      </c>
      <c r="F25" s="8" t="s">
        <v>153</v>
      </c>
      <c r="G25" s="8" t="s">
        <v>628</v>
      </c>
    </row>
    <row r="26" spans="1:7" x14ac:dyDescent="0.25">
      <c r="A26" s="8">
        <v>26</v>
      </c>
      <c r="B26" s="8"/>
      <c r="C26" s="8"/>
      <c r="D26" s="8"/>
      <c r="E26" s="8"/>
      <c r="F26" s="8" t="s">
        <v>160</v>
      </c>
      <c r="G26" s="8" t="s">
        <v>160</v>
      </c>
    </row>
    <row r="27" spans="1:7" x14ac:dyDescent="0.25">
      <c r="A27" s="8" t="s">
        <v>545</v>
      </c>
      <c r="B27" s="8" t="s">
        <v>553</v>
      </c>
      <c r="C27" s="8" t="s">
        <v>557</v>
      </c>
      <c r="D27" s="8" t="s">
        <v>559</v>
      </c>
      <c r="E27" s="8" t="s">
        <v>548</v>
      </c>
      <c r="F27" s="8" t="s">
        <v>548</v>
      </c>
      <c r="G27" s="8" t="s">
        <v>559</v>
      </c>
    </row>
    <row r="28" spans="1:7" x14ac:dyDescent="0.25">
      <c r="A28" s="8" t="s">
        <v>534</v>
      </c>
      <c r="B28" s="8" t="s">
        <v>465</v>
      </c>
      <c r="C28" s="8" t="s">
        <v>682</v>
      </c>
      <c r="D28" s="8" t="s">
        <v>467</v>
      </c>
      <c r="E28" s="8" t="s">
        <v>605</v>
      </c>
      <c r="F28" s="71" t="s">
        <v>144</v>
      </c>
      <c r="G28" s="72" t="s">
        <v>629</v>
      </c>
    </row>
    <row r="29" spans="1:7" x14ac:dyDescent="0.25">
      <c r="A29" s="8" t="s">
        <v>535</v>
      </c>
      <c r="B29" s="75" t="s">
        <v>171</v>
      </c>
      <c r="C29" s="75" t="s">
        <v>576</v>
      </c>
      <c r="D29" s="75" t="s">
        <v>669</v>
      </c>
      <c r="E29" s="75" t="s">
        <v>664</v>
      </c>
      <c r="F29" s="75" t="s">
        <v>145</v>
      </c>
      <c r="G29" s="75" t="s">
        <v>630</v>
      </c>
    </row>
    <row r="30" spans="1:7" x14ac:dyDescent="0.25">
      <c r="A30" s="8" t="s">
        <v>536</v>
      </c>
      <c r="B30" s="8" t="s">
        <v>466</v>
      </c>
      <c r="C30" s="8" t="s">
        <v>684</v>
      </c>
      <c r="D30" s="8" t="s">
        <v>570</v>
      </c>
      <c r="E30" s="8" t="s">
        <v>154</v>
      </c>
      <c r="F30" s="8" t="s">
        <v>154</v>
      </c>
      <c r="G30" s="8" t="s">
        <v>631</v>
      </c>
    </row>
    <row r="31" spans="1:7" x14ac:dyDescent="0.25">
      <c r="A31" s="8">
        <v>31</v>
      </c>
      <c r="B31" s="8" t="s">
        <v>160</v>
      </c>
      <c r="C31" s="8" t="s">
        <v>160</v>
      </c>
      <c r="D31" s="8" t="s">
        <v>160</v>
      </c>
      <c r="E31" s="8" t="s">
        <v>160</v>
      </c>
      <c r="F31" s="8" t="s">
        <v>160</v>
      </c>
      <c r="G31" s="8" t="s">
        <v>160</v>
      </c>
    </row>
    <row r="32" spans="1:7" x14ac:dyDescent="0.25">
      <c r="A32" s="8" t="s">
        <v>544</v>
      </c>
      <c r="B32" s="8" t="s">
        <v>554</v>
      </c>
      <c r="C32" s="8" t="s">
        <v>558</v>
      </c>
      <c r="D32" s="8" t="s">
        <v>632</v>
      </c>
      <c r="E32" s="8" t="s">
        <v>549</v>
      </c>
      <c r="F32" s="8" t="s">
        <v>549</v>
      </c>
      <c r="G32" s="8" t="s">
        <v>632</v>
      </c>
    </row>
    <row r="33" spans="1:7" x14ac:dyDescent="0.25">
      <c r="A33" s="76" t="s">
        <v>527</v>
      </c>
      <c r="B33" s="8" t="s">
        <v>172</v>
      </c>
      <c r="C33" s="8" t="s">
        <v>609</v>
      </c>
      <c r="D33" s="8" t="s">
        <v>660</v>
      </c>
      <c r="E33" s="8" t="s">
        <v>147</v>
      </c>
      <c r="F33" s="8" t="s">
        <v>147</v>
      </c>
      <c r="G33" s="8" t="s">
        <v>660</v>
      </c>
    </row>
    <row r="34" spans="1:7" x14ac:dyDescent="0.25">
      <c r="A34" s="76" t="s">
        <v>537</v>
      </c>
      <c r="B34" s="73" t="s">
        <v>169</v>
      </c>
      <c r="C34" s="73" t="s">
        <v>711</v>
      </c>
      <c r="D34" s="73" t="s">
        <v>524</v>
      </c>
      <c r="E34" s="73" t="s">
        <v>155</v>
      </c>
      <c r="F34" s="73" t="s">
        <v>155</v>
      </c>
      <c r="G34" s="8" t="s">
        <v>633</v>
      </c>
    </row>
    <row r="35" spans="1:7" x14ac:dyDescent="0.25">
      <c r="A35" s="8">
        <v>35</v>
      </c>
      <c r="B35" s="8" t="s">
        <v>160</v>
      </c>
      <c r="C35" s="8" t="s">
        <v>160</v>
      </c>
      <c r="D35" s="8" t="s">
        <v>160</v>
      </c>
      <c r="E35" s="8" t="s">
        <v>160</v>
      </c>
      <c r="F35" s="73" t="s">
        <v>143</v>
      </c>
      <c r="G35" s="8" t="s">
        <v>634</v>
      </c>
    </row>
    <row r="36" spans="1:7" x14ac:dyDescent="0.25">
      <c r="A36" s="8">
        <v>36</v>
      </c>
      <c r="B36" s="8"/>
      <c r="C36" s="8"/>
      <c r="D36" s="8"/>
      <c r="E36" s="8"/>
      <c r="F36" s="8" t="s">
        <v>160</v>
      </c>
      <c r="G36" s="8" t="s">
        <v>160</v>
      </c>
    </row>
    <row r="37" spans="1:7" x14ac:dyDescent="0.25">
      <c r="A37" s="8" t="s">
        <v>543</v>
      </c>
      <c r="B37" s="8" t="s">
        <v>555</v>
      </c>
      <c r="C37" s="8" t="s">
        <v>561</v>
      </c>
      <c r="D37" s="8" t="s">
        <v>560</v>
      </c>
      <c r="E37" s="8" t="s">
        <v>550</v>
      </c>
      <c r="F37" s="8" t="s">
        <v>550</v>
      </c>
      <c r="G37" s="8" t="s">
        <v>560</v>
      </c>
    </row>
    <row r="38" spans="1:7" x14ac:dyDescent="0.25">
      <c r="A38" s="8" t="s">
        <v>538</v>
      </c>
      <c r="B38" s="8" t="s">
        <v>188</v>
      </c>
      <c r="C38" s="8" t="s">
        <v>608</v>
      </c>
      <c r="D38" s="8" t="s">
        <v>670</v>
      </c>
      <c r="E38" s="8" t="s">
        <v>156</v>
      </c>
      <c r="F38" s="8" t="s">
        <v>156</v>
      </c>
      <c r="G38" s="8" t="s">
        <v>659</v>
      </c>
    </row>
    <row r="39" spans="1:7" x14ac:dyDescent="0.25">
      <c r="A39" s="8" t="s">
        <v>539</v>
      </c>
      <c r="B39" s="8" t="s">
        <v>509</v>
      </c>
      <c r="C39" s="8" t="s">
        <v>513</v>
      </c>
      <c r="D39" s="8" t="s">
        <v>515</v>
      </c>
      <c r="E39" s="8" t="s">
        <v>158</v>
      </c>
      <c r="F39" s="8" t="s">
        <v>158</v>
      </c>
      <c r="G39" s="8" t="s">
        <v>635</v>
      </c>
    </row>
    <row r="40" spans="1:7" x14ac:dyDescent="0.25">
      <c r="A40" s="8" t="s">
        <v>540</v>
      </c>
      <c r="B40" s="8" t="s">
        <v>510</v>
      </c>
      <c r="C40" s="8" t="s">
        <v>514</v>
      </c>
      <c r="D40" s="8" t="s">
        <v>516</v>
      </c>
      <c r="E40" s="8" t="s">
        <v>157</v>
      </c>
      <c r="F40" s="8" t="s">
        <v>157</v>
      </c>
      <c r="G40" s="8" t="s">
        <v>636</v>
      </c>
    </row>
    <row r="41" spans="1:7" x14ac:dyDescent="0.25">
      <c r="A41" s="8" t="s">
        <v>541</v>
      </c>
      <c r="B41" s="75" t="s">
        <v>511</v>
      </c>
      <c r="C41" s="75" t="s">
        <v>683</v>
      </c>
      <c r="D41" s="75" t="s">
        <v>517</v>
      </c>
      <c r="E41" s="75" t="s">
        <v>159</v>
      </c>
      <c r="F41" s="75" t="s">
        <v>159</v>
      </c>
      <c r="G41" s="8" t="s">
        <v>637</v>
      </c>
    </row>
    <row r="42" spans="1:7" x14ac:dyDescent="0.25">
      <c r="A42" s="8">
        <v>42</v>
      </c>
      <c r="B42" s="8" t="s">
        <v>160</v>
      </c>
      <c r="C42" s="8" t="s">
        <v>160</v>
      </c>
      <c r="D42" s="8" t="s">
        <v>160</v>
      </c>
      <c r="E42" s="8" t="s">
        <v>160</v>
      </c>
      <c r="F42" s="8" t="s">
        <v>160</v>
      </c>
      <c r="G42" s="75"/>
    </row>
    <row r="43" spans="1:7" x14ac:dyDescent="0.25">
      <c r="A43" s="8">
        <v>43</v>
      </c>
      <c r="B43" s="8"/>
      <c r="C43" s="8" t="s">
        <v>512</v>
      </c>
      <c r="E43" s="75" t="s">
        <v>518</v>
      </c>
      <c r="F43" s="8" t="s">
        <v>671</v>
      </c>
      <c r="G43" s="77" t="s">
        <v>638</v>
      </c>
    </row>
    <row r="44" spans="1:7" x14ac:dyDescent="0.25">
      <c r="A44" s="8">
        <v>44</v>
      </c>
      <c r="B44" s="8"/>
      <c r="C44" s="8"/>
      <c r="E44" s="73" t="s">
        <v>525</v>
      </c>
      <c r="F44" s="8" t="s">
        <v>471</v>
      </c>
      <c r="G44" s="77" t="s">
        <v>639</v>
      </c>
    </row>
    <row r="45" spans="1:7" x14ac:dyDescent="0.25">
      <c r="A45" s="8">
        <v>45</v>
      </c>
      <c r="B45" s="8"/>
      <c r="C45" s="8"/>
      <c r="E45" s="8" t="s">
        <v>526</v>
      </c>
      <c r="F45" s="8" t="s">
        <v>672</v>
      </c>
      <c r="G45" s="77" t="s">
        <v>640</v>
      </c>
    </row>
    <row r="46" spans="1:7" x14ac:dyDescent="0.25">
      <c r="A46" s="8"/>
      <c r="B46" s="8"/>
      <c r="C46" s="8"/>
      <c r="E46" s="8"/>
      <c r="F46" s="8" t="s">
        <v>470</v>
      </c>
      <c r="G46" s="77" t="s">
        <v>638</v>
      </c>
    </row>
    <row r="47" spans="1:7" x14ac:dyDescent="0.25">
      <c r="A47" s="8"/>
      <c r="B47" s="8"/>
      <c r="C47" s="8"/>
      <c r="E47" s="8"/>
      <c r="F47" s="8" t="s">
        <v>474</v>
      </c>
      <c r="G47" s="77" t="s">
        <v>641</v>
      </c>
    </row>
    <row r="48" spans="1:7" x14ac:dyDescent="0.25">
      <c r="A48" s="8"/>
      <c r="B48" s="8"/>
      <c r="C48" s="8"/>
      <c r="E48" s="77" t="s">
        <v>470</v>
      </c>
      <c r="F48" s="8" t="s">
        <v>676</v>
      </c>
      <c r="G48" s="77" t="s">
        <v>642</v>
      </c>
    </row>
    <row r="49" spans="5:7" x14ac:dyDescent="0.25">
      <c r="E49" s="77" t="s">
        <v>471</v>
      </c>
      <c r="G49" s="77"/>
    </row>
    <row r="50" spans="5:7" x14ac:dyDescent="0.25">
      <c r="E50" s="77" t="s">
        <v>472</v>
      </c>
      <c r="F50" s="8" t="s">
        <v>481</v>
      </c>
      <c r="G50" s="77" t="s">
        <v>643</v>
      </c>
    </row>
    <row r="51" spans="5:7" x14ac:dyDescent="0.25">
      <c r="E51" s="77" t="s">
        <v>473</v>
      </c>
      <c r="F51" s="8" t="s">
        <v>673</v>
      </c>
      <c r="G51" s="77" t="s">
        <v>644</v>
      </c>
    </row>
    <row r="52" spans="5:7" x14ac:dyDescent="0.25">
      <c r="E52" s="77" t="s">
        <v>474</v>
      </c>
      <c r="F52" s="8" t="s">
        <v>674</v>
      </c>
      <c r="G52" s="77" t="s">
        <v>645</v>
      </c>
    </row>
    <row r="53" spans="5:7" x14ac:dyDescent="0.25">
      <c r="E53" s="77" t="s">
        <v>475</v>
      </c>
      <c r="F53" s="8" t="s">
        <v>476</v>
      </c>
      <c r="G53" s="77" t="s">
        <v>646</v>
      </c>
    </row>
    <row r="54" spans="5:7" x14ac:dyDescent="0.25">
      <c r="E54" s="77"/>
      <c r="F54" s="8" t="s">
        <v>480</v>
      </c>
      <c r="G54" s="77" t="s">
        <v>647</v>
      </c>
    </row>
    <row r="55" spans="5:7" x14ac:dyDescent="0.25">
      <c r="E55" s="77" t="s">
        <v>476</v>
      </c>
      <c r="F55" s="8" t="s">
        <v>675</v>
      </c>
      <c r="G55" s="77" t="s">
        <v>648</v>
      </c>
    </row>
    <row r="56" spans="5:7" x14ac:dyDescent="0.25">
      <c r="E56" s="77" t="s">
        <v>477</v>
      </c>
    </row>
    <row r="57" spans="5:7" x14ac:dyDescent="0.25">
      <c r="E57" s="77" t="s">
        <v>478</v>
      </c>
      <c r="F57" t="s">
        <v>482</v>
      </c>
      <c r="G57" t="s">
        <v>649</v>
      </c>
    </row>
    <row r="58" spans="5:7" x14ac:dyDescent="0.25">
      <c r="E58" s="77" t="s">
        <v>479</v>
      </c>
      <c r="F58" t="s">
        <v>483</v>
      </c>
      <c r="G58" t="s">
        <v>650</v>
      </c>
    </row>
    <row r="59" spans="5:7" x14ac:dyDescent="0.25">
      <c r="E59" s="77" t="s">
        <v>480</v>
      </c>
      <c r="F59" t="s">
        <v>484</v>
      </c>
      <c r="G59" t="s">
        <v>651</v>
      </c>
    </row>
    <row r="60" spans="5:7" x14ac:dyDescent="0.25">
      <c r="E60" s="77" t="s">
        <v>481</v>
      </c>
      <c r="F60" t="s">
        <v>485</v>
      </c>
      <c r="G60" s="8" t="s">
        <v>659</v>
      </c>
    </row>
    <row r="61" spans="5:7" x14ac:dyDescent="0.25">
      <c r="F61" t="s">
        <v>486</v>
      </c>
      <c r="G61" t="s">
        <v>652</v>
      </c>
    </row>
    <row r="62" spans="5:7" x14ac:dyDescent="0.25">
      <c r="F62" t="s">
        <v>487</v>
      </c>
      <c r="G62" t="s">
        <v>653</v>
      </c>
    </row>
    <row r="64" spans="5:7" x14ac:dyDescent="0.25">
      <c r="F64" t="s">
        <v>488</v>
      </c>
      <c r="G64" t="s">
        <v>654</v>
      </c>
    </row>
    <row r="65" spans="6:7" x14ac:dyDescent="0.25">
      <c r="F65" t="s">
        <v>489</v>
      </c>
      <c r="G65" t="s">
        <v>489</v>
      </c>
    </row>
    <row r="66" spans="6:7" x14ac:dyDescent="0.25">
      <c r="F66" t="s">
        <v>658</v>
      </c>
      <c r="G66" t="s">
        <v>655</v>
      </c>
    </row>
    <row r="67" spans="6:7" x14ac:dyDescent="0.25">
      <c r="F67" t="s">
        <v>677</v>
      </c>
      <c r="G67" t="s">
        <v>656</v>
      </c>
    </row>
    <row r="68" spans="6:7" x14ac:dyDescent="0.25">
      <c r="F68" t="s">
        <v>492</v>
      </c>
      <c r="G68" t="s">
        <v>492</v>
      </c>
    </row>
    <row r="69" spans="6:7" x14ac:dyDescent="0.25">
      <c r="F69" t="s">
        <v>493</v>
      </c>
      <c r="G69" t="s">
        <v>657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topLeftCell="B1" workbookViewId="0">
      <selection activeCell="AC12" sqref="AC12"/>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29"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29"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206</v>
      </c>
    </row>
    <row r="8" spans="1:29"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29" x14ac:dyDescent="0.25">
      <c r="A11" s="37"/>
      <c r="B11" s="26"/>
      <c r="D11" s="26"/>
      <c r="E11" s="40" t="s">
        <v>250</v>
      </c>
      <c r="F11" s="55">
        <v>2.1299999999999999E-2</v>
      </c>
      <c r="G11" s="54"/>
      <c r="H11" s="19"/>
      <c r="T11" s="32"/>
      <c r="V11" s="32"/>
      <c r="W11" s="5"/>
      <c r="AC11" t="s">
        <v>719</v>
      </c>
    </row>
    <row r="12" spans="1:29"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29"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251</v>
      </c>
      <c r="F20" s="50">
        <v>1.6000000000000001E-3</v>
      </c>
      <c r="G20" s="57">
        <f>F20*H20</f>
        <v>2880000000</v>
      </c>
      <c r="H20">
        <v>1800000000000</v>
      </c>
      <c r="T20" s="32"/>
      <c r="V20" s="32"/>
      <c r="W20" s="5"/>
    </row>
    <row r="21" spans="1:26" x14ac:dyDescent="0.25">
      <c r="E21" t="s">
        <v>253</v>
      </c>
      <c r="F21" s="50">
        <v>8.5000000000000006E-3</v>
      </c>
      <c r="G21" s="53">
        <f>F21*H21</f>
        <v>816000000000</v>
      </c>
      <c r="H21">
        <f>96*10^12</f>
        <v>96000000000000</v>
      </c>
      <c r="T21" s="32"/>
      <c r="V21" s="32"/>
      <c r="W21" s="5"/>
    </row>
    <row r="22" spans="1:26" x14ac:dyDescent="0.25">
      <c r="E22" t="s">
        <v>254</v>
      </c>
      <c r="F22" s="50">
        <v>1.6000000000000001E-3</v>
      </c>
      <c r="G22" s="53">
        <f>F22*H22</f>
        <v>841600000</v>
      </c>
      <c r="H22">
        <v>526000000000</v>
      </c>
      <c r="I22" t="s">
        <v>255</v>
      </c>
      <c r="T22" s="32"/>
      <c r="V22" s="32"/>
      <c r="W22" s="5"/>
    </row>
    <row r="23" spans="1:26" x14ac:dyDescent="0.25">
      <c r="A23" s="23" t="s">
        <v>218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219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226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227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228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229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2023-03-08T17:36:01Z</dcterms:modified>
</cp:coreProperties>
</file>