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Google Drive\Economie\Travail\carbon price\graphiques présentation\"/>
    </mc:Choice>
  </mc:AlternateContent>
  <bookViews>
    <workbookView xWindow="0" yWindow="0" windowWidth="19200" windowHeight="7640" activeTab="1"/>
  </bookViews>
  <sheets>
    <sheet name="Global mean T" sheetId="6" r:id="rId1"/>
    <sheet name="Chart" sheetId="7" r:id="rId2"/>
    <sheet name="Chart (°F)" sheetId="9" r:id="rId3"/>
    <sheet name="Chart (FR)" sheetId="10" r:id="rId4"/>
    <sheet name="Global mean T (in °F)" sheetId="8" r:id="rId5"/>
    <sheet name="Computations" sheetId="3" r:id="rId6"/>
    <sheet name="Antartica forecast" sheetId="2" r:id="rId7"/>
    <sheet name="Antartica computations" sheetId="1" r:id="rId8"/>
  </sheets>
  <calcPr calcId="162913"/>
  <fileRecoveryPr repairLoad="1"/>
</workbook>
</file>

<file path=xl/calcChain.xml><?xml version="1.0" encoding="utf-8"?>
<calcChain xmlns="http://schemas.openxmlformats.org/spreadsheetml/2006/main">
  <c r="C39" i="8" l="1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38" i="8"/>
  <c r="D3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" i="8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G37" i="3" s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2" i="3"/>
  <c r="K50" i="1" l="1"/>
  <c r="J50" i="1"/>
  <c r="D50" i="1"/>
  <c r="C50" i="1"/>
  <c r="K49" i="1"/>
  <c r="J49" i="1"/>
  <c r="D49" i="1"/>
  <c r="C49" i="1"/>
  <c r="K48" i="1"/>
  <c r="J48" i="1"/>
  <c r="D48" i="1"/>
  <c r="C48" i="1"/>
  <c r="K47" i="1"/>
  <c r="J47" i="1"/>
  <c r="G47" i="1"/>
  <c r="F47" i="1"/>
  <c r="D47" i="1"/>
  <c r="C47" i="1"/>
  <c r="K46" i="1"/>
  <c r="J46" i="1"/>
  <c r="G46" i="1"/>
  <c r="F46" i="1"/>
  <c r="D46" i="1"/>
  <c r="C46" i="1"/>
  <c r="K45" i="1"/>
  <c r="J45" i="1"/>
  <c r="G45" i="1"/>
  <c r="F45" i="1"/>
  <c r="D45" i="1"/>
  <c r="C45" i="1"/>
  <c r="K44" i="1"/>
  <c r="J44" i="1"/>
  <c r="G44" i="1"/>
  <c r="F44" i="1"/>
  <c r="D44" i="1"/>
  <c r="C44" i="1"/>
  <c r="K43" i="1"/>
  <c r="J43" i="1"/>
  <c r="G43" i="1"/>
  <c r="F43" i="1"/>
  <c r="D43" i="1"/>
  <c r="C43" i="1"/>
  <c r="K42" i="1"/>
  <c r="J42" i="1"/>
  <c r="G42" i="1"/>
  <c r="F42" i="1"/>
  <c r="D42" i="1"/>
  <c r="C42" i="1"/>
  <c r="K41" i="1"/>
  <c r="J41" i="1"/>
  <c r="G41" i="1"/>
  <c r="F41" i="1"/>
  <c r="D41" i="1"/>
  <c r="C41" i="1"/>
  <c r="K40" i="1"/>
  <c r="J40" i="1"/>
  <c r="G40" i="1"/>
  <c r="F40" i="1"/>
  <c r="D40" i="1"/>
  <c r="C40" i="1"/>
  <c r="K39" i="1"/>
  <c r="J39" i="1"/>
  <c r="G39" i="1"/>
  <c r="F39" i="1"/>
  <c r="D39" i="1"/>
  <c r="C39" i="1"/>
  <c r="K38" i="1"/>
  <c r="J38" i="1"/>
  <c r="G38" i="1"/>
  <c r="F38" i="1"/>
  <c r="D38" i="1"/>
  <c r="C38" i="1"/>
  <c r="K37" i="1"/>
  <c r="J37" i="1"/>
  <c r="G37" i="1"/>
  <c r="F37" i="1"/>
  <c r="D37" i="1"/>
  <c r="C37" i="1"/>
  <c r="K36" i="1"/>
  <c r="J36" i="1"/>
  <c r="G36" i="1"/>
  <c r="F36" i="1"/>
  <c r="D36" i="1"/>
  <c r="C36" i="1"/>
  <c r="K35" i="1"/>
  <c r="J35" i="1"/>
  <c r="G35" i="1"/>
  <c r="F35" i="1"/>
  <c r="D35" i="1"/>
  <c r="C35" i="1"/>
  <c r="K34" i="1"/>
  <c r="J34" i="1"/>
  <c r="G34" i="1"/>
  <c r="F34" i="1"/>
  <c r="D34" i="1"/>
  <c r="C34" i="1"/>
  <c r="K33" i="1"/>
  <c r="J33" i="1"/>
  <c r="G33" i="1"/>
  <c r="F33" i="1"/>
  <c r="D33" i="1"/>
  <c r="C33" i="1"/>
  <c r="K32" i="1"/>
  <c r="J32" i="1"/>
  <c r="G32" i="1"/>
  <c r="F32" i="1"/>
  <c r="D32" i="1"/>
  <c r="C32" i="1"/>
  <c r="K31" i="1"/>
  <c r="J31" i="1"/>
  <c r="G31" i="1"/>
  <c r="F31" i="1"/>
  <c r="D31" i="1"/>
  <c r="C31" i="1"/>
  <c r="K30" i="1"/>
  <c r="J30" i="1"/>
  <c r="G30" i="1"/>
  <c r="F30" i="1"/>
  <c r="D30" i="1"/>
  <c r="C30" i="1"/>
  <c r="K29" i="1"/>
  <c r="J29" i="1"/>
  <c r="G29" i="1"/>
  <c r="F29" i="1"/>
  <c r="D29" i="1"/>
  <c r="C29" i="1"/>
  <c r="K28" i="1"/>
  <c r="J28" i="1"/>
  <c r="G28" i="1"/>
  <c r="F28" i="1"/>
  <c r="D28" i="1"/>
  <c r="C28" i="1"/>
  <c r="K27" i="1"/>
  <c r="J27" i="1"/>
  <c r="G27" i="1"/>
  <c r="F27" i="1"/>
  <c r="D27" i="1"/>
  <c r="C27" i="1"/>
  <c r="K26" i="1"/>
  <c r="J26" i="1"/>
  <c r="G26" i="1"/>
  <c r="F26" i="1"/>
  <c r="D26" i="1"/>
  <c r="C26" i="1"/>
  <c r="K25" i="1"/>
  <c r="J25" i="1"/>
  <c r="G25" i="1"/>
  <c r="F25" i="1"/>
  <c r="D25" i="1"/>
  <c r="C25" i="1"/>
  <c r="K24" i="1"/>
  <c r="J24" i="1"/>
  <c r="G24" i="1"/>
  <c r="F24" i="1"/>
  <c r="D24" i="1"/>
  <c r="C24" i="1"/>
  <c r="K23" i="1"/>
  <c r="J23" i="1"/>
  <c r="G23" i="1"/>
  <c r="F23" i="1"/>
  <c r="D23" i="1"/>
  <c r="C23" i="1"/>
  <c r="K22" i="1"/>
  <c r="J22" i="1"/>
  <c r="G22" i="1"/>
  <c r="F22" i="1"/>
  <c r="D22" i="1"/>
  <c r="C22" i="1"/>
  <c r="K21" i="1"/>
  <c r="J21" i="1"/>
  <c r="G21" i="1"/>
  <c r="F21" i="1"/>
  <c r="D21" i="1"/>
  <c r="C21" i="1"/>
  <c r="K20" i="1"/>
  <c r="J20" i="1"/>
  <c r="G20" i="1"/>
  <c r="F20" i="1"/>
  <c r="D20" i="1"/>
  <c r="C20" i="1"/>
  <c r="K19" i="1"/>
  <c r="J19" i="1"/>
  <c r="G19" i="1"/>
  <c r="F19" i="1"/>
  <c r="D19" i="1"/>
  <c r="C19" i="1"/>
  <c r="K18" i="1"/>
  <c r="J18" i="1"/>
  <c r="G18" i="1"/>
  <c r="F18" i="1"/>
  <c r="D18" i="1"/>
  <c r="C18" i="1"/>
  <c r="K17" i="1"/>
  <c r="J17" i="1"/>
  <c r="G17" i="1"/>
  <c r="F17" i="1"/>
  <c r="D17" i="1"/>
  <c r="C17" i="1"/>
  <c r="K16" i="1"/>
  <c r="J16" i="1"/>
  <c r="G16" i="1"/>
  <c r="F16" i="1"/>
  <c r="D16" i="1"/>
  <c r="C16" i="1"/>
  <c r="K15" i="1"/>
  <c r="J15" i="1"/>
  <c r="G15" i="1"/>
  <c r="F15" i="1"/>
  <c r="D15" i="1"/>
  <c r="C15" i="1"/>
  <c r="K14" i="1"/>
  <c r="J14" i="1"/>
  <c r="G14" i="1"/>
  <c r="F14" i="1"/>
  <c r="D14" i="1"/>
  <c r="C14" i="1"/>
  <c r="K13" i="1"/>
  <c r="J13" i="1"/>
  <c r="G13" i="1"/>
  <c r="F13" i="1"/>
  <c r="D13" i="1"/>
  <c r="C13" i="1"/>
  <c r="K12" i="1"/>
  <c r="J12" i="1"/>
  <c r="G12" i="1"/>
  <c r="F12" i="1"/>
  <c r="D12" i="1"/>
  <c r="C12" i="1"/>
  <c r="K11" i="1"/>
  <c r="J11" i="1"/>
  <c r="G11" i="1"/>
  <c r="F11" i="1"/>
  <c r="D11" i="1"/>
  <c r="C11" i="1"/>
  <c r="K10" i="1"/>
  <c r="J10" i="1"/>
  <c r="G10" i="1"/>
  <c r="F10" i="1"/>
  <c r="D10" i="1"/>
  <c r="C10" i="1"/>
  <c r="K9" i="1"/>
  <c r="J9" i="1"/>
  <c r="G9" i="1"/>
  <c r="F9" i="1"/>
  <c r="D9" i="1"/>
  <c r="C9" i="1"/>
  <c r="K8" i="1"/>
  <c r="J8" i="1"/>
  <c r="G8" i="1"/>
  <c r="F8" i="1"/>
  <c r="D8" i="1"/>
  <c r="C8" i="1"/>
  <c r="K7" i="1"/>
  <c r="J7" i="1"/>
  <c r="G7" i="1"/>
  <c r="F7" i="1"/>
  <c r="D7" i="1"/>
  <c r="C7" i="1"/>
  <c r="K6" i="1"/>
  <c r="J6" i="1"/>
  <c r="G6" i="1"/>
  <c r="F6" i="1"/>
  <c r="D6" i="1"/>
  <c r="C6" i="1"/>
  <c r="K5" i="1"/>
  <c r="J5" i="1"/>
  <c r="G5" i="1"/>
  <c r="F5" i="1"/>
  <c r="D5" i="1"/>
  <c r="C5" i="1"/>
  <c r="K4" i="1"/>
  <c r="J4" i="1"/>
  <c r="G4" i="1"/>
  <c r="F4" i="1"/>
  <c r="D4" i="1"/>
  <c r="C4" i="1"/>
  <c r="K3" i="1"/>
  <c r="J3" i="1"/>
  <c r="G3" i="1"/>
  <c r="F3" i="1"/>
  <c r="D3" i="1"/>
  <c r="C3" i="1"/>
  <c r="K2" i="1"/>
  <c r="J2" i="1"/>
  <c r="G2" i="1"/>
  <c r="F2" i="1"/>
  <c r="D2" i="1"/>
  <c r="C2" i="1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K70" i="3"/>
  <c r="J70" i="3"/>
  <c r="D70" i="3"/>
  <c r="C70" i="3"/>
  <c r="K69" i="3"/>
  <c r="J69" i="3"/>
  <c r="D69" i="3"/>
  <c r="C69" i="3"/>
  <c r="K68" i="3"/>
  <c r="J68" i="3"/>
  <c r="D68" i="3"/>
  <c r="C68" i="3"/>
  <c r="K67" i="3"/>
  <c r="J67" i="3"/>
  <c r="D67" i="3"/>
  <c r="C67" i="3"/>
  <c r="K66" i="3"/>
  <c r="J66" i="3"/>
  <c r="D66" i="3"/>
  <c r="C66" i="3"/>
  <c r="K65" i="3"/>
  <c r="J65" i="3"/>
  <c r="D65" i="3"/>
  <c r="C65" i="3"/>
  <c r="K64" i="3"/>
  <c r="J64" i="3"/>
  <c r="D64" i="3"/>
  <c r="C64" i="3"/>
  <c r="K63" i="3"/>
  <c r="J63" i="3"/>
  <c r="D63" i="3"/>
  <c r="C63" i="3"/>
  <c r="K62" i="3"/>
  <c r="J62" i="3"/>
  <c r="D62" i="3"/>
  <c r="C62" i="3"/>
  <c r="K61" i="3"/>
  <c r="J61" i="3"/>
  <c r="D61" i="3"/>
  <c r="C61" i="3"/>
  <c r="K60" i="3"/>
  <c r="J60" i="3"/>
  <c r="D60" i="3"/>
  <c r="C60" i="3"/>
  <c r="K59" i="3"/>
  <c r="J59" i="3"/>
  <c r="D59" i="3"/>
  <c r="C59" i="3"/>
  <c r="K58" i="3"/>
  <c r="J58" i="3"/>
  <c r="D58" i="3"/>
  <c r="C58" i="3"/>
  <c r="K57" i="3"/>
  <c r="J57" i="3"/>
  <c r="D57" i="3"/>
  <c r="C57" i="3"/>
  <c r="K56" i="3"/>
  <c r="J56" i="3"/>
  <c r="D56" i="3"/>
  <c r="C56" i="3"/>
  <c r="K55" i="3"/>
  <c r="J55" i="3"/>
  <c r="D55" i="3"/>
  <c r="C55" i="3"/>
  <c r="K54" i="3"/>
  <c r="J54" i="3"/>
  <c r="D54" i="3"/>
  <c r="C54" i="3"/>
  <c r="K53" i="3"/>
  <c r="J53" i="3"/>
  <c r="D53" i="3"/>
  <c r="C53" i="3"/>
  <c r="K52" i="3"/>
  <c r="J52" i="3"/>
  <c r="D52" i="3"/>
  <c r="C52" i="3"/>
  <c r="K51" i="3"/>
  <c r="J51" i="3"/>
  <c r="D51" i="3"/>
  <c r="C51" i="3"/>
  <c r="K50" i="3"/>
  <c r="J50" i="3"/>
  <c r="D50" i="3"/>
  <c r="C50" i="3"/>
  <c r="K49" i="3"/>
  <c r="J49" i="3"/>
  <c r="D49" i="3"/>
  <c r="C49" i="3"/>
  <c r="K48" i="3"/>
  <c r="J48" i="3"/>
  <c r="D48" i="3"/>
  <c r="C48" i="3"/>
  <c r="K47" i="3"/>
  <c r="J47" i="3"/>
  <c r="D47" i="3"/>
  <c r="C47" i="3"/>
  <c r="K46" i="3"/>
  <c r="J46" i="3"/>
  <c r="D46" i="3"/>
  <c r="C46" i="3"/>
  <c r="K45" i="3"/>
  <c r="J45" i="3"/>
  <c r="D45" i="3"/>
  <c r="C45" i="3"/>
  <c r="K44" i="3"/>
  <c r="J44" i="3"/>
  <c r="D44" i="3"/>
  <c r="C44" i="3"/>
  <c r="K43" i="3"/>
  <c r="J43" i="3"/>
  <c r="D43" i="3"/>
  <c r="C43" i="3"/>
  <c r="K42" i="3"/>
  <c r="J42" i="3"/>
  <c r="D42" i="3"/>
  <c r="C42" i="3"/>
  <c r="K41" i="3"/>
  <c r="J41" i="3"/>
  <c r="D41" i="3"/>
  <c r="C41" i="3"/>
  <c r="K40" i="3"/>
  <c r="J40" i="3"/>
  <c r="D40" i="3"/>
  <c r="C40" i="3"/>
  <c r="K39" i="3"/>
  <c r="J39" i="3"/>
  <c r="D39" i="3"/>
  <c r="C39" i="3"/>
  <c r="K38" i="3"/>
  <c r="J38" i="3"/>
  <c r="D38" i="3"/>
  <c r="C38" i="3"/>
  <c r="K37" i="3"/>
  <c r="J37" i="3"/>
  <c r="D37" i="3"/>
  <c r="C37" i="3"/>
  <c r="K36" i="3"/>
  <c r="J36" i="3"/>
  <c r="D36" i="3"/>
  <c r="C36" i="3"/>
  <c r="K35" i="3"/>
  <c r="J35" i="3"/>
  <c r="D35" i="3"/>
  <c r="C35" i="3"/>
  <c r="K34" i="3"/>
  <c r="J34" i="3"/>
  <c r="D34" i="3"/>
  <c r="C34" i="3"/>
  <c r="K33" i="3"/>
  <c r="J33" i="3"/>
  <c r="D33" i="3"/>
  <c r="C33" i="3"/>
  <c r="K32" i="3"/>
  <c r="J32" i="3"/>
  <c r="D32" i="3"/>
  <c r="C32" i="3"/>
  <c r="K31" i="3"/>
  <c r="J31" i="3"/>
  <c r="D31" i="3"/>
  <c r="C31" i="3"/>
  <c r="K30" i="3"/>
  <c r="J30" i="3"/>
  <c r="D30" i="3"/>
  <c r="C30" i="3"/>
  <c r="K29" i="3"/>
  <c r="J29" i="3"/>
  <c r="D29" i="3"/>
  <c r="C29" i="3"/>
  <c r="K28" i="3"/>
  <c r="J28" i="3"/>
  <c r="D28" i="3"/>
  <c r="C28" i="3"/>
  <c r="K27" i="3"/>
  <c r="J27" i="3"/>
  <c r="D27" i="3"/>
  <c r="C27" i="3"/>
  <c r="K26" i="3"/>
  <c r="J26" i="3"/>
  <c r="D26" i="3"/>
  <c r="C26" i="3"/>
  <c r="K25" i="3"/>
  <c r="J25" i="3"/>
  <c r="D25" i="3"/>
  <c r="C25" i="3"/>
  <c r="K24" i="3"/>
  <c r="J24" i="3"/>
  <c r="D24" i="3"/>
  <c r="C24" i="3"/>
  <c r="K23" i="3"/>
  <c r="J23" i="3"/>
  <c r="D23" i="3"/>
  <c r="C23" i="3"/>
  <c r="K22" i="3"/>
  <c r="J22" i="3"/>
  <c r="D22" i="3"/>
  <c r="C22" i="3"/>
  <c r="K21" i="3"/>
  <c r="J21" i="3"/>
  <c r="D21" i="3"/>
  <c r="C21" i="3"/>
  <c r="K20" i="3"/>
  <c r="J20" i="3"/>
  <c r="D20" i="3"/>
  <c r="C20" i="3"/>
  <c r="K19" i="3"/>
  <c r="J19" i="3"/>
  <c r="D19" i="3"/>
  <c r="C19" i="3"/>
  <c r="K18" i="3"/>
  <c r="J18" i="3"/>
  <c r="D18" i="3"/>
  <c r="C18" i="3"/>
  <c r="K17" i="3"/>
  <c r="J17" i="3"/>
  <c r="D17" i="3"/>
  <c r="C17" i="3"/>
  <c r="K16" i="3"/>
  <c r="J16" i="3"/>
  <c r="D16" i="3"/>
  <c r="C16" i="3"/>
  <c r="K15" i="3"/>
  <c r="J15" i="3"/>
  <c r="D15" i="3"/>
  <c r="C15" i="3"/>
  <c r="K14" i="3"/>
  <c r="J14" i="3"/>
  <c r="D14" i="3"/>
  <c r="C14" i="3"/>
  <c r="K13" i="3"/>
  <c r="J13" i="3"/>
  <c r="D13" i="3"/>
  <c r="C13" i="3"/>
  <c r="K12" i="3"/>
  <c r="J12" i="3"/>
  <c r="D12" i="3"/>
  <c r="C12" i="3"/>
  <c r="K11" i="3"/>
  <c r="J11" i="3"/>
  <c r="D11" i="3"/>
  <c r="C11" i="3"/>
  <c r="K10" i="3"/>
  <c r="J10" i="3"/>
  <c r="D10" i="3"/>
  <c r="C10" i="3"/>
  <c r="K9" i="3"/>
  <c r="J9" i="3"/>
  <c r="D9" i="3"/>
  <c r="C9" i="3"/>
  <c r="K8" i="3"/>
  <c r="J8" i="3"/>
  <c r="D8" i="3"/>
  <c r="C8" i="3"/>
  <c r="K7" i="3"/>
  <c r="J7" i="3"/>
  <c r="D7" i="3"/>
  <c r="C7" i="3"/>
  <c r="K6" i="3"/>
  <c r="J6" i="3"/>
  <c r="D6" i="3"/>
  <c r="C6" i="3"/>
  <c r="K5" i="3"/>
  <c r="J5" i="3"/>
  <c r="D5" i="3"/>
  <c r="C5" i="3"/>
  <c r="K4" i="3"/>
  <c r="J4" i="3"/>
  <c r="D4" i="3"/>
  <c r="C4" i="3"/>
  <c r="K3" i="3"/>
  <c r="J3" i="3"/>
  <c r="D3" i="3"/>
  <c r="C3" i="3"/>
  <c r="K2" i="3"/>
  <c r="J2" i="3"/>
  <c r="D2" i="3"/>
  <c r="C2" i="3"/>
</calcChain>
</file>

<file path=xl/sharedStrings.xml><?xml version="1.0" encoding="utf-8"?>
<sst xmlns="http://schemas.openxmlformats.org/spreadsheetml/2006/main" count="26" uniqueCount="10">
  <si>
    <t>RCP2,6</t>
  </si>
  <si>
    <t>RCP8,5</t>
  </si>
  <si>
    <t>Year</t>
  </si>
  <si>
    <t>RCP8.5</t>
  </si>
  <si>
    <t>RCP2.6</t>
  </si>
  <si>
    <t>historic</t>
  </si>
  <si>
    <t>current trend</t>
  </si>
  <si>
    <t>ambitious policies</t>
  </si>
  <si>
    <t>Source: Meinshausen et al. (2011) https://link.springer.com/article/10.1007/s10584-011-0156-z</t>
  </si>
  <si>
    <t>Data extract done using https://apps.automeris.io/wpd/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</si>
</sst>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600">
                <a:solidFill>
                  <a:sysClr val="windowText" lastClr="000000"/>
                </a:solidFill>
              </a:rPr>
              <a:t>Temperature</a:t>
            </a:r>
            <a:r>
              <a:rPr lang="fr-FR" sz="1600" baseline="0">
                <a:solidFill>
                  <a:sysClr val="windowText" lastClr="000000"/>
                </a:solidFill>
              </a:rPr>
              <a:t> anomaly (in °C)</a:t>
            </a:r>
            <a:endParaRPr lang="fr-FR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mean T'!$B$2</c:f>
              <c:strCache>
                <c:ptCount val="1"/>
                <c:pt idx="0">
                  <c:v>historic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T'!$B$3:$B$93</c:f>
              <c:numCache>
                <c:formatCode>General</c:formatCode>
                <c:ptCount val="91"/>
                <c:pt idx="0">
                  <c:v>0</c:v>
                </c:pt>
                <c:pt idx="1">
                  <c:v>-6.025495818975557E-2</c:v>
                </c:pt>
                <c:pt idx="2">
                  <c:v>-7.8931469751044148E-2</c:v>
                </c:pt>
                <c:pt idx="3">
                  <c:v>-3.4254804321420806E-2</c:v>
                </c:pt>
                <c:pt idx="4">
                  <c:v>4.8552147261076151E-3</c:v>
                </c:pt>
                <c:pt idx="5">
                  <c:v>-7.4327480258293832E-3</c:v>
                </c:pt>
                <c:pt idx="6">
                  <c:v>-1.6372276621842596E-2</c:v>
                </c:pt>
                <c:pt idx="7">
                  <c:v>-8.5687731499359376E-2</c:v>
                </c:pt>
                <c:pt idx="8">
                  <c:v>-8.179708405592323E-2</c:v>
                </c:pt>
                <c:pt idx="9">
                  <c:v>-7.805394577676239E-2</c:v>
                </c:pt>
                <c:pt idx="10">
                  <c:v>-6.4312232894344845E-2</c:v>
                </c:pt>
                <c:pt idx="11">
                  <c:v>-7.4922199442956749E-2</c:v>
                </c:pt>
                <c:pt idx="12">
                  <c:v>-5.8221932739472848E-2</c:v>
                </c:pt>
                <c:pt idx="13">
                  <c:v>1.9712064824020104E-3</c:v>
                </c:pt>
                <c:pt idx="14">
                  <c:v>5.8563791977594093E-2</c:v>
                </c:pt>
                <c:pt idx="15">
                  <c:v>0.10300411640623963</c:v>
                </c:pt>
                <c:pt idx="16">
                  <c:v>0.12757066775911419</c:v>
                </c:pt>
                <c:pt idx="17">
                  <c:v>0.168505947992589</c:v>
                </c:pt>
                <c:pt idx="18">
                  <c:v>0.20786560549106703</c:v>
                </c:pt>
                <c:pt idx="19">
                  <c:v>0.21704468873112504</c:v>
                </c:pt>
                <c:pt idx="20">
                  <c:v>0.21744603542321883</c:v>
                </c:pt>
                <c:pt idx="21">
                  <c:v>0.2132455300045244</c:v>
                </c:pt>
                <c:pt idx="22">
                  <c:v>0.20404543680866638</c:v>
                </c:pt>
                <c:pt idx="23">
                  <c:v>-4.969933192896292E-3</c:v>
                </c:pt>
                <c:pt idx="24">
                  <c:v>0.14331863474339457</c:v>
                </c:pt>
                <c:pt idx="25">
                  <c:v>0.22964307780177862</c:v>
                </c:pt>
                <c:pt idx="26">
                  <c:v>0.32846099942184281</c:v>
                </c:pt>
                <c:pt idx="27">
                  <c:v>0.32950841351532745</c:v>
                </c:pt>
                <c:pt idx="28">
                  <c:v>0.3785247105463867</c:v>
                </c:pt>
                <c:pt idx="29">
                  <c:v>0.34026049244940282</c:v>
                </c:pt>
                <c:pt idx="30">
                  <c:v>0.65414634088737955</c:v>
                </c:pt>
                <c:pt idx="31">
                  <c:v>0.74194548250521208</c:v>
                </c:pt>
                <c:pt idx="32">
                  <c:v>0.83174712939028694</c:v>
                </c:pt>
                <c:pt idx="33">
                  <c:v>0.94156637540804411</c:v>
                </c:pt>
                <c:pt idx="34">
                  <c:v>1.0789374312136459</c:v>
                </c:pt>
                <c:pt idx="35">
                  <c:v>1.2433212649782988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B-4FD2-835A-4148EAA78A0C}"/>
            </c:ext>
          </c:extLst>
        </c:ser>
        <c:ser>
          <c:idx val="1"/>
          <c:order val="1"/>
          <c:tx>
            <c:strRef>
              <c:f>'Global mean T'!$C$2</c:f>
              <c:strCache>
                <c:ptCount val="1"/>
                <c:pt idx="0">
                  <c:v>current trend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T'!$C$3:$C$93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1.3948102296101581</c:v>
                </c:pt>
                <c:pt idx="37">
                  <c:v>1.6013609804636673</c:v>
                </c:pt>
                <c:pt idx="38">
                  <c:v>1.7779588354122779</c:v>
                </c:pt>
                <c:pt idx="39">
                  <c:v>2.0150395345808789</c:v>
                </c:pt>
                <c:pt idx="40">
                  <c:v>2.2183220805244019</c:v>
                </c:pt>
                <c:pt idx="41">
                  <c:v>2.4514443857683688</c:v>
                </c:pt>
                <c:pt idx="42">
                  <c:v>2.6895157478595451</c:v>
                </c:pt>
                <c:pt idx="43">
                  <c:v>2.9258640608911577</c:v>
                </c:pt>
                <c:pt idx="44">
                  <c:v>3.168984037197518</c:v>
                </c:pt>
                <c:pt idx="45">
                  <c:v>3.3847694446745606</c:v>
                </c:pt>
                <c:pt idx="46">
                  <c:v>3.6487309983763936</c:v>
                </c:pt>
                <c:pt idx="47">
                  <c:v>3.8498042021983991</c:v>
                </c:pt>
                <c:pt idx="48">
                  <c:v>4.1324806460583829</c:v>
                </c:pt>
                <c:pt idx="49">
                  <c:v>4.3261669207247877</c:v>
                </c:pt>
                <c:pt idx="50">
                  <c:v>4.578116500290335</c:v>
                </c:pt>
                <c:pt idx="51">
                  <c:v>4.7672212034770922</c:v>
                </c:pt>
                <c:pt idx="52">
                  <c:v>4.977631902812746</c:v>
                </c:pt>
                <c:pt idx="53">
                  <c:v>5.1641240127257433</c:v>
                </c:pt>
                <c:pt idx="54">
                  <c:v>5.3412806430629729</c:v>
                </c:pt>
                <c:pt idx="55">
                  <c:v>5.5331759467553141</c:v>
                </c:pt>
                <c:pt idx="56">
                  <c:v>5.6819727394233439</c:v>
                </c:pt>
                <c:pt idx="57">
                  <c:v>5.8726771983344008</c:v>
                </c:pt>
                <c:pt idx="58">
                  <c:v>6.0050693820172398</c:v>
                </c:pt>
                <c:pt idx="59">
                  <c:v>6.1835596399056669</c:v>
                </c:pt>
                <c:pt idx="60">
                  <c:v>6.3078390709203802</c:v>
                </c:pt>
                <c:pt idx="61">
                  <c:v>6.4677524579468155</c:v>
                </c:pt>
                <c:pt idx="62">
                  <c:v>6.5962852623028354</c:v>
                </c:pt>
                <c:pt idx="63">
                  <c:v>6.7325228309156273</c:v>
                </c:pt>
                <c:pt idx="64">
                  <c:v>6.8518278417879728</c:v>
                </c:pt>
                <c:pt idx="65">
                  <c:v>6.9534000876685695</c:v>
                </c:pt>
                <c:pt idx="66">
                  <c:v>7.0757095028888699</c:v>
                </c:pt>
                <c:pt idx="67">
                  <c:v>7.1539948158102789</c:v>
                </c:pt>
                <c:pt idx="68">
                  <c:v>7.2587758999207281</c:v>
                </c:pt>
                <c:pt idx="69">
                  <c:v>7.3367588861742519</c:v>
                </c:pt>
                <c:pt idx="70">
                  <c:v>7.408379868745115</c:v>
                </c:pt>
                <c:pt idx="71">
                  <c:v>7.4759100141070931</c:v>
                </c:pt>
                <c:pt idx="72">
                  <c:v>7.535284378386482</c:v>
                </c:pt>
                <c:pt idx="73">
                  <c:v>7.6104219277215952</c:v>
                </c:pt>
                <c:pt idx="74">
                  <c:v>7.6394507540940424</c:v>
                </c:pt>
                <c:pt idx="75">
                  <c:v>7.7011709259806658</c:v>
                </c:pt>
                <c:pt idx="76">
                  <c:v>7.7188848512903316</c:v>
                </c:pt>
                <c:pt idx="77">
                  <c:v>7.7882812926145393</c:v>
                </c:pt>
                <c:pt idx="78">
                  <c:v>7.7966541411801327</c:v>
                </c:pt>
                <c:pt idx="79">
                  <c:v>7.8338840511880079</c:v>
                </c:pt>
                <c:pt idx="80">
                  <c:v>7.8614707495876743</c:v>
                </c:pt>
                <c:pt idx="81">
                  <c:v>7.8750254539477051</c:v>
                </c:pt>
                <c:pt idx="82">
                  <c:v>7.8937962649797688</c:v>
                </c:pt>
                <c:pt idx="83">
                  <c:v>7.9093532414862517</c:v>
                </c:pt>
                <c:pt idx="84">
                  <c:v>7.9213157116281883</c:v>
                </c:pt>
                <c:pt idx="85">
                  <c:v>7.9373605021601179</c:v>
                </c:pt>
                <c:pt idx="86">
                  <c:v>7.9478884343636063</c:v>
                </c:pt>
                <c:pt idx="87">
                  <c:v>7.96130640365402</c:v>
                </c:pt>
                <c:pt idx="88">
                  <c:v>7.976342778194633</c:v>
                </c:pt>
                <c:pt idx="89">
                  <c:v>7.9878786789141385</c:v>
                </c:pt>
                <c:pt idx="9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B-4FD2-835A-4148EAA78A0C}"/>
            </c:ext>
          </c:extLst>
        </c:ser>
        <c:ser>
          <c:idx val="2"/>
          <c:order val="2"/>
          <c:tx>
            <c:strRef>
              <c:f>'Global mean T'!$D$2</c:f>
              <c:strCache>
                <c:ptCount val="1"/>
                <c:pt idx="0">
                  <c:v>ambitious policies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T'!$D$3:$D$93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1.3474078250207207</c:v>
                </c:pt>
                <c:pt idx="37">
                  <c:v>1.4394721226912672</c:v>
                </c:pt>
                <c:pt idx="38">
                  <c:v>1.5001103908479578</c:v>
                </c:pt>
                <c:pt idx="39">
                  <c:v>1.543523657588846</c:v>
                </c:pt>
                <c:pt idx="40">
                  <c:v>1.5642336508545807</c:v>
                </c:pt>
                <c:pt idx="41">
                  <c:v>1.5763606509747188</c:v>
                </c:pt>
                <c:pt idx="42">
                  <c:v>1.582519995727548</c:v>
                </c:pt>
                <c:pt idx="43">
                  <c:v>1.571262794761946</c:v>
                </c:pt>
                <c:pt idx="44">
                  <c:v>1.5737337371985776</c:v>
                </c:pt>
                <c:pt idx="45">
                  <c:v>1.558020310164391</c:v>
                </c:pt>
                <c:pt idx="46">
                  <c:v>1.5716412232707242</c:v>
                </c:pt>
                <c:pt idx="47">
                  <c:v>1.550357913479701</c:v>
                </c:pt>
                <c:pt idx="48">
                  <c:v>1.5543151531144725</c:v>
                </c:pt>
                <c:pt idx="49">
                  <c:v>1.5371644745572741</c:v>
                </c:pt>
                <c:pt idx="50">
                  <c:v>1.5400563416000819</c:v>
                </c:pt>
                <c:pt idx="51">
                  <c:v>1.5255299874510939</c:v>
                </c:pt>
                <c:pt idx="52">
                  <c:v>1.511763460477014</c:v>
                </c:pt>
                <c:pt idx="53">
                  <c:v>1.5001185397411874</c:v>
                </c:pt>
                <c:pt idx="54">
                  <c:v>1.479896261542919</c:v>
                </c:pt>
                <c:pt idx="55">
                  <c:v>1.4806149634623083</c:v>
                </c:pt>
                <c:pt idx="56">
                  <c:v>1.4565142690357171</c:v>
                </c:pt>
                <c:pt idx="57">
                  <c:v>1.4535388567978658</c:v>
                </c:pt>
                <c:pt idx="58">
                  <c:v>1.425006916087534</c:v>
                </c:pt>
                <c:pt idx="59">
                  <c:v>1.429830146982809</c:v>
                </c:pt>
                <c:pt idx="60">
                  <c:v>1.4073846679335595</c:v>
                </c:pt>
                <c:pt idx="61">
                  <c:v>1.4056940391417276</c:v>
                </c:pt>
                <c:pt idx="62">
                  <c:v>1.3852696379283014</c:v>
                </c:pt>
                <c:pt idx="63">
                  <c:v>1.3751020277606911</c:v>
                </c:pt>
                <c:pt idx="64">
                  <c:v>1.3672602031092644</c:v>
                </c:pt>
                <c:pt idx="65">
                  <c:v>1.3550274196929482</c:v>
                </c:pt>
                <c:pt idx="66">
                  <c:v>1.3511787811959377</c:v>
                </c:pt>
                <c:pt idx="67">
                  <c:v>1.3308396768088024</c:v>
                </c:pt>
                <c:pt idx="68">
                  <c:v>1.3303430512692991</c:v>
                </c:pt>
                <c:pt idx="69">
                  <c:v>1.3095319203381024</c:v>
                </c:pt>
                <c:pt idx="70">
                  <c:v>1.3155647668512254</c:v>
                </c:pt>
                <c:pt idx="71">
                  <c:v>1.2906741628868648</c:v>
                </c:pt>
                <c:pt idx="72">
                  <c:v>1.289817386729913</c:v>
                </c:pt>
                <c:pt idx="73">
                  <c:v>1.2745238180915788</c:v>
                </c:pt>
                <c:pt idx="74">
                  <c:v>1.2724709824195255</c:v>
                </c:pt>
                <c:pt idx="75">
                  <c:v>1.2607235531763905</c:v>
                </c:pt>
                <c:pt idx="76">
                  <c:v>1.246711340879445</c:v>
                </c:pt>
                <c:pt idx="77">
                  <c:v>1.2442184649731924</c:v>
                </c:pt>
                <c:pt idx="78">
                  <c:v>1.2273883349355144</c:v>
                </c:pt>
                <c:pt idx="79">
                  <c:v>1.2346930942128225</c:v>
                </c:pt>
                <c:pt idx="80">
                  <c:v>1.209303732288298</c:v>
                </c:pt>
                <c:pt idx="81">
                  <c:v>1.2098214535607374</c:v>
                </c:pt>
                <c:pt idx="82">
                  <c:v>1.1899720443459749</c:v>
                </c:pt>
                <c:pt idx="83">
                  <c:v>1.1992900371974144</c:v>
                </c:pt>
                <c:pt idx="84">
                  <c:v>1.1787497236896955</c:v>
                </c:pt>
                <c:pt idx="85">
                  <c:v>1.1735939113297658</c:v>
                </c:pt>
                <c:pt idx="86">
                  <c:v>1.1625734852149954</c:v>
                </c:pt>
                <c:pt idx="87">
                  <c:v>1.1519700996544984</c:v>
                </c:pt>
                <c:pt idx="88">
                  <c:v>1.1511847595895652</c:v>
                </c:pt>
                <c:pt idx="89">
                  <c:v>1.1189532083179543</c:v>
                </c:pt>
                <c:pt idx="9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1B-4FD2-835A-4148EAA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5007"/>
        <c:axId val="447845423"/>
      </c:scatterChart>
      <c:valAx>
        <c:axId val="447845007"/>
        <c:scaling>
          <c:orientation val="minMax"/>
          <c:max val="22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423"/>
        <c:crosses val="autoZero"/>
        <c:crossBetween val="midCat"/>
      </c:valAx>
      <c:valAx>
        <c:axId val="4478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 anomaly (°C)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'Antartica forecast'!$A$2:$A$47</c:f>
              <c:numCache>
                <c:formatCode>General</c:formatCode>
                <c:ptCount val="46"/>
                <c:pt idx="0">
                  <c:v>1850</c:v>
                </c:pt>
                <c:pt idx="1">
                  <c:v>1860</c:v>
                </c:pt>
                <c:pt idx="2">
                  <c:v>1870</c:v>
                </c:pt>
                <c:pt idx="3">
                  <c:v>1880</c:v>
                </c:pt>
                <c:pt idx="4">
                  <c:v>1890</c:v>
                </c:pt>
                <c:pt idx="5">
                  <c:v>1900</c:v>
                </c:pt>
                <c:pt idx="6">
                  <c:v>1910</c:v>
                </c:pt>
                <c:pt idx="7">
                  <c:v>1920</c:v>
                </c:pt>
                <c:pt idx="8">
                  <c:v>1930</c:v>
                </c:pt>
                <c:pt idx="9">
                  <c:v>1940</c:v>
                </c:pt>
                <c:pt idx="10">
                  <c:v>1950</c:v>
                </c:pt>
                <c:pt idx="11">
                  <c:v>1960</c:v>
                </c:pt>
                <c:pt idx="12">
                  <c:v>1970</c:v>
                </c:pt>
                <c:pt idx="13">
                  <c:v>1980</c:v>
                </c:pt>
                <c:pt idx="14">
                  <c:v>1990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  <c:pt idx="21">
                  <c:v>2060</c:v>
                </c:pt>
                <c:pt idx="22">
                  <c:v>2070</c:v>
                </c:pt>
                <c:pt idx="23">
                  <c:v>2080</c:v>
                </c:pt>
                <c:pt idx="24">
                  <c:v>2090</c:v>
                </c:pt>
                <c:pt idx="25">
                  <c:v>2100</c:v>
                </c:pt>
                <c:pt idx="26">
                  <c:v>2110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2150</c:v>
                </c:pt>
                <c:pt idx="31">
                  <c:v>2160</c:v>
                </c:pt>
                <c:pt idx="32">
                  <c:v>2170</c:v>
                </c:pt>
                <c:pt idx="33">
                  <c:v>2180</c:v>
                </c:pt>
                <c:pt idx="34">
                  <c:v>2190</c:v>
                </c:pt>
                <c:pt idx="35">
                  <c:v>2200</c:v>
                </c:pt>
                <c:pt idx="36">
                  <c:v>2210</c:v>
                </c:pt>
                <c:pt idx="37">
                  <c:v>2220</c:v>
                </c:pt>
                <c:pt idx="38">
                  <c:v>2230</c:v>
                </c:pt>
                <c:pt idx="39">
                  <c:v>2240</c:v>
                </c:pt>
                <c:pt idx="40">
                  <c:v>2250</c:v>
                </c:pt>
                <c:pt idx="41">
                  <c:v>2260</c:v>
                </c:pt>
                <c:pt idx="42">
                  <c:v>2270</c:v>
                </c:pt>
                <c:pt idx="43">
                  <c:v>2280</c:v>
                </c:pt>
                <c:pt idx="44">
                  <c:v>2290</c:v>
                </c:pt>
                <c:pt idx="45">
                  <c:v>2300</c:v>
                </c:pt>
              </c:numCache>
            </c:numRef>
          </c:xVal>
          <c:yVal>
            <c:numRef>
              <c:f>'Antartica forecast'!$B$2:$B$47</c:f>
              <c:numCache>
                <c:formatCode>General</c:formatCode>
                <c:ptCount val="46"/>
                <c:pt idx="0">
                  <c:v>0</c:v>
                </c:pt>
                <c:pt idx="1">
                  <c:v>2.9346366508662847E-2</c:v>
                </c:pt>
                <c:pt idx="2">
                  <c:v>7.1269747235383818E-2</c:v>
                </c:pt>
                <c:pt idx="3">
                  <c:v>0.10747630331753655</c:v>
                </c:pt>
                <c:pt idx="4">
                  <c:v>0.1374578725644966</c:v>
                </c:pt>
                <c:pt idx="5">
                  <c:v>0.15943588730909752</c:v>
                </c:pt>
                <c:pt idx="6">
                  <c:v>0.18713072669826403</c:v>
                </c:pt>
                <c:pt idx="7">
                  <c:v>0.20694905213270332</c:v>
                </c:pt>
                <c:pt idx="8">
                  <c:v>0.23134083728278032</c:v>
                </c:pt>
                <c:pt idx="9">
                  <c:v>0.26030608214849593</c:v>
                </c:pt>
                <c:pt idx="10">
                  <c:v>0.30045089520800339</c:v>
                </c:pt>
                <c:pt idx="11">
                  <c:v>0.36054107424960513</c:v>
                </c:pt>
                <c:pt idx="12">
                  <c:v>0.44286334913110892</c:v>
                </c:pt>
                <c:pt idx="13">
                  <c:v>0.54678251711425219</c:v>
                </c:pt>
                <c:pt idx="14">
                  <c:v>0.66874144286464343</c:v>
                </c:pt>
                <c:pt idx="15">
                  <c:v>0.81560031595574856</c:v>
                </c:pt>
                <c:pt idx="16">
                  <c:v>1.0127672459188872</c:v>
                </c:pt>
                <c:pt idx="17">
                  <c:v>1.2768845444971078</c:v>
                </c:pt>
                <c:pt idx="18">
                  <c:v>1.6056654818325313</c:v>
                </c:pt>
                <c:pt idx="19">
                  <c:v>1.9775131648236055</c:v>
                </c:pt>
                <c:pt idx="20">
                  <c:v>2.3718470247498544</c:v>
                </c:pt>
                <c:pt idx="21">
                  <c:v>2.813439968404424</c:v>
                </c:pt>
                <c:pt idx="22">
                  <c:v>3.2507135334386703</c:v>
                </c:pt>
                <c:pt idx="23">
                  <c:v>3.6798565034228261</c:v>
                </c:pt>
                <c:pt idx="24">
                  <c:v>4.1260229067930823</c:v>
                </c:pt>
                <c:pt idx="25">
                  <c:v>4.5226434965771745</c:v>
                </c:pt>
                <c:pt idx="26">
                  <c:v>4.8890284360189753</c:v>
                </c:pt>
                <c:pt idx="27">
                  <c:v>5.2388981042653882</c:v>
                </c:pt>
                <c:pt idx="28">
                  <c:v>5.542270932069556</c:v>
                </c:pt>
                <c:pt idx="29">
                  <c:v>5.87892838335965</c:v>
                </c:pt>
                <c:pt idx="30">
                  <c:v>6.2046603475513109</c:v>
                </c:pt>
                <c:pt idx="31">
                  <c:v>6.5300111901000548</c:v>
                </c:pt>
                <c:pt idx="32">
                  <c:v>6.8410064507635866</c:v>
                </c:pt>
                <c:pt idx="33">
                  <c:v>7.1517476303317267</c:v>
                </c:pt>
                <c:pt idx="34">
                  <c:v>7.4624888098999307</c:v>
                </c:pt>
                <c:pt idx="35">
                  <c:v>7.7310525276461703</c:v>
                </c:pt>
                <c:pt idx="36">
                  <c:v>8.0146070300157604</c:v>
                </c:pt>
                <c:pt idx="37">
                  <c:v>8.2985426540284379</c:v>
                </c:pt>
                <c:pt idx="38">
                  <c:v>8.5175605581885918</c:v>
                </c:pt>
                <c:pt idx="39">
                  <c:v>8.7757069510268551</c:v>
                </c:pt>
                <c:pt idx="40">
                  <c:v>8.9728738809900364</c:v>
                </c:pt>
                <c:pt idx="41">
                  <c:v>9.1753765139546886</c:v>
                </c:pt>
                <c:pt idx="42">
                  <c:v>9.3275710900473712</c:v>
                </c:pt>
                <c:pt idx="43">
                  <c:v>9.5063171406003164</c:v>
                </c:pt>
                <c:pt idx="44">
                  <c:v>9.6059169299631364</c:v>
                </c:pt>
                <c:pt idx="45">
                  <c:v>9.716696287519742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C-4B28-8B16-AF3B2EF13140}"/>
            </c:ext>
          </c:extLst>
        </c:ser>
        <c:ser>
          <c:idx val="1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'Antartica forecast'!$A$2:$A$47</c:f>
              <c:numCache>
                <c:formatCode>General</c:formatCode>
                <c:ptCount val="46"/>
                <c:pt idx="0">
                  <c:v>1850</c:v>
                </c:pt>
                <c:pt idx="1">
                  <c:v>1860</c:v>
                </c:pt>
                <c:pt idx="2">
                  <c:v>1870</c:v>
                </c:pt>
                <c:pt idx="3">
                  <c:v>1880</c:v>
                </c:pt>
                <c:pt idx="4">
                  <c:v>1890</c:v>
                </c:pt>
                <c:pt idx="5">
                  <c:v>1900</c:v>
                </c:pt>
                <c:pt idx="6">
                  <c:v>1910</c:v>
                </c:pt>
                <c:pt idx="7">
                  <c:v>1920</c:v>
                </c:pt>
                <c:pt idx="8">
                  <c:v>1930</c:v>
                </c:pt>
                <c:pt idx="9">
                  <c:v>1940</c:v>
                </c:pt>
                <c:pt idx="10">
                  <c:v>1950</c:v>
                </c:pt>
                <c:pt idx="11">
                  <c:v>1960</c:v>
                </c:pt>
                <c:pt idx="12">
                  <c:v>1970</c:v>
                </c:pt>
                <c:pt idx="13">
                  <c:v>1980</c:v>
                </c:pt>
                <c:pt idx="14">
                  <c:v>1990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  <c:pt idx="21">
                  <c:v>2060</c:v>
                </c:pt>
                <c:pt idx="22">
                  <c:v>2070</c:v>
                </c:pt>
                <c:pt idx="23">
                  <c:v>2080</c:v>
                </c:pt>
                <c:pt idx="24">
                  <c:v>2090</c:v>
                </c:pt>
                <c:pt idx="25">
                  <c:v>2100</c:v>
                </c:pt>
                <c:pt idx="26">
                  <c:v>2110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2150</c:v>
                </c:pt>
                <c:pt idx="31">
                  <c:v>2160</c:v>
                </c:pt>
                <c:pt idx="32">
                  <c:v>2170</c:v>
                </c:pt>
                <c:pt idx="33">
                  <c:v>2180</c:v>
                </c:pt>
                <c:pt idx="34">
                  <c:v>2190</c:v>
                </c:pt>
                <c:pt idx="35">
                  <c:v>2200</c:v>
                </c:pt>
                <c:pt idx="36">
                  <c:v>2210</c:v>
                </c:pt>
                <c:pt idx="37">
                  <c:v>2220</c:v>
                </c:pt>
                <c:pt idx="38">
                  <c:v>2230</c:v>
                </c:pt>
                <c:pt idx="39">
                  <c:v>2240</c:v>
                </c:pt>
                <c:pt idx="40">
                  <c:v>2250</c:v>
                </c:pt>
                <c:pt idx="41">
                  <c:v>2260</c:v>
                </c:pt>
                <c:pt idx="42">
                  <c:v>2270</c:v>
                </c:pt>
                <c:pt idx="43">
                  <c:v>2280</c:v>
                </c:pt>
                <c:pt idx="44">
                  <c:v>2290</c:v>
                </c:pt>
                <c:pt idx="45">
                  <c:v>2300</c:v>
                </c:pt>
              </c:numCache>
            </c:numRef>
          </c:xVal>
          <c:yVal>
            <c:numRef>
              <c:f>'Antartica forecast'!$C$2:$C$47</c:f>
              <c:numCache>
                <c:formatCode>General</c:formatCode>
                <c:ptCount val="46"/>
                <c:pt idx="0">
                  <c:v>0</c:v>
                </c:pt>
                <c:pt idx="1">
                  <c:v>5.3939662260456878E-2</c:v>
                </c:pt>
                <c:pt idx="2">
                  <c:v>9.1143178086957821E-2</c:v>
                </c:pt>
                <c:pt idx="3">
                  <c:v>0.11028220858895699</c:v>
                </c:pt>
                <c:pt idx="4">
                  <c:v>0.116241524055539</c:v>
                </c:pt>
                <c:pt idx="5">
                  <c:v>0.18773006134969084</c:v>
                </c:pt>
                <c:pt idx="6">
                  <c:v>0.22862703617516278</c:v>
                </c:pt>
                <c:pt idx="7">
                  <c:v>0.2814196433690721</c:v>
                </c:pt>
                <c:pt idx="8">
                  <c:v>0.27120754152326576</c:v>
                </c:pt>
                <c:pt idx="9">
                  <c:v>0.3311240683465897</c:v>
                </c:pt>
                <c:pt idx="10">
                  <c:v>0.37399989859556904</c:v>
                </c:pt>
                <c:pt idx="11">
                  <c:v>0.45587847872815601</c:v>
                </c:pt>
                <c:pt idx="12">
                  <c:v>0.51199107640825048</c:v>
                </c:pt>
                <c:pt idx="13">
                  <c:v>0.60597901496473572</c:v>
                </c:pt>
                <c:pt idx="14">
                  <c:v>0.53996000707356728</c:v>
                </c:pt>
                <c:pt idx="15">
                  <c:v>0.67982558434313844</c:v>
                </c:pt>
                <c:pt idx="16">
                  <c:v>0.81761598134163904</c:v>
                </c:pt>
                <c:pt idx="17">
                  <c:v>0.97073873143028777</c:v>
                </c:pt>
                <c:pt idx="18">
                  <c:v>1.1554023221619758</c:v>
                </c:pt>
                <c:pt idx="19">
                  <c:v>1.3420189626324728</c:v>
                </c:pt>
                <c:pt idx="20">
                  <c:v>1.5518531663540074</c:v>
                </c:pt>
                <c:pt idx="21">
                  <c:v>1.7383237844141703</c:v>
                </c:pt>
                <c:pt idx="22">
                  <c:v>1.9216549206510152</c:v>
                </c:pt>
                <c:pt idx="23">
                  <c:v>2.0858753739289213</c:v>
                </c:pt>
                <c:pt idx="24">
                  <c:v>2.2173868072808673</c:v>
                </c:pt>
                <c:pt idx="25">
                  <c:v>2.3116260203823185</c:v>
                </c:pt>
                <c:pt idx="26">
                  <c:v>2.3880870050195391</c:v>
                </c:pt>
                <c:pt idx="27">
                  <c:v>2.4518075343507615</c:v>
                </c:pt>
                <c:pt idx="28">
                  <c:v>2.5094681336510867</c:v>
                </c:pt>
                <c:pt idx="29">
                  <c:v>2.5696111139279001</c:v>
                </c:pt>
                <c:pt idx="30">
                  <c:v>2.6242052426101417</c:v>
                </c:pt>
                <c:pt idx="31">
                  <c:v>2.6668620392435454</c:v>
                </c:pt>
                <c:pt idx="32">
                  <c:v>2.7045540739238492</c:v>
                </c:pt>
                <c:pt idx="33">
                  <c:v>2.7400010140445383</c:v>
                </c:pt>
                <c:pt idx="34">
                  <c:v>2.7877503422400469</c:v>
                </c:pt>
                <c:pt idx="35">
                  <c:v>2.8134867920701518</c:v>
                </c:pt>
                <c:pt idx="36">
                  <c:v>2.8140343761091251</c:v>
                </c:pt>
                <c:pt idx="37">
                  <c:v>2.8619479795162928</c:v>
                </c:pt>
                <c:pt idx="38">
                  <c:v>2.876093900522279</c:v>
                </c:pt>
                <c:pt idx="39">
                  <c:v>2.9068316179079972</c:v>
                </c:pt>
                <c:pt idx="40">
                  <c:v>2.929392080312323</c:v>
                </c:pt>
                <c:pt idx="41">
                  <c:v>2.9633240379252532</c:v>
                </c:pt>
                <c:pt idx="42">
                  <c:v>2.9779445317649933</c:v>
                </c:pt>
                <c:pt idx="43">
                  <c:v>3.0003954773614248</c:v>
                </c:pt>
                <c:pt idx="44">
                  <c:v>3.0015271510418966</c:v>
                </c:pt>
                <c:pt idx="45">
                  <c:v>3.0316990315874812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C-4B28-8B16-AF3B2EF1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83327"/>
        <c:axId val="1802684159"/>
      </c:scatterChart>
      <c:valAx>
        <c:axId val="1802683327"/>
        <c:scaling>
          <c:orientation val="minMax"/>
          <c:max val="23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684159"/>
        <c:crosses val="autoZero"/>
        <c:crossBetween val="midCat"/>
      </c:valAx>
      <c:valAx>
        <c:axId val="1802684159"/>
        <c:scaling>
          <c:orientation val="minMax"/>
          <c:max val="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68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'Antartica computations'!$A$2:$A$53</c:f>
              <c:numCache>
                <c:formatCode>General</c:formatCode>
                <c:ptCount val="52"/>
                <c:pt idx="0">
                  <c:v>100.5</c:v>
                </c:pt>
                <c:pt idx="1">
                  <c:v>111.5</c:v>
                </c:pt>
                <c:pt idx="2">
                  <c:v>122.5</c:v>
                </c:pt>
                <c:pt idx="3">
                  <c:v>133.5</c:v>
                </c:pt>
                <c:pt idx="4">
                  <c:v>144.5</c:v>
                </c:pt>
                <c:pt idx="5">
                  <c:v>155.5</c:v>
                </c:pt>
                <c:pt idx="6">
                  <c:v>166.5</c:v>
                </c:pt>
                <c:pt idx="7">
                  <c:v>177.5</c:v>
                </c:pt>
                <c:pt idx="8">
                  <c:v>188.5</c:v>
                </c:pt>
                <c:pt idx="9">
                  <c:v>199.5</c:v>
                </c:pt>
                <c:pt idx="10">
                  <c:v>210.5</c:v>
                </c:pt>
                <c:pt idx="11">
                  <c:v>221.5</c:v>
                </c:pt>
                <c:pt idx="12">
                  <c:v>232.5</c:v>
                </c:pt>
                <c:pt idx="13">
                  <c:v>243.5</c:v>
                </c:pt>
                <c:pt idx="14">
                  <c:v>254.5</c:v>
                </c:pt>
                <c:pt idx="15">
                  <c:v>265.5</c:v>
                </c:pt>
                <c:pt idx="16">
                  <c:v>276.5</c:v>
                </c:pt>
                <c:pt idx="17">
                  <c:v>287.5</c:v>
                </c:pt>
                <c:pt idx="18">
                  <c:v>298.5</c:v>
                </c:pt>
                <c:pt idx="19">
                  <c:v>309.5</c:v>
                </c:pt>
                <c:pt idx="20">
                  <c:v>320.5</c:v>
                </c:pt>
                <c:pt idx="21">
                  <c:v>331.5</c:v>
                </c:pt>
                <c:pt idx="22">
                  <c:v>342.5</c:v>
                </c:pt>
                <c:pt idx="23">
                  <c:v>353.5</c:v>
                </c:pt>
                <c:pt idx="24">
                  <c:v>364.5</c:v>
                </c:pt>
                <c:pt idx="25">
                  <c:v>375.5</c:v>
                </c:pt>
                <c:pt idx="26">
                  <c:v>386.5</c:v>
                </c:pt>
                <c:pt idx="27">
                  <c:v>397.5</c:v>
                </c:pt>
                <c:pt idx="28">
                  <c:v>408.5</c:v>
                </c:pt>
                <c:pt idx="29">
                  <c:v>419.5</c:v>
                </c:pt>
                <c:pt idx="30">
                  <c:v>430.5</c:v>
                </c:pt>
                <c:pt idx="31">
                  <c:v>441.5</c:v>
                </c:pt>
                <c:pt idx="32">
                  <c:v>452.5</c:v>
                </c:pt>
                <c:pt idx="33">
                  <c:v>463.5</c:v>
                </c:pt>
                <c:pt idx="34">
                  <c:v>474.5</c:v>
                </c:pt>
                <c:pt idx="35">
                  <c:v>485.5</c:v>
                </c:pt>
                <c:pt idx="36">
                  <c:v>496.5</c:v>
                </c:pt>
                <c:pt idx="37">
                  <c:v>507.5</c:v>
                </c:pt>
                <c:pt idx="38">
                  <c:v>518.5</c:v>
                </c:pt>
                <c:pt idx="39">
                  <c:v>529.5</c:v>
                </c:pt>
                <c:pt idx="40">
                  <c:v>540.5</c:v>
                </c:pt>
                <c:pt idx="41">
                  <c:v>551.5</c:v>
                </c:pt>
                <c:pt idx="42">
                  <c:v>562.5</c:v>
                </c:pt>
                <c:pt idx="43">
                  <c:v>573.5</c:v>
                </c:pt>
                <c:pt idx="44">
                  <c:v>584.5</c:v>
                </c:pt>
                <c:pt idx="45">
                  <c:v>595.5</c:v>
                </c:pt>
                <c:pt idx="46">
                  <c:v>606.5</c:v>
                </c:pt>
                <c:pt idx="47">
                  <c:v>617.5</c:v>
                </c:pt>
                <c:pt idx="48">
                  <c:v>628.5</c:v>
                </c:pt>
                <c:pt idx="49">
                  <c:v>639.5</c:v>
                </c:pt>
                <c:pt idx="50">
                  <c:v>650.5</c:v>
                </c:pt>
                <c:pt idx="51">
                  <c:v>657</c:v>
                </c:pt>
              </c:numCache>
            </c:numRef>
          </c:xVal>
          <c:yVal>
            <c:numRef>
              <c:f>'Antartica computations'!$B$2:$B$53</c:f>
              <c:numCache>
                <c:formatCode>General</c:formatCode>
                <c:ptCount val="52"/>
                <c:pt idx="0">
                  <c:v>318.636363636363</c:v>
                </c:pt>
                <c:pt idx="1">
                  <c:v>318</c:v>
                </c:pt>
                <c:pt idx="2">
                  <c:v>317.04545454545399</c:v>
                </c:pt>
                <c:pt idx="3">
                  <c:v>316.22727272727201</c:v>
                </c:pt>
                <c:pt idx="4">
                  <c:v>315.45454545454498</c:v>
                </c:pt>
                <c:pt idx="5">
                  <c:v>315.09090909090901</c:v>
                </c:pt>
                <c:pt idx="6">
                  <c:v>314.31818181818102</c:v>
                </c:pt>
                <c:pt idx="7">
                  <c:v>313.95454545454498</c:v>
                </c:pt>
                <c:pt idx="8">
                  <c:v>313.40909090909003</c:v>
                </c:pt>
                <c:pt idx="9">
                  <c:v>312.86363636363598</c:v>
                </c:pt>
                <c:pt idx="10">
                  <c:v>312.136363636363</c:v>
                </c:pt>
                <c:pt idx="11">
                  <c:v>311.136363636363</c:v>
                </c:pt>
                <c:pt idx="12">
                  <c:v>309.636363636363</c:v>
                </c:pt>
                <c:pt idx="13">
                  <c:v>307.68181818181802</c:v>
                </c:pt>
                <c:pt idx="14">
                  <c:v>305.27272727272702</c:v>
                </c:pt>
                <c:pt idx="15">
                  <c:v>302.5</c:v>
                </c:pt>
                <c:pt idx="16">
                  <c:v>299.18181818181802</c:v>
                </c:pt>
                <c:pt idx="17">
                  <c:v>294.77272727272702</c:v>
                </c:pt>
                <c:pt idx="18">
                  <c:v>288.95454545454498</c:v>
                </c:pt>
                <c:pt idx="19">
                  <c:v>281.77272727272702</c:v>
                </c:pt>
                <c:pt idx="20">
                  <c:v>273.636363636363</c:v>
                </c:pt>
                <c:pt idx="21">
                  <c:v>264.95454545454498</c:v>
                </c:pt>
                <c:pt idx="22">
                  <c:v>255.363636363636</c:v>
                </c:pt>
                <c:pt idx="23">
                  <c:v>245.636363636363</c:v>
                </c:pt>
                <c:pt idx="24">
                  <c:v>236</c:v>
                </c:pt>
                <c:pt idx="25">
                  <c:v>226.136363636363</c:v>
                </c:pt>
                <c:pt idx="26">
                  <c:v>216.90909090909</c:v>
                </c:pt>
                <c:pt idx="27">
                  <c:v>208.31818181818099</c:v>
                </c:pt>
                <c:pt idx="28">
                  <c:v>200.18181818181799</c:v>
                </c:pt>
                <c:pt idx="29">
                  <c:v>192.81818181818099</c:v>
                </c:pt>
                <c:pt idx="30">
                  <c:v>185.363636363636</c:v>
                </c:pt>
                <c:pt idx="31">
                  <c:v>178</c:v>
                </c:pt>
                <c:pt idx="32">
                  <c:v>170.68181818181799</c:v>
                </c:pt>
                <c:pt idx="33">
                  <c:v>163.54545454545399</c:v>
                </c:pt>
                <c:pt idx="34">
                  <c:v>156.5</c:v>
                </c:pt>
                <c:pt idx="35">
                  <c:v>149.5</c:v>
                </c:pt>
                <c:pt idx="36">
                  <c:v>142.95454545454501</c:v>
                </c:pt>
                <c:pt idx="37">
                  <c:v>136.5</c:v>
                </c:pt>
                <c:pt idx="38">
                  <c:v>130.09090909090901</c:v>
                </c:pt>
                <c:pt idx="39">
                  <c:v>124.318181818181</c:v>
                </c:pt>
                <c:pt idx="40">
                  <c:v>118.54545454545401</c:v>
                </c:pt>
                <c:pt idx="41">
                  <c:v>113.318181818181</c:v>
                </c:pt>
                <c:pt idx="42">
                  <c:v>108.363636363636</c:v>
                </c:pt>
                <c:pt idx="43">
                  <c:v>104</c:v>
                </c:pt>
                <c:pt idx="44">
                  <c:v>99.772727272727195</c:v>
                </c:pt>
                <c:pt idx="45">
                  <c:v>96.272727272727195</c:v>
                </c:pt>
                <c:pt idx="46">
                  <c:v>93.136363636363598</c:v>
                </c:pt>
                <c:pt idx="47">
                  <c:v>90.545454545454504</c:v>
                </c:pt>
                <c:pt idx="48">
                  <c:v>88.454545454545396</c:v>
                </c:pt>
                <c:pt idx="49">
                  <c:v>87.181818181818102</c:v>
                </c:pt>
                <c:pt idx="50">
                  <c:v>86.272727272727195</c:v>
                </c:pt>
                <c:pt idx="51">
                  <c:v>86.25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0-4076-96EF-C820FCC6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66431"/>
        <c:axId val="1626464351"/>
      </c:scatterChart>
      <c:valAx>
        <c:axId val="16264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464351"/>
        <c:crosses val="autoZero"/>
        <c:crossBetween val="midCat"/>
      </c:valAx>
      <c:valAx>
        <c:axId val="16264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46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600">
                <a:solidFill>
                  <a:sysClr val="windowText" lastClr="000000"/>
                </a:solidFill>
              </a:rPr>
              <a:t>Anomalie de température</a:t>
            </a:r>
            <a:r>
              <a:rPr lang="fr-FR" sz="1600" baseline="0">
                <a:solidFill>
                  <a:sysClr val="windowText" lastClr="000000"/>
                </a:solidFill>
              </a:rPr>
              <a:t> (en °C)</a:t>
            </a:r>
            <a:endParaRPr lang="fr-FR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historique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T'!$B$3:$B$93</c:f>
              <c:numCache>
                <c:formatCode>General</c:formatCode>
                <c:ptCount val="91"/>
                <c:pt idx="0">
                  <c:v>0</c:v>
                </c:pt>
                <c:pt idx="1">
                  <c:v>-6.025495818975557E-2</c:v>
                </c:pt>
                <c:pt idx="2">
                  <c:v>-7.8931469751044148E-2</c:v>
                </c:pt>
                <c:pt idx="3">
                  <c:v>-3.4254804321420806E-2</c:v>
                </c:pt>
                <c:pt idx="4">
                  <c:v>4.8552147261076151E-3</c:v>
                </c:pt>
                <c:pt idx="5">
                  <c:v>-7.4327480258293832E-3</c:v>
                </c:pt>
                <c:pt idx="6">
                  <c:v>-1.6372276621842596E-2</c:v>
                </c:pt>
                <c:pt idx="7">
                  <c:v>-8.5687731499359376E-2</c:v>
                </c:pt>
                <c:pt idx="8">
                  <c:v>-8.179708405592323E-2</c:v>
                </c:pt>
                <c:pt idx="9">
                  <c:v>-7.805394577676239E-2</c:v>
                </c:pt>
                <c:pt idx="10">
                  <c:v>-6.4312232894344845E-2</c:v>
                </c:pt>
                <c:pt idx="11">
                  <c:v>-7.4922199442956749E-2</c:v>
                </c:pt>
                <c:pt idx="12">
                  <c:v>-5.8221932739472848E-2</c:v>
                </c:pt>
                <c:pt idx="13">
                  <c:v>1.9712064824020104E-3</c:v>
                </c:pt>
                <c:pt idx="14">
                  <c:v>5.8563791977594093E-2</c:v>
                </c:pt>
                <c:pt idx="15">
                  <c:v>0.10300411640623963</c:v>
                </c:pt>
                <c:pt idx="16">
                  <c:v>0.12757066775911419</c:v>
                </c:pt>
                <c:pt idx="17">
                  <c:v>0.168505947992589</c:v>
                </c:pt>
                <c:pt idx="18">
                  <c:v>0.20786560549106703</c:v>
                </c:pt>
                <c:pt idx="19">
                  <c:v>0.21704468873112504</c:v>
                </c:pt>
                <c:pt idx="20">
                  <c:v>0.21744603542321883</c:v>
                </c:pt>
                <c:pt idx="21">
                  <c:v>0.2132455300045244</c:v>
                </c:pt>
                <c:pt idx="22">
                  <c:v>0.20404543680866638</c:v>
                </c:pt>
                <c:pt idx="23">
                  <c:v>-4.969933192896292E-3</c:v>
                </c:pt>
                <c:pt idx="24">
                  <c:v>0.14331863474339457</c:v>
                </c:pt>
                <c:pt idx="25">
                  <c:v>0.22964307780177862</c:v>
                </c:pt>
                <c:pt idx="26">
                  <c:v>0.32846099942184281</c:v>
                </c:pt>
                <c:pt idx="27">
                  <c:v>0.32950841351532745</c:v>
                </c:pt>
                <c:pt idx="28">
                  <c:v>0.3785247105463867</c:v>
                </c:pt>
                <c:pt idx="29">
                  <c:v>0.34026049244940282</c:v>
                </c:pt>
                <c:pt idx="30">
                  <c:v>0.65414634088737955</c:v>
                </c:pt>
                <c:pt idx="31">
                  <c:v>0.74194548250521208</c:v>
                </c:pt>
                <c:pt idx="32">
                  <c:v>0.83174712939028694</c:v>
                </c:pt>
                <c:pt idx="33">
                  <c:v>0.94156637540804411</c:v>
                </c:pt>
                <c:pt idx="34">
                  <c:v>1.0789374312136459</c:v>
                </c:pt>
                <c:pt idx="35">
                  <c:v>1.2433212649782988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E-4D45-AC1F-526284D359CB}"/>
            </c:ext>
          </c:extLst>
        </c:ser>
        <c:ser>
          <c:idx val="1"/>
          <c:order val="1"/>
          <c:tx>
            <c:v>tendance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T'!$C$3:$C$93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1.3948102296101581</c:v>
                </c:pt>
                <c:pt idx="37">
                  <c:v>1.6013609804636673</c:v>
                </c:pt>
                <c:pt idx="38">
                  <c:v>1.7779588354122779</c:v>
                </c:pt>
                <c:pt idx="39">
                  <c:v>2.0150395345808789</c:v>
                </c:pt>
                <c:pt idx="40">
                  <c:v>2.2183220805244019</c:v>
                </c:pt>
                <c:pt idx="41">
                  <c:v>2.4514443857683688</c:v>
                </c:pt>
                <c:pt idx="42">
                  <c:v>2.6895157478595451</c:v>
                </c:pt>
                <c:pt idx="43">
                  <c:v>2.9258640608911577</c:v>
                </c:pt>
                <c:pt idx="44">
                  <c:v>3.168984037197518</c:v>
                </c:pt>
                <c:pt idx="45">
                  <c:v>3.3847694446745606</c:v>
                </c:pt>
                <c:pt idx="46">
                  <c:v>3.6487309983763936</c:v>
                </c:pt>
                <c:pt idx="47">
                  <c:v>3.8498042021983991</c:v>
                </c:pt>
                <c:pt idx="48">
                  <c:v>4.1324806460583829</c:v>
                </c:pt>
                <c:pt idx="49">
                  <c:v>4.3261669207247877</c:v>
                </c:pt>
                <c:pt idx="50">
                  <c:v>4.578116500290335</c:v>
                </c:pt>
                <c:pt idx="51">
                  <c:v>4.7672212034770922</c:v>
                </c:pt>
                <c:pt idx="52">
                  <c:v>4.977631902812746</c:v>
                </c:pt>
                <c:pt idx="53">
                  <c:v>5.1641240127257433</c:v>
                </c:pt>
                <c:pt idx="54">
                  <c:v>5.3412806430629729</c:v>
                </c:pt>
                <c:pt idx="55">
                  <c:v>5.5331759467553141</c:v>
                </c:pt>
                <c:pt idx="56">
                  <c:v>5.6819727394233439</c:v>
                </c:pt>
                <c:pt idx="57">
                  <c:v>5.8726771983344008</c:v>
                </c:pt>
                <c:pt idx="58">
                  <c:v>6.0050693820172398</c:v>
                </c:pt>
                <c:pt idx="59">
                  <c:v>6.1835596399056669</c:v>
                </c:pt>
                <c:pt idx="60">
                  <c:v>6.3078390709203802</c:v>
                </c:pt>
                <c:pt idx="61">
                  <c:v>6.4677524579468155</c:v>
                </c:pt>
                <c:pt idx="62">
                  <c:v>6.5962852623028354</c:v>
                </c:pt>
                <c:pt idx="63">
                  <c:v>6.7325228309156273</c:v>
                </c:pt>
                <c:pt idx="64">
                  <c:v>6.8518278417879728</c:v>
                </c:pt>
                <c:pt idx="65">
                  <c:v>6.9534000876685695</c:v>
                </c:pt>
                <c:pt idx="66">
                  <c:v>7.0757095028888699</c:v>
                </c:pt>
                <c:pt idx="67">
                  <c:v>7.1539948158102789</c:v>
                </c:pt>
                <c:pt idx="68">
                  <c:v>7.2587758999207281</c:v>
                </c:pt>
                <c:pt idx="69">
                  <c:v>7.3367588861742519</c:v>
                </c:pt>
                <c:pt idx="70">
                  <c:v>7.408379868745115</c:v>
                </c:pt>
                <c:pt idx="71">
                  <c:v>7.4759100141070931</c:v>
                </c:pt>
                <c:pt idx="72">
                  <c:v>7.535284378386482</c:v>
                </c:pt>
                <c:pt idx="73">
                  <c:v>7.6104219277215952</c:v>
                </c:pt>
                <c:pt idx="74">
                  <c:v>7.6394507540940424</c:v>
                </c:pt>
                <c:pt idx="75">
                  <c:v>7.7011709259806658</c:v>
                </c:pt>
                <c:pt idx="76">
                  <c:v>7.7188848512903316</c:v>
                </c:pt>
                <c:pt idx="77">
                  <c:v>7.7882812926145393</c:v>
                </c:pt>
                <c:pt idx="78">
                  <c:v>7.7966541411801327</c:v>
                </c:pt>
                <c:pt idx="79">
                  <c:v>7.8338840511880079</c:v>
                </c:pt>
                <c:pt idx="80">
                  <c:v>7.8614707495876743</c:v>
                </c:pt>
                <c:pt idx="81">
                  <c:v>7.8750254539477051</c:v>
                </c:pt>
                <c:pt idx="82">
                  <c:v>7.8937962649797688</c:v>
                </c:pt>
                <c:pt idx="83">
                  <c:v>7.9093532414862517</c:v>
                </c:pt>
                <c:pt idx="84">
                  <c:v>7.9213157116281883</c:v>
                </c:pt>
                <c:pt idx="85">
                  <c:v>7.9373605021601179</c:v>
                </c:pt>
                <c:pt idx="86">
                  <c:v>7.9478884343636063</c:v>
                </c:pt>
                <c:pt idx="87">
                  <c:v>7.96130640365402</c:v>
                </c:pt>
                <c:pt idx="88">
                  <c:v>7.976342778194633</c:v>
                </c:pt>
                <c:pt idx="89">
                  <c:v>7.9878786789141385</c:v>
                </c:pt>
                <c:pt idx="9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E-4D45-AC1F-526284D359CB}"/>
            </c:ext>
          </c:extLst>
        </c:ser>
        <c:ser>
          <c:idx val="2"/>
          <c:order val="2"/>
          <c:tx>
            <c:v>politiques ambitieuses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T'!$D$3:$D$93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1.3474078250207207</c:v>
                </c:pt>
                <c:pt idx="37">
                  <c:v>1.4394721226912672</c:v>
                </c:pt>
                <c:pt idx="38">
                  <c:v>1.5001103908479578</c:v>
                </c:pt>
                <c:pt idx="39">
                  <c:v>1.543523657588846</c:v>
                </c:pt>
                <c:pt idx="40">
                  <c:v>1.5642336508545807</c:v>
                </c:pt>
                <c:pt idx="41">
                  <c:v>1.5763606509747188</c:v>
                </c:pt>
                <c:pt idx="42">
                  <c:v>1.582519995727548</c:v>
                </c:pt>
                <c:pt idx="43">
                  <c:v>1.571262794761946</c:v>
                </c:pt>
                <c:pt idx="44">
                  <c:v>1.5737337371985776</c:v>
                </c:pt>
                <c:pt idx="45">
                  <c:v>1.558020310164391</c:v>
                </c:pt>
                <c:pt idx="46">
                  <c:v>1.5716412232707242</c:v>
                </c:pt>
                <c:pt idx="47">
                  <c:v>1.550357913479701</c:v>
                </c:pt>
                <c:pt idx="48">
                  <c:v>1.5543151531144725</c:v>
                </c:pt>
                <c:pt idx="49">
                  <c:v>1.5371644745572741</c:v>
                </c:pt>
                <c:pt idx="50">
                  <c:v>1.5400563416000819</c:v>
                </c:pt>
                <c:pt idx="51">
                  <c:v>1.5255299874510939</c:v>
                </c:pt>
                <c:pt idx="52">
                  <c:v>1.511763460477014</c:v>
                </c:pt>
                <c:pt idx="53">
                  <c:v>1.5001185397411874</c:v>
                </c:pt>
                <c:pt idx="54">
                  <c:v>1.479896261542919</c:v>
                </c:pt>
                <c:pt idx="55">
                  <c:v>1.4806149634623083</c:v>
                </c:pt>
                <c:pt idx="56">
                  <c:v>1.4565142690357171</c:v>
                </c:pt>
                <c:pt idx="57">
                  <c:v>1.4535388567978658</c:v>
                </c:pt>
                <c:pt idx="58">
                  <c:v>1.425006916087534</c:v>
                </c:pt>
                <c:pt idx="59">
                  <c:v>1.429830146982809</c:v>
                </c:pt>
                <c:pt idx="60">
                  <c:v>1.4073846679335595</c:v>
                </c:pt>
                <c:pt idx="61">
                  <c:v>1.4056940391417276</c:v>
                </c:pt>
                <c:pt idx="62">
                  <c:v>1.3852696379283014</c:v>
                </c:pt>
                <c:pt idx="63">
                  <c:v>1.3751020277606911</c:v>
                </c:pt>
                <c:pt idx="64">
                  <c:v>1.3672602031092644</c:v>
                </c:pt>
                <c:pt idx="65">
                  <c:v>1.3550274196929482</c:v>
                </c:pt>
                <c:pt idx="66">
                  <c:v>1.3511787811959377</c:v>
                </c:pt>
                <c:pt idx="67">
                  <c:v>1.3308396768088024</c:v>
                </c:pt>
                <c:pt idx="68">
                  <c:v>1.3303430512692991</c:v>
                </c:pt>
                <c:pt idx="69">
                  <c:v>1.3095319203381024</c:v>
                </c:pt>
                <c:pt idx="70">
                  <c:v>1.3155647668512254</c:v>
                </c:pt>
                <c:pt idx="71">
                  <c:v>1.2906741628868648</c:v>
                </c:pt>
                <c:pt idx="72">
                  <c:v>1.289817386729913</c:v>
                </c:pt>
                <c:pt idx="73">
                  <c:v>1.2745238180915788</c:v>
                </c:pt>
                <c:pt idx="74">
                  <c:v>1.2724709824195255</c:v>
                </c:pt>
                <c:pt idx="75">
                  <c:v>1.2607235531763905</c:v>
                </c:pt>
                <c:pt idx="76">
                  <c:v>1.246711340879445</c:v>
                </c:pt>
                <c:pt idx="77">
                  <c:v>1.2442184649731924</c:v>
                </c:pt>
                <c:pt idx="78">
                  <c:v>1.2273883349355144</c:v>
                </c:pt>
                <c:pt idx="79">
                  <c:v>1.2346930942128225</c:v>
                </c:pt>
                <c:pt idx="80">
                  <c:v>1.209303732288298</c:v>
                </c:pt>
                <c:pt idx="81">
                  <c:v>1.2098214535607374</c:v>
                </c:pt>
                <c:pt idx="82">
                  <c:v>1.1899720443459749</c:v>
                </c:pt>
                <c:pt idx="83">
                  <c:v>1.1992900371974144</c:v>
                </c:pt>
                <c:pt idx="84">
                  <c:v>1.1787497236896955</c:v>
                </c:pt>
                <c:pt idx="85">
                  <c:v>1.1735939113297658</c:v>
                </c:pt>
                <c:pt idx="86">
                  <c:v>1.1625734852149954</c:v>
                </c:pt>
                <c:pt idx="87">
                  <c:v>1.1519700996544984</c:v>
                </c:pt>
                <c:pt idx="88">
                  <c:v>1.1511847595895652</c:v>
                </c:pt>
                <c:pt idx="89">
                  <c:v>1.1189532083179543</c:v>
                </c:pt>
                <c:pt idx="9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8E-4D45-AC1F-526284D3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5007"/>
        <c:axId val="447845423"/>
      </c:scatterChart>
      <c:valAx>
        <c:axId val="447845007"/>
        <c:scaling>
          <c:orientation val="minMax"/>
          <c:max val="22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423"/>
        <c:crosses val="autoZero"/>
        <c:crossBetween val="midCat"/>
      </c:valAx>
      <c:valAx>
        <c:axId val="4478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ysClr val="windowText" lastClr="000000"/>
                </a:solidFill>
              </a:rPr>
              <a:t>Temperature</a:t>
            </a:r>
            <a:r>
              <a:rPr lang="fr-FR" sz="2800" baseline="0">
                <a:solidFill>
                  <a:sysClr val="windowText" lastClr="000000"/>
                </a:solidFill>
              </a:rPr>
              <a:t> anomaly (in °C)</a:t>
            </a:r>
            <a:endParaRPr lang="fr-FR" sz="2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mean T'!$B$2</c:f>
              <c:strCache>
                <c:ptCount val="1"/>
                <c:pt idx="0">
                  <c:v>historic</c:v>
                </c:pt>
              </c:strCache>
            </c:strRef>
          </c:tx>
          <c:spPr>
            <a:ln w="571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T'!$B$3:$B$93</c:f>
              <c:numCache>
                <c:formatCode>General</c:formatCode>
                <c:ptCount val="91"/>
                <c:pt idx="0">
                  <c:v>0</c:v>
                </c:pt>
                <c:pt idx="1">
                  <c:v>-6.025495818975557E-2</c:v>
                </c:pt>
                <c:pt idx="2">
                  <c:v>-7.8931469751044148E-2</c:v>
                </c:pt>
                <c:pt idx="3">
                  <c:v>-3.4254804321420806E-2</c:v>
                </c:pt>
                <c:pt idx="4">
                  <c:v>4.8552147261076151E-3</c:v>
                </c:pt>
                <c:pt idx="5">
                  <c:v>-7.4327480258293832E-3</c:v>
                </c:pt>
                <c:pt idx="6">
                  <c:v>-1.6372276621842596E-2</c:v>
                </c:pt>
                <c:pt idx="7">
                  <c:v>-8.5687731499359376E-2</c:v>
                </c:pt>
                <c:pt idx="8">
                  <c:v>-8.179708405592323E-2</c:v>
                </c:pt>
                <c:pt idx="9">
                  <c:v>-7.805394577676239E-2</c:v>
                </c:pt>
                <c:pt idx="10">
                  <c:v>-6.4312232894344845E-2</c:v>
                </c:pt>
                <c:pt idx="11">
                  <c:v>-7.4922199442956749E-2</c:v>
                </c:pt>
                <c:pt idx="12">
                  <c:v>-5.8221932739472848E-2</c:v>
                </c:pt>
                <c:pt idx="13">
                  <c:v>1.9712064824020104E-3</c:v>
                </c:pt>
                <c:pt idx="14">
                  <c:v>5.8563791977594093E-2</c:v>
                </c:pt>
                <c:pt idx="15">
                  <c:v>0.10300411640623963</c:v>
                </c:pt>
                <c:pt idx="16">
                  <c:v>0.12757066775911419</c:v>
                </c:pt>
                <c:pt idx="17">
                  <c:v>0.168505947992589</c:v>
                </c:pt>
                <c:pt idx="18">
                  <c:v>0.20786560549106703</c:v>
                </c:pt>
                <c:pt idx="19">
                  <c:v>0.21704468873112504</c:v>
                </c:pt>
                <c:pt idx="20">
                  <c:v>0.21744603542321883</c:v>
                </c:pt>
                <c:pt idx="21">
                  <c:v>0.2132455300045244</c:v>
                </c:pt>
                <c:pt idx="22">
                  <c:v>0.20404543680866638</c:v>
                </c:pt>
                <c:pt idx="23">
                  <c:v>-4.969933192896292E-3</c:v>
                </c:pt>
                <c:pt idx="24">
                  <c:v>0.14331863474339457</c:v>
                </c:pt>
                <c:pt idx="25">
                  <c:v>0.22964307780177862</c:v>
                </c:pt>
                <c:pt idx="26">
                  <c:v>0.32846099942184281</c:v>
                </c:pt>
                <c:pt idx="27">
                  <c:v>0.32950841351532745</c:v>
                </c:pt>
                <c:pt idx="28">
                  <c:v>0.3785247105463867</c:v>
                </c:pt>
                <c:pt idx="29">
                  <c:v>0.34026049244940282</c:v>
                </c:pt>
                <c:pt idx="30">
                  <c:v>0.65414634088737955</c:v>
                </c:pt>
                <c:pt idx="31">
                  <c:v>0.74194548250521208</c:v>
                </c:pt>
                <c:pt idx="32">
                  <c:v>0.83174712939028694</c:v>
                </c:pt>
                <c:pt idx="33">
                  <c:v>0.94156637540804411</c:v>
                </c:pt>
                <c:pt idx="34">
                  <c:v>1.0789374312136459</c:v>
                </c:pt>
                <c:pt idx="35">
                  <c:v>1.2433212649782988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D-453C-A202-7D7E48588DD8}"/>
            </c:ext>
          </c:extLst>
        </c:ser>
        <c:ser>
          <c:idx val="1"/>
          <c:order val="1"/>
          <c:tx>
            <c:strRef>
              <c:f>'Global mean T'!$C$2</c:f>
              <c:strCache>
                <c:ptCount val="1"/>
                <c:pt idx="0">
                  <c:v>current trend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T'!$C$3:$C$93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1.3948102296101581</c:v>
                </c:pt>
                <c:pt idx="37">
                  <c:v>1.6013609804636673</c:v>
                </c:pt>
                <c:pt idx="38">
                  <c:v>1.7779588354122779</c:v>
                </c:pt>
                <c:pt idx="39">
                  <c:v>2.0150395345808789</c:v>
                </c:pt>
                <c:pt idx="40">
                  <c:v>2.2183220805244019</c:v>
                </c:pt>
                <c:pt idx="41">
                  <c:v>2.4514443857683688</c:v>
                </c:pt>
                <c:pt idx="42">
                  <c:v>2.6895157478595451</c:v>
                </c:pt>
                <c:pt idx="43">
                  <c:v>2.9258640608911577</c:v>
                </c:pt>
                <c:pt idx="44">
                  <c:v>3.168984037197518</c:v>
                </c:pt>
                <c:pt idx="45">
                  <c:v>3.3847694446745606</c:v>
                </c:pt>
                <c:pt idx="46">
                  <c:v>3.6487309983763936</c:v>
                </c:pt>
                <c:pt idx="47">
                  <c:v>3.8498042021983991</c:v>
                </c:pt>
                <c:pt idx="48">
                  <c:v>4.1324806460583829</c:v>
                </c:pt>
                <c:pt idx="49">
                  <c:v>4.3261669207247877</c:v>
                </c:pt>
                <c:pt idx="50">
                  <c:v>4.578116500290335</c:v>
                </c:pt>
                <c:pt idx="51">
                  <c:v>4.7672212034770922</c:v>
                </c:pt>
                <c:pt idx="52">
                  <c:v>4.977631902812746</c:v>
                </c:pt>
                <c:pt idx="53">
                  <c:v>5.1641240127257433</c:v>
                </c:pt>
                <c:pt idx="54">
                  <c:v>5.3412806430629729</c:v>
                </c:pt>
                <c:pt idx="55">
                  <c:v>5.5331759467553141</c:v>
                </c:pt>
                <c:pt idx="56">
                  <c:v>5.6819727394233439</c:v>
                </c:pt>
                <c:pt idx="57">
                  <c:v>5.8726771983344008</c:v>
                </c:pt>
                <c:pt idx="58">
                  <c:v>6.0050693820172398</c:v>
                </c:pt>
                <c:pt idx="59">
                  <c:v>6.1835596399056669</c:v>
                </c:pt>
                <c:pt idx="60">
                  <c:v>6.3078390709203802</c:v>
                </c:pt>
                <c:pt idx="61">
                  <c:v>6.4677524579468155</c:v>
                </c:pt>
                <c:pt idx="62">
                  <c:v>6.5962852623028354</c:v>
                </c:pt>
                <c:pt idx="63">
                  <c:v>6.7325228309156273</c:v>
                </c:pt>
                <c:pt idx="64">
                  <c:v>6.8518278417879728</c:v>
                </c:pt>
                <c:pt idx="65">
                  <c:v>6.9534000876685695</c:v>
                </c:pt>
                <c:pt idx="66">
                  <c:v>7.0757095028888699</c:v>
                </c:pt>
                <c:pt idx="67">
                  <c:v>7.1539948158102789</c:v>
                </c:pt>
                <c:pt idx="68">
                  <c:v>7.2587758999207281</c:v>
                </c:pt>
                <c:pt idx="69">
                  <c:v>7.3367588861742519</c:v>
                </c:pt>
                <c:pt idx="70">
                  <c:v>7.408379868745115</c:v>
                </c:pt>
                <c:pt idx="71">
                  <c:v>7.4759100141070931</c:v>
                </c:pt>
                <c:pt idx="72">
                  <c:v>7.535284378386482</c:v>
                </c:pt>
                <c:pt idx="73">
                  <c:v>7.6104219277215952</c:v>
                </c:pt>
                <c:pt idx="74">
                  <c:v>7.6394507540940424</c:v>
                </c:pt>
                <c:pt idx="75">
                  <c:v>7.7011709259806658</c:v>
                </c:pt>
                <c:pt idx="76">
                  <c:v>7.7188848512903316</c:v>
                </c:pt>
                <c:pt idx="77">
                  <c:v>7.7882812926145393</c:v>
                </c:pt>
                <c:pt idx="78">
                  <c:v>7.7966541411801327</c:v>
                </c:pt>
                <c:pt idx="79">
                  <c:v>7.8338840511880079</c:v>
                </c:pt>
                <c:pt idx="80">
                  <c:v>7.8614707495876743</c:v>
                </c:pt>
                <c:pt idx="81">
                  <c:v>7.8750254539477051</c:v>
                </c:pt>
                <c:pt idx="82">
                  <c:v>7.8937962649797688</c:v>
                </c:pt>
                <c:pt idx="83">
                  <c:v>7.9093532414862517</c:v>
                </c:pt>
                <c:pt idx="84">
                  <c:v>7.9213157116281883</c:v>
                </c:pt>
                <c:pt idx="85">
                  <c:v>7.9373605021601179</c:v>
                </c:pt>
                <c:pt idx="86">
                  <c:v>7.9478884343636063</c:v>
                </c:pt>
                <c:pt idx="87">
                  <c:v>7.96130640365402</c:v>
                </c:pt>
                <c:pt idx="88">
                  <c:v>7.976342778194633</c:v>
                </c:pt>
                <c:pt idx="89">
                  <c:v>7.9878786789141385</c:v>
                </c:pt>
                <c:pt idx="9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D-453C-A202-7D7E48588DD8}"/>
            </c:ext>
          </c:extLst>
        </c:ser>
        <c:ser>
          <c:idx val="2"/>
          <c:order val="2"/>
          <c:tx>
            <c:strRef>
              <c:f>'Global mean T'!$D$2</c:f>
              <c:strCache>
                <c:ptCount val="1"/>
                <c:pt idx="0">
                  <c:v>ambitious policies</c:v>
                </c:pt>
              </c:strCache>
            </c:strRef>
          </c:tx>
          <c:spPr>
            <a:ln w="571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T'!$D$3:$D$93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1.3474078250207207</c:v>
                </c:pt>
                <c:pt idx="37">
                  <c:v>1.4394721226912672</c:v>
                </c:pt>
                <c:pt idx="38">
                  <c:v>1.5001103908479578</c:v>
                </c:pt>
                <c:pt idx="39">
                  <c:v>1.543523657588846</c:v>
                </c:pt>
                <c:pt idx="40">
                  <c:v>1.5642336508545807</c:v>
                </c:pt>
                <c:pt idx="41">
                  <c:v>1.5763606509747188</c:v>
                </c:pt>
                <c:pt idx="42">
                  <c:v>1.582519995727548</c:v>
                </c:pt>
                <c:pt idx="43">
                  <c:v>1.571262794761946</c:v>
                </c:pt>
                <c:pt idx="44">
                  <c:v>1.5737337371985776</c:v>
                </c:pt>
                <c:pt idx="45">
                  <c:v>1.558020310164391</c:v>
                </c:pt>
                <c:pt idx="46">
                  <c:v>1.5716412232707242</c:v>
                </c:pt>
                <c:pt idx="47">
                  <c:v>1.550357913479701</c:v>
                </c:pt>
                <c:pt idx="48">
                  <c:v>1.5543151531144725</c:v>
                </c:pt>
                <c:pt idx="49">
                  <c:v>1.5371644745572741</c:v>
                </c:pt>
                <c:pt idx="50">
                  <c:v>1.5400563416000819</c:v>
                </c:pt>
                <c:pt idx="51">
                  <c:v>1.5255299874510939</c:v>
                </c:pt>
                <c:pt idx="52">
                  <c:v>1.511763460477014</c:v>
                </c:pt>
                <c:pt idx="53">
                  <c:v>1.5001185397411874</c:v>
                </c:pt>
                <c:pt idx="54">
                  <c:v>1.479896261542919</c:v>
                </c:pt>
                <c:pt idx="55">
                  <c:v>1.4806149634623083</c:v>
                </c:pt>
                <c:pt idx="56">
                  <c:v>1.4565142690357171</c:v>
                </c:pt>
                <c:pt idx="57">
                  <c:v>1.4535388567978658</c:v>
                </c:pt>
                <c:pt idx="58">
                  <c:v>1.425006916087534</c:v>
                </c:pt>
                <c:pt idx="59">
                  <c:v>1.429830146982809</c:v>
                </c:pt>
                <c:pt idx="60">
                  <c:v>1.4073846679335595</c:v>
                </c:pt>
                <c:pt idx="61">
                  <c:v>1.4056940391417276</c:v>
                </c:pt>
                <c:pt idx="62">
                  <c:v>1.3852696379283014</c:v>
                </c:pt>
                <c:pt idx="63">
                  <c:v>1.3751020277606911</c:v>
                </c:pt>
                <c:pt idx="64">
                  <c:v>1.3672602031092644</c:v>
                </c:pt>
                <c:pt idx="65">
                  <c:v>1.3550274196929482</c:v>
                </c:pt>
                <c:pt idx="66">
                  <c:v>1.3511787811959377</c:v>
                </c:pt>
                <c:pt idx="67">
                  <c:v>1.3308396768088024</c:v>
                </c:pt>
                <c:pt idx="68">
                  <c:v>1.3303430512692991</c:v>
                </c:pt>
                <c:pt idx="69">
                  <c:v>1.3095319203381024</c:v>
                </c:pt>
                <c:pt idx="70">
                  <c:v>1.3155647668512254</c:v>
                </c:pt>
                <c:pt idx="71">
                  <c:v>1.2906741628868648</c:v>
                </c:pt>
                <c:pt idx="72">
                  <c:v>1.289817386729913</c:v>
                </c:pt>
                <c:pt idx="73">
                  <c:v>1.2745238180915788</c:v>
                </c:pt>
                <c:pt idx="74">
                  <c:v>1.2724709824195255</c:v>
                </c:pt>
                <c:pt idx="75">
                  <c:v>1.2607235531763905</c:v>
                </c:pt>
                <c:pt idx="76">
                  <c:v>1.246711340879445</c:v>
                </c:pt>
                <c:pt idx="77">
                  <c:v>1.2442184649731924</c:v>
                </c:pt>
                <c:pt idx="78">
                  <c:v>1.2273883349355144</c:v>
                </c:pt>
                <c:pt idx="79">
                  <c:v>1.2346930942128225</c:v>
                </c:pt>
                <c:pt idx="80">
                  <c:v>1.209303732288298</c:v>
                </c:pt>
                <c:pt idx="81">
                  <c:v>1.2098214535607374</c:v>
                </c:pt>
                <c:pt idx="82">
                  <c:v>1.1899720443459749</c:v>
                </c:pt>
                <c:pt idx="83">
                  <c:v>1.1992900371974144</c:v>
                </c:pt>
                <c:pt idx="84">
                  <c:v>1.1787497236896955</c:v>
                </c:pt>
                <c:pt idx="85">
                  <c:v>1.1735939113297658</c:v>
                </c:pt>
                <c:pt idx="86">
                  <c:v>1.1625734852149954</c:v>
                </c:pt>
                <c:pt idx="87">
                  <c:v>1.1519700996544984</c:v>
                </c:pt>
                <c:pt idx="88">
                  <c:v>1.1511847595895652</c:v>
                </c:pt>
                <c:pt idx="89">
                  <c:v>1.1189532083179543</c:v>
                </c:pt>
                <c:pt idx="9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D-453C-A202-7D7E485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5007"/>
        <c:axId val="447845423"/>
      </c:scatterChart>
      <c:valAx>
        <c:axId val="447845007"/>
        <c:scaling>
          <c:orientation val="minMax"/>
          <c:max val="22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423"/>
        <c:crosses val="autoZero"/>
        <c:crossBetween val="midCat"/>
      </c:valAx>
      <c:valAx>
        <c:axId val="4478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ysClr val="windowText" lastClr="000000"/>
                </a:solidFill>
              </a:rPr>
              <a:t>Temperature</a:t>
            </a:r>
            <a:r>
              <a:rPr lang="fr-FR" sz="2800" baseline="0">
                <a:solidFill>
                  <a:sysClr val="windowText" lastClr="000000"/>
                </a:solidFill>
              </a:rPr>
              <a:t> anomaly (in °F)</a:t>
            </a:r>
            <a:endParaRPr lang="fr-FR" sz="2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mean T (in °F)'!$B$2</c:f>
              <c:strCache>
                <c:ptCount val="1"/>
                <c:pt idx="0">
                  <c:v>historic</c:v>
                </c:pt>
              </c:strCache>
            </c:strRef>
          </c:tx>
          <c:spPr>
            <a:ln w="571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 (in °F)'!$A$3:$A$93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 (in °F)'!$B$3:$B$93</c:f>
              <c:numCache>
                <c:formatCode>General</c:formatCode>
                <c:ptCount val="91"/>
                <c:pt idx="0">
                  <c:v>0</c:v>
                </c:pt>
                <c:pt idx="1">
                  <c:v>-0.10845892474156003</c:v>
                </c:pt>
                <c:pt idx="2">
                  <c:v>-0.14207664555187946</c:v>
                </c:pt>
                <c:pt idx="3">
                  <c:v>-6.1658647778557452E-2</c:v>
                </c:pt>
                <c:pt idx="4">
                  <c:v>8.7393865069937075E-3</c:v>
                </c:pt>
                <c:pt idx="5">
                  <c:v>-1.337894644649289E-2</c:v>
                </c:pt>
                <c:pt idx="6">
                  <c:v>-2.9470097919316676E-2</c:v>
                </c:pt>
                <c:pt idx="7">
                  <c:v>-0.15423791669884687</c:v>
                </c:pt>
                <c:pt idx="8">
                  <c:v>-0.14723475130066183</c:v>
                </c:pt>
                <c:pt idx="9">
                  <c:v>-0.14049710239817231</c:v>
                </c:pt>
                <c:pt idx="10">
                  <c:v>-0.11576201920982072</c:v>
                </c:pt>
                <c:pt idx="11">
                  <c:v>-0.13485995899732214</c:v>
                </c:pt>
                <c:pt idx="12">
                  <c:v>-0.10479947893105113</c:v>
                </c:pt>
                <c:pt idx="13">
                  <c:v>3.5481716683236188E-3</c:v>
                </c:pt>
                <c:pt idx="14">
                  <c:v>0.10541482555966937</c:v>
                </c:pt>
                <c:pt idx="15">
                  <c:v>0.18540740953123133</c:v>
                </c:pt>
                <c:pt idx="16">
                  <c:v>0.22962720196640554</c:v>
                </c:pt>
                <c:pt idx="17">
                  <c:v>0.30331070638666019</c:v>
                </c:pt>
                <c:pt idx="18">
                  <c:v>0.37415808988392069</c:v>
                </c:pt>
                <c:pt idx="19">
                  <c:v>0.39068043971602506</c:v>
                </c:pt>
                <c:pt idx="20">
                  <c:v>0.3914028637617939</c:v>
                </c:pt>
                <c:pt idx="21">
                  <c:v>0.38384195400814392</c:v>
                </c:pt>
                <c:pt idx="22">
                  <c:v>0.36728178625559949</c:v>
                </c:pt>
                <c:pt idx="23">
                  <c:v>-8.9458797472133263E-3</c:v>
                </c:pt>
                <c:pt idx="24">
                  <c:v>0.25797354253811022</c:v>
                </c:pt>
                <c:pt idx="25">
                  <c:v>0.41335754004320152</c:v>
                </c:pt>
                <c:pt idx="26">
                  <c:v>0.59122979895931704</c:v>
                </c:pt>
                <c:pt idx="27">
                  <c:v>0.59311514432758938</c:v>
                </c:pt>
                <c:pt idx="28">
                  <c:v>0.68134447898349604</c:v>
                </c:pt>
                <c:pt idx="29">
                  <c:v>0.61246888640892505</c:v>
                </c:pt>
                <c:pt idx="30">
                  <c:v>1.1774634135972832</c:v>
                </c:pt>
                <c:pt idx="31">
                  <c:v>1.3355018685093818</c:v>
                </c:pt>
                <c:pt idx="32">
                  <c:v>1.4971448329025165</c:v>
                </c:pt>
                <c:pt idx="33">
                  <c:v>1.6948194757344794</c:v>
                </c:pt>
                <c:pt idx="34">
                  <c:v>1.9420873761845627</c:v>
                </c:pt>
                <c:pt idx="35">
                  <c:v>2.2379782769609378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B15-AD76-46CF08932BA6}"/>
            </c:ext>
          </c:extLst>
        </c:ser>
        <c:ser>
          <c:idx val="1"/>
          <c:order val="1"/>
          <c:tx>
            <c:strRef>
              <c:f>'Global mean T (in °F)'!$C$2</c:f>
              <c:strCache>
                <c:ptCount val="1"/>
                <c:pt idx="0">
                  <c:v>current trend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 (in °F)'!$A$3:$A$93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 (in °F)'!$C$3:$C$93</c:f>
              <c:numCache>
                <c:formatCode>General</c:formatCode>
                <c:ptCount val="91"/>
                <c:pt idx="35">
                  <c:v>2.2379782769609378</c:v>
                </c:pt>
                <c:pt idx="36">
                  <c:v>2.5106584132982848</c:v>
                </c:pt>
                <c:pt idx="37">
                  <c:v>2.8824497648346012</c:v>
                </c:pt>
                <c:pt idx="38">
                  <c:v>3.2003259037421006</c:v>
                </c:pt>
                <c:pt idx="39">
                  <c:v>3.6270711622455822</c:v>
                </c:pt>
                <c:pt idx="40">
                  <c:v>3.9929797449439235</c:v>
                </c:pt>
                <c:pt idx="41">
                  <c:v>4.4125998943830638</c:v>
                </c:pt>
                <c:pt idx="42">
                  <c:v>4.8411283461471815</c:v>
                </c:pt>
                <c:pt idx="43">
                  <c:v>5.266555309604084</c:v>
                </c:pt>
                <c:pt idx="44">
                  <c:v>5.7041712669555329</c:v>
                </c:pt>
                <c:pt idx="45">
                  <c:v>6.0925850004142097</c:v>
                </c:pt>
                <c:pt idx="46">
                  <c:v>6.5677157970775086</c:v>
                </c:pt>
                <c:pt idx="47">
                  <c:v>6.9296475639571185</c:v>
                </c:pt>
                <c:pt idx="48">
                  <c:v>7.4384651629050893</c:v>
                </c:pt>
                <c:pt idx="49">
                  <c:v>7.7871004573046179</c:v>
                </c:pt>
                <c:pt idx="50">
                  <c:v>8.2406097005226027</c:v>
                </c:pt>
                <c:pt idx="51">
                  <c:v>8.580998166258766</c:v>
                </c:pt>
                <c:pt idx="52">
                  <c:v>8.9597374250629436</c:v>
                </c:pt>
                <c:pt idx="53">
                  <c:v>9.2954232229063383</c:v>
                </c:pt>
                <c:pt idx="54">
                  <c:v>9.6143051575133516</c:v>
                </c:pt>
                <c:pt idx="55">
                  <c:v>9.9597167041595664</c:v>
                </c:pt>
                <c:pt idx="56">
                  <c:v>10.227550930962019</c:v>
                </c:pt>
                <c:pt idx="57">
                  <c:v>10.570818957001922</c:v>
                </c:pt>
                <c:pt idx="58">
                  <c:v>10.809124887631032</c:v>
                </c:pt>
                <c:pt idx="59">
                  <c:v>11.1304073518302</c:v>
                </c:pt>
                <c:pt idx="60">
                  <c:v>11.354110327656684</c:v>
                </c:pt>
                <c:pt idx="61">
                  <c:v>11.641954424304268</c:v>
                </c:pt>
                <c:pt idx="62">
                  <c:v>11.873313472145105</c:v>
                </c:pt>
                <c:pt idx="63">
                  <c:v>12.11854109564813</c:v>
                </c:pt>
                <c:pt idx="64">
                  <c:v>12.333290115218352</c:v>
                </c:pt>
                <c:pt idx="65">
                  <c:v>12.516120157803426</c:v>
                </c:pt>
                <c:pt idx="66">
                  <c:v>12.736277105199965</c:v>
                </c:pt>
                <c:pt idx="67">
                  <c:v>12.877190668458502</c:v>
                </c:pt>
                <c:pt idx="68">
                  <c:v>13.065796619857311</c:v>
                </c:pt>
                <c:pt idx="69">
                  <c:v>13.206165995113654</c:v>
                </c:pt>
                <c:pt idx="70">
                  <c:v>13.335083763741208</c:v>
                </c:pt>
                <c:pt idx="71">
                  <c:v>13.456638025392769</c:v>
                </c:pt>
                <c:pt idx="72">
                  <c:v>13.563511881095668</c:v>
                </c:pt>
                <c:pt idx="73">
                  <c:v>13.698759469898871</c:v>
                </c:pt>
                <c:pt idx="74">
                  <c:v>13.751011357369277</c:v>
                </c:pt>
                <c:pt idx="75">
                  <c:v>13.862107666765199</c:v>
                </c:pt>
                <c:pt idx="76">
                  <c:v>13.893992732322598</c:v>
                </c:pt>
                <c:pt idx="77">
                  <c:v>14.018906326706171</c:v>
                </c:pt>
                <c:pt idx="78">
                  <c:v>14.033977454124239</c:v>
                </c:pt>
                <c:pt idx="79">
                  <c:v>14.100991292138415</c:v>
                </c:pt>
                <c:pt idx="80">
                  <c:v>14.150647349257815</c:v>
                </c:pt>
                <c:pt idx="81">
                  <c:v>14.17504581710587</c:v>
                </c:pt>
                <c:pt idx="82">
                  <c:v>14.208833276963585</c:v>
                </c:pt>
                <c:pt idx="83">
                  <c:v>14.236835834675253</c:v>
                </c:pt>
                <c:pt idx="84">
                  <c:v>14.258368280930739</c:v>
                </c:pt>
                <c:pt idx="85">
                  <c:v>14.287248903888212</c:v>
                </c:pt>
                <c:pt idx="86">
                  <c:v>14.306199181854492</c:v>
                </c:pt>
                <c:pt idx="87">
                  <c:v>14.330351526577235</c:v>
                </c:pt>
                <c:pt idx="88">
                  <c:v>14.35741700075034</c:v>
                </c:pt>
                <c:pt idx="89">
                  <c:v>14.378181622045449</c:v>
                </c:pt>
                <c:pt idx="90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6-4B15-AD76-46CF08932BA6}"/>
            </c:ext>
          </c:extLst>
        </c:ser>
        <c:ser>
          <c:idx val="2"/>
          <c:order val="2"/>
          <c:tx>
            <c:strRef>
              <c:f>'Global mean T (in °F)'!$D$2</c:f>
              <c:strCache>
                <c:ptCount val="1"/>
                <c:pt idx="0">
                  <c:v>ambitious policies</c:v>
                </c:pt>
              </c:strCache>
            </c:strRef>
          </c:tx>
          <c:spPr>
            <a:ln w="571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'Global mean T (in °F)'!$A$3:$A$93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 (in °F)'!$D$3:$D$93</c:f>
              <c:numCache>
                <c:formatCode>General</c:formatCode>
                <c:ptCount val="91"/>
                <c:pt idx="35">
                  <c:v>2.2379782769609378</c:v>
                </c:pt>
                <c:pt idx="36">
                  <c:v>2.4253340850372971</c:v>
                </c:pt>
                <c:pt idx="37">
                  <c:v>2.5910498208442809</c:v>
                </c:pt>
                <c:pt idx="38">
                  <c:v>2.7001987035263242</c:v>
                </c:pt>
                <c:pt idx="39">
                  <c:v>2.7783425836599229</c:v>
                </c:pt>
                <c:pt idx="40">
                  <c:v>2.8156205715382452</c:v>
                </c:pt>
                <c:pt idx="41">
                  <c:v>2.8374491717544941</c:v>
                </c:pt>
                <c:pt idx="42">
                  <c:v>2.8485359923095865</c:v>
                </c:pt>
                <c:pt idx="43">
                  <c:v>2.8282730305715029</c:v>
                </c:pt>
                <c:pt idx="44">
                  <c:v>2.8327207269574397</c:v>
                </c:pt>
                <c:pt idx="45">
                  <c:v>2.8044365582959041</c:v>
                </c:pt>
                <c:pt idx="46">
                  <c:v>2.8289542018873037</c:v>
                </c:pt>
                <c:pt idx="47">
                  <c:v>2.7906442442634618</c:v>
                </c:pt>
                <c:pt idx="48">
                  <c:v>2.7977672756060508</c:v>
                </c:pt>
                <c:pt idx="49">
                  <c:v>2.7668960542030936</c:v>
                </c:pt>
                <c:pt idx="50">
                  <c:v>2.7721014148801473</c:v>
                </c:pt>
                <c:pt idx="51">
                  <c:v>2.7459539774119692</c:v>
                </c:pt>
                <c:pt idx="52">
                  <c:v>2.7211742288586254</c:v>
                </c:pt>
                <c:pt idx="53">
                  <c:v>2.7002133715341374</c:v>
                </c:pt>
                <c:pt idx="54">
                  <c:v>2.6638132707772542</c:v>
                </c:pt>
                <c:pt idx="55">
                  <c:v>2.6651069342321549</c:v>
                </c:pt>
                <c:pt idx="56">
                  <c:v>2.6217256842642911</c:v>
                </c:pt>
                <c:pt idx="57">
                  <c:v>2.6163699422361586</c:v>
                </c:pt>
                <c:pt idx="58">
                  <c:v>2.5650124489575612</c:v>
                </c:pt>
                <c:pt idx="59">
                  <c:v>2.5736942645690561</c:v>
                </c:pt>
                <c:pt idx="60">
                  <c:v>2.5332924022804071</c:v>
                </c:pt>
                <c:pt idx="61">
                  <c:v>2.5302492704551098</c:v>
                </c:pt>
                <c:pt idx="62">
                  <c:v>2.4934853482709425</c:v>
                </c:pt>
                <c:pt idx="63">
                  <c:v>2.4751836499692441</c:v>
                </c:pt>
                <c:pt idx="64">
                  <c:v>2.4610683655966761</c:v>
                </c:pt>
                <c:pt idx="65">
                  <c:v>2.4390493554473069</c:v>
                </c:pt>
                <c:pt idx="66">
                  <c:v>2.4321218061526881</c:v>
                </c:pt>
                <c:pt idx="67">
                  <c:v>2.3955114182558446</c:v>
                </c:pt>
                <c:pt idx="68">
                  <c:v>2.3946174922847385</c:v>
                </c:pt>
                <c:pt idx="69">
                  <c:v>2.3571574566085842</c:v>
                </c:pt>
                <c:pt idx="70">
                  <c:v>2.3680165803322057</c:v>
                </c:pt>
                <c:pt idx="71">
                  <c:v>2.3232134931963566</c:v>
                </c:pt>
                <c:pt idx="72">
                  <c:v>2.3216712961138435</c:v>
                </c:pt>
                <c:pt idx="73">
                  <c:v>2.2941428725648421</c:v>
                </c:pt>
                <c:pt idx="74">
                  <c:v>2.2904477683551461</c:v>
                </c:pt>
                <c:pt idx="75">
                  <c:v>2.2693023957175029</c:v>
                </c:pt>
                <c:pt idx="76">
                  <c:v>2.244080413583001</c:v>
                </c:pt>
                <c:pt idx="77">
                  <c:v>2.2395932369517464</c:v>
                </c:pt>
                <c:pt idx="78">
                  <c:v>2.2092990028839261</c:v>
                </c:pt>
                <c:pt idx="79">
                  <c:v>2.2224475695830805</c:v>
                </c:pt>
                <c:pt idx="80">
                  <c:v>2.1767467181189364</c:v>
                </c:pt>
                <c:pt idx="81">
                  <c:v>2.1776786164093274</c:v>
                </c:pt>
                <c:pt idx="82">
                  <c:v>2.1419496798227549</c:v>
                </c:pt>
                <c:pt idx="83">
                  <c:v>2.1587220669553462</c:v>
                </c:pt>
                <c:pt idx="84">
                  <c:v>2.1217495026414519</c:v>
                </c:pt>
                <c:pt idx="85">
                  <c:v>2.1124690403935786</c:v>
                </c:pt>
                <c:pt idx="86">
                  <c:v>2.0926322733869918</c:v>
                </c:pt>
                <c:pt idx="87">
                  <c:v>2.0735461793780972</c:v>
                </c:pt>
                <c:pt idx="88">
                  <c:v>2.0721325672612174</c:v>
                </c:pt>
                <c:pt idx="89">
                  <c:v>2.0141157749723178</c:v>
                </c:pt>
                <c:pt idx="90">
                  <c:v>1.9800000000000002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F6-4B15-AD76-46CF0893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5007"/>
        <c:axId val="447845423"/>
      </c:scatterChart>
      <c:valAx>
        <c:axId val="447845007"/>
        <c:scaling>
          <c:orientation val="minMax"/>
          <c:max val="22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423"/>
        <c:crosses val="autoZero"/>
        <c:crossBetween val="midCat"/>
      </c:valAx>
      <c:valAx>
        <c:axId val="44784542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ysClr val="windowText" lastClr="000000"/>
                </a:solidFill>
              </a:rPr>
              <a:t>Anomalie de température</a:t>
            </a:r>
            <a:r>
              <a:rPr lang="fr-FR" sz="2800" baseline="0">
                <a:solidFill>
                  <a:sysClr val="windowText" lastClr="000000"/>
                </a:solidFill>
              </a:rPr>
              <a:t> (en °C)</a:t>
            </a:r>
            <a:endParaRPr lang="fr-FR" sz="2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historique</c:v>
          </c:tx>
          <c:spPr>
            <a:ln w="571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T'!$B$3:$B$93</c:f>
              <c:numCache>
                <c:formatCode>General</c:formatCode>
                <c:ptCount val="91"/>
                <c:pt idx="0">
                  <c:v>0</c:v>
                </c:pt>
                <c:pt idx="1">
                  <c:v>-6.025495818975557E-2</c:v>
                </c:pt>
                <c:pt idx="2">
                  <c:v>-7.8931469751044148E-2</c:v>
                </c:pt>
                <c:pt idx="3">
                  <c:v>-3.4254804321420806E-2</c:v>
                </c:pt>
                <c:pt idx="4">
                  <c:v>4.8552147261076151E-3</c:v>
                </c:pt>
                <c:pt idx="5">
                  <c:v>-7.4327480258293832E-3</c:v>
                </c:pt>
                <c:pt idx="6">
                  <c:v>-1.6372276621842596E-2</c:v>
                </c:pt>
                <c:pt idx="7">
                  <c:v>-8.5687731499359376E-2</c:v>
                </c:pt>
                <c:pt idx="8">
                  <c:v>-8.179708405592323E-2</c:v>
                </c:pt>
                <c:pt idx="9">
                  <c:v>-7.805394577676239E-2</c:v>
                </c:pt>
                <c:pt idx="10">
                  <c:v>-6.4312232894344845E-2</c:v>
                </c:pt>
                <c:pt idx="11">
                  <c:v>-7.4922199442956749E-2</c:v>
                </c:pt>
                <c:pt idx="12">
                  <c:v>-5.8221932739472848E-2</c:v>
                </c:pt>
                <c:pt idx="13">
                  <c:v>1.9712064824020104E-3</c:v>
                </c:pt>
                <c:pt idx="14">
                  <c:v>5.8563791977594093E-2</c:v>
                </c:pt>
                <c:pt idx="15">
                  <c:v>0.10300411640623963</c:v>
                </c:pt>
                <c:pt idx="16">
                  <c:v>0.12757066775911419</c:v>
                </c:pt>
                <c:pt idx="17">
                  <c:v>0.168505947992589</c:v>
                </c:pt>
                <c:pt idx="18">
                  <c:v>0.20786560549106703</c:v>
                </c:pt>
                <c:pt idx="19">
                  <c:v>0.21704468873112504</c:v>
                </c:pt>
                <c:pt idx="20">
                  <c:v>0.21744603542321883</c:v>
                </c:pt>
                <c:pt idx="21">
                  <c:v>0.2132455300045244</c:v>
                </c:pt>
                <c:pt idx="22">
                  <c:v>0.20404543680866638</c:v>
                </c:pt>
                <c:pt idx="23">
                  <c:v>-4.969933192896292E-3</c:v>
                </c:pt>
                <c:pt idx="24">
                  <c:v>0.14331863474339457</c:v>
                </c:pt>
                <c:pt idx="25">
                  <c:v>0.22964307780177862</c:v>
                </c:pt>
                <c:pt idx="26">
                  <c:v>0.32846099942184281</c:v>
                </c:pt>
                <c:pt idx="27">
                  <c:v>0.32950841351532745</c:v>
                </c:pt>
                <c:pt idx="28">
                  <c:v>0.3785247105463867</c:v>
                </c:pt>
                <c:pt idx="29">
                  <c:v>0.34026049244940282</c:v>
                </c:pt>
                <c:pt idx="30">
                  <c:v>0.65414634088737955</c:v>
                </c:pt>
                <c:pt idx="31">
                  <c:v>0.74194548250521208</c:v>
                </c:pt>
                <c:pt idx="32">
                  <c:v>0.83174712939028694</c:v>
                </c:pt>
                <c:pt idx="33">
                  <c:v>0.94156637540804411</c:v>
                </c:pt>
                <c:pt idx="34">
                  <c:v>1.0789374312136459</c:v>
                </c:pt>
                <c:pt idx="35">
                  <c:v>1.2433212649782988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A-451B-A713-9E149A06B513}"/>
            </c:ext>
          </c:extLst>
        </c:ser>
        <c:ser>
          <c:idx val="1"/>
          <c:order val="1"/>
          <c:tx>
            <c:v>tendance</c:v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T'!$C$3:$C$93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1.3948102296101581</c:v>
                </c:pt>
                <c:pt idx="37">
                  <c:v>1.6013609804636673</c:v>
                </c:pt>
                <c:pt idx="38">
                  <c:v>1.7779588354122779</c:v>
                </c:pt>
                <c:pt idx="39">
                  <c:v>2.0150395345808789</c:v>
                </c:pt>
                <c:pt idx="40">
                  <c:v>2.2183220805244019</c:v>
                </c:pt>
                <c:pt idx="41">
                  <c:v>2.4514443857683688</c:v>
                </c:pt>
                <c:pt idx="42">
                  <c:v>2.6895157478595451</c:v>
                </c:pt>
                <c:pt idx="43">
                  <c:v>2.9258640608911577</c:v>
                </c:pt>
                <c:pt idx="44">
                  <c:v>3.168984037197518</c:v>
                </c:pt>
                <c:pt idx="45">
                  <c:v>3.3847694446745606</c:v>
                </c:pt>
                <c:pt idx="46">
                  <c:v>3.6487309983763936</c:v>
                </c:pt>
                <c:pt idx="47">
                  <c:v>3.8498042021983991</c:v>
                </c:pt>
                <c:pt idx="48">
                  <c:v>4.1324806460583829</c:v>
                </c:pt>
                <c:pt idx="49">
                  <c:v>4.3261669207247877</c:v>
                </c:pt>
                <c:pt idx="50">
                  <c:v>4.578116500290335</c:v>
                </c:pt>
                <c:pt idx="51">
                  <c:v>4.7672212034770922</c:v>
                </c:pt>
                <c:pt idx="52">
                  <c:v>4.977631902812746</c:v>
                </c:pt>
                <c:pt idx="53">
                  <c:v>5.1641240127257433</c:v>
                </c:pt>
                <c:pt idx="54">
                  <c:v>5.3412806430629729</c:v>
                </c:pt>
                <c:pt idx="55">
                  <c:v>5.5331759467553141</c:v>
                </c:pt>
                <c:pt idx="56">
                  <c:v>5.6819727394233439</c:v>
                </c:pt>
                <c:pt idx="57">
                  <c:v>5.8726771983344008</c:v>
                </c:pt>
                <c:pt idx="58">
                  <c:v>6.0050693820172398</c:v>
                </c:pt>
                <c:pt idx="59">
                  <c:v>6.1835596399056669</c:v>
                </c:pt>
                <c:pt idx="60">
                  <c:v>6.3078390709203802</c:v>
                </c:pt>
                <c:pt idx="61">
                  <c:v>6.4677524579468155</c:v>
                </c:pt>
                <c:pt idx="62">
                  <c:v>6.5962852623028354</c:v>
                </c:pt>
                <c:pt idx="63">
                  <c:v>6.7325228309156273</c:v>
                </c:pt>
                <c:pt idx="64">
                  <c:v>6.8518278417879728</c:v>
                </c:pt>
                <c:pt idx="65">
                  <c:v>6.9534000876685695</c:v>
                </c:pt>
                <c:pt idx="66">
                  <c:v>7.0757095028888699</c:v>
                </c:pt>
                <c:pt idx="67">
                  <c:v>7.1539948158102789</c:v>
                </c:pt>
                <c:pt idx="68">
                  <c:v>7.2587758999207281</c:v>
                </c:pt>
                <c:pt idx="69">
                  <c:v>7.3367588861742519</c:v>
                </c:pt>
                <c:pt idx="70">
                  <c:v>7.408379868745115</c:v>
                </c:pt>
                <c:pt idx="71">
                  <c:v>7.4759100141070931</c:v>
                </c:pt>
                <c:pt idx="72">
                  <c:v>7.535284378386482</c:v>
                </c:pt>
                <c:pt idx="73">
                  <c:v>7.6104219277215952</c:v>
                </c:pt>
                <c:pt idx="74">
                  <c:v>7.6394507540940424</c:v>
                </c:pt>
                <c:pt idx="75">
                  <c:v>7.7011709259806658</c:v>
                </c:pt>
                <c:pt idx="76">
                  <c:v>7.7188848512903316</c:v>
                </c:pt>
                <c:pt idx="77">
                  <c:v>7.7882812926145393</c:v>
                </c:pt>
                <c:pt idx="78">
                  <c:v>7.7966541411801327</c:v>
                </c:pt>
                <c:pt idx="79">
                  <c:v>7.8338840511880079</c:v>
                </c:pt>
                <c:pt idx="80">
                  <c:v>7.8614707495876743</c:v>
                </c:pt>
                <c:pt idx="81">
                  <c:v>7.8750254539477051</c:v>
                </c:pt>
                <c:pt idx="82">
                  <c:v>7.8937962649797688</c:v>
                </c:pt>
                <c:pt idx="83">
                  <c:v>7.9093532414862517</c:v>
                </c:pt>
                <c:pt idx="84">
                  <c:v>7.9213157116281883</c:v>
                </c:pt>
                <c:pt idx="85">
                  <c:v>7.9373605021601179</c:v>
                </c:pt>
                <c:pt idx="86">
                  <c:v>7.9478884343636063</c:v>
                </c:pt>
                <c:pt idx="87">
                  <c:v>7.96130640365402</c:v>
                </c:pt>
                <c:pt idx="88">
                  <c:v>7.976342778194633</c:v>
                </c:pt>
                <c:pt idx="89">
                  <c:v>7.9878786789141385</c:v>
                </c:pt>
                <c:pt idx="9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A-451B-A713-9E149A06B513}"/>
            </c:ext>
          </c:extLst>
        </c:ser>
        <c:ser>
          <c:idx val="2"/>
          <c:order val="2"/>
          <c:tx>
            <c:v>politiques ambitieuses</c:v>
          </c:tx>
          <c:spPr>
            <a:ln w="571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'Global mean T'!$A$3:$A$93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T'!$D$3:$D$93</c:f>
              <c:numCache>
                <c:formatCode>General</c:formatCode>
                <c:ptCount val="91"/>
                <c:pt idx="35">
                  <c:v>1.2433212649782988</c:v>
                </c:pt>
                <c:pt idx="36">
                  <c:v>1.3474078250207207</c:v>
                </c:pt>
                <c:pt idx="37">
                  <c:v>1.4394721226912672</c:v>
                </c:pt>
                <c:pt idx="38">
                  <c:v>1.5001103908479578</c:v>
                </c:pt>
                <c:pt idx="39">
                  <c:v>1.543523657588846</c:v>
                </c:pt>
                <c:pt idx="40">
                  <c:v>1.5642336508545807</c:v>
                </c:pt>
                <c:pt idx="41">
                  <c:v>1.5763606509747188</c:v>
                </c:pt>
                <c:pt idx="42">
                  <c:v>1.582519995727548</c:v>
                </c:pt>
                <c:pt idx="43">
                  <c:v>1.571262794761946</c:v>
                </c:pt>
                <c:pt idx="44">
                  <c:v>1.5737337371985776</c:v>
                </c:pt>
                <c:pt idx="45">
                  <c:v>1.558020310164391</c:v>
                </c:pt>
                <c:pt idx="46">
                  <c:v>1.5716412232707242</c:v>
                </c:pt>
                <c:pt idx="47">
                  <c:v>1.550357913479701</c:v>
                </c:pt>
                <c:pt idx="48">
                  <c:v>1.5543151531144725</c:v>
                </c:pt>
                <c:pt idx="49">
                  <c:v>1.5371644745572741</c:v>
                </c:pt>
                <c:pt idx="50">
                  <c:v>1.5400563416000819</c:v>
                </c:pt>
                <c:pt idx="51">
                  <c:v>1.5255299874510939</c:v>
                </c:pt>
                <c:pt idx="52">
                  <c:v>1.511763460477014</c:v>
                </c:pt>
                <c:pt idx="53">
                  <c:v>1.5001185397411874</c:v>
                </c:pt>
                <c:pt idx="54">
                  <c:v>1.479896261542919</c:v>
                </c:pt>
                <c:pt idx="55">
                  <c:v>1.4806149634623083</c:v>
                </c:pt>
                <c:pt idx="56">
                  <c:v>1.4565142690357171</c:v>
                </c:pt>
                <c:pt idx="57">
                  <c:v>1.4535388567978658</c:v>
                </c:pt>
                <c:pt idx="58">
                  <c:v>1.425006916087534</c:v>
                </c:pt>
                <c:pt idx="59">
                  <c:v>1.429830146982809</c:v>
                </c:pt>
                <c:pt idx="60">
                  <c:v>1.4073846679335595</c:v>
                </c:pt>
                <c:pt idx="61">
                  <c:v>1.4056940391417276</c:v>
                </c:pt>
                <c:pt idx="62">
                  <c:v>1.3852696379283014</c:v>
                </c:pt>
                <c:pt idx="63">
                  <c:v>1.3751020277606911</c:v>
                </c:pt>
                <c:pt idx="64">
                  <c:v>1.3672602031092644</c:v>
                </c:pt>
                <c:pt idx="65">
                  <c:v>1.3550274196929482</c:v>
                </c:pt>
                <c:pt idx="66">
                  <c:v>1.3511787811959377</c:v>
                </c:pt>
                <c:pt idx="67">
                  <c:v>1.3308396768088024</c:v>
                </c:pt>
                <c:pt idx="68">
                  <c:v>1.3303430512692991</c:v>
                </c:pt>
                <c:pt idx="69">
                  <c:v>1.3095319203381024</c:v>
                </c:pt>
                <c:pt idx="70">
                  <c:v>1.3155647668512254</c:v>
                </c:pt>
                <c:pt idx="71">
                  <c:v>1.2906741628868648</c:v>
                </c:pt>
                <c:pt idx="72">
                  <c:v>1.289817386729913</c:v>
                </c:pt>
                <c:pt idx="73">
                  <c:v>1.2745238180915788</c:v>
                </c:pt>
                <c:pt idx="74">
                  <c:v>1.2724709824195255</c:v>
                </c:pt>
                <c:pt idx="75">
                  <c:v>1.2607235531763905</c:v>
                </c:pt>
                <c:pt idx="76">
                  <c:v>1.246711340879445</c:v>
                </c:pt>
                <c:pt idx="77">
                  <c:v>1.2442184649731924</c:v>
                </c:pt>
                <c:pt idx="78">
                  <c:v>1.2273883349355144</c:v>
                </c:pt>
                <c:pt idx="79">
                  <c:v>1.2346930942128225</c:v>
                </c:pt>
                <c:pt idx="80">
                  <c:v>1.209303732288298</c:v>
                </c:pt>
                <c:pt idx="81">
                  <c:v>1.2098214535607374</c:v>
                </c:pt>
                <c:pt idx="82">
                  <c:v>1.1899720443459749</c:v>
                </c:pt>
                <c:pt idx="83">
                  <c:v>1.1992900371974144</c:v>
                </c:pt>
                <c:pt idx="84">
                  <c:v>1.1787497236896955</c:v>
                </c:pt>
                <c:pt idx="85">
                  <c:v>1.1735939113297658</c:v>
                </c:pt>
                <c:pt idx="86">
                  <c:v>1.1625734852149954</c:v>
                </c:pt>
                <c:pt idx="87">
                  <c:v>1.1519700996544984</c:v>
                </c:pt>
                <c:pt idx="88">
                  <c:v>1.1511847595895652</c:v>
                </c:pt>
                <c:pt idx="89">
                  <c:v>1.1189532083179543</c:v>
                </c:pt>
                <c:pt idx="9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A-451B-A713-9E149A06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5007"/>
        <c:axId val="447845423"/>
      </c:scatterChart>
      <c:valAx>
        <c:axId val="447845007"/>
        <c:scaling>
          <c:orientation val="minMax"/>
          <c:max val="22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423"/>
        <c:crosses val="autoZero"/>
        <c:crossBetween val="midCat"/>
      </c:valAx>
      <c:valAx>
        <c:axId val="44784542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600">
                <a:solidFill>
                  <a:sysClr val="windowText" lastClr="000000"/>
                </a:solidFill>
              </a:rPr>
              <a:t>Temperature</a:t>
            </a:r>
            <a:r>
              <a:rPr lang="fr-FR" sz="1600" baseline="0">
                <a:solidFill>
                  <a:sysClr val="windowText" lastClr="000000"/>
                </a:solidFill>
              </a:rPr>
              <a:t> anomaly (in °F)</a:t>
            </a:r>
            <a:endParaRPr lang="fr-FR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mean T (in °F)'!$B$2</c:f>
              <c:strCache>
                <c:ptCount val="1"/>
                <c:pt idx="0">
                  <c:v>historic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'Global mean T (in °F)'!$A$3:$A$93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 (in °F)'!$B$3:$B$93</c:f>
              <c:numCache>
                <c:formatCode>General</c:formatCode>
                <c:ptCount val="91"/>
                <c:pt idx="0">
                  <c:v>0</c:v>
                </c:pt>
                <c:pt idx="1">
                  <c:v>-0.10845892474156003</c:v>
                </c:pt>
                <c:pt idx="2">
                  <c:v>-0.14207664555187946</c:v>
                </c:pt>
                <c:pt idx="3">
                  <c:v>-6.1658647778557452E-2</c:v>
                </c:pt>
                <c:pt idx="4">
                  <c:v>8.7393865069937075E-3</c:v>
                </c:pt>
                <c:pt idx="5">
                  <c:v>-1.337894644649289E-2</c:v>
                </c:pt>
                <c:pt idx="6">
                  <c:v>-2.9470097919316676E-2</c:v>
                </c:pt>
                <c:pt idx="7">
                  <c:v>-0.15423791669884687</c:v>
                </c:pt>
                <c:pt idx="8">
                  <c:v>-0.14723475130066183</c:v>
                </c:pt>
                <c:pt idx="9">
                  <c:v>-0.14049710239817231</c:v>
                </c:pt>
                <c:pt idx="10">
                  <c:v>-0.11576201920982072</c:v>
                </c:pt>
                <c:pt idx="11">
                  <c:v>-0.13485995899732214</c:v>
                </c:pt>
                <c:pt idx="12">
                  <c:v>-0.10479947893105113</c:v>
                </c:pt>
                <c:pt idx="13">
                  <c:v>3.5481716683236188E-3</c:v>
                </c:pt>
                <c:pt idx="14">
                  <c:v>0.10541482555966937</c:v>
                </c:pt>
                <c:pt idx="15">
                  <c:v>0.18540740953123133</c:v>
                </c:pt>
                <c:pt idx="16">
                  <c:v>0.22962720196640554</c:v>
                </c:pt>
                <c:pt idx="17">
                  <c:v>0.30331070638666019</c:v>
                </c:pt>
                <c:pt idx="18">
                  <c:v>0.37415808988392069</c:v>
                </c:pt>
                <c:pt idx="19">
                  <c:v>0.39068043971602506</c:v>
                </c:pt>
                <c:pt idx="20">
                  <c:v>0.3914028637617939</c:v>
                </c:pt>
                <c:pt idx="21">
                  <c:v>0.38384195400814392</c:v>
                </c:pt>
                <c:pt idx="22">
                  <c:v>0.36728178625559949</c:v>
                </c:pt>
                <c:pt idx="23">
                  <c:v>-8.9458797472133263E-3</c:v>
                </c:pt>
                <c:pt idx="24">
                  <c:v>0.25797354253811022</c:v>
                </c:pt>
                <c:pt idx="25">
                  <c:v>0.41335754004320152</c:v>
                </c:pt>
                <c:pt idx="26">
                  <c:v>0.59122979895931704</c:v>
                </c:pt>
                <c:pt idx="27">
                  <c:v>0.59311514432758938</c:v>
                </c:pt>
                <c:pt idx="28">
                  <c:v>0.68134447898349604</c:v>
                </c:pt>
                <c:pt idx="29">
                  <c:v>0.61246888640892505</c:v>
                </c:pt>
                <c:pt idx="30">
                  <c:v>1.1774634135972832</c:v>
                </c:pt>
                <c:pt idx="31">
                  <c:v>1.3355018685093818</c:v>
                </c:pt>
                <c:pt idx="32">
                  <c:v>1.4971448329025165</c:v>
                </c:pt>
                <c:pt idx="33">
                  <c:v>1.6948194757344794</c:v>
                </c:pt>
                <c:pt idx="34">
                  <c:v>1.9420873761845627</c:v>
                </c:pt>
                <c:pt idx="35">
                  <c:v>2.2379782769609378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3-46C4-AE9F-C907EB30DD8B}"/>
            </c:ext>
          </c:extLst>
        </c:ser>
        <c:ser>
          <c:idx val="1"/>
          <c:order val="1"/>
          <c:tx>
            <c:strRef>
              <c:f>'Global mean T (in °F)'!$C$2</c:f>
              <c:strCache>
                <c:ptCount val="1"/>
                <c:pt idx="0">
                  <c:v>current trend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'Global mean T (in °F)'!$A$3:$A$93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 (in °F)'!$C$3:$C$93</c:f>
              <c:numCache>
                <c:formatCode>General</c:formatCode>
                <c:ptCount val="91"/>
                <c:pt idx="35">
                  <c:v>2.2379782769609378</c:v>
                </c:pt>
                <c:pt idx="36">
                  <c:v>2.5106584132982848</c:v>
                </c:pt>
                <c:pt idx="37">
                  <c:v>2.8824497648346012</c:v>
                </c:pt>
                <c:pt idx="38">
                  <c:v>3.2003259037421006</c:v>
                </c:pt>
                <c:pt idx="39">
                  <c:v>3.6270711622455822</c:v>
                </c:pt>
                <c:pt idx="40">
                  <c:v>3.9929797449439235</c:v>
                </c:pt>
                <c:pt idx="41">
                  <c:v>4.4125998943830638</c:v>
                </c:pt>
                <c:pt idx="42">
                  <c:v>4.8411283461471815</c:v>
                </c:pt>
                <c:pt idx="43">
                  <c:v>5.266555309604084</c:v>
                </c:pt>
                <c:pt idx="44">
                  <c:v>5.7041712669555329</c:v>
                </c:pt>
                <c:pt idx="45">
                  <c:v>6.0925850004142097</c:v>
                </c:pt>
                <c:pt idx="46">
                  <c:v>6.5677157970775086</c:v>
                </c:pt>
                <c:pt idx="47">
                  <c:v>6.9296475639571185</c:v>
                </c:pt>
                <c:pt idx="48">
                  <c:v>7.4384651629050893</c:v>
                </c:pt>
                <c:pt idx="49">
                  <c:v>7.7871004573046179</c:v>
                </c:pt>
                <c:pt idx="50">
                  <c:v>8.2406097005226027</c:v>
                </c:pt>
                <c:pt idx="51">
                  <c:v>8.580998166258766</c:v>
                </c:pt>
                <c:pt idx="52">
                  <c:v>8.9597374250629436</c:v>
                </c:pt>
                <c:pt idx="53">
                  <c:v>9.2954232229063383</c:v>
                </c:pt>
                <c:pt idx="54">
                  <c:v>9.6143051575133516</c:v>
                </c:pt>
                <c:pt idx="55">
                  <c:v>9.9597167041595664</c:v>
                </c:pt>
                <c:pt idx="56">
                  <c:v>10.227550930962019</c:v>
                </c:pt>
                <c:pt idx="57">
                  <c:v>10.570818957001922</c:v>
                </c:pt>
                <c:pt idx="58">
                  <c:v>10.809124887631032</c:v>
                </c:pt>
                <c:pt idx="59">
                  <c:v>11.1304073518302</c:v>
                </c:pt>
                <c:pt idx="60">
                  <c:v>11.354110327656684</c:v>
                </c:pt>
                <c:pt idx="61">
                  <c:v>11.641954424304268</c:v>
                </c:pt>
                <c:pt idx="62">
                  <c:v>11.873313472145105</c:v>
                </c:pt>
                <c:pt idx="63">
                  <c:v>12.11854109564813</c:v>
                </c:pt>
                <c:pt idx="64">
                  <c:v>12.333290115218352</c:v>
                </c:pt>
                <c:pt idx="65">
                  <c:v>12.516120157803426</c:v>
                </c:pt>
                <c:pt idx="66">
                  <c:v>12.736277105199965</c:v>
                </c:pt>
                <c:pt idx="67">
                  <c:v>12.877190668458502</c:v>
                </c:pt>
                <c:pt idx="68">
                  <c:v>13.065796619857311</c:v>
                </c:pt>
                <c:pt idx="69">
                  <c:v>13.206165995113654</c:v>
                </c:pt>
                <c:pt idx="70">
                  <c:v>13.335083763741208</c:v>
                </c:pt>
                <c:pt idx="71">
                  <c:v>13.456638025392769</c:v>
                </c:pt>
                <c:pt idx="72">
                  <c:v>13.563511881095668</c:v>
                </c:pt>
                <c:pt idx="73">
                  <c:v>13.698759469898871</c:v>
                </c:pt>
                <c:pt idx="74">
                  <c:v>13.751011357369277</c:v>
                </c:pt>
                <c:pt idx="75">
                  <c:v>13.862107666765199</c:v>
                </c:pt>
                <c:pt idx="76">
                  <c:v>13.893992732322598</c:v>
                </c:pt>
                <c:pt idx="77">
                  <c:v>14.018906326706171</c:v>
                </c:pt>
                <c:pt idx="78">
                  <c:v>14.033977454124239</c:v>
                </c:pt>
                <c:pt idx="79">
                  <c:v>14.100991292138415</c:v>
                </c:pt>
                <c:pt idx="80">
                  <c:v>14.150647349257815</c:v>
                </c:pt>
                <c:pt idx="81">
                  <c:v>14.17504581710587</c:v>
                </c:pt>
                <c:pt idx="82">
                  <c:v>14.208833276963585</c:v>
                </c:pt>
                <c:pt idx="83">
                  <c:v>14.236835834675253</c:v>
                </c:pt>
                <c:pt idx="84">
                  <c:v>14.258368280930739</c:v>
                </c:pt>
                <c:pt idx="85">
                  <c:v>14.287248903888212</c:v>
                </c:pt>
                <c:pt idx="86">
                  <c:v>14.306199181854492</c:v>
                </c:pt>
                <c:pt idx="87">
                  <c:v>14.330351526577235</c:v>
                </c:pt>
                <c:pt idx="88">
                  <c:v>14.35741700075034</c:v>
                </c:pt>
                <c:pt idx="89">
                  <c:v>14.378181622045449</c:v>
                </c:pt>
                <c:pt idx="90">
                  <c:v>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3-46C4-AE9F-C907EB30DD8B}"/>
            </c:ext>
          </c:extLst>
        </c:ser>
        <c:ser>
          <c:idx val="2"/>
          <c:order val="2"/>
          <c:tx>
            <c:strRef>
              <c:f>'Global mean T (in °F)'!$D$2</c:f>
              <c:strCache>
                <c:ptCount val="1"/>
                <c:pt idx="0">
                  <c:v>ambitious policies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'Global mean T (in °F)'!$A$3:$A$93</c:f>
              <c:numCache>
                <c:formatCode>General</c:formatCode>
                <c:ptCount val="91"/>
                <c:pt idx="0">
                  <c:v>1850</c:v>
                </c:pt>
                <c:pt idx="1">
                  <c:v>1855</c:v>
                </c:pt>
                <c:pt idx="2">
                  <c:v>1860</c:v>
                </c:pt>
                <c:pt idx="3">
                  <c:v>1865</c:v>
                </c:pt>
                <c:pt idx="4">
                  <c:v>1870</c:v>
                </c:pt>
                <c:pt idx="5">
                  <c:v>1875</c:v>
                </c:pt>
                <c:pt idx="6">
                  <c:v>1880</c:v>
                </c:pt>
                <c:pt idx="7">
                  <c:v>1885</c:v>
                </c:pt>
                <c:pt idx="8">
                  <c:v>1890</c:v>
                </c:pt>
                <c:pt idx="9">
                  <c:v>1895</c:v>
                </c:pt>
                <c:pt idx="10">
                  <c:v>1900</c:v>
                </c:pt>
                <c:pt idx="11">
                  <c:v>1905</c:v>
                </c:pt>
                <c:pt idx="12">
                  <c:v>1910</c:v>
                </c:pt>
                <c:pt idx="13">
                  <c:v>1915</c:v>
                </c:pt>
                <c:pt idx="14">
                  <c:v>1920</c:v>
                </c:pt>
                <c:pt idx="15">
                  <c:v>1925</c:v>
                </c:pt>
                <c:pt idx="16">
                  <c:v>1930</c:v>
                </c:pt>
                <c:pt idx="17">
                  <c:v>1935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1960</c:v>
                </c:pt>
                <c:pt idx="23">
                  <c:v>1965</c:v>
                </c:pt>
                <c:pt idx="24">
                  <c:v>1970</c:v>
                </c:pt>
                <c:pt idx="25">
                  <c:v>1975</c:v>
                </c:pt>
                <c:pt idx="26">
                  <c:v>1980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2000</c:v>
                </c:pt>
                <c:pt idx="31">
                  <c:v>2005</c:v>
                </c:pt>
                <c:pt idx="32">
                  <c:v>2010</c:v>
                </c:pt>
                <c:pt idx="33">
                  <c:v>2015</c:v>
                </c:pt>
                <c:pt idx="34">
                  <c:v>2020</c:v>
                </c:pt>
                <c:pt idx="35">
                  <c:v>2025</c:v>
                </c:pt>
                <c:pt idx="36">
                  <c:v>2030</c:v>
                </c:pt>
                <c:pt idx="37">
                  <c:v>2035</c:v>
                </c:pt>
                <c:pt idx="38">
                  <c:v>2040</c:v>
                </c:pt>
                <c:pt idx="39">
                  <c:v>2045</c:v>
                </c:pt>
                <c:pt idx="40">
                  <c:v>2050</c:v>
                </c:pt>
                <c:pt idx="41">
                  <c:v>2055</c:v>
                </c:pt>
                <c:pt idx="42">
                  <c:v>2060</c:v>
                </c:pt>
                <c:pt idx="43">
                  <c:v>2065</c:v>
                </c:pt>
                <c:pt idx="44">
                  <c:v>2070</c:v>
                </c:pt>
                <c:pt idx="45">
                  <c:v>2075</c:v>
                </c:pt>
                <c:pt idx="46">
                  <c:v>2080</c:v>
                </c:pt>
                <c:pt idx="47">
                  <c:v>2085</c:v>
                </c:pt>
                <c:pt idx="48">
                  <c:v>2090</c:v>
                </c:pt>
                <c:pt idx="49">
                  <c:v>2095</c:v>
                </c:pt>
                <c:pt idx="50">
                  <c:v>2100</c:v>
                </c:pt>
                <c:pt idx="51">
                  <c:v>2105</c:v>
                </c:pt>
                <c:pt idx="52">
                  <c:v>2110</c:v>
                </c:pt>
                <c:pt idx="53">
                  <c:v>2115</c:v>
                </c:pt>
                <c:pt idx="54">
                  <c:v>2120</c:v>
                </c:pt>
                <c:pt idx="55">
                  <c:v>2125</c:v>
                </c:pt>
                <c:pt idx="56">
                  <c:v>2130</c:v>
                </c:pt>
                <c:pt idx="57">
                  <c:v>2135</c:v>
                </c:pt>
                <c:pt idx="58">
                  <c:v>2140</c:v>
                </c:pt>
                <c:pt idx="59">
                  <c:v>2145</c:v>
                </c:pt>
                <c:pt idx="60">
                  <c:v>2150</c:v>
                </c:pt>
                <c:pt idx="61">
                  <c:v>2155</c:v>
                </c:pt>
                <c:pt idx="62">
                  <c:v>2160</c:v>
                </c:pt>
                <c:pt idx="63">
                  <c:v>2165</c:v>
                </c:pt>
                <c:pt idx="64">
                  <c:v>2170</c:v>
                </c:pt>
                <c:pt idx="65">
                  <c:v>2175</c:v>
                </c:pt>
                <c:pt idx="66">
                  <c:v>2180</c:v>
                </c:pt>
                <c:pt idx="67">
                  <c:v>2185</c:v>
                </c:pt>
                <c:pt idx="68">
                  <c:v>2190</c:v>
                </c:pt>
                <c:pt idx="69">
                  <c:v>2195</c:v>
                </c:pt>
                <c:pt idx="70">
                  <c:v>2200</c:v>
                </c:pt>
                <c:pt idx="71">
                  <c:v>2205</c:v>
                </c:pt>
                <c:pt idx="72">
                  <c:v>2210</c:v>
                </c:pt>
                <c:pt idx="73">
                  <c:v>2215</c:v>
                </c:pt>
                <c:pt idx="74">
                  <c:v>2220</c:v>
                </c:pt>
                <c:pt idx="75">
                  <c:v>2225</c:v>
                </c:pt>
                <c:pt idx="76">
                  <c:v>2230</c:v>
                </c:pt>
                <c:pt idx="77">
                  <c:v>2235</c:v>
                </c:pt>
                <c:pt idx="78">
                  <c:v>2240</c:v>
                </c:pt>
                <c:pt idx="79">
                  <c:v>2245</c:v>
                </c:pt>
                <c:pt idx="80">
                  <c:v>2250</c:v>
                </c:pt>
                <c:pt idx="81">
                  <c:v>2255</c:v>
                </c:pt>
                <c:pt idx="82">
                  <c:v>2260</c:v>
                </c:pt>
                <c:pt idx="83">
                  <c:v>2265</c:v>
                </c:pt>
                <c:pt idx="84">
                  <c:v>2270</c:v>
                </c:pt>
                <c:pt idx="85">
                  <c:v>2275</c:v>
                </c:pt>
                <c:pt idx="86">
                  <c:v>2280</c:v>
                </c:pt>
                <c:pt idx="87">
                  <c:v>2285</c:v>
                </c:pt>
                <c:pt idx="88">
                  <c:v>2290</c:v>
                </c:pt>
                <c:pt idx="89">
                  <c:v>2295</c:v>
                </c:pt>
                <c:pt idx="90">
                  <c:v>2300</c:v>
                </c:pt>
              </c:numCache>
            </c:numRef>
          </c:xVal>
          <c:yVal>
            <c:numRef>
              <c:f>'Global mean T (in °F)'!$D$3:$D$93</c:f>
              <c:numCache>
                <c:formatCode>General</c:formatCode>
                <c:ptCount val="91"/>
                <c:pt idx="35">
                  <c:v>2.2379782769609378</c:v>
                </c:pt>
                <c:pt idx="36">
                  <c:v>2.4253340850372971</c:v>
                </c:pt>
                <c:pt idx="37">
                  <c:v>2.5910498208442809</c:v>
                </c:pt>
                <c:pt idx="38">
                  <c:v>2.7001987035263242</c:v>
                </c:pt>
                <c:pt idx="39">
                  <c:v>2.7783425836599229</c:v>
                </c:pt>
                <c:pt idx="40">
                  <c:v>2.8156205715382452</c:v>
                </c:pt>
                <c:pt idx="41">
                  <c:v>2.8374491717544941</c:v>
                </c:pt>
                <c:pt idx="42">
                  <c:v>2.8485359923095865</c:v>
                </c:pt>
                <c:pt idx="43">
                  <c:v>2.8282730305715029</c:v>
                </c:pt>
                <c:pt idx="44">
                  <c:v>2.8327207269574397</c:v>
                </c:pt>
                <c:pt idx="45">
                  <c:v>2.8044365582959041</c:v>
                </c:pt>
                <c:pt idx="46">
                  <c:v>2.8289542018873037</c:v>
                </c:pt>
                <c:pt idx="47">
                  <c:v>2.7906442442634618</c:v>
                </c:pt>
                <c:pt idx="48">
                  <c:v>2.7977672756060508</c:v>
                </c:pt>
                <c:pt idx="49">
                  <c:v>2.7668960542030936</c:v>
                </c:pt>
                <c:pt idx="50">
                  <c:v>2.7721014148801473</c:v>
                </c:pt>
                <c:pt idx="51">
                  <c:v>2.7459539774119692</c:v>
                </c:pt>
                <c:pt idx="52">
                  <c:v>2.7211742288586254</c:v>
                </c:pt>
                <c:pt idx="53">
                  <c:v>2.7002133715341374</c:v>
                </c:pt>
                <c:pt idx="54">
                  <c:v>2.6638132707772542</c:v>
                </c:pt>
                <c:pt idx="55">
                  <c:v>2.6651069342321549</c:v>
                </c:pt>
                <c:pt idx="56">
                  <c:v>2.6217256842642911</c:v>
                </c:pt>
                <c:pt idx="57">
                  <c:v>2.6163699422361586</c:v>
                </c:pt>
                <c:pt idx="58">
                  <c:v>2.5650124489575612</c:v>
                </c:pt>
                <c:pt idx="59">
                  <c:v>2.5736942645690561</c:v>
                </c:pt>
                <c:pt idx="60">
                  <c:v>2.5332924022804071</c:v>
                </c:pt>
                <c:pt idx="61">
                  <c:v>2.5302492704551098</c:v>
                </c:pt>
                <c:pt idx="62">
                  <c:v>2.4934853482709425</c:v>
                </c:pt>
                <c:pt idx="63">
                  <c:v>2.4751836499692441</c:v>
                </c:pt>
                <c:pt idx="64">
                  <c:v>2.4610683655966761</c:v>
                </c:pt>
                <c:pt idx="65">
                  <c:v>2.4390493554473069</c:v>
                </c:pt>
                <c:pt idx="66">
                  <c:v>2.4321218061526881</c:v>
                </c:pt>
                <c:pt idx="67">
                  <c:v>2.3955114182558446</c:v>
                </c:pt>
                <c:pt idx="68">
                  <c:v>2.3946174922847385</c:v>
                </c:pt>
                <c:pt idx="69">
                  <c:v>2.3571574566085842</c:v>
                </c:pt>
                <c:pt idx="70">
                  <c:v>2.3680165803322057</c:v>
                </c:pt>
                <c:pt idx="71">
                  <c:v>2.3232134931963566</c:v>
                </c:pt>
                <c:pt idx="72">
                  <c:v>2.3216712961138435</c:v>
                </c:pt>
                <c:pt idx="73">
                  <c:v>2.2941428725648421</c:v>
                </c:pt>
                <c:pt idx="74">
                  <c:v>2.2904477683551461</c:v>
                </c:pt>
                <c:pt idx="75">
                  <c:v>2.2693023957175029</c:v>
                </c:pt>
                <c:pt idx="76">
                  <c:v>2.244080413583001</c:v>
                </c:pt>
                <c:pt idx="77">
                  <c:v>2.2395932369517464</c:v>
                </c:pt>
                <c:pt idx="78">
                  <c:v>2.2092990028839261</c:v>
                </c:pt>
                <c:pt idx="79">
                  <c:v>2.2224475695830805</c:v>
                </c:pt>
                <c:pt idx="80">
                  <c:v>2.1767467181189364</c:v>
                </c:pt>
                <c:pt idx="81">
                  <c:v>2.1776786164093274</c:v>
                </c:pt>
                <c:pt idx="82">
                  <c:v>2.1419496798227549</c:v>
                </c:pt>
                <c:pt idx="83">
                  <c:v>2.1587220669553462</c:v>
                </c:pt>
                <c:pt idx="84">
                  <c:v>2.1217495026414519</c:v>
                </c:pt>
                <c:pt idx="85">
                  <c:v>2.1124690403935786</c:v>
                </c:pt>
                <c:pt idx="86">
                  <c:v>2.0926322733869918</c:v>
                </c:pt>
                <c:pt idx="87">
                  <c:v>2.0735461793780972</c:v>
                </c:pt>
                <c:pt idx="88">
                  <c:v>2.0721325672612174</c:v>
                </c:pt>
                <c:pt idx="89">
                  <c:v>2.0141157749723178</c:v>
                </c:pt>
                <c:pt idx="90">
                  <c:v>1.9800000000000002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93-46C4-AE9F-C907EB30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5007"/>
        <c:axId val="447845423"/>
      </c:scatterChart>
      <c:valAx>
        <c:axId val="447845007"/>
        <c:scaling>
          <c:orientation val="minMax"/>
          <c:max val="22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423"/>
        <c:crosses val="autoZero"/>
        <c:crossBetween val="midCat"/>
      </c:valAx>
      <c:valAx>
        <c:axId val="44784542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Computations!$J$2:$J$72</c:f>
              <c:numCache>
                <c:formatCode>General</c:formatCode>
                <c:ptCount val="71"/>
                <c:pt idx="0">
                  <c:v>2027</c:v>
                </c:pt>
                <c:pt idx="1">
                  <c:v>2031.3513767629279</c:v>
                </c:pt>
                <c:pt idx="2">
                  <c:v>2034.7249160510407</c:v>
                </c:pt>
                <c:pt idx="3">
                  <c:v>2039.1007387508396</c:v>
                </c:pt>
                <c:pt idx="4">
                  <c:v>2043.1343183344527</c:v>
                </c:pt>
                <c:pt idx="5">
                  <c:v>2047.1678979180658</c:v>
                </c:pt>
                <c:pt idx="6">
                  <c:v>2051.2014775016792</c:v>
                </c:pt>
                <c:pt idx="7">
                  <c:v>2055.2350570852923</c:v>
                </c:pt>
                <c:pt idx="8">
                  <c:v>2059.2686366689054</c:v>
                </c:pt>
                <c:pt idx="9">
                  <c:v>2063.3022162525185</c:v>
                </c:pt>
                <c:pt idx="10">
                  <c:v>2067.3357958361316</c:v>
                </c:pt>
                <c:pt idx="11">
                  <c:v>2071.3693754197448</c:v>
                </c:pt>
                <c:pt idx="12">
                  <c:v>2075.4029550033579</c:v>
                </c:pt>
                <c:pt idx="13">
                  <c:v>2079.436534586971</c:v>
                </c:pt>
                <c:pt idx="14">
                  <c:v>2083.4701141705841</c:v>
                </c:pt>
                <c:pt idx="15">
                  <c:v>2087.5036937541972</c:v>
                </c:pt>
                <c:pt idx="16">
                  <c:v>2091.5372733378108</c:v>
                </c:pt>
                <c:pt idx="17">
                  <c:v>2095.5708529214239</c:v>
                </c:pt>
                <c:pt idx="18">
                  <c:v>2099.604432505037</c:v>
                </c:pt>
                <c:pt idx="19">
                  <c:v>2103.6380120886502</c:v>
                </c:pt>
                <c:pt idx="20">
                  <c:v>2107.6715916722633</c:v>
                </c:pt>
                <c:pt idx="21">
                  <c:v>2111.7051712558764</c:v>
                </c:pt>
                <c:pt idx="22">
                  <c:v>2115.7387508394895</c:v>
                </c:pt>
                <c:pt idx="23">
                  <c:v>2119.7723304231026</c:v>
                </c:pt>
                <c:pt idx="24">
                  <c:v>2123.8059100067157</c:v>
                </c:pt>
                <c:pt idx="25">
                  <c:v>2127.8394895903289</c:v>
                </c:pt>
                <c:pt idx="26">
                  <c:v>2131.8730691739424</c:v>
                </c:pt>
                <c:pt idx="27">
                  <c:v>2135.9066487575556</c:v>
                </c:pt>
                <c:pt idx="28">
                  <c:v>2139.9402283411687</c:v>
                </c:pt>
                <c:pt idx="29">
                  <c:v>2143.9738079247818</c:v>
                </c:pt>
                <c:pt idx="30">
                  <c:v>2148.0073875083949</c:v>
                </c:pt>
                <c:pt idx="31">
                  <c:v>2152.040967092008</c:v>
                </c:pt>
                <c:pt idx="32">
                  <c:v>2156.0745466756211</c:v>
                </c:pt>
                <c:pt idx="33">
                  <c:v>2160.1081262592343</c:v>
                </c:pt>
                <c:pt idx="34">
                  <c:v>2164.1417058428474</c:v>
                </c:pt>
                <c:pt idx="35">
                  <c:v>2168.1752854264605</c:v>
                </c:pt>
                <c:pt idx="36">
                  <c:v>2172.2088650100741</c:v>
                </c:pt>
                <c:pt idx="37">
                  <c:v>2176.2424445936872</c:v>
                </c:pt>
                <c:pt idx="38">
                  <c:v>2180.2760241773003</c:v>
                </c:pt>
                <c:pt idx="39">
                  <c:v>2184.3096037609134</c:v>
                </c:pt>
                <c:pt idx="40">
                  <c:v>2188.3431833445266</c:v>
                </c:pt>
                <c:pt idx="41">
                  <c:v>2192.3767629281397</c:v>
                </c:pt>
                <c:pt idx="42">
                  <c:v>2196.4103425117528</c:v>
                </c:pt>
                <c:pt idx="43">
                  <c:v>2200.4439220953659</c:v>
                </c:pt>
                <c:pt idx="44">
                  <c:v>2204.477501678979</c:v>
                </c:pt>
                <c:pt idx="45">
                  <c:v>2208.5110812625921</c:v>
                </c:pt>
                <c:pt idx="46">
                  <c:v>2212.5446608462057</c:v>
                </c:pt>
                <c:pt idx="47">
                  <c:v>2216.5782404298188</c:v>
                </c:pt>
                <c:pt idx="48">
                  <c:v>2220.611820013432</c:v>
                </c:pt>
                <c:pt idx="49">
                  <c:v>2224.6453995970451</c:v>
                </c:pt>
                <c:pt idx="50">
                  <c:v>2228.6789791806582</c:v>
                </c:pt>
                <c:pt idx="51">
                  <c:v>2232.7125587642713</c:v>
                </c:pt>
                <c:pt idx="52">
                  <c:v>2236.7461383478844</c:v>
                </c:pt>
                <c:pt idx="53">
                  <c:v>2240.7797179314975</c:v>
                </c:pt>
                <c:pt idx="54">
                  <c:v>2244.8132975151107</c:v>
                </c:pt>
                <c:pt idx="55">
                  <c:v>2248.8468770987238</c:v>
                </c:pt>
                <c:pt idx="56">
                  <c:v>2252.8804566823374</c:v>
                </c:pt>
                <c:pt idx="57">
                  <c:v>2256.9140362659505</c:v>
                </c:pt>
                <c:pt idx="58">
                  <c:v>2260.9476158495636</c:v>
                </c:pt>
                <c:pt idx="59">
                  <c:v>2264.9811954331767</c:v>
                </c:pt>
                <c:pt idx="60">
                  <c:v>2269.0147750167898</c:v>
                </c:pt>
                <c:pt idx="61">
                  <c:v>2273.0483546004029</c:v>
                </c:pt>
                <c:pt idx="62">
                  <c:v>2277.0819341840161</c:v>
                </c:pt>
                <c:pt idx="63">
                  <c:v>2281.1155137676292</c:v>
                </c:pt>
                <c:pt idx="64">
                  <c:v>2285.1490933512423</c:v>
                </c:pt>
                <c:pt idx="65">
                  <c:v>2289.1826729348554</c:v>
                </c:pt>
                <c:pt idx="66">
                  <c:v>2293.2162525184685</c:v>
                </c:pt>
                <c:pt idx="67">
                  <c:v>2297.4148421759533</c:v>
                </c:pt>
                <c:pt idx="68">
                  <c:v>2300</c:v>
                </c:pt>
              </c:numCache>
            </c:numRef>
          </c:xVal>
          <c:yVal>
            <c:numRef>
              <c:f>Computations!$K$2:$K$72</c:f>
              <c:numCache>
                <c:formatCode>General</c:formatCode>
                <c:ptCount val="71"/>
                <c:pt idx="0">
                  <c:v>1.3</c:v>
                </c:pt>
                <c:pt idx="1">
                  <c:v>1.3687631027253742</c:v>
                </c:pt>
                <c:pt idx="2">
                  <c:v>1.4358490566037736</c:v>
                </c:pt>
                <c:pt idx="3">
                  <c:v>1.4934819897084073</c:v>
                </c:pt>
                <c:pt idx="4">
                  <c:v>1.5232132647227075</c:v>
                </c:pt>
                <c:pt idx="5">
                  <c:v>1.5671240708976599</c:v>
                </c:pt>
                <c:pt idx="6">
                  <c:v>1.5630074328187571</c:v>
                </c:pt>
                <c:pt idx="7">
                  <c:v>1.5771869639794209</c:v>
                </c:pt>
                <c:pt idx="8">
                  <c:v>1.5863350485992047</c:v>
                </c:pt>
                <c:pt idx="9">
                  <c:v>1.5652944539737064</c:v>
                </c:pt>
                <c:pt idx="10">
                  <c:v>1.5794739851343704</c:v>
                </c:pt>
                <c:pt idx="11">
                  <c:v>1.5707833047455697</c:v>
                </c:pt>
                <c:pt idx="12">
                  <c:v>1.5566037735849059</c:v>
                </c:pt>
                <c:pt idx="13">
                  <c:v>1.5748999428244728</c:v>
                </c:pt>
                <c:pt idx="14">
                  <c:v>1.5515723270440251</c:v>
                </c:pt>
                <c:pt idx="15">
                  <c:v>1.54837049742711</c:v>
                </c:pt>
                <c:pt idx="16">
                  <c:v>1.5579759862778766</c:v>
                </c:pt>
                <c:pt idx="17">
                  <c:v>1.5337335620354513</c:v>
                </c:pt>
                <c:pt idx="18">
                  <c:v>1.5405946255002867</c:v>
                </c:pt>
                <c:pt idx="19">
                  <c:v>1.5351057747284234</c:v>
                </c:pt>
                <c:pt idx="20">
                  <c:v>1.5067467124070939</c:v>
                </c:pt>
                <c:pt idx="21">
                  <c:v>1.5154373927958842</c:v>
                </c:pt>
                <c:pt idx="22">
                  <c:v>1.4966838193253329</c:v>
                </c:pt>
                <c:pt idx="23">
                  <c:v>1.4793024585477432</c:v>
                </c:pt>
                <c:pt idx="24">
                  <c:v>1.4898227558604988</c:v>
                </c:pt>
                <c:pt idx="25">
                  <c:v>1.4587192681532382</c:v>
                </c:pt>
                <c:pt idx="26">
                  <c:v>1.4546026300743353</c:v>
                </c:pt>
                <c:pt idx="27">
                  <c:v>1.4532304173813633</c:v>
                </c:pt>
                <c:pt idx="28">
                  <c:v>1.4248713550600351</c:v>
                </c:pt>
                <c:pt idx="29">
                  <c:v>1.4340194396798187</c:v>
                </c:pt>
                <c:pt idx="30">
                  <c:v>1.4175528873642167</c:v>
                </c:pt>
                <c:pt idx="31">
                  <c:v>1.3969696969697003</c:v>
                </c:pt>
                <c:pt idx="32">
                  <c:v>1.4088622069754162</c:v>
                </c:pt>
                <c:pt idx="33">
                  <c:v>1.3846197827329911</c:v>
                </c:pt>
                <c:pt idx="34">
                  <c:v>1.3736420811892527</c:v>
                </c:pt>
                <c:pt idx="35">
                  <c:v>1.3805031446540881</c:v>
                </c:pt>
                <c:pt idx="36">
                  <c:v>1.3512292738707927</c:v>
                </c:pt>
                <c:pt idx="37">
                  <c:v>1.3567181246426563</c:v>
                </c:pt>
                <c:pt idx="38">
                  <c:v>1.3507718696397983</c:v>
                </c:pt>
                <c:pt idx="39">
                  <c:v>1.3292738707833056</c:v>
                </c:pt>
                <c:pt idx="40">
                  <c:v>1.3384219554030892</c:v>
                </c:pt>
                <c:pt idx="41">
                  <c:v>1.3187535734705615</c:v>
                </c:pt>
                <c:pt idx="42">
                  <c:v>1.3045740423098964</c:v>
                </c:pt>
                <c:pt idx="43">
                  <c:v>1.3169239565466067</c:v>
                </c:pt>
                <c:pt idx="44">
                  <c:v>1.2908519153802267</c:v>
                </c:pt>
                <c:pt idx="45">
                  <c:v>1.2894797026872549</c:v>
                </c:pt>
                <c:pt idx="46">
                  <c:v>1.2903945111492323</c:v>
                </c:pt>
                <c:pt idx="47">
                  <c:v>1.2643224699828524</c:v>
                </c:pt>
                <c:pt idx="48">
                  <c:v>1.2739279588336201</c:v>
                </c:pt>
                <c:pt idx="49">
                  <c:v>1.2624928530588986</c:v>
                </c:pt>
                <c:pt idx="50">
                  <c:v>1.2423670668953766</c:v>
                </c:pt>
                <c:pt idx="51">
                  <c:v>1.2556317895940632</c:v>
                </c:pt>
                <c:pt idx="52">
                  <c:v>1.2355060034305412</c:v>
                </c:pt>
                <c:pt idx="53">
                  <c:v>1.2254431103487802</c:v>
                </c:pt>
                <c:pt idx="54">
                  <c:v>1.2359634076615242</c:v>
                </c:pt>
                <c:pt idx="55">
                  <c:v>1.2085191538021736</c:v>
                </c:pt>
                <c:pt idx="56">
                  <c:v>1.2112635791881161</c:v>
                </c:pt>
                <c:pt idx="57">
                  <c:v>1.2085191538021736</c:v>
                </c:pt>
                <c:pt idx="58">
                  <c:v>1.1842767295597485</c:v>
                </c:pt>
                <c:pt idx="59">
                  <c:v>1.19937106918239</c:v>
                </c:pt>
                <c:pt idx="60">
                  <c:v>1.1819897084048105</c:v>
                </c:pt>
                <c:pt idx="61">
                  <c:v>1.1687249857061228</c:v>
                </c:pt>
                <c:pt idx="62">
                  <c:v>1.1787878787878838</c:v>
                </c:pt>
                <c:pt idx="63">
                  <c:v>1.1563750714694137</c:v>
                </c:pt>
                <c:pt idx="64">
                  <c:v>1.1518010291595275</c:v>
                </c:pt>
                <c:pt idx="65">
                  <c:v>1.1563750714694137</c:v>
                </c:pt>
                <c:pt idx="66">
                  <c:v>1.1307604345340281</c:v>
                </c:pt>
                <c:pt idx="67">
                  <c:v>1.1029685534591191</c:v>
                </c:pt>
                <c:pt idx="68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1-46B9-BD63-5C3F1A7C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001135"/>
        <c:axId val="1772995727"/>
      </c:scatterChart>
      <c:valAx>
        <c:axId val="17730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995727"/>
        <c:crosses val="autoZero"/>
        <c:crossBetween val="midCat"/>
      </c:valAx>
      <c:valAx>
        <c:axId val="17729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 anomaly (in 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historic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Computations!$C$2:$C$52</c:f>
              <c:numCache>
                <c:formatCode>General</c:formatCode>
                <c:ptCount val="51"/>
                <c:pt idx="0">
                  <c:v>1850</c:v>
                </c:pt>
                <c:pt idx="1">
                  <c:v>1853.7345957318905</c:v>
                </c:pt>
                <c:pt idx="2">
                  <c:v>1856.9464124694061</c:v>
                </c:pt>
                <c:pt idx="3">
                  <c:v>1860.71911632101</c:v>
                </c:pt>
                <c:pt idx="4">
                  <c:v>1864.8106402164112</c:v>
                </c:pt>
                <c:pt idx="5">
                  <c:v>1868.8802843048852</c:v>
                </c:pt>
                <c:pt idx="6">
                  <c:v>1872.8697024346259</c:v>
                </c:pt>
                <c:pt idx="7">
                  <c:v>1876.948175217123</c:v>
                </c:pt>
                <c:pt idx="8">
                  <c:v>1880.9418157657444</c:v>
                </c:pt>
                <c:pt idx="9">
                  <c:v>1883.4704688908928</c:v>
                </c:pt>
                <c:pt idx="10">
                  <c:v>1891.8490323923143</c:v>
                </c:pt>
                <c:pt idx="11">
                  <c:v>1895.6830477908024</c:v>
                </c:pt>
                <c:pt idx="12">
                  <c:v>1899.7745716862037</c:v>
                </c:pt>
                <c:pt idx="13">
                  <c:v>1904.1849156254023</c:v>
                </c:pt>
                <c:pt idx="14">
                  <c:v>1907.9576194770063</c:v>
                </c:pt>
                <c:pt idx="15">
                  <c:v>1912.0491433724076</c:v>
                </c:pt>
                <c:pt idx="16">
                  <c:v>1916.0698183691868</c:v>
                </c:pt>
                <c:pt idx="17">
                  <c:v>1920.3384645111425</c:v>
                </c:pt>
                <c:pt idx="18">
                  <c:v>1924.4667753346741</c:v>
                </c:pt>
                <c:pt idx="19">
                  <c:v>1928.5702209197473</c:v>
                </c:pt>
                <c:pt idx="20">
                  <c:v>1932.5687556357077</c:v>
                </c:pt>
                <c:pt idx="21">
                  <c:v>1936.5982867448151</c:v>
                </c:pt>
                <c:pt idx="22">
                  <c:v>1940.6898106402164</c:v>
                </c:pt>
                <c:pt idx="23">
                  <c:v>1944.6573489630296</c:v>
                </c:pt>
                <c:pt idx="24">
                  <c:v>1948.872858431019</c:v>
                </c:pt>
                <c:pt idx="25">
                  <c:v>1952.8094003606852</c:v>
                </c:pt>
                <c:pt idx="26">
                  <c:v>1957.0559062218215</c:v>
                </c:pt>
                <c:pt idx="27">
                  <c:v>1961.0677251062732</c:v>
                </c:pt>
                <c:pt idx="28">
                  <c:v>1963.4588754347544</c:v>
                </c:pt>
                <c:pt idx="29">
                  <c:v>1965.010057570923</c:v>
                </c:pt>
                <c:pt idx="30">
                  <c:v>1968.3819882777277</c:v>
                </c:pt>
                <c:pt idx="31">
                  <c:v>1971.9574222272317</c:v>
                </c:pt>
                <c:pt idx="32">
                  <c:v>1976.5650360685302</c:v>
                </c:pt>
                <c:pt idx="33">
                  <c:v>1980.6193642921551</c:v>
                </c:pt>
                <c:pt idx="34">
                  <c:v>1983.2091129395853</c:v>
                </c:pt>
                <c:pt idx="35">
                  <c:v>1985.1386384129846</c:v>
                </c:pt>
                <c:pt idx="36">
                  <c:v>1986.2545085662759</c:v>
                </c:pt>
                <c:pt idx="37">
                  <c:v>1988.9427412082955</c:v>
                </c:pt>
                <c:pt idx="38">
                  <c:v>1992.4193467588418</c:v>
                </c:pt>
                <c:pt idx="39">
                  <c:v>1992.6242673579802</c:v>
                </c:pt>
                <c:pt idx="40">
                  <c:v>1993.3216862037873</c:v>
                </c:pt>
                <c:pt idx="41">
                  <c:v>1995.3054553651937</c:v>
                </c:pt>
                <c:pt idx="42">
                  <c:v>1996.8266629673299</c:v>
                </c:pt>
                <c:pt idx="43">
                  <c:v>1999.3194882777277</c:v>
                </c:pt>
                <c:pt idx="44">
                  <c:v>2002.8951436300399</c:v>
                </c:pt>
                <c:pt idx="45">
                  <c:v>2006.8981064021641</c:v>
                </c:pt>
                <c:pt idx="46">
                  <c:v>2010.9896302975653</c:v>
                </c:pt>
                <c:pt idx="47">
                  <c:v>2015.0811541929666</c:v>
                </c:pt>
                <c:pt idx="48">
                  <c:v>2019.0841169650905</c:v>
                </c:pt>
                <c:pt idx="49">
                  <c:v>2022.9808063892824</c:v>
                </c:pt>
                <c:pt idx="50">
                  <c:v>2026.9837691614066</c:v>
                </c:pt>
              </c:numCache>
            </c:numRef>
          </c:xVal>
          <c:yVal>
            <c:numRef>
              <c:f>Computations!$D$2:$D$52</c:f>
              <c:numCache>
                <c:formatCode>General</c:formatCode>
                <c:ptCount val="51"/>
                <c:pt idx="0">
                  <c:v>0</c:v>
                </c:pt>
                <c:pt idx="1">
                  <c:v>-4.1503623444321749E-2</c:v>
                </c:pt>
                <c:pt idx="2">
                  <c:v>-8.9097781535881812E-2</c:v>
                </c:pt>
                <c:pt idx="3">
                  <c:v>-7.6537315119579882E-2</c:v>
                </c:pt>
                <c:pt idx="4">
                  <c:v>-3.627682267019789E-2</c:v>
                </c:pt>
                <c:pt idx="5">
                  <c:v>7.1795800776559265E-3</c:v>
                </c:pt>
                <c:pt idx="6">
                  <c:v>-1.1018661091427937E-3</c:v>
                </c:pt>
                <c:pt idx="7">
                  <c:v>-1.3222393309704622E-2</c:v>
                </c:pt>
                <c:pt idx="8">
                  <c:v>-1.7344353977092865E-2</c:v>
                </c:pt>
                <c:pt idx="9">
                  <c:v>-8.6877904759220304E-2</c:v>
                </c:pt>
                <c:pt idx="10">
                  <c:v>-8.0358297425925429E-2</c:v>
                </c:pt>
                <c:pt idx="11">
                  <c:v>-7.7554422297259257E-2</c:v>
                </c:pt>
                <c:pt idx="12">
                  <c:v>-6.3653957535776018E-2</c:v>
                </c:pt>
                <c:pt idx="13">
                  <c:v>-7.6532644729481028E-2</c:v>
                </c:pt>
                <c:pt idx="14">
                  <c:v>-6.9078529150016388E-2</c:v>
                </c:pt>
                <c:pt idx="15">
                  <c:v>-4.7329387334190592E-2</c:v>
                </c:pt>
                <c:pt idx="16">
                  <c:v>1.9844891155400616E-2</c:v>
                </c:pt>
                <c:pt idx="17">
                  <c:v>6.1898236812412133E-2</c:v>
                </c:pt>
                <c:pt idx="18">
                  <c:v>0.10038065453454831</c:v>
                </c:pt>
                <c:pt idx="19">
                  <c:v>0.12056958001949315</c:v>
                </c:pt>
                <c:pt idx="20">
                  <c:v>0.14014889318961846</c:v>
                </c:pt>
                <c:pt idx="21">
                  <c:v>0.18714772069105937</c:v>
                </c:pt>
                <c:pt idx="22">
                  <c:v>0.21206684654394892</c:v>
                </c:pt>
                <c:pt idx="23">
                  <c:v>0.21613527525462059</c:v>
                </c:pt>
                <c:pt idx="24">
                  <c:v>0.22732345420897793</c:v>
                </c:pt>
                <c:pt idx="25">
                  <c:v>0.19282656909971288</c:v>
                </c:pt>
                <c:pt idx="26">
                  <c:v>0.23240899009732771</c:v>
                </c:pt>
                <c:pt idx="27">
                  <c:v>0.19375891734590595</c:v>
                </c:pt>
                <c:pt idx="28">
                  <c:v>7.2686837946974253E-2</c:v>
                </c:pt>
                <c:pt idx="29">
                  <c:v>-5.4767309566849769E-3</c:v>
                </c:pt>
                <c:pt idx="30">
                  <c:v>0.10509259913262463</c:v>
                </c:pt>
                <c:pt idx="31">
                  <c:v>0.18956335023802195</c:v>
                </c:pt>
                <c:pt idx="32">
                  <c:v>0.25025922106540993</c:v>
                </c:pt>
                <c:pt idx="33">
                  <c:v>0.34256169743885789</c:v>
                </c:pt>
                <c:pt idx="34">
                  <c:v>0.20424783511561595</c:v>
                </c:pt>
                <c:pt idx="35">
                  <c:v>0.33920524375255123</c:v>
                </c:pt>
                <c:pt idx="36">
                  <c:v>0.2902569608272379</c:v>
                </c:pt>
                <c:pt idx="37">
                  <c:v>0.42540507705999164</c:v>
                </c:pt>
                <c:pt idx="38">
                  <c:v>0.2712474160297888</c:v>
                </c:pt>
                <c:pt idx="39">
                  <c:v>0.46926782409695517</c:v>
                </c:pt>
                <c:pt idx="40">
                  <c:v>0.20774414103885261</c:v>
                </c:pt>
                <c:pt idx="41">
                  <c:v>0.36437864639985518</c:v>
                </c:pt>
                <c:pt idx="42">
                  <c:v>0.51864642159744123</c:v>
                </c:pt>
                <c:pt idx="43">
                  <c:v>0.6398875531509044</c:v>
                </c:pt>
                <c:pt idx="44">
                  <c:v>0.7148083943631236</c:v>
                </c:pt>
                <c:pt idx="45">
                  <c:v>0.7664170243518289</c:v>
                </c:pt>
                <c:pt idx="46">
                  <c:v>0.85259009168090594</c:v>
                </c:pt>
                <c:pt idx="47">
                  <c:v>0.94336690728784689</c:v>
                </c:pt>
                <c:pt idx="48">
                  <c:v>1.0461915995826645</c:v>
                </c:pt>
                <c:pt idx="49">
                  <c:v>1.1855110660857331</c:v>
                </c:pt>
                <c:pt idx="50">
                  <c:v>1.3001172498551989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C-4AE6-AE2A-F3A41CE2FA52}"/>
            </c:ext>
          </c:extLst>
        </c:ser>
        <c:ser>
          <c:idx val="0"/>
          <c:order val="1"/>
          <c:tx>
            <c:v>current trend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Computations!$C$52:$C$129</c:f>
              <c:numCache>
                <c:formatCode>General</c:formatCode>
                <c:ptCount val="78"/>
                <c:pt idx="0">
                  <c:v>2026.9837691614066</c:v>
                </c:pt>
                <c:pt idx="1">
                  <c:v>2030.7859933874361</c:v>
                </c:pt>
                <c:pt idx="2">
                  <c:v>2033.7952265554554</c:v>
                </c:pt>
                <c:pt idx="3">
                  <c:v>2037.0266005410281</c:v>
                </c:pt>
                <c:pt idx="4">
                  <c:v>2040.3085715801196</c:v>
                </c:pt>
                <c:pt idx="5">
                  <c:v>2043.3033701532913</c:v>
                </c:pt>
                <c:pt idx="6">
                  <c:v>2046.0697982416589</c:v>
                </c:pt>
                <c:pt idx="7">
                  <c:v>2049.2355328064496</c:v>
                </c:pt>
                <c:pt idx="8">
                  <c:v>2052.3465678539224</c:v>
                </c:pt>
                <c:pt idx="9">
                  <c:v>2054.8309287646525</c:v>
                </c:pt>
                <c:pt idx="10">
                  <c:v>2057.1919683112196</c:v>
                </c:pt>
                <c:pt idx="11">
                  <c:v>2060.0879170423805</c:v>
                </c:pt>
                <c:pt idx="12">
                  <c:v>2063.1333126690711</c:v>
                </c:pt>
                <c:pt idx="13">
                  <c:v>2065.6386557536239</c:v>
                </c:pt>
                <c:pt idx="14">
                  <c:v>2067.9787131263683</c:v>
                </c:pt>
                <c:pt idx="15">
                  <c:v>2070.8746618575292</c:v>
                </c:pt>
                <c:pt idx="16">
                  <c:v>2074.0034742481303</c:v>
                </c:pt>
                <c:pt idx="17">
                  <c:v>2076.5415318516948</c:v>
                </c:pt>
                <c:pt idx="18">
                  <c:v>2079.107303877367</c:v>
                </c:pt>
                <c:pt idx="19">
                  <c:v>2082.033363390442</c:v>
                </c:pt>
                <c:pt idx="20">
                  <c:v>2085.0338142470691</c:v>
                </c:pt>
                <c:pt idx="21">
                  <c:v>2087.380241208296</c:v>
                </c:pt>
                <c:pt idx="22">
                  <c:v>2089.5522027566658</c:v>
                </c:pt>
                <c:pt idx="23">
                  <c:v>2092.5137909086088</c:v>
                </c:pt>
                <c:pt idx="24">
                  <c:v>2095.6795254733993</c:v>
                </c:pt>
                <c:pt idx="25">
                  <c:v>2098.4260273090299</c:v>
                </c:pt>
                <c:pt idx="26">
                  <c:v>2100.7799819657344</c:v>
                </c:pt>
                <c:pt idx="27">
                  <c:v>2104.0571164159269</c:v>
                </c:pt>
                <c:pt idx="28">
                  <c:v>2107.5537270814548</c:v>
                </c:pt>
                <c:pt idx="29">
                  <c:v>2110.6740306582506</c:v>
                </c:pt>
                <c:pt idx="30">
                  <c:v>2113.8846044326324</c:v>
                </c:pt>
                <c:pt idx="31">
                  <c:v>2117.5062882634898</c:v>
                </c:pt>
                <c:pt idx="32">
                  <c:v>2120.6672678088366</c:v>
                </c:pt>
                <c:pt idx="33">
                  <c:v>2123.6098587315896</c:v>
                </c:pt>
                <c:pt idx="34">
                  <c:v>2127.4120829576195</c:v>
                </c:pt>
                <c:pt idx="35">
                  <c:v>2131.2686868207488</c:v>
                </c:pt>
                <c:pt idx="36">
                  <c:v>2134.7141806274026</c:v>
                </c:pt>
                <c:pt idx="37">
                  <c:v>2138.5707844905319</c:v>
                </c:pt>
                <c:pt idx="38">
                  <c:v>2142.4273883536612</c:v>
                </c:pt>
                <c:pt idx="39">
                  <c:v>2145.8728821603149</c:v>
                </c:pt>
                <c:pt idx="40">
                  <c:v>2149.7294860234447</c:v>
                </c:pt>
                <c:pt idx="41">
                  <c:v>2153.653629395852</c:v>
                </c:pt>
                <c:pt idx="42">
                  <c:v>2157.2665037254992</c:v>
                </c:pt>
                <c:pt idx="43">
                  <c:v>2161.2601442741206</c:v>
                </c:pt>
                <c:pt idx="44">
                  <c:v>2165.3516681695219</c:v>
                </c:pt>
                <c:pt idx="45">
                  <c:v>2169.3900553909571</c:v>
                </c:pt>
                <c:pt idx="46">
                  <c:v>2173.6913293151724</c:v>
                </c:pt>
                <c:pt idx="47">
                  <c:v>2177.626239855726</c:v>
                </c:pt>
                <c:pt idx="48">
                  <c:v>2181.810752930568</c:v>
                </c:pt>
                <c:pt idx="49">
                  <c:v>2185.8624243204945</c:v>
                </c:pt>
                <c:pt idx="50">
                  <c:v>2189.8476748679632</c:v>
                </c:pt>
                <c:pt idx="51">
                  <c:v>2193.9923354373309</c:v>
                </c:pt>
                <c:pt idx="52">
                  <c:v>2198.0838593327321</c:v>
                </c:pt>
                <c:pt idx="53">
                  <c:v>2201.828223624887</c:v>
                </c:pt>
                <c:pt idx="54">
                  <c:v>2206.5244156204481</c:v>
                </c:pt>
                <c:pt idx="55">
                  <c:v>2210.3584310189362</c:v>
                </c:pt>
                <c:pt idx="56">
                  <c:v>2214.2949729486022</c:v>
                </c:pt>
                <c:pt idx="57">
                  <c:v>2218.8901882326422</c:v>
                </c:pt>
                <c:pt idx="58">
                  <c:v>2222.3437030357672</c:v>
                </c:pt>
                <c:pt idx="59">
                  <c:v>2226.7245266005411</c:v>
                </c:pt>
                <c:pt idx="60">
                  <c:v>2230.9834310189322</c:v>
                </c:pt>
                <c:pt idx="61">
                  <c:v>2234.5887543475433</c:v>
                </c:pt>
                <c:pt idx="62">
                  <c:v>2239.1540802524773</c:v>
                </c:pt>
                <c:pt idx="63">
                  <c:v>2243.0720243462579</c:v>
                </c:pt>
                <c:pt idx="64">
                  <c:v>2247.1821460775473</c:v>
                </c:pt>
                <c:pt idx="65">
                  <c:v>2251.2736699729485</c:v>
                </c:pt>
                <c:pt idx="66">
                  <c:v>2255.3651938683497</c:v>
                </c:pt>
                <c:pt idx="67">
                  <c:v>2259.4567177637509</c:v>
                </c:pt>
                <c:pt idx="68">
                  <c:v>2263.5482416591522</c:v>
                </c:pt>
                <c:pt idx="69">
                  <c:v>2267.6397655545534</c:v>
                </c:pt>
                <c:pt idx="70">
                  <c:v>2271.7932822362463</c:v>
                </c:pt>
                <c:pt idx="71">
                  <c:v>2275.8228133453563</c:v>
                </c:pt>
                <c:pt idx="72">
                  <c:v>2279.9143372407575</c:v>
                </c:pt>
                <c:pt idx="73">
                  <c:v>2284.0058611361587</c:v>
                </c:pt>
                <c:pt idx="74">
                  <c:v>2288.09738503156</c:v>
                </c:pt>
                <c:pt idx="75">
                  <c:v>2292.1889089269612</c:v>
                </c:pt>
                <c:pt idx="76">
                  <c:v>2296.2804328223624</c:v>
                </c:pt>
                <c:pt idx="77">
                  <c:v>2300</c:v>
                </c:pt>
              </c:numCache>
            </c:numRef>
          </c:xVal>
          <c:yVal>
            <c:numRef>
              <c:f>Computations!$D$52:$D$129</c:f>
              <c:numCache>
                <c:formatCode>General</c:formatCode>
                <c:ptCount val="78"/>
                <c:pt idx="0">
                  <c:v>1.3001172498551989</c:v>
                </c:pt>
                <c:pt idx="1">
                  <c:v>1.4194860783455026</c:v>
                </c:pt>
                <c:pt idx="2">
                  <c:v>1.5618634251084129</c:v>
                </c:pt>
                <c:pt idx="3">
                  <c:v>1.6678014945824839</c:v>
                </c:pt>
                <c:pt idx="4">
                  <c:v>1.7893906746894017</c:v>
                </c:pt>
                <c:pt idx="5">
                  <c:v>1.9286259164559392</c:v>
                </c:pt>
                <c:pt idx="6">
                  <c:v>2.0695270451623768</c:v>
                </c:pt>
                <c:pt idx="7">
                  <c:v>2.1855838353084041</c:v>
                </c:pt>
                <c:pt idx="8">
                  <c:v>2.3188136574891507</c:v>
                </c:pt>
                <c:pt idx="9">
                  <c:v>2.441464069276293</c:v>
                </c:pt>
                <c:pt idx="10">
                  <c:v>2.5808368128220032</c:v>
                </c:pt>
                <c:pt idx="11">
                  <c:v>2.6929183912754739</c:v>
                </c:pt>
                <c:pt idx="12">
                  <c:v>2.8215824492505832</c:v>
                </c:pt>
                <c:pt idx="13">
                  <c:v>2.9615422648238483</c:v>
                </c:pt>
                <c:pt idx="14">
                  <c:v>3.0894993774254664</c:v>
                </c:pt>
                <c:pt idx="15">
                  <c:v>3.2033790560680271</c:v>
                </c:pt>
                <c:pt idx="16">
                  <c:v>3.3327012422169249</c:v>
                </c:pt>
                <c:pt idx="17">
                  <c:v>3.4653140692347528</c:v>
                </c:pt>
                <c:pt idx="18">
                  <c:v>3.6132393450959914</c:v>
                </c:pt>
                <c:pt idx="19">
                  <c:v>3.7295730975151451</c:v>
                </c:pt>
                <c:pt idx="20">
                  <c:v>3.8511746175253161</c:v>
                </c:pt>
                <c:pt idx="21">
                  <c:v>3.9673219002952385</c:v>
                </c:pt>
                <c:pt idx="22">
                  <c:v>4.1152156408481497</c:v>
                </c:pt>
                <c:pt idx="23">
                  <c:v>4.2294008789999822</c:v>
                </c:pt>
                <c:pt idx="24">
                  <c:v>4.3526148130359186</c:v>
                </c:pt>
                <c:pt idx="25">
                  <c:v>4.4872225910805303</c:v>
                </c:pt>
                <c:pt idx="26">
                  <c:v>4.6231589653759722</c:v>
                </c:pt>
                <c:pt idx="27">
                  <c:v>4.7323320379095533</c:v>
                </c:pt>
                <c:pt idx="28">
                  <c:v>4.8617158033027774</c:v>
                </c:pt>
                <c:pt idx="29">
                  <c:v>5.009570696012088</c:v>
                </c:pt>
                <c:pt idx="30">
                  <c:v>5.1339287772185873</c:v>
                </c:pt>
                <c:pt idx="31">
                  <c:v>5.2319725559501942</c:v>
                </c:pt>
                <c:pt idx="32">
                  <c:v>5.3705293195270531</c:v>
                </c:pt>
                <c:pt idx="33">
                  <c:v>5.4985096554549413</c:v>
                </c:pt>
                <c:pt idx="34">
                  <c:v>5.5933266467954095</c:v>
                </c:pt>
                <c:pt idx="35">
                  <c:v>5.7254301329897341</c:v>
                </c:pt>
                <c:pt idx="36">
                  <c:v>5.8658712214431228</c:v>
                </c:pt>
                <c:pt idx="37">
                  <c:v>5.9577052931952768</c:v>
                </c:pt>
                <c:pt idx="38">
                  <c:v>6.0855128398628695</c:v>
                </c:pt>
                <c:pt idx="39">
                  <c:v>6.2168267296955877</c:v>
                </c:pt>
                <c:pt idx="40">
                  <c:v>6.2994533048920029</c:v>
                </c:pt>
                <c:pt idx="41">
                  <c:v>6.4210993233412053</c:v>
                </c:pt>
                <c:pt idx="42">
                  <c:v>6.5462891573252193</c:v>
                </c:pt>
                <c:pt idx="43">
                  <c:v>6.619333512268855</c:v>
                </c:pt>
                <c:pt idx="44">
                  <c:v>6.7431663111500386</c:v>
                </c:pt>
                <c:pt idx="45">
                  <c:v>6.840869142300158</c:v>
                </c:pt>
                <c:pt idx="46">
                  <c:v>6.9181488946766203</c:v>
                </c:pt>
                <c:pt idx="47">
                  <c:v>7.0241421689810544</c:v>
                </c:pt>
                <c:pt idx="48">
                  <c:v>7.1150461229852082</c:v>
                </c:pt>
                <c:pt idx="49">
                  <c:v>7.1645271763369305</c:v>
                </c:pt>
                <c:pt idx="50">
                  <c:v>7.2561636896773782</c:v>
                </c:pt>
                <c:pt idx="51">
                  <c:v>7.3272401079263823</c:v>
                </c:pt>
                <c:pt idx="52">
                  <c:v>7.3658901806777921</c:v>
                </c:pt>
                <c:pt idx="53">
                  <c:v>7.4489200299481544</c:v>
                </c:pt>
                <c:pt idx="54">
                  <c:v>7.4888819101620516</c:v>
                </c:pt>
                <c:pt idx="55">
                  <c:v>7.5400697848535776</c:v>
                </c:pt>
                <c:pt idx="56">
                  <c:v>7.6082583452231276</c:v>
                </c:pt>
                <c:pt idx="57">
                  <c:v>7.6223601124468479</c:v>
                </c:pt>
                <c:pt idx="58">
                  <c:v>7.6755428103236376</c:v>
                </c:pt>
                <c:pt idx="59">
                  <c:v>7.7178092641512093</c:v>
                </c:pt>
                <c:pt idx="60">
                  <c:v>7.7192077865205047</c:v>
                </c:pt>
                <c:pt idx="61">
                  <c:v>7.7877353826159439</c:v>
                </c:pt>
                <c:pt idx="62">
                  <c:v>7.7937956462162203</c:v>
                </c:pt>
                <c:pt idx="63">
                  <c:v>7.807034991312209</c:v>
                </c:pt>
                <c:pt idx="64">
                  <c:v>7.8642726977355233</c:v>
                </c:pt>
                <c:pt idx="65">
                  <c:v>7.8602042690248481</c:v>
                </c:pt>
                <c:pt idx="66">
                  <c:v>7.8764779838675496</c:v>
                </c:pt>
                <c:pt idx="67">
                  <c:v>7.8922431451214168</c:v>
                </c:pt>
                <c:pt idx="68">
                  <c:v>7.9039398776646088</c:v>
                </c:pt>
                <c:pt idx="69">
                  <c:v>7.9191964853296408</c:v>
                </c:pt>
                <c:pt idx="70">
                  <c:v>7.9229258783144267</c:v>
                </c:pt>
                <c:pt idx="71">
                  <c:v>7.9410642896495212</c:v>
                </c:pt>
                <c:pt idx="72">
                  <c:v>7.9476754863043695</c:v>
                </c:pt>
                <c:pt idx="73">
                  <c:v>7.9578465580810578</c:v>
                </c:pt>
                <c:pt idx="74">
                  <c:v>7.9720860585684212</c:v>
                </c:pt>
                <c:pt idx="75">
                  <c:v>7.981240023167441</c:v>
                </c:pt>
                <c:pt idx="76">
                  <c:v>7.9909025413552959</c:v>
                </c:pt>
                <c:pt idx="7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C-4AE6-AE2A-F3A41CE2FA52}"/>
            </c:ext>
          </c:extLst>
        </c:ser>
        <c:ser>
          <c:idx val="2"/>
          <c:order val="2"/>
          <c:tx>
            <c:v>ambitious policies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Computations!$J$2:$J$70</c:f>
              <c:numCache>
                <c:formatCode>General</c:formatCode>
                <c:ptCount val="69"/>
                <c:pt idx="0">
                  <c:v>2027</c:v>
                </c:pt>
                <c:pt idx="1">
                  <c:v>2031.3513767629279</c:v>
                </c:pt>
                <c:pt idx="2">
                  <c:v>2034.7249160510407</c:v>
                </c:pt>
                <c:pt idx="3">
                  <c:v>2039.1007387508396</c:v>
                </c:pt>
                <c:pt idx="4">
                  <c:v>2043.1343183344527</c:v>
                </c:pt>
                <c:pt idx="5">
                  <c:v>2047.1678979180658</c:v>
                </c:pt>
                <c:pt idx="6">
                  <c:v>2051.2014775016792</c:v>
                </c:pt>
                <c:pt idx="7">
                  <c:v>2055.2350570852923</c:v>
                </c:pt>
                <c:pt idx="8">
                  <c:v>2059.2686366689054</c:v>
                </c:pt>
                <c:pt idx="9">
                  <c:v>2063.3022162525185</c:v>
                </c:pt>
                <c:pt idx="10">
                  <c:v>2067.3357958361316</c:v>
                </c:pt>
                <c:pt idx="11">
                  <c:v>2071.3693754197448</c:v>
                </c:pt>
                <c:pt idx="12">
                  <c:v>2075.4029550033579</c:v>
                </c:pt>
                <c:pt idx="13">
                  <c:v>2079.436534586971</c:v>
                </c:pt>
                <c:pt idx="14">
                  <c:v>2083.4701141705841</c:v>
                </c:pt>
                <c:pt idx="15">
                  <c:v>2087.5036937541972</c:v>
                </c:pt>
                <c:pt idx="16">
                  <c:v>2091.5372733378108</c:v>
                </c:pt>
                <c:pt idx="17">
                  <c:v>2095.5708529214239</c:v>
                </c:pt>
                <c:pt idx="18">
                  <c:v>2099.604432505037</c:v>
                </c:pt>
                <c:pt idx="19">
                  <c:v>2103.6380120886502</c:v>
                </c:pt>
                <c:pt idx="20">
                  <c:v>2107.6715916722633</c:v>
                </c:pt>
                <c:pt idx="21">
                  <c:v>2111.7051712558764</c:v>
                </c:pt>
                <c:pt idx="22">
                  <c:v>2115.7387508394895</c:v>
                </c:pt>
                <c:pt idx="23">
                  <c:v>2119.7723304231026</c:v>
                </c:pt>
                <c:pt idx="24">
                  <c:v>2123.8059100067157</c:v>
                </c:pt>
                <c:pt idx="25">
                  <c:v>2127.8394895903289</c:v>
                </c:pt>
                <c:pt idx="26">
                  <c:v>2131.8730691739424</c:v>
                </c:pt>
                <c:pt idx="27">
                  <c:v>2135.9066487575556</c:v>
                </c:pt>
                <c:pt idx="28">
                  <c:v>2139.9402283411687</c:v>
                </c:pt>
                <c:pt idx="29">
                  <c:v>2143.9738079247818</c:v>
                </c:pt>
                <c:pt idx="30">
                  <c:v>2148.0073875083949</c:v>
                </c:pt>
                <c:pt idx="31">
                  <c:v>2152.040967092008</c:v>
                </c:pt>
                <c:pt idx="32">
                  <c:v>2156.0745466756211</c:v>
                </c:pt>
                <c:pt idx="33">
                  <c:v>2160.1081262592343</c:v>
                </c:pt>
                <c:pt idx="34">
                  <c:v>2164.1417058428474</c:v>
                </c:pt>
                <c:pt idx="35">
                  <c:v>2168.1752854264605</c:v>
                </c:pt>
                <c:pt idx="36">
                  <c:v>2172.2088650100741</c:v>
                </c:pt>
                <c:pt idx="37">
                  <c:v>2176.2424445936872</c:v>
                </c:pt>
                <c:pt idx="38">
                  <c:v>2180.2760241773003</c:v>
                </c:pt>
                <c:pt idx="39">
                  <c:v>2184.3096037609134</c:v>
                </c:pt>
                <c:pt idx="40">
                  <c:v>2188.3431833445266</c:v>
                </c:pt>
                <c:pt idx="41">
                  <c:v>2192.3767629281397</c:v>
                </c:pt>
                <c:pt idx="42">
                  <c:v>2196.4103425117528</c:v>
                </c:pt>
                <c:pt idx="43">
                  <c:v>2200.4439220953659</c:v>
                </c:pt>
                <c:pt idx="44">
                  <c:v>2204.477501678979</c:v>
                </c:pt>
                <c:pt idx="45">
                  <c:v>2208.5110812625921</c:v>
                </c:pt>
                <c:pt idx="46">
                  <c:v>2212.5446608462057</c:v>
                </c:pt>
                <c:pt idx="47">
                  <c:v>2216.5782404298188</c:v>
                </c:pt>
                <c:pt idx="48">
                  <c:v>2220.611820013432</c:v>
                </c:pt>
                <c:pt idx="49">
                  <c:v>2224.6453995970451</c:v>
                </c:pt>
                <c:pt idx="50">
                  <c:v>2228.6789791806582</c:v>
                </c:pt>
                <c:pt idx="51">
                  <c:v>2232.7125587642713</c:v>
                </c:pt>
                <c:pt idx="52">
                  <c:v>2236.7461383478844</c:v>
                </c:pt>
                <c:pt idx="53">
                  <c:v>2240.7797179314975</c:v>
                </c:pt>
                <c:pt idx="54">
                  <c:v>2244.8132975151107</c:v>
                </c:pt>
                <c:pt idx="55">
                  <c:v>2248.8468770987238</c:v>
                </c:pt>
                <c:pt idx="56">
                  <c:v>2252.8804566823374</c:v>
                </c:pt>
                <c:pt idx="57">
                  <c:v>2256.9140362659505</c:v>
                </c:pt>
                <c:pt idx="58">
                  <c:v>2260.9476158495636</c:v>
                </c:pt>
                <c:pt idx="59">
                  <c:v>2264.9811954331767</c:v>
                </c:pt>
                <c:pt idx="60">
                  <c:v>2269.0147750167898</c:v>
                </c:pt>
                <c:pt idx="61">
                  <c:v>2273.0483546004029</c:v>
                </c:pt>
                <c:pt idx="62">
                  <c:v>2277.0819341840161</c:v>
                </c:pt>
                <c:pt idx="63">
                  <c:v>2281.1155137676292</c:v>
                </c:pt>
                <c:pt idx="64">
                  <c:v>2285.1490933512423</c:v>
                </c:pt>
                <c:pt idx="65">
                  <c:v>2289.1826729348554</c:v>
                </c:pt>
                <c:pt idx="66">
                  <c:v>2293.2162525184685</c:v>
                </c:pt>
                <c:pt idx="67">
                  <c:v>2297.4148421759533</c:v>
                </c:pt>
                <c:pt idx="68">
                  <c:v>2300</c:v>
                </c:pt>
              </c:numCache>
            </c:numRef>
          </c:xVal>
          <c:yVal>
            <c:numRef>
              <c:f>Computations!$K$2:$K$70</c:f>
              <c:numCache>
                <c:formatCode>General</c:formatCode>
                <c:ptCount val="69"/>
                <c:pt idx="0">
                  <c:v>1.3</c:v>
                </c:pt>
                <c:pt idx="1">
                  <c:v>1.3687631027253742</c:v>
                </c:pt>
                <c:pt idx="2">
                  <c:v>1.4358490566037736</c:v>
                </c:pt>
                <c:pt idx="3">
                  <c:v>1.4934819897084073</c:v>
                </c:pt>
                <c:pt idx="4">
                  <c:v>1.5232132647227075</c:v>
                </c:pt>
                <c:pt idx="5">
                  <c:v>1.5671240708976599</c:v>
                </c:pt>
                <c:pt idx="6">
                  <c:v>1.5630074328187571</c:v>
                </c:pt>
                <c:pt idx="7">
                  <c:v>1.5771869639794209</c:v>
                </c:pt>
                <c:pt idx="8">
                  <c:v>1.5863350485992047</c:v>
                </c:pt>
                <c:pt idx="9">
                  <c:v>1.5652944539737064</c:v>
                </c:pt>
                <c:pt idx="10">
                  <c:v>1.5794739851343704</c:v>
                </c:pt>
                <c:pt idx="11">
                  <c:v>1.5707833047455697</c:v>
                </c:pt>
                <c:pt idx="12">
                  <c:v>1.5566037735849059</c:v>
                </c:pt>
                <c:pt idx="13">
                  <c:v>1.5748999428244728</c:v>
                </c:pt>
                <c:pt idx="14">
                  <c:v>1.5515723270440251</c:v>
                </c:pt>
                <c:pt idx="15">
                  <c:v>1.54837049742711</c:v>
                </c:pt>
                <c:pt idx="16">
                  <c:v>1.5579759862778766</c:v>
                </c:pt>
                <c:pt idx="17">
                  <c:v>1.5337335620354513</c:v>
                </c:pt>
                <c:pt idx="18">
                  <c:v>1.5405946255002867</c:v>
                </c:pt>
                <c:pt idx="19">
                  <c:v>1.5351057747284234</c:v>
                </c:pt>
                <c:pt idx="20">
                  <c:v>1.5067467124070939</c:v>
                </c:pt>
                <c:pt idx="21">
                  <c:v>1.5154373927958842</c:v>
                </c:pt>
                <c:pt idx="22">
                  <c:v>1.4966838193253329</c:v>
                </c:pt>
                <c:pt idx="23">
                  <c:v>1.4793024585477432</c:v>
                </c:pt>
                <c:pt idx="24">
                  <c:v>1.4898227558604988</c:v>
                </c:pt>
                <c:pt idx="25">
                  <c:v>1.4587192681532382</c:v>
                </c:pt>
                <c:pt idx="26">
                  <c:v>1.4546026300743353</c:v>
                </c:pt>
                <c:pt idx="27">
                  <c:v>1.4532304173813633</c:v>
                </c:pt>
                <c:pt idx="28">
                  <c:v>1.4248713550600351</c:v>
                </c:pt>
                <c:pt idx="29">
                  <c:v>1.4340194396798187</c:v>
                </c:pt>
                <c:pt idx="30">
                  <c:v>1.4175528873642167</c:v>
                </c:pt>
                <c:pt idx="31">
                  <c:v>1.3969696969697003</c:v>
                </c:pt>
                <c:pt idx="32">
                  <c:v>1.4088622069754162</c:v>
                </c:pt>
                <c:pt idx="33">
                  <c:v>1.3846197827329911</c:v>
                </c:pt>
                <c:pt idx="34">
                  <c:v>1.3736420811892527</c:v>
                </c:pt>
                <c:pt idx="35">
                  <c:v>1.3805031446540881</c:v>
                </c:pt>
                <c:pt idx="36">
                  <c:v>1.3512292738707927</c:v>
                </c:pt>
                <c:pt idx="37">
                  <c:v>1.3567181246426563</c:v>
                </c:pt>
                <c:pt idx="38">
                  <c:v>1.3507718696397983</c:v>
                </c:pt>
                <c:pt idx="39">
                  <c:v>1.3292738707833056</c:v>
                </c:pt>
                <c:pt idx="40">
                  <c:v>1.3384219554030892</c:v>
                </c:pt>
                <c:pt idx="41">
                  <c:v>1.3187535734705615</c:v>
                </c:pt>
                <c:pt idx="42">
                  <c:v>1.3045740423098964</c:v>
                </c:pt>
                <c:pt idx="43">
                  <c:v>1.3169239565466067</c:v>
                </c:pt>
                <c:pt idx="44">
                  <c:v>1.2908519153802267</c:v>
                </c:pt>
                <c:pt idx="45">
                  <c:v>1.2894797026872549</c:v>
                </c:pt>
                <c:pt idx="46">
                  <c:v>1.2903945111492323</c:v>
                </c:pt>
                <c:pt idx="47">
                  <c:v>1.2643224699828524</c:v>
                </c:pt>
                <c:pt idx="48">
                  <c:v>1.2739279588336201</c:v>
                </c:pt>
                <c:pt idx="49">
                  <c:v>1.2624928530588986</c:v>
                </c:pt>
                <c:pt idx="50">
                  <c:v>1.2423670668953766</c:v>
                </c:pt>
                <c:pt idx="51">
                  <c:v>1.2556317895940632</c:v>
                </c:pt>
                <c:pt idx="52">
                  <c:v>1.2355060034305412</c:v>
                </c:pt>
                <c:pt idx="53">
                  <c:v>1.2254431103487802</c:v>
                </c:pt>
                <c:pt idx="54">
                  <c:v>1.2359634076615242</c:v>
                </c:pt>
                <c:pt idx="55">
                  <c:v>1.2085191538021736</c:v>
                </c:pt>
                <c:pt idx="56">
                  <c:v>1.2112635791881161</c:v>
                </c:pt>
                <c:pt idx="57">
                  <c:v>1.2085191538021736</c:v>
                </c:pt>
                <c:pt idx="58">
                  <c:v>1.1842767295597485</c:v>
                </c:pt>
                <c:pt idx="59">
                  <c:v>1.19937106918239</c:v>
                </c:pt>
                <c:pt idx="60">
                  <c:v>1.1819897084048105</c:v>
                </c:pt>
                <c:pt idx="61">
                  <c:v>1.1687249857061228</c:v>
                </c:pt>
                <c:pt idx="62">
                  <c:v>1.1787878787878838</c:v>
                </c:pt>
                <c:pt idx="63">
                  <c:v>1.1563750714694137</c:v>
                </c:pt>
                <c:pt idx="64">
                  <c:v>1.1518010291595275</c:v>
                </c:pt>
                <c:pt idx="65">
                  <c:v>1.1563750714694137</c:v>
                </c:pt>
                <c:pt idx="66">
                  <c:v>1.1307604345340281</c:v>
                </c:pt>
                <c:pt idx="67">
                  <c:v>1.1029685534591191</c:v>
                </c:pt>
                <c:pt idx="68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EC-4AE6-AE2A-F3A41CE2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09839"/>
        <c:axId val="1813120655"/>
      </c:scatterChart>
      <c:valAx>
        <c:axId val="1813109839"/>
        <c:scaling>
          <c:orientation val="minMax"/>
          <c:max val="23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120655"/>
        <c:crosses val="autoZero"/>
        <c:crossBetween val="midCat"/>
      </c:valAx>
      <c:valAx>
        <c:axId val="1813120655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1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 anomaly (in 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historic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Computations!$C$2:$C$52</c:f>
              <c:numCache>
                <c:formatCode>General</c:formatCode>
                <c:ptCount val="51"/>
                <c:pt idx="0">
                  <c:v>1850</c:v>
                </c:pt>
                <c:pt idx="1">
                  <c:v>1853.7345957318905</c:v>
                </c:pt>
                <c:pt idx="2">
                  <c:v>1856.9464124694061</c:v>
                </c:pt>
                <c:pt idx="3">
                  <c:v>1860.71911632101</c:v>
                </c:pt>
                <c:pt idx="4">
                  <c:v>1864.8106402164112</c:v>
                </c:pt>
                <c:pt idx="5">
                  <c:v>1868.8802843048852</c:v>
                </c:pt>
                <c:pt idx="6">
                  <c:v>1872.8697024346259</c:v>
                </c:pt>
                <c:pt idx="7">
                  <c:v>1876.948175217123</c:v>
                </c:pt>
                <c:pt idx="8">
                  <c:v>1880.9418157657444</c:v>
                </c:pt>
                <c:pt idx="9">
                  <c:v>1883.4704688908928</c:v>
                </c:pt>
                <c:pt idx="10">
                  <c:v>1891.8490323923143</c:v>
                </c:pt>
                <c:pt idx="11">
                  <c:v>1895.6830477908024</c:v>
                </c:pt>
                <c:pt idx="12">
                  <c:v>1899.7745716862037</c:v>
                </c:pt>
                <c:pt idx="13">
                  <c:v>1904.1849156254023</c:v>
                </c:pt>
                <c:pt idx="14">
                  <c:v>1907.9576194770063</c:v>
                </c:pt>
                <c:pt idx="15">
                  <c:v>1912.0491433724076</c:v>
                </c:pt>
                <c:pt idx="16">
                  <c:v>1916.0698183691868</c:v>
                </c:pt>
                <c:pt idx="17">
                  <c:v>1920.3384645111425</c:v>
                </c:pt>
                <c:pt idx="18">
                  <c:v>1924.4667753346741</c:v>
                </c:pt>
                <c:pt idx="19">
                  <c:v>1928.5702209197473</c:v>
                </c:pt>
                <c:pt idx="20">
                  <c:v>1932.5687556357077</c:v>
                </c:pt>
                <c:pt idx="21">
                  <c:v>1936.5982867448151</c:v>
                </c:pt>
                <c:pt idx="22">
                  <c:v>1940.6898106402164</c:v>
                </c:pt>
                <c:pt idx="23">
                  <c:v>1944.6573489630296</c:v>
                </c:pt>
                <c:pt idx="24">
                  <c:v>1948.872858431019</c:v>
                </c:pt>
                <c:pt idx="25">
                  <c:v>1952.8094003606852</c:v>
                </c:pt>
                <c:pt idx="26">
                  <c:v>1957.0559062218215</c:v>
                </c:pt>
                <c:pt idx="27">
                  <c:v>1961.0677251062732</c:v>
                </c:pt>
                <c:pt idx="28">
                  <c:v>1963.4588754347544</c:v>
                </c:pt>
                <c:pt idx="29">
                  <c:v>1965.010057570923</c:v>
                </c:pt>
                <c:pt idx="30">
                  <c:v>1968.3819882777277</c:v>
                </c:pt>
                <c:pt idx="31">
                  <c:v>1971.9574222272317</c:v>
                </c:pt>
                <c:pt idx="32">
                  <c:v>1976.5650360685302</c:v>
                </c:pt>
                <c:pt idx="33">
                  <c:v>1980.6193642921551</c:v>
                </c:pt>
                <c:pt idx="34">
                  <c:v>1983.2091129395853</c:v>
                </c:pt>
                <c:pt idx="35">
                  <c:v>1985.1386384129846</c:v>
                </c:pt>
                <c:pt idx="36">
                  <c:v>1986.2545085662759</c:v>
                </c:pt>
                <c:pt idx="37">
                  <c:v>1988.9427412082955</c:v>
                </c:pt>
                <c:pt idx="38">
                  <c:v>1992.4193467588418</c:v>
                </c:pt>
                <c:pt idx="39">
                  <c:v>1992.6242673579802</c:v>
                </c:pt>
                <c:pt idx="40">
                  <c:v>1993.3216862037873</c:v>
                </c:pt>
                <c:pt idx="41">
                  <c:v>1995.3054553651937</c:v>
                </c:pt>
                <c:pt idx="42">
                  <c:v>1996.8266629673299</c:v>
                </c:pt>
                <c:pt idx="43">
                  <c:v>1999.3194882777277</c:v>
                </c:pt>
                <c:pt idx="44">
                  <c:v>2002.8951436300399</c:v>
                </c:pt>
                <c:pt idx="45">
                  <c:v>2006.8981064021641</c:v>
                </c:pt>
                <c:pt idx="46">
                  <c:v>2010.9896302975653</c:v>
                </c:pt>
                <c:pt idx="47">
                  <c:v>2015.0811541929666</c:v>
                </c:pt>
                <c:pt idx="48">
                  <c:v>2019.0841169650905</c:v>
                </c:pt>
                <c:pt idx="49">
                  <c:v>2022.9808063892824</c:v>
                </c:pt>
                <c:pt idx="50">
                  <c:v>2026.9837691614066</c:v>
                </c:pt>
              </c:numCache>
            </c:numRef>
          </c:xVal>
          <c:yVal>
            <c:numRef>
              <c:f>Computations!$D$2:$D$52</c:f>
              <c:numCache>
                <c:formatCode>General</c:formatCode>
                <c:ptCount val="51"/>
                <c:pt idx="0">
                  <c:v>0</c:v>
                </c:pt>
                <c:pt idx="1">
                  <c:v>-4.1503623444321749E-2</c:v>
                </c:pt>
                <c:pt idx="2">
                  <c:v>-8.9097781535881812E-2</c:v>
                </c:pt>
                <c:pt idx="3">
                  <c:v>-7.6537315119579882E-2</c:v>
                </c:pt>
                <c:pt idx="4">
                  <c:v>-3.627682267019789E-2</c:v>
                </c:pt>
                <c:pt idx="5">
                  <c:v>7.1795800776559265E-3</c:v>
                </c:pt>
                <c:pt idx="6">
                  <c:v>-1.1018661091427937E-3</c:v>
                </c:pt>
                <c:pt idx="7">
                  <c:v>-1.3222393309704622E-2</c:v>
                </c:pt>
                <c:pt idx="8">
                  <c:v>-1.7344353977092865E-2</c:v>
                </c:pt>
                <c:pt idx="9">
                  <c:v>-8.6877904759220304E-2</c:v>
                </c:pt>
                <c:pt idx="10">
                  <c:v>-8.0358297425925429E-2</c:v>
                </c:pt>
                <c:pt idx="11">
                  <c:v>-7.7554422297259257E-2</c:v>
                </c:pt>
                <c:pt idx="12">
                  <c:v>-6.3653957535776018E-2</c:v>
                </c:pt>
                <c:pt idx="13">
                  <c:v>-7.6532644729481028E-2</c:v>
                </c:pt>
                <c:pt idx="14">
                  <c:v>-6.9078529150016388E-2</c:v>
                </c:pt>
                <c:pt idx="15">
                  <c:v>-4.7329387334190592E-2</c:v>
                </c:pt>
                <c:pt idx="16">
                  <c:v>1.9844891155400616E-2</c:v>
                </c:pt>
                <c:pt idx="17">
                  <c:v>6.1898236812412133E-2</c:v>
                </c:pt>
                <c:pt idx="18">
                  <c:v>0.10038065453454831</c:v>
                </c:pt>
                <c:pt idx="19">
                  <c:v>0.12056958001949315</c:v>
                </c:pt>
                <c:pt idx="20">
                  <c:v>0.14014889318961846</c:v>
                </c:pt>
                <c:pt idx="21">
                  <c:v>0.18714772069105937</c:v>
                </c:pt>
                <c:pt idx="22">
                  <c:v>0.21206684654394892</c:v>
                </c:pt>
                <c:pt idx="23">
                  <c:v>0.21613527525462059</c:v>
                </c:pt>
                <c:pt idx="24">
                  <c:v>0.22732345420897793</c:v>
                </c:pt>
                <c:pt idx="25">
                  <c:v>0.19282656909971288</c:v>
                </c:pt>
                <c:pt idx="26">
                  <c:v>0.23240899009732771</c:v>
                </c:pt>
                <c:pt idx="27">
                  <c:v>0.19375891734590595</c:v>
                </c:pt>
                <c:pt idx="28">
                  <c:v>7.2686837946974253E-2</c:v>
                </c:pt>
                <c:pt idx="29">
                  <c:v>-5.4767309566849769E-3</c:v>
                </c:pt>
                <c:pt idx="30">
                  <c:v>0.10509259913262463</c:v>
                </c:pt>
                <c:pt idx="31">
                  <c:v>0.18956335023802195</c:v>
                </c:pt>
                <c:pt idx="32">
                  <c:v>0.25025922106540993</c:v>
                </c:pt>
                <c:pt idx="33">
                  <c:v>0.34256169743885789</c:v>
                </c:pt>
                <c:pt idx="34">
                  <c:v>0.20424783511561595</c:v>
                </c:pt>
                <c:pt idx="35">
                  <c:v>0.33920524375255123</c:v>
                </c:pt>
                <c:pt idx="36">
                  <c:v>0.2902569608272379</c:v>
                </c:pt>
                <c:pt idx="37">
                  <c:v>0.42540507705999164</c:v>
                </c:pt>
                <c:pt idx="38">
                  <c:v>0.2712474160297888</c:v>
                </c:pt>
                <c:pt idx="39">
                  <c:v>0.46926782409695517</c:v>
                </c:pt>
                <c:pt idx="40">
                  <c:v>0.20774414103885261</c:v>
                </c:pt>
                <c:pt idx="41">
                  <c:v>0.36437864639985518</c:v>
                </c:pt>
                <c:pt idx="42">
                  <c:v>0.51864642159744123</c:v>
                </c:pt>
                <c:pt idx="43">
                  <c:v>0.6398875531509044</c:v>
                </c:pt>
                <c:pt idx="44">
                  <c:v>0.7148083943631236</c:v>
                </c:pt>
                <c:pt idx="45">
                  <c:v>0.7664170243518289</c:v>
                </c:pt>
                <c:pt idx="46">
                  <c:v>0.85259009168090594</c:v>
                </c:pt>
                <c:pt idx="47">
                  <c:v>0.94336690728784689</c:v>
                </c:pt>
                <c:pt idx="48">
                  <c:v>1.0461915995826645</c:v>
                </c:pt>
                <c:pt idx="49">
                  <c:v>1.1855110660857331</c:v>
                </c:pt>
                <c:pt idx="50">
                  <c:v>1.3001172498551989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47A3-909C-768730E5F0C1}"/>
            </c:ext>
          </c:extLst>
        </c:ser>
        <c:ser>
          <c:idx val="0"/>
          <c:order val="1"/>
          <c:tx>
            <c:v>current trend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Computations!$E$37:$E$92</c:f>
              <c:numCache>
                <c:formatCode>General</c:formatCode>
                <c:ptCount val="5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  <c:pt idx="16">
                  <c:v>2105</c:v>
                </c:pt>
                <c:pt idx="17">
                  <c:v>2110</c:v>
                </c:pt>
                <c:pt idx="18">
                  <c:v>2115</c:v>
                </c:pt>
                <c:pt idx="19">
                  <c:v>2120</c:v>
                </c:pt>
                <c:pt idx="20">
                  <c:v>2125</c:v>
                </c:pt>
                <c:pt idx="21">
                  <c:v>2130</c:v>
                </c:pt>
                <c:pt idx="22">
                  <c:v>2135</c:v>
                </c:pt>
                <c:pt idx="23">
                  <c:v>2140</c:v>
                </c:pt>
                <c:pt idx="24">
                  <c:v>2145</c:v>
                </c:pt>
                <c:pt idx="25">
                  <c:v>2150</c:v>
                </c:pt>
                <c:pt idx="26">
                  <c:v>2155</c:v>
                </c:pt>
                <c:pt idx="27">
                  <c:v>2160</c:v>
                </c:pt>
                <c:pt idx="28">
                  <c:v>2165</c:v>
                </c:pt>
                <c:pt idx="29">
                  <c:v>2170</c:v>
                </c:pt>
                <c:pt idx="30">
                  <c:v>2175</c:v>
                </c:pt>
                <c:pt idx="31">
                  <c:v>2180</c:v>
                </c:pt>
                <c:pt idx="32">
                  <c:v>2185</c:v>
                </c:pt>
                <c:pt idx="33">
                  <c:v>2190</c:v>
                </c:pt>
                <c:pt idx="34">
                  <c:v>2195</c:v>
                </c:pt>
                <c:pt idx="35">
                  <c:v>2200</c:v>
                </c:pt>
                <c:pt idx="36">
                  <c:v>2205</c:v>
                </c:pt>
                <c:pt idx="37">
                  <c:v>2210</c:v>
                </c:pt>
                <c:pt idx="38">
                  <c:v>2215</c:v>
                </c:pt>
                <c:pt idx="39">
                  <c:v>2220</c:v>
                </c:pt>
                <c:pt idx="40">
                  <c:v>2225</c:v>
                </c:pt>
                <c:pt idx="41">
                  <c:v>2230</c:v>
                </c:pt>
                <c:pt idx="42">
                  <c:v>2235</c:v>
                </c:pt>
                <c:pt idx="43">
                  <c:v>2240</c:v>
                </c:pt>
                <c:pt idx="44">
                  <c:v>2245</c:v>
                </c:pt>
                <c:pt idx="45">
                  <c:v>2250</c:v>
                </c:pt>
                <c:pt idx="46">
                  <c:v>2255</c:v>
                </c:pt>
                <c:pt idx="47">
                  <c:v>2260</c:v>
                </c:pt>
                <c:pt idx="48">
                  <c:v>2265</c:v>
                </c:pt>
                <c:pt idx="49">
                  <c:v>2270</c:v>
                </c:pt>
                <c:pt idx="50">
                  <c:v>2275</c:v>
                </c:pt>
                <c:pt idx="51">
                  <c:v>2280</c:v>
                </c:pt>
                <c:pt idx="52">
                  <c:v>2285</c:v>
                </c:pt>
                <c:pt idx="53">
                  <c:v>2290</c:v>
                </c:pt>
                <c:pt idx="54">
                  <c:v>2295</c:v>
                </c:pt>
                <c:pt idx="55">
                  <c:v>2300</c:v>
                </c:pt>
              </c:numCache>
            </c:numRef>
          </c:xVal>
          <c:yVal>
            <c:numRef>
              <c:f>Computations!$F$37:$F$92</c:f>
              <c:numCache>
                <c:formatCode>General</c:formatCode>
                <c:ptCount val="56"/>
                <c:pt idx="0">
                  <c:v>1.2433212649782988</c:v>
                </c:pt>
                <c:pt idx="1">
                  <c:v>1.3948102296101581</c:v>
                </c:pt>
                <c:pt idx="2">
                  <c:v>1.6013609804636673</c:v>
                </c:pt>
                <c:pt idx="3">
                  <c:v>1.7779588354122779</c:v>
                </c:pt>
                <c:pt idx="4">
                  <c:v>2.0150395345808789</c:v>
                </c:pt>
                <c:pt idx="5">
                  <c:v>2.2183220805244019</c:v>
                </c:pt>
                <c:pt idx="6">
                  <c:v>2.4514443857683688</c:v>
                </c:pt>
                <c:pt idx="7">
                  <c:v>2.6895157478595451</c:v>
                </c:pt>
                <c:pt idx="8">
                  <c:v>2.9258640608911577</c:v>
                </c:pt>
                <c:pt idx="9">
                  <c:v>3.168984037197518</c:v>
                </c:pt>
                <c:pt idx="10">
                  <c:v>3.3847694446745606</c:v>
                </c:pt>
                <c:pt idx="11">
                  <c:v>3.6487309983763936</c:v>
                </c:pt>
                <c:pt idx="12">
                  <c:v>3.8498042021983991</c:v>
                </c:pt>
                <c:pt idx="13">
                  <c:v>4.1324806460583829</c:v>
                </c:pt>
                <c:pt idx="14">
                  <c:v>4.3261669207247877</c:v>
                </c:pt>
                <c:pt idx="15">
                  <c:v>4.578116500290335</c:v>
                </c:pt>
                <c:pt idx="16">
                  <c:v>4.7672212034770922</c:v>
                </c:pt>
                <c:pt idx="17">
                  <c:v>4.977631902812746</c:v>
                </c:pt>
                <c:pt idx="18">
                  <c:v>5.1641240127257433</c:v>
                </c:pt>
                <c:pt idx="19">
                  <c:v>5.3412806430629729</c:v>
                </c:pt>
                <c:pt idx="20">
                  <c:v>5.5331759467553141</c:v>
                </c:pt>
                <c:pt idx="21">
                  <c:v>5.6819727394233439</c:v>
                </c:pt>
                <c:pt idx="22">
                  <c:v>5.8726771983344008</c:v>
                </c:pt>
                <c:pt idx="23">
                  <c:v>6.0050693820172398</c:v>
                </c:pt>
                <c:pt idx="24">
                  <c:v>6.1835596399056669</c:v>
                </c:pt>
                <c:pt idx="25">
                  <c:v>6.3078390709203802</c:v>
                </c:pt>
                <c:pt idx="26">
                  <c:v>6.4677524579468155</c:v>
                </c:pt>
                <c:pt idx="27">
                  <c:v>6.5962852623028354</c:v>
                </c:pt>
                <c:pt idx="28">
                  <c:v>6.7325228309156273</c:v>
                </c:pt>
                <c:pt idx="29">
                  <c:v>6.8518278417879728</c:v>
                </c:pt>
                <c:pt idx="30">
                  <c:v>6.9534000876685695</c:v>
                </c:pt>
                <c:pt idx="31">
                  <c:v>7.0757095028888699</c:v>
                </c:pt>
                <c:pt idx="32">
                  <c:v>7.1539948158102789</c:v>
                </c:pt>
                <c:pt idx="33">
                  <c:v>7.2587758999207281</c:v>
                </c:pt>
                <c:pt idx="34">
                  <c:v>7.3367588861742519</c:v>
                </c:pt>
                <c:pt idx="35">
                  <c:v>7.408379868745115</c:v>
                </c:pt>
                <c:pt idx="36">
                  <c:v>7.4759100141070931</c:v>
                </c:pt>
                <c:pt idx="37">
                  <c:v>7.535284378386482</c:v>
                </c:pt>
                <c:pt idx="38">
                  <c:v>7.6104219277215952</c:v>
                </c:pt>
                <c:pt idx="39">
                  <c:v>7.6394507540940424</c:v>
                </c:pt>
                <c:pt idx="40">
                  <c:v>7.7011709259806658</c:v>
                </c:pt>
                <c:pt idx="41">
                  <c:v>7.7188848512903316</c:v>
                </c:pt>
                <c:pt idx="42">
                  <c:v>7.7882812926145393</c:v>
                </c:pt>
                <c:pt idx="43">
                  <c:v>7.7966541411801327</c:v>
                </c:pt>
                <c:pt idx="44">
                  <c:v>7.8338840511880079</c:v>
                </c:pt>
                <c:pt idx="45">
                  <c:v>7.8614707495876743</c:v>
                </c:pt>
                <c:pt idx="46">
                  <c:v>7.8750254539477051</c:v>
                </c:pt>
                <c:pt idx="47">
                  <c:v>7.8937962649797688</c:v>
                </c:pt>
                <c:pt idx="48">
                  <c:v>7.9093532414862517</c:v>
                </c:pt>
                <c:pt idx="49">
                  <c:v>7.9213157116281883</c:v>
                </c:pt>
                <c:pt idx="50">
                  <c:v>7.9373605021601179</c:v>
                </c:pt>
                <c:pt idx="51">
                  <c:v>7.9478884343636063</c:v>
                </c:pt>
                <c:pt idx="52">
                  <c:v>7.96130640365402</c:v>
                </c:pt>
                <c:pt idx="53">
                  <c:v>7.976342778194633</c:v>
                </c:pt>
                <c:pt idx="54">
                  <c:v>7.9878786789141385</c:v>
                </c:pt>
                <c:pt idx="55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3-47A3-909C-768730E5F0C1}"/>
            </c:ext>
          </c:extLst>
        </c:ser>
        <c:ser>
          <c:idx val="2"/>
          <c:order val="2"/>
          <c:tx>
            <c:v>ambitious policies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Computations!$E$37:$E$92</c:f>
              <c:numCache>
                <c:formatCode>General</c:formatCode>
                <c:ptCount val="5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  <c:pt idx="16">
                  <c:v>2105</c:v>
                </c:pt>
                <c:pt idx="17">
                  <c:v>2110</c:v>
                </c:pt>
                <c:pt idx="18">
                  <c:v>2115</c:v>
                </c:pt>
                <c:pt idx="19">
                  <c:v>2120</c:v>
                </c:pt>
                <c:pt idx="20">
                  <c:v>2125</c:v>
                </c:pt>
                <c:pt idx="21">
                  <c:v>2130</c:v>
                </c:pt>
                <c:pt idx="22">
                  <c:v>2135</c:v>
                </c:pt>
                <c:pt idx="23">
                  <c:v>2140</c:v>
                </c:pt>
                <c:pt idx="24">
                  <c:v>2145</c:v>
                </c:pt>
                <c:pt idx="25">
                  <c:v>2150</c:v>
                </c:pt>
                <c:pt idx="26">
                  <c:v>2155</c:v>
                </c:pt>
                <c:pt idx="27">
                  <c:v>2160</c:v>
                </c:pt>
                <c:pt idx="28">
                  <c:v>2165</c:v>
                </c:pt>
                <c:pt idx="29">
                  <c:v>2170</c:v>
                </c:pt>
                <c:pt idx="30">
                  <c:v>2175</c:v>
                </c:pt>
                <c:pt idx="31">
                  <c:v>2180</c:v>
                </c:pt>
                <c:pt idx="32">
                  <c:v>2185</c:v>
                </c:pt>
                <c:pt idx="33">
                  <c:v>2190</c:v>
                </c:pt>
                <c:pt idx="34">
                  <c:v>2195</c:v>
                </c:pt>
                <c:pt idx="35">
                  <c:v>2200</c:v>
                </c:pt>
                <c:pt idx="36">
                  <c:v>2205</c:v>
                </c:pt>
                <c:pt idx="37">
                  <c:v>2210</c:v>
                </c:pt>
                <c:pt idx="38">
                  <c:v>2215</c:v>
                </c:pt>
                <c:pt idx="39">
                  <c:v>2220</c:v>
                </c:pt>
                <c:pt idx="40">
                  <c:v>2225</c:v>
                </c:pt>
                <c:pt idx="41">
                  <c:v>2230</c:v>
                </c:pt>
                <c:pt idx="42">
                  <c:v>2235</c:v>
                </c:pt>
                <c:pt idx="43">
                  <c:v>2240</c:v>
                </c:pt>
                <c:pt idx="44">
                  <c:v>2245</c:v>
                </c:pt>
                <c:pt idx="45">
                  <c:v>2250</c:v>
                </c:pt>
                <c:pt idx="46">
                  <c:v>2255</c:v>
                </c:pt>
                <c:pt idx="47">
                  <c:v>2260</c:v>
                </c:pt>
                <c:pt idx="48">
                  <c:v>2265</c:v>
                </c:pt>
                <c:pt idx="49">
                  <c:v>2270</c:v>
                </c:pt>
                <c:pt idx="50">
                  <c:v>2275</c:v>
                </c:pt>
                <c:pt idx="51">
                  <c:v>2280</c:v>
                </c:pt>
                <c:pt idx="52">
                  <c:v>2285</c:v>
                </c:pt>
                <c:pt idx="53">
                  <c:v>2290</c:v>
                </c:pt>
                <c:pt idx="54">
                  <c:v>2295</c:v>
                </c:pt>
                <c:pt idx="55">
                  <c:v>2300</c:v>
                </c:pt>
              </c:numCache>
            </c:numRef>
          </c:xVal>
          <c:yVal>
            <c:numRef>
              <c:f>Computations!$G$37:$G$92</c:f>
              <c:numCache>
                <c:formatCode>General</c:formatCode>
                <c:ptCount val="56"/>
                <c:pt idx="0">
                  <c:v>1.2433212649782988</c:v>
                </c:pt>
                <c:pt idx="1">
                  <c:v>1.3474078250207207</c:v>
                </c:pt>
                <c:pt idx="2">
                  <c:v>1.4394721226912672</c:v>
                </c:pt>
                <c:pt idx="3">
                  <c:v>1.5001103908479578</c:v>
                </c:pt>
                <c:pt idx="4">
                  <c:v>1.543523657588846</c:v>
                </c:pt>
                <c:pt idx="5">
                  <c:v>1.5642336508545807</c:v>
                </c:pt>
                <c:pt idx="6">
                  <c:v>1.5763606509747188</c:v>
                </c:pt>
                <c:pt idx="7">
                  <c:v>1.582519995727548</c:v>
                </c:pt>
                <c:pt idx="8">
                  <c:v>1.571262794761946</c:v>
                </c:pt>
                <c:pt idx="9">
                  <c:v>1.5737337371985776</c:v>
                </c:pt>
                <c:pt idx="10">
                  <c:v>1.558020310164391</c:v>
                </c:pt>
                <c:pt idx="11">
                  <c:v>1.5716412232707242</c:v>
                </c:pt>
                <c:pt idx="12">
                  <c:v>1.550357913479701</c:v>
                </c:pt>
                <c:pt idx="13">
                  <c:v>1.5543151531144725</c:v>
                </c:pt>
                <c:pt idx="14">
                  <c:v>1.5371644745572741</c:v>
                </c:pt>
                <c:pt idx="15">
                  <c:v>1.5400563416000819</c:v>
                </c:pt>
                <c:pt idx="16">
                  <c:v>1.5255299874510939</c:v>
                </c:pt>
                <c:pt idx="17">
                  <c:v>1.511763460477014</c:v>
                </c:pt>
                <c:pt idx="18">
                  <c:v>1.5001185397411874</c:v>
                </c:pt>
                <c:pt idx="19">
                  <c:v>1.479896261542919</c:v>
                </c:pt>
                <c:pt idx="20">
                  <c:v>1.4806149634623083</c:v>
                </c:pt>
                <c:pt idx="21">
                  <c:v>1.4565142690357171</c:v>
                </c:pt>
                <c:pt idx="22">
                  <c:v>1.4535388567978658</c:v>
                </c:pt>
                <c:pt idx="23">
                  <c:v>1.425006916087534</c:v>
                </c:pt>
                <c:pt idx="24">
                  <c:v>1.429830146982809</c:v>
                </c:pt>
                <c:pt idx="25">
                  <c:v>1.4073846679335595</c:v>
                </c:pt>
                <c:pt idx="26">
                  <c:v>1.4056940391417276</c:v>
                </c:pt>
                <c:pt idx="27">
                  <c:v>1.3852696379283014</c:v>
                </c:pt>
                <c:pt idx="28">
                  <c:v>1.3751020277606911</c:v>
                </c:pt>
                <c:pt idx="29">
                  <c:v>1.3672602031092644</c:v>
                </c:pt>
                <c:pt idx="30">
                  <c:v>1.3550274196929482</c:v>
                </c:pt>
                <c:pt idx="31">
                  <c:v>1.3511787811959377</c:v>
                </c:pt>
                <c:pt idx="32">
                  <c:v>1.3308396768088024</c:v>
                </c:pt>
                <c:pt idx="33">
                  <c:v>1.3303430512692991</c:v>
                </c:pt>
                <c:pt idx="34">
                  <c:v>1.3095319203381024</c:v>
                </c:pt>
                <c:pt idx="35">
                  <c:v>1.3155647668512254</c:v>
                </c:pt>
                <c:pt idx="36">
                  <c:v>1.2906741628868648</c:v>
                </c:pt>
                <c:pt idx="37">
                  <c:v>1.289817386729913</c:v>
                </c:pt>
                <c:pt idx="38">
                  <c:v>1.2745238180915788</c:v>
                </c:pt>
                <c:pt idx="39">
                  <c:v>1.2724709824195255</c:v>
                </c:pt>
                <c:pt idx="40">
                  <c:v>1.2607235531763905</c:v>
                </c:pt>
                <c:pt idx="41">
                  <c:v>1.246711340879445</c:v>
                </c:pt>
                <c:pt idx="42">
                  <c:v>1.2442184649731924</c:v>
                </c:pt>
                <c:pt idx="43">
                  <c:v>1.2273883349355144</c:v>
                </c:pt>
                <c:pt idx="44">
                  <c:v>1.2346930942128225</c:v>
                </c:pt>
                <c:pt idx="45">
                  <c:v>1.209303732288298</c:v>
                </c:pt>
                <c:pt idx="46">
                  <c:v>1.2098214535607374</c:v>
                </c:pt>
                <c:pt idx="47">
                  <c:v>1.1899720443459749</c:v>
                </c:pt>
                <c:pt idx="48">
                  <c:v>1.1992900371974144</c:v>
                </c:pt>
                <c:pt idx="49">
                  <c:v>1.1787497236896955</c:v>
                </c:pt>
                <c:pt idx="50">
                  <c:v>1.1735939113297658</c:v>
                </c:pt>
                <c:pt idx="51">
                  <c:v>1.1625734852149954</c:v>
                </c:pt>
                <c:pt idx="52">
                  <c:v>1.1519700996544984</c:v>
                </c:pt>
                <c:pt idx="53">
                  <c:v>1.1511847595895652</c:v>
                </c:pt>
                <c:pt idx="54">
                  <c:v>1.1189532083179543</c:v>
                </c:pt>
                <c:pt idx="55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3-47A3-909C-768730E5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09839"/>
        <c:axId val="1813120655"/>
      </c:scatterChart>
      <c:valAx>
        <c:axId val="1813109839"/>
        <c:scaling>
          <c:orientation val="minMax"/>
          <c:max val="23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120655"/>
        <c:crosses val="autoZero"/>
        <c:crossBetween val="midCat"/>
      </c:valAx>
      <c:valAx>
        <c:axId val="1813120655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1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177800</xdr:rowOff>
    </xdr:from>
    <xdr:to>
      <xdr:col>12</xdr:col>
      <xdr:colOff>482600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13</xdr:col>
      <xdr:colOff>63500</xdr:colOff>
      <xdr:row>44</xdr:row>
      <xdr:rowOff>44450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177800</xdr:rowOff>
    </xdr:from>
    <xdr:to>
      <xdr:col>12</xdr:col>
      <xdr:colOff>482600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32</xdr:row>
      <xdr:rowOff>158750</xdr:rowOff>
    </xdr:from>
    <xdr:to>
      <xdr:col>20</xdr:col>
      <xdr:colOff>114300</xdr:colOff>
      <xdr:row>47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44450</xdr:rowOff>
    </xdr:from>
    <xdr:to>
      <xdr:col>20</xdr:col>
      <xdr:colOff>123825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165100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0</xdr:row>
      <xdr:rowOff>177800</xdr:rowOff>
    </xdr:from>
    <xdr:to>
      <xdr:col>11</xdr:col>
      <xdr:colOff>3175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9</xdr:row>
      <xdr:rowOff>69850</xdr:rowOff>
    </xdr:from>
    <xdr:to>
      <xdr:col>18</xdr:col>
      <xdr:colOff>180975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18" workbookViewId="0">
      <selection activeCell="F50" sqref="F50"/>
    </sheetView>
  </sheetViews>
  <sheetFormatPr defaultRowHeight="14.5" x14ac:dyDescent="0.35"/>
  <sheetData>
    <row r="1" spans="1:5" x14ac:dyDescent="0.35">
      <c r="C1" t="s">
        <v>3</v>
      </c>
      <c r="D1" t="s">
        <v>4</v>
      </c>
      <c r="E1" t="s">
        <v>8</v>
      </c>
    </row>
    <row r="2" spans="1:5" s="1" customFormat="1" x14ac:dyDescent="0.35">
      <c r="A2" s="1" t="s">
        <v>2</v>
      </c>
      <c r="B2" s="1" t="s">
        <v>5</v>
      </c>
      <c r="C2" s="1" t="s">
        <v>6</v>
      </c>
      <c r="D2" s="1" t="s">
        <v>7</v>
      </c>
    </row>
    <row r="3" spans="1:5" x14ac:dyDescent="0.35">
      <c r="A3">
        <v>1850</v>
      </c>
      <c r="B3">
        <v>0</v>
      </c>
    </row>
    <row r="4" spans="1:5" x14ac:dyDescent="0.35">
      <c r="A4">
        <v>1855</v>
      </c>
      <c r="B4">
        <v>-6.025495818975557E-2</v>
      </c>
    </row>
    <row r="5" spans="1:5" x14ac:dyDescent="0.35">
      <c r="A5">
        <v>1860</v>
      </c>
      <c r="B5">
        <v>-7.8931469751044148E-2</v>
      </c>
    </row>
    <row r="6" spans="1:5" x14ac:dyDescent="0.35">
      <c r="A6">
        <v>1865</v>
      </c>
      <c r="B6">
        <v>-3.4254804321420806E-2</v>
      </c>
    </row>
    <row r="7" spans="1:5" x14ac:dyDescent="0.35">
      <c r="A7">
        <v>1870</v>
      </c>
      <c r="B7">
        <v>4.8552147261076151E-3</v>
      </c>
    </row>
    <row r="8" spans="1:5" x14ac:dyDescent="0.35">
      <c r="A8">
        <v>1875</v>
      </c>
      <c r="B8">
        <v>-7.4327480258293832E-3</v>
      </c>
    </row>
    <row r="9" spans="1:5" x14ac:dyDescent="0.35">
      <c r="A9">
        <v>1880</v>
      </c>
      <c r="B9">
        <v>-1.6372276621842596E-2</v>
      </c>
    </row>
    <row r="10" spans="1:5" x14ac:dyDescent="0.35">
      <c r="A10">
        <v>1885</v>
      </c>
      <c r="B10">
        <v>-8.5687731499359376E-2</v>
      </c>
    </row>
    <row r="11" spans="1:5" x14ac:dyDescent="0.35">
      <c r="A11">
        <v>1890</v>
      </c>
      <c r="B11">
        <v>-8.179708405592323E-2</v>
      </c>
    </row>
    <row r="12" spans="1:5" x14ac:dyDescent="0.35">
      <c r="A12">
        <v>1895</v>
      </c>
      <c r="B12">
        <v>-7.805394577676239E-2</v>
      </c>
    </row>
    <row r="13" spans="1:5" x14ac:dyDescent="0.35">
      <c r="A13">
        <v>1900</v>
      </c>
      <c r="B13">
        <v>-6.4312232894344845E-2</v>
      </c>
    </row>
    <row r="14" spans="1:5" x14ac:dyDescent="0.35">
      <c r="A14">
        <v>1905</v>
      </c>
      <c r="B14">
        <v>-7.4922199442956749E-2</v>
      </c>
    </row>
    <row r="15" spans="1:5" x14ac:dyDescent="0.35">
      <c r="A15">
        <v>1910</v>
      </c>
      <c r="B15">
        <v>-5.8221932739472848E-2</v>
      </c>
    </row>
    <row r="16" spans="1:5" x14ac:dyDescent="0.35">
      <c r="A16">
        <v>1915</v>
      </c>
      <c r="B16">
        <v>1.9712064824020104E-3</v>
      </c>
    </row>
    <row r="17" spans="1:2" x14ac:dyDescent="0.35">
      <c r="A17">
        <v>1920</v>
      </c>
      <c r="B17">
        <v>5.8563791977594093E-2</v>
      </c>
    </row>
    <row r="18" spans="1:2" x14ac:dyDescent="0.35">
      <c r="A18">
        <v>1925</v>
      </c>
      <c r="B18">
        <v>0.10300411640623963</v>
      </c>
    </row>
    <row r="19" spans="1:2" x14ac:dyDescent="0.35">
      <c r="A19">
        <v>1930</v>
      </c>
      <c r="B19">
        <v>0.12757066775911419</v>
      </c>
    </row>
    <row r="20" spans="1:2" x14ac:dyDescent="0.35">
      <c r="A20">
        <v>1935</v>
      </c>
      <c r="B20">
        <v>0.168505947992589</v>
      </c>
    </row>
    <row r="21" spans="1:2" x14ac:dyDescent="0.35">
      <c r="A21">
        <v>1940</v>
      </c>
      <c r="B21">
        <v>0.20786560549106703</v>
      </c>
    </row>
    <row r="22" spans="1:2" x14ac:dyDescent="0.35">
      <c r="A22">
        <v>1945</v>
      </c>
      <c r="B22">
        <v>0.21704468873112504</v>
      </c>
    </row>
    <row r="23" spans="1:2" x14ac:dyDescent="0.35">
      <c r="A23">
        <v>1950</v>
      </c>
      <c r="B23">
        <v>0.21744603542321883</v>
      </c>
    </row>
    <row r="24" spans="1:2" x14ac:dyDescent="0.35">
      <c r="A24">
        <v>1955</v>
      </c>
      <c r="B24">
        <v>0.2132455300045244</v>
      </c>
    </row>
    <row r="25" spans="1:2" x14ac:dyDescent="0.35">
      <c r="A25">
        <v>1960</v>
      </c>
      <c r="B25">
        <v>0.20404543680866638</v>
      </c>
    </row>
    <row r="26" spans="1:2" x14ac:dyDescent="0.35">
      <c r="A26">
        <v>1965</v>
      </c>
      <c r="B26">
        <v>-4.969933192896292E-3</v>
      </c>
    </row>
    <row r="27" spans="1:2" x14ac:dyDescent="0.35">
      <c r="A27">
        <v>1970</v>
      </c>
      <c r="B27">
        <v>0.14331863474339457</v>
      </c>
    </row>
    <row r="28" spans="1:2" x14ac:dyDescent="0.35">
      <c r="A28">
        <v>1975</v>
      </c>
      <c r="B28">
        <v>0.22964307780177862</v>
      </c>
    </row>
    <row r="29" spans="1:2" x14ac:dyDescent="0.35">
      <c r="A29">
        <v>1980</v>
      </c>
      <c r="B29">
        <v>0.32846099942184281</v>
      </c>
    </row>
    <row r="30" spans="1:2" x14ac:dyDescent="0.35">
      <c r="A30">
        <v>1985</v>
      </c>
      <c r="B30">
        <v>0.32950841351532745</v>
      </c>
    </row>
    <row r="31" spans="1:2" x14ac:dyDescent="0.35">
      <c r="A31">
        <v>1990</v>
      </c>
      <c r="B31">
        <v>0.3785247105463867</v>
      </c>
    </row>
    <row r="32" spans="1:2" x14ac:dyDescent="0.35">
      <c r="A32">
        <v>1995</v>
      </c>
      <c r="B32">
        <v>0.34026049244940282</v>
      </c>
    </row>
    <row r="33" spans="1:4" x14ac:dyDescent="0.35">
      <c r="A33">
        <v>2000</v>
      </c>
      <c r="B33">
        <v>0.65414634088737955</v>
      </c>
    </row>
    <row r="34" spans="1:4" x14ac:dyDescent="0.35">
      <c r="A34">
        <v>2005</v>
      </c>
      <c r="B34">
        <v>0.74194548250521208</v>
      </c>
    </row>
    <row r="35" spans="1:4" x14ac:dyDescent="0.35">
      <c r="A35">
        <v>2010</v>
      </c>
      <c r="B35">
        <v>0.83174712939028694</v>
      </c>
    </row>
    <row r="36" spans="1:4" x14ac:dyDescent="0.35">
      <c r="A36">
        <v>2015</v>
      </c>
      <c r="B36">
        <v>0.94156637540804411</v>
      </c>
    </row>
    <row r="37" spans="1:4" x14ac:dyDescent="0.35">
      <c r="A37">
        <v>2020</v>
      </c>
      <c r="B37">
        <v>1.0789374312136459</v>
      </c>
    </row>
    <row r="38" spans="1:4" x14ac:dyDescent="0.35">
      <c r="A38">
        <v>2025</v>
      </c>
      <c r="B38">
        <v>1.2433212649782988</v>
      </c>
      <c r="C38">
        <v>1.2433212649782988</v>
      </c>
      <c r="D38">
        <v>1.2433212649782988</v>
      </c>
    </row>
    <row r="39" spans="1:4" x14ac:dyDescent="0.35">
      <c r="A39">
        <v>2030</v>
      </c>
      <c r="C39">
        <v>1.3948102296101581</v>
      </c>
      <c r="D39">
        <v>1.3474078250207207</v>
      </c>
    </row>
    <row r="40" spans="1:4" x14ac:dyDescent="0.35">
      <c r="A40">
        <v>2035</v>
      </c>
      <c r="C40">
        <v>1.6013609804636673</v>
      </c>
      <c r="D40">
        <v>1.4394721226912672</v>
      </c>
    </row>
    <row r="41" spans="1:4" x14ac:dyDescent="0.35">
      <c r="A41">
        <v>2040</v>
      </c>
      <c r="C41">
        <v>1.7779588354122779</v>
      </c>
      <c r="D41">
        <v>1.5001103908479578</v>
      </c>
    </row>
    <row r="42" spans="1:4" x14ac:dyDescent="0.35">
      <c r="A42">
        <v>2045</v>
      </c>
      <c r="C42">
        <v>2.0150395345808789</v>
      </c>
      <c r="D42">
        <v>1.543523657588846</v>
      </c>
    </row>
    <row r="43" spans="1:4" x14ac:dyDescent="0.35">
      <c r="A43">
        <v>2050</v>
      </c>
      <c r="C43">
        <v>2.2183220805244019</v>
      </c>
      <c r="D43">
        <v>1.5642336508545807</v>
      </c>
    </row>
    <row r="44" spans="1:4" x14ac:dyDescent="0.35">
      <c r="A44">
        <v>2055</v>
      </c>
      <c r="C44">
        <v>2.4514443857683688</v>
      </c>
      <c r="D44">
        <v>1.5763606509747188</v>
      </c>
    </row>
    <row r="45" spans="1:4" x14ac:dyDescent="0.35">
      <c r="A45">
        <v>2060</v>
      </c>
      <c r="C45">
        <v>2.6895157478595451</v>
      </c>
      <c r="D45">
        <v>1.582519995727548</v>
      </c>
    </row>
    <row r="46" spans="1:4" x14ac:dyDescent="0.35">
      <c r="A46">
        <v>2065</v>
      </c>
      <c r="C46">
        <v>2.9258640608911577</v>
      </c>
      <c r="D46">
        <v>1.571262794761946</v>
      </c>
    </row>
    <row r="47" spans="1:4" x14ac:dyDescent="0.35">
      <c r="A47">
        <v>2070</v>
      </c>
      <c r="C47">
        <v>3.168984037197518</v>
      </c>
      <c r="D47">
        <v>1.5737337371985776</v>
      </c>
    </row>
    <row r="48" spans="1:4" x14ac:dyDescent="0.35">
      <c r="A48">
        <v>2075</v>
      </c>
      <c r="C48">
        <v>3.3847694446745606</v>
      </c>
      <c r="D48">
        <v>1.558020310164391</v>
      </c>
    </row>
    <row r="49" spans="1:4" x14ac:dyDescent="0.35">
      <c r="A49">
        <v>2080</v>
      </c>
      <c r="C49">
        <v>3.6487309983763936</v>
      </c>
      <c r="D49">
        <v>1.5716412232707242</v>
      </c>
    </row>
    <row r="50" spans="1:4" x14ac:dyDescent="0.35">
      <c r="A50">
        <v>2085</v>
      </c>
      <c r="C50">
        <v>3.8498042021983991</v>
      </c>
      <c r="D50">
        <v>1.550357913479701</v>
      </c>
    </row>
    <row r="51" spans="1:4" x14ac:dyDescent="0.35">
      <c r="A51">
        <v>2090</v>
      </c>
      <c r="C51">
        <v>4.1324806460583829</v>
      </c>
      <c r="D51">
        <v>1.5543151531144725</v>
      </c>
    </row>
    <row r="52" spans="1:4" x14ac:dyDescent="0.35">
      <c r="A52">
        <v>2095</v>
      </c>
      <c r="C52">
        <v>4.3261669207247877</v>
      </c>
      <c r="D52">
        <v>1.5371644745572741</v>
      </c>
    </row>
    <row r="53" spans="1:4" x14ac:dyDescent="0.35">
      <c r="A53">
        <v>2100</v>
      </c>
      <c r="C53">
        <v>4.578116500290335</v>
      </c>
      <c r="D53">
        <v>1.5400563416000819</v>
      </c>
    </row>
    <row r="54" spans="1:4" x14ac:dyDescent="0.35">
      <c r="A54">
        <v>2105</v>
      </c>
      <c r="C54">
        <v>4.7672212034770922</v>
      </c>
      <c r="D54">
        <v>1.5255299874510939</v>
      </c>
    </row>
    <row r="55" spans="1:4" x14ac:dyDescent="0.35">
      <c r="A55">
        <v>2110</v>
      </c>
      <c r="C55">
        <v>4.977631902812746</v>
      </c>
      <c r="D55">
        <v>1.511763460477014</v>
      </c>
    </row>
    <row r="56" spans="1:4" x14ac:dyDescent="0.35">
      <c r="A56">
        <v>2115</v>
      </c>
      <c r="C56">
        <v>5.1641240127257433</v>
      </c>
      <c r="D56">
        <v>1.5001185397411874</v>
      </c>
    </row>
    <row r="57" spans="1:4" x14ac:dyDescent="0.35">
      <c r="A57">
        <v>2120</v>
      </c>
      <c r="C57">
        <v>5.3412806430629729</v>
      </c>
      <c r="D57">
        <v>1.479896261542919</v>
      </c>
    </row>
    <row r="58" spans="1:4" x14ac:dyDescent="0.35">
      <c r="A58">
        <v>2125</v>
      </c>
      <c r="C58">
        <v>5.5331759467553141</v>
      </c>
      <c r="D58">
        <v>1.4806149634623083</v>
      </c>
    </row>
    <row r="59" spans="1:4" x14ac:dyDescent="0.35">
      <c r="A59">
        <v>2130</v>
      </c>
      <c r="C59">
        <v>5.6819727394233439</v>
      </c>
      <c r="D59">
        <v>1.4565142690357171</v>
      </c>
    </row>
    <row r="60" spans="1:4" x14ac:dyDescent="0.35">
      <c r="A60">
        <v>2135</v>
      </c>
      <c r="C60">
        <v>5.8726771983344008</v>
      </c>
      <c r="D60">
        <v>1.4535388567978658</v>
      </c>
    </row>
    <row r="61" spans="1:4" x14ac:dyDescent="0.35">
      <c r="A61">
        <v>2140</v>
      </c>
      <c r="C61">
        <v>6.0050693820172398</v>
      </c>
      <c r="D61">
        <v>1.425006916087534</v>
      </c>
    </row>
    <row r="62" spans="1:4" x14ac:dyDescent="0.35">
      <c r="A62">
        <v>2145</v>
      </c>
      <c r="C62">
        <v>6.1835596399056669</v>
      </c>
      <c r="D62">
        <v>1.429830146982809</v>
      </c>
    </row>
    <row r="63" spans="1:4" x14ac:dyDescent="0.35">
      <c r="A63">
        <v>2150</v>
      </c>
      <c r="C63">
        <v>6.3078390709203802</v>
      </c>
      <c r="D63">
        <v>1.4073846679335595</v>
      </c>
    </row>
    <row r="64" spans="1:4" x14ac:dyDescent="0.35">
      <c r="A64">
        <v>2155</v>
      </c>
      <c r="C64">
        <v>6.4677524579468155</v>
      </c>
      <c r="D64">
        <v>1.4056940391417276</v>
      </c>
    </row>
    <row r="65" spans="1:4" x14ac:dyDescent="0.35">
      <c r="A65">
        <v>2160</v>
      </c>
      <c r="C65">
        <v>6.5962852623028354</v>
      </c>
      <c r="D65">
        <v>1.3852696379283014</v>
      </c>
    </row>
    <row r="66" spans="1:4" x14ac:dyDescent="0.35">
      <c r="A66">
        <v>2165</v>
      </c>
      <c r="C66">
        <v>6.7325228309156273</v>
      </c>
      <c r="D66">
        <v>1.3751020277606911</v>
      </c>
    </row>
    <row r="67" spans="1:4" x14ac:dyDescent="0.35">
      <c r="A67">
        <v>2170</v>
      </c>
      <c r="C67">
        <v>6.8518278417879728</v>
      </c>
      <c r="D67">
        <v>1.3672602031092644</v>
      </c>
    </row>
    <row r="68" spans="1:4" x14ac:dyDescent="0.35">
      <c r="A68">
        <v>2175</v>
      </c>
      <c r="C68">
        <v>6.9534000876685695</v>
      </c>
      <c r="D68">
        <v>1.3550274196929482</v>
      </c>
    </row>
    <row r="69" spans="1:4" x14ac:dyDescent="0.35">
      <c r="A69">
        <v>2180</v>
      </c>
      <c r="C69">
        <v>7.0757095028888699</v>
      </c>
      <c r="D69">
        <v>1.3511787811959377</v>
      </c>
    </row>
    <row r="70" spans="1:4" x14ac:dyDescent="0.35">
      <c r="A70">
        <v>2185</v>
      </c>
      <c r="C70">
        <v>7.1539948158102789</v>
      </c>
      <c r="D70">
        <v>1.3308396768088024</v>
      </c>
    </row>
    <row r="71" spans="1:4" x14ac:dyDescent="0.35">
      <c r="A71">
        <v>2190</v>
      </c>
      <c r="C71">
        <v>7.2587758999207281</v>
      </c>
      <c r="D71">
        <v>1.3303430512692991</v>
      </c>
    </row>
    <row r="72" spans="1:4" x14ac:dyDescent="0.35">
      <c r="A72">
        <v>2195</v>
      </c>
      <c r="C72">
        <v>7.3367588861742519</v>
      </c>
      <c r="D72">
        <v>1.3095319203381024</v>
      </c>
    </row>
    <row r="73" spans="1:4" x14ac:dyDescent="0.35">
      <c r="A73">
        <v>2200</v>
      </c>
      <c r="C73">
        <v>7.408379868745115</v>
      </c>
      <c r="D73">
        <v>1.3155647668512254</v>
      </c>
    </row>
    <row r="74" spans="1:4" x14ac:dyDescent="0.35">
      <c r="A74">
        <v>2205</v>
      </c>
      <c r="C74">
        <v>7.4759100141070931</v>
      </c>
      <c r="D74">
        <v>1.2906741628868648</v>
      </c>
    </row>
    <row r="75" spans="1:4" x14ac:dyDescent="0.35">
      <c r="A75">
        <v>2210</v>
      </c>
      <c r="C75">
        <v>7.535284378386482</v>
      </c>
      <c r="D75">
        <v>1.289817386729913</v>
      </c>
    </row>
    <row r="76" spans="1:4" x14ac:dyDescent="0.35">
      <c r="A76">
        <v>2215</v>
      </c>
      <c r="C76">
        <v>7.6104219277215952</v>
      </c>
      <c r="D76">
        <v>1.2745238180915788</v>
      </c>
    </row>
    <row r="77" spans="1:4" x14ac:dyDescent="0.35">
      <c r="A77">
        <v>2220</v>
      </c>
      <c r="C77">
        <v>7.6394507540940424</v>
      </c>
      <c r="D77">
        <v>1.2724709824195255</v>
      </c>
    </row>
    <row r="78" spans="1:4" x14ac:dyDescent="0.35">
      <c r="A78">
        <v>2225</v>
      </c>
      <c r="C78">
        <v>7.7011709259806658</v>
      </c>
      <c r="D78">
        <v>1.2607235531763905</v>
      </c>
    </row>
    <row r="79" spans="1:4" x14ac:dyDescent="0.35">
      <c r="A79">
        <v>2230</v>
      </c>
      <c r="C79">
        <v>7.7188848512903316</v>
      </c>
      <c r="D79">
        <v>1.246711340879445</v>
      </c>
    </row>
    <row r="80" spans="1:4" x14ac:dyDescent="0.35">
      <c r="A80">
        <v>2235</v>
      </c>
      <c r="C80">
        <v>7.7882812926145393</v>
      </c>
      <c r="D80">
        <v>1.2442184649731924</v>
      </c>
    </row>
    <row r="81" spans="1:4" x14ac:dyDescent="0.35">
      <c r="A81">
        <v>2240</v>
      </c>
      <c r="C81">
        <v>7.7966541411801327</v>
      </c>
      <c r="D81">
        <v>1.2273883349355144</v>
      </c>
    </row>
    <row r="82" spans="1:4" x14ac:dyDescent="0.35">
      <c r="A82">
        <v>2245</v>
      </c>
      <c r="C82">
        <v>7.8338840511880079</v>
      </c>
      <c r="D82">
        <v>1.2346930942128225</v>
      </c>
    </row>
    <row r="83" spans="1:4" x14ac:dyDescent="0.35">
      <c r="A83">
        <v>2250</v>
      </c>
      <c r="C83">
        <v>7.8614707495876743</v>
      </c>
      <c r="D83">
        <v>1.209303732288298</v>
      </c>
    </row>
    <row r="84" spans="1:4" x14ac:dyDescent="0.35">
      <c r="A84">
        <v>2255</v>
      </c>
      <c r="C84">
        <v>7.8750254539477051</v>
      </c>
      <c r="D84">
        <v>1.2098214535607374</v>
      </c>
    </row>
    <row r="85" spans="1:4" x14ac:dyDescent="0.35">
      <c r="A85">
        <v>2260</v>
      </c>
      <c r="C85">
        <v>7.8937962649797688</v>
      </c>
      <c r="D85">
        <v>1.1899720443459749</v>
      </c>
    </row>
    <row r="86" spans="1:4" x14ac:dyDescent="0.35">
      <c r="A86">
        <v>2265</v>
      </c>
      <c r="C86">
        <v>7.9093532414862517</v>
      </c>
      <c r="D86">
        <v>1.1992900371974144</v>
      </c>
    </row>
    <row r="87" spans="1:4" x14ac:dyDescent="0.35">
      <c r="A87">
        <v>2270</v>
      </c>
      <c r="C87">
        <v>7.9213157116281883</v>
      </c>
      <c r="D87">
        <v>1.1787497236896955</v>
      </c>
    </row>
    <row r="88" spans="1:4" x14ac:dyDescent="0.35">
      <c r="A88">
        <v>2275</v>
      </c>
      <c r="C88">
        <v>7.9373605021601179</v>
      </c>
      <c r="D88">
        <v>1.1735939113297658</v>
      </c>
    </row>
    <row r="89" spans="1:4" x14ac:dyDescent="0.35">
      <c r="A89">
        <v>2280</v>
      </c>
      <c r="C89">
        <v>7.9478884343636063</v>
      </c>
      <c r="D89">
        <v>1.1625734852149954</v>
      </c>
    </row>
    <row r="90" spans="1:4" x14ac:dyDescent="0.35">
      <c r="A90">
        <v>2285</v>
      </c>
      <c r="C90">
        <v>7.96130640365402</v>
      </c>
      <c r="D90">
        <v>1.1519700996544984</v>
      </c>
    </row>
    <row r="91" spans="1:4" x14ac:dyDescent="0.35">
      <c r="A91">
        <v>2290</v>
      </c>
      <c r="C91">
        <v>7.976342778194633</v>
      </c>
      <c r="D91">
        <v>1.1511847595895652</v>
      </c>
    </row>
    <row r="92" spans="1:4" x14ac:dyDescent="0.35">
      <c r="A92">
        <v>2295</v>
      </c>
      <c r="C92">
        <v>7.9878786789141385</v>
      </c>
      <c r="D92">
        <v>1.1189532083179543</v>
      </c>
    </row>
    <row r="93" spans="1:4" x14ac:dyDescent="0.35">
      <c r="A93">
        <v>2300</v>
      </c>
      <c r="C93">
        <v>8</v>
      </c>
      <c r="D93">
        <v>1.1000000000000001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10" workbookViewId="0">
      <selection activeCell="F25" sqref="F25"/>
    </sheetView>
  </sheetViews>
  <sheetFormatPr defaultRowHeight="14.5" x14ac:dyDescent="0.35"/>
  <sheetData>
    <row r="1" spans="1:5" x14ac:dyDescent="0.35">
      <c r="C1" t="s">
        <v>3</v>
      </c>
      <c r="D1" t="s">
        <v>4</v>
      </c>
      <c r="E1" t="s">
        <v>8</v>
      </c>
    </row>
    <row r="2" spans="1:5" s="1" customFormat="1" x14ac:dyDescent="0.35">
      <c r="A2" s="1" t="s">
        <v>2</v>
      </c>
      <c r="B2" s="1" t="s">
        <v>5</v>
      </c>
      <c r="C2" s="1" t="s">
        <v>6</v>
      </c>
      <c r="D2" s="1" t="s">
        <v>7</v>
      </c>
    </row>
    <row r="3" spans="1:5" x14ac:dyDescent="0.35">
      <c r="A3">
        <v>1850</v>
      </c>
      <c r="B3">
        <f>1.8*'Global mean T'!B3</f>
        <v>0</v>
      </c>
    </row>
    <row r="4" spans="1:5" x14ac:dyDescent="0.35">
      <c r="A4">
        <v>1855</v>
      </c>
      <c r="B4">
        <f>1.8*'Global mean T'!B4</f>
        <v>-0.10845892474156003</v>
      </c>
    </row>
    <row r="5" spans="1:5" x14ac:dyDescent="0.35">
      <c r="A5">
        <v>1860</v>
      </c>
      <c r="B5">
        <f>1.8*'Global mean T'!B5</f>
        <v>-0.14207664555187946</v>
      </c>
    </row>
    <row r="6" spans="1:5" x14ac:dyDescent="0.35">
      <c r="A6">
        <v>1865</v>
      </c>
      <c r="B6">
        <f>1.8*'Global mean T'!B6</f>
        <v>-6.1658647778557452E-2</v>
      </c>
    </row>
    <row r="7" spans="1:5" x14ac:dyDescent="0.35">
      <c r="A7">
        <v>1870</v>
      </c>
      <c r="B7">
        <f>1.8*'Global mean T'!B7</f>
        <v>8.7393865069937075E-3</v>
      </c>
    </row>
    <row r="8" spans="1:5" x14ac:dyDescent="0.35">
      <c r="A8">
        <v>1875</v>
      </c>
      <c r="B8">
        <f>1.8*'Global mean T'!B8</f>
        <v>-1.337894644649289E-2</v>
      </c>
    </row>
    <row r="9" spans="1:5" x14ac:dyDescent="0.35">
      <c r="A9">
        <v>1880</v>
      </c>
      <c r="B9">
        <f>1.8*'Global mean T'!B9</f>
        <v>-2.9470097919316676E-2</v>
      </c>
    </row>
    <row r="10" spans="1:5" x14ac:dyDescent="0.35">
      <c r="A10">
        <v>1885</v>
      </c>
      <c r="B10">
        <f>1.8*'Global mean T'!B10</f>
        <v>-0.15423791669884687</v>
      </c>
    </row>
    <row r="11" spans="1:5" x14ac:dyDescent="0.35">
      <c r="A11">
        <v>1890</v>
      </c>
      <c r="B11">
        <f>1.8*'Global mean T'!B11</f>
        <v>-0.14723475130066183</v>
      </c>
    </row>
    <row r="12" spans="1:5" x14ac:dyDescent="0.35">
      <c r="A12">
        <v>1895</v>
      </c>
      <c r="B12">
        <f>1.8*'Global mean T'!B12</f>
        <v>-0.14049710239817231</v>
      </c>
    </row>
    <row r="13" spans="1:5" x14ac:dyDescent="0.35">
      <c r="A13">
        <v>1900</v>
      </c>
      <c r="B13">
        <f>1.8*'Global mean T'!B13</f>
        <v>-0.11576201920982072</v>
      </c>
    </row>
    <row r="14" spans="1:5" x14ac:dyDescent="0.35">
      <c r="A14">
        <v>1905</v>
      </c>
      <c r="B14">
        <f>1.8*'Global mean T'!B14</f>
        <v>-0.13485995899732214</v>
      </c>
    </row>
    <row r="15" spans="1:5" x14ac:dyDescent="0.35">
      <c r="A15">
        <v>1910</v>
      </c>
      <c r="B15">
        <f>1.8*'Global mean T'!B15</f>
        <v>-0.10479947893105113</v>
      </c>
    </row>
    <row r="16" spans="1:5" x14ac:dyDescent="0.35">
      <c r="A16">
        <v>1915</v>
      </c>
      <c r="B16">
        <f>1.8*'Global mean T'!B16</f>
        <v>3.5481716683236188E-3</v>
      </c>
    </row>
    <row r="17" spans="1:2" x14ac:dyDescent="0.35">
      <c r="A17">
        <v>1920</v>
      </c>
      <c r="B17">
        <f>1.8*'Global mean T'!B17</f>
        <v>0.10541482555966937</v>
      </c>
    </row>
    <row r="18" spans="1:2" x14ac:dyDescent="0.35">
      <c r="A18">
        <v>1925</v>
      </c>
      <c r="B18">
        <f>1.8*'Global mean T'!B18</f>
        <v>0.18540740953123133</v>
      </c>
    </row>
    <row r="19" spans="1:2" x14ac:dyDescent="0.35">
      <c r="A19">
        <v>1930</v>
      </c>
      <c r="B19">
        <f>1.8*'Global mean T'!B19</f>
        <v>0.22962720196640554</v>
      </c>
    </row>
    <row r="20" spans="1:2" x14ac:dyDescent="0.35">
      <c r="A20">
        <v>1935</v>
      </c>
      <c r="B20">
        <f>1.8*'Global mean T'!B20</f>
        <v>0.30331070638666019</v>
      </c>
    </row>
    <row r="21" spans="1:2" x14ac:dyDescent="0.35">
      <c r="A21">
        <v>1940</v>
      </c>
      <c r="B21">
        <f>1.8*'Global mean T'!B21</f>
        <v>0.37415808988392069</v>
      </c>
    </row>
    <row r="22" spans="1:2" x14ac:dyDescent="0.35">
      <c r="A22">
        <v>1945</v>
      </c>
      <c r="B22">
        <f>1.8*'Global mean T'!B22</f>
        <v>0.39068043971602506</v>
      </c>
    </row>
    <row r="23" spans="1:2" x14ac:dyDescent="0.35">
      <c r="A23">
        <v>1950</v>
      </c>
      <c r="B23">
        <f>1.8*'Global mean T'!B23</f>
        <v>0.3914028637617939</v>
      </c>
    </row>
    <row r="24" spans="1:2" x14ac:dyDescent="0.35">
      <c r="A24">
        <v>1955</v>
      </c>
      <c r="B24">
        <f>1.8*'Global mean T'!B24</f>
        <v>0.38384195400814392</v>
      </c>
    </row>
    <row r="25" spans="1:2" x14ac:dyDescent="0.35">
      <c r="A25">
        <v>1960</v>
      </c>
      <c r="B25">
        <f>1.8*'Global mean T'!B25</f>
        <v>0.36728178625559949</v>
      </c>
    </row>
    <row r="26" spans="1:2" x14ac:dyDescent="0.35">
      <c r="A26">
        <v>1965</v>
      </c>
      <c r="B26">
        <f>1.8*'Global mean T'!B26</f>
        <v>-8.9458797472133263E-3</v>
      </c>
    </row>
    <row r="27" spans="1:2" x14ac:dyDescent="0.35">
      <c r="A27">
        <v>1970</v>
      </c>
      <c r="B27">
        <f>1.8*'Global mean T'!B27</f>
        <v>0.25797354253811022</v>
      </c>
    </row>
    <row r="28" spans="1:2" x14ac:dyDescent="0.35">
      <c r="A28">
        <v>1975</v>
      </c>
      <c r="B28">
        <f>1.8*'Global mean T'!B28</f>
        <v>0.41335754004320152</v>
      </c>
    </row>
    <row r="29" spans="1:2" x14ac:dyDescent="0.35">
      <c r="A29">
        <v>1980</v>
      </c>
      <c r="B29">
        <f>1.8*'Global mean T'!B29</f>
        <v>0.59122979895931704</v>
      </c>
    </row>
    <row r="30" spans="1:2" x14ac:dyDescent="0.35">
      <c r="A30">
        <v>1985</v>
      </c>
      <c r="B30">
        <f>1.8*'Global mean T'!B30</f>
        <v>0.59311514432758938</v>
      </c>
    </row>
    <row r="31" spans="1:2" x14ac:dyDescent="0.35">
      <c r="A31">
        <v>1990</v>
      </c>
      <c r="B31">
        <f>1.8*'Global mean T'!B31</f>
        <v>0.68134447898349604</v>
      </c>
    </row>
    <row r="32" spans="1:2" x14ac:dyDescent="0.35">
      <c r="A32">
        <v>1995</v>
      </c>
      <c r="B32">
        <f>1.8*'Global mean T'!B32</f>
        <v>0.61246888640892505</v>
      </c>
    </row>
    <row r="33" spans="1:4" x14ac:dyDescent="0.35">
      <c r="A33">
        <v>2000</v>
      </c>
      <c r="B33">
        <f>1.8*'Global mean T'!B33</f>
        <v>1.1774634135972832</v>
      </c>
    </row>
    <row r="34" spans="1:4" x14ac:dyDescent="0.35">
      <c r="A34">
        <v>2005</v>
      </c>
      <c r="B34">
        <f>1.8*'Global mean T'!B34</f>
        <v>1.3355018685093818</v>
      </c>
    </row>
    <row r="35" spans="1:4" x14ac:dyDescent="0.35">
      <c r="A35">
        <v>2010</v>
      </c>
      <c r="B35">
        <f>1.8*'Global mean T'!B35</f>
        <v>1.4971448329025165</v>
      </c>
    </row>
    <row r="36" spans="1:4" x14ac:dyDescent="0.35">
      <c r="A36">
        <v>2015</v>
      </c>
      <c r="B36">
        <f>1.8*'Global mean T'!B36</f>
        <v>1.6948194757344794</v>
      </c>
    </row>
    <row r="37" spans="1:4" x14ac:dyDescent="0.35">
      <c r="A37">
        <v>2020</v>
      </c>
      <c r="B37">
        <f>1.8*'Global mean T'!B37</f>
        <v>1.9420873761845627</v>
      </c>
    </row>
    <row r="38" spans="1:4" x14ac:dyDescent="0.35">
      <c r="A38">
        <v>2025</v>
      </c>
      <c r="B38">
        <f>1.8*'Global mean T'!B38</f>
        <v>2.2379782769609378</v>
      </c>
      <c r="C38">
        <f>1.8*'Global mean T'!C38</f>
        <v>2.2379782769609378</v>
      </c>
      <c r="D38">
        <f>1.8*'Global mean T'!D38</f>
        <v>2.2379782769609378</v>
      </c>
    </row>
    <row r="39" spans="1:4" x14ac:dyDescent="0.35">
      <c r="A39">
        <v>2030</v>
      </c>
      <c r="C39">
        <f>1.8*'Global mean T'!C39</f>
        <v>2.5106584132982848</v>
      </c>
      <c r="D39">
        <f>1.8*'Global mean T'!D39</f>
        <v>2.4253340850372971</v>
      </c>
    </row>
    <row r="40" spans="1:4" x14ac:dyDescent="0.35">
      <c r="A40">
        <v>2035</v>
      </c>
      <c r="C40">
        <f>1.8*'Global mean T'!C40</f>
        <v>2.8824497648346012</v>
      </c>
      <c r="D40">
        <f>1.8*'Global mean T'!D40</f>
        <v>2.5910498208442809</v>
      </c>
    </row>
    <row r="41" spans="1:4" x14ac:dyDescent="0.35">
      <c r="A41">
        <v>2040</v>
      </c>
      <c r="C41">
        <f>1.8*'Global mean T'!C41</f>
        <v>3.2003259037421006</v>
      </c>
      <c r="D41">
        <f>1.8*'Global mean T'!D41</f>
        <v>2.7001987035263242</v>
      </c>
    </row>
    <row r="42" spans="1:4" x14ac:dyDescent="0.35">
      <c r="A42">
        <v>2045</v>
      </c>
      <c r="C42">
        <f>1.8*'Global mean T'!C42</f>
        <v>3.6270711622455822</v>
      </c>
      <c r="D42">
        <f>1.8*'Global mean T'!D42</f>
        <v>2.7783425836599229</v>
      </c>
    </row>
    <row r="43" spans="1:4" x14ac:dyDescent="0.35">
      <c r="A43">
        <v>2050</v>
      </c>
      <c r="C43">
        <f>1.8*'Global mean T'!C43</f>
        <v>3.9929797449439235</v>
      </c>
      <c r="D43">
        <f>1.8*'Global mean T'!D43</f>
        <v>2.8156205715382452</v>
      </c>
    </row>
    <row r="44" spans="1:4" x14ac:dyDescent="0.35">
      <c r="A44">
        <v>2055</v>
      </c>
      <c r="C44">
        <f>1.8*'Global mean T'!C44</f>
        <v>4.4125998943830638</v>
      </c>
      <c r="D44">
        <f>1.8*'Global mean T'!D44</f>
        <v>2.8374491717544941</v>
      </c>
    </row>
    <row r="45" spans="1:4" x14ac:dyDescent="0.35">
      <c r="A45">
        <v>2060</v>
      </c>
      <c r="C45">
        <f>1.8*'Global mean T'!C45</f>
        <v>4.8411283461471815</v>
      </c>
      <c r="D45">
        <f>1.8*'Global mean T'!D45</f>
        <v>2.8485359923095865</v>
      </c>
    </row>
    <row r="46" spans="1:4" x14ac:dyDescent="0.35">
      <c r="A46">
        <v>2065</v>
      </c>
      <c r="C46">
        <f>1.8*'Global mean T'!C46</f>
        <v>5.266555309604084</v>
      </c>
      <c r="D46">
        <f>1.8*'Global mean T'!D46</f>
        <v>2.8282730305715029</v>
      </c>
    </row>
    <row r="47" spans="1:4" x14ac:dyDescent="0.35">
      <c r="A47">
        <v>2070</v>
      </c>
      <c r="C47">
        <f>1.8*'Global mean T'!C47</f>
        <v>5.7041712669555329</v>
      </c>
      <c r="D47">
        <f>1.8*'Global mean T'!D47</f>
        <v>2.8327207269574397</v>
      </c>
    </row>
    <row r="48" spans="1:4" x14ac:dyDescent="0.35">
      <c r="A48">
        <v>2075</v>
      </c>
      <c r="C48">
        <f>1.8*'Global mean T'!C48</f>
        <v>6.0925850004142097</v>
      </c>
      <c r="D48">
        <f>1.8*'Global mean T'!D48</f>
        <v>2.8044365582959041</v>
      </c>
    </row>
    <row r="49" spans="1:4" x14ac:dyDescent="0.35">
      <c r="A49">
        <v>2080</v>
      </c>
      <c r="C49">
        <f>1.8*'Global mean T'!C49</f>
        <v>6.5677157970775086</v>
      </c>
      <c r="D49">
        <f>1.8*'Global mean T'!D49</f>
        <v>2.8289542018873037</v>
      </c>
    </row>
    <row r="50" spans="1:4" x14ac:dyDescent="0.35">
      <c r="A50">
        <v>2085</v>
      </c>
      <c r="C50">
        <f>1.8*'Global mean T'!C50</f>
        <v>6.9296475639571185</v>
      </c>
      <c r="D50">
        <f>1.8*'Global mean T'!D50</f>
        <v>2.7906442442634618</v>
      </c>
    </row>
    <row r="51" spans="1:4" x14ac:dyDescent="0.35">
      <c r="A51">
        <v>2090</v>
      </c>
      <c r="C51">
        <f>1.8*'Global mean T'!C51</f>
        <v>7.4384651629050893</v>
      </c>
      <c r="D51">
        <f>1.8*'Global mean T'!D51</f>
        <v>2.7977672756060508</v>
      </c>
    </row>
    <row r="52" spans="1:4" x14ac:dyDescent="0.35">
      <c r="A52">
        <v>2095</v>
      </c>
      <c r="C52">
        <f>1.8*'Global mean T'!C52</f>
        <v>7.7871004573046179</v>
      </c>
      <c r="D52">
        <f>1.8*'Global mean T'!D52</f>
        <v>2.7668960542030936</v>
      </c>
    </row>
    <row r="53" spans="1:4" x14ac:dyDescent="0.35">
      <c r="A53">
        <v>2100</v>
      </c>
      <c r="C53">
        <f>1.8*'Global mean T'!C53</f>
        <v>8.2406097005226027</v>
      </c>
      <c r="D53">
        <f>1.8*'Global mean T'!D53</f>
        <v>2.7721014148801473</v>
      </c>
    </row>
    <row r="54" spans="1:4" x14ac:dyDescent="0.35">
      <c r="A54">
        <v>2105</v>
      </c>
      <c r="C54">
        <f>1.8*'Global mean T'!C54</f>
        <v>8.580998166258766</v>
      </c>
      <c r="D54">
        <f>1.8*'Global mean T'!D54</f>
        <v>2.7459539774119692</v>
      </c>
    </row>
    <row r="55" spans="1:4" x14ac:dyDescent="0.35">
      <c r="A55">
        <v>2110</v>
      </c>
      <c r="C55">
        <f>1.8*'Global mean T'!C55</f>
        <v>8.9597374250629436</v>
      </c>
      <c r="D55">
        <f>1.8*'Global mean T'!D55</f>
        <v>2.7211742288586254</v>
      </c>
    </row>
    <row r="56" spans="1:4" x14ac:dyDescent="0.35">
      <c r="A56">
        <v>2115</v>
      </c>
      <c r="C56">
        <f>1.8*'Global mean T'!C56</f>
        <v>9.2954232229063383</v>
      </c>
      <c r="D56">
        <f>1.8*'Global mean T'!D56</f>
        <v>2.7002133715341374</v>
      </c>
    </row>
    <row r="57" spans="1:4" x14ac:dyDescent="0.35">
      <c r="A57">
        <v>2120</v>
      </c>
      <c r="C57">
        <f>1.8*'Global mean T'!C57</f>
        <v>9.6143051575133516</v>
      </c>
      <c r="D57">
        <f>1.8*'Global mean T'!D57</f>
        <v>2.6638132707772542</v>
      </c>
    </row>
    <row r="58" spans="1:4" x14ac:dyDescent="0.35">
      <c r="A58">
        <v>2125</v>
      </c>
      <c r="C58">
        <f>1.8*'Global mean T'!C58</f>
        <v>9.9597167041595664</v>
      </c>
      <c r="D58">
        <f>1.8*'Global mean T'!D58</f>
        <v>2.6651069342321549</v>
      </c>
    </row>
    <row r="59" spans="1:4" x14ac:dyDescent="0.35">
      <c r="A59">
        <v>2130</v>
      </c>
      <c r="C59">
        <f>1.8*'Global mean T'!C59</f>
        <v>10.227550930962019</v>
      </c>
      <c r="D59">
        <f>1.8*'Global mean T'!D59</f>
        <v>2.6217256842642911</v>
      </c>
    </row>
    <row r="60" spans="1:4" x14ac:dyDescent="0.35">
      <c r="A60">
        <v>2135</v>
      </c>
      <c r="C60">
        <f>1.8*'Global mean T'!C60</f>
        <v>10.570818957001922</v>
      </c>
      <c r="D60">
        <f>1.8*'Global mean T'!D60</f>
        <v>2.6163699422361586</v>
      </c>
    </row>
    <row r="61" spans="1:4" x14ac:dyDescent="0.35">
      <c r="A61">
        <v>2140</v>
      </c>
      <c r="C61">
        <f>1.8*'Global mean T'!C61</f>
        <v>10.809124887631032</v>
      </c>
      <c r="D61">
        <f>1.8*'Global mean T'!D61</f>
        <v>2.5650124489575612</v>
      </c>
    </row>
    <row r="62" spans="1:4" x14ac:dyDescent="0.35">
      <c r="A62">
        <v>2145</v>
      </c>
      <c r="C62">
        <f>1.8*'Global mean T'!C62</f>
        <v>11.1304073518302</v>
      </c>
      <c r="D62">
        <f>1.8*'Global mean T'!D62</f>
        <v>2.5736942645690561</v>
      </c>
    </row>
    <row r="63" spans="1:4" x14ac:dyDescent="0.35">
      <c r="A63">
        <v>2150</v>
      </c>
      <c r="C63">
        <f>1.8*'Global mean T'!C63</f>
        <v>11.354110327656684</v>
      </c>
      <c r="D63">
        <f>1.8*'Global mean T'!D63</f>
        <v>2.5332924022804071</v>
      </c>
    </row>
    <row r="64" spans="1:4" x14ac:dyDescent="0.35">
      <c r="A64">
        <v>2155</v>
      </c>
      <c r="C64">
        <f>1.8*'Global mean T'!C64</f>
        <v>11.641954424304268</v>
      </c>
      <c r="D64">
        <f>1.8*'Global mean T'!D64</f>
        <v>2.5302492704551098</v>
      </c>
    </row>
    <row r="65" spans="1:4" x14ac:dyDescent="0.35">
      <c r="A65">
        <v>2160</v>
      </c>
      <c r="C65">
        <f>1.8*'Global mean T'!C65</f>
        <v>11.873313472145105</v>
      </c>
      <c r="D65">
        <f>1.8*'Global mean T'!D65</f>
        <v>2.4934853482709425</v>
      </c>
    </row>
    <row r="66" spans="1:4" x14ac:dyDescent="0.35">
      <c r="A66">
        <v>2165</v>
      </c>
      <c r="C66">
        <f>1.8*'Global mean T'!C66</f>
        <v>12.11854109564813</v>
      </c>
      <c r="D66">
        <f>1.8*'Global mean T'!D66</f>
        <v>2.4751836499692441</v>
      </c>
    </row>
    <row r="67" spans="1:4" x14ac:dyDescent="0.35">
      <c r="A67">
        <v>2170</v>
      </c>
      <c r="C67">
        <f>1.8*'Global mean T'!C67</f>
        <v>12.333290115218352</v>
      </c>
      <c r="D67">
        <f>1.8*'Global mean T'!D67</f>
        <v>2.4610683655966761</v>
      </c>
    </row>
    <row r="68" spans="1:4" x14ac:dyDescent="0.35">
      <c r="A68">
        <v>2175</v>
      </c>
      <c r="C68">
        <f>1.8*'Global mean T'!C68</f>
        <v>12.516120157803426</v>
      </c>
      <c r="D68">
        <f>1.8*'Global mean T'!D68</f>
        <v>2.4390493554473069</v>
      </c>
    </row>
    <row r="69" spans="1:4" x14ac:dyDescent="0.35">
      <c r="A69">
        <v>2180</v>
      </c>
      <c r="C69">
        <f>1.8*'Global mean T'!C69</f>
        <v>12.736277105199965</v>
      </c>
      <c r="D69">
        <f>1.8*'Global mean T'!D69</f>
        <v>2.4321218061526881</v>
      </c>
    </row>
    <row r="70" spans="1:4" x14ac:dyDescent="0.35">
      <c r="A70">
        <v>2185</v>
      </c>
      <c r="C70">
        <f>1.8*'Global mean T'!C70</f>
        <v>12.877190668458502</v>
      </c>
      <c r="D70">
        <f>1.8*'Global mean T'!D70</f>
        <v>2.3955114182558446</v>
      </c>
    </row>
    <row r="71" spans="1:4" x14ac:dyDescent="0.35">
      <c r="A71">
        <v>2190</v>
      </c>
      <c r="C71">
        <f>1.8*'Global mean T'!C71</f>
        <v>13.065796619857311</v>
      </c>
      <c r="D71">
        <f>1.8*'Global mean T'!D71</f>
        <v>2.3946174922847385</v>
      </c>
    </row>
    <row r="72" spans="1:4" x14ac:dyDescent="0.35">
      <c r="A72">
        <v>2195</v>
      </c>
      <c r="C72">
        <f>1.8*'Global mean T'!C72</f>
        <v>13.206165995113654</v>
      </c>
      <c r="D72">
        <f>1.8*'Global mean T'!D72</f>
        <v>2.3571574566085842</v>
      </c>
    </row>
    <row r="73" spans="1:4" x14ac:dyDescent="0.35">
      <c r="A73">
        <v>2200</v>
      </c>
      <c r="C73">
        <f>1.8*'Global mean T'!C73</f>
        <v>13.335083763741208</v>
      </c>
      <c r="D73">
        <f>1.8*'Global mean T'!D73</f>
        <v>2.3680165803322057</v>
      </c>
    </row>
    <row r="74" spans="1:4" x14ac:dyDescent="0.35">
      <c r="A74">
        <v>2205</v>
      </c>
      <c r="C74">
        <f>1.8*'Global mean T'!C74</f>
        <v>13.456638025392769</v>
      </c>
      <c r="D74">
        <f>1.8*'Global mean T'!D74</f>
        <v>2.3232134931963566</v>
      </c>
    </row>
    <row r="75" spans="1:4" x14ac:dyDescent="0.35">
      <c r="A75">
        <v>2210</v>
      </c>
      <c r="C75">
        <f>1.8*'Global mean T'!C75</f>
        <v>13.563511881095668</v>
      </c>
      <c r="D75">
        <f>1.8*'Global mean T'!D75</f>
        <v>2.3216712961138435</v>
      </c>
    </row>
    <row r="76" spans="1:4" x14ac:dyDescent="0.35">
      <c r="A76">
        <v>2215</v>
      </c>
      <c r="C76">
        <f>1.8*'Global mean T'!C76</f>
        <v>13.698759469898871</v>
      </c>
      <c r="D76">
        <f>1.8*'Global mean T'!D76</f>
        <v>2.2941428725648421</v>
      </c>
    </row>
    <row r="77" spans="1:4" x14ac:dyDescent="0.35">
      <c r="A77">
        <v>2220</v>
      </c>
      <c r="C77">
        <f>1.8*'Global mean T'!C77</f>
        <v>13.751011357369277</v>
      </c>
      <c r="D77">
        <f>1.8*'Global mean T'!D77</f>
        <v>2.2904477683551461</v>
      </c>
    </row>
    <row r="78" spans="1:4" x14ac:dyDescent="0.35">
      <c r="A78">
        <v>2225</v>
      </c>
      <c r="C78">
        <f>1.8*'Global mean T'!C78</f>
        <v>13.862107666765199</v>
      </c>
      <c r="D78">
        <f>1.8*'Global mean T'!D78</f>
        <v>2.2693023957175029</v>
      </c>
    </row>
    <row r="79" spans="1:4" x14ac:dyDescent="0.35">
      <c r="A79">
        <v>2230</v>
      </c>
      <c r="C79">
        <f>1.8*'Global mean T'!C79</f>
        <v>13.893992732322598</v>
      </c>
      <c r="D79">
        <f>1.8*'Global mean T'!D79</f>
        <v>2.244080413583001</v>
      </c>
    </row>
    <row r="80" spans="1:4" x14ac:dyDescent="0.35">
      <c r="A80">
        <v>2235</v>
      </c>
      <c r="C80">
        <f>1.8*'Global mean T'!C80</f>
        <v>14.018906326706171</v>
      </c>
      <c r="D80">
        <f>1.8*'Global mean T'!D80</f>
        <v>2.2395932369517464</v>
      </c>
    </row>
    <row r="81" spans="1:4" x14ac:dyDescent="0.35">
      <c r="A81">
        <v>2240</v>
      </c>
      <c r="C81">
        <f>1.8*'Global mean T'!C81</f>
        <v>14.033977454124239</v>
      </c>
      <c r="D81">
        <f>1.8*'Global mean T'!D81</f>
        <v>2.2092990028839261</v>
      </c>
    </row>
    <row r="82" spans="1:4" x14ac:dyDescent="0.35">
      <c r="A82">
        <v>2245</v>
      </c>
      <c r="C82">
        <f>1.8*'Global mean T'!C82</f>
        <v>14.100991292138415</v>
      </c>
      <c r="D82">
        <f>1.8*'Global mean T'!D82</f>
        <v>2.2224475695830805</v>
      </c>
    </row>
    <row r="83" spans="1:4" x14ac:dyDescent="0.35">
      <c r="A83">
        <v>2250</v>
      </c>
      <c r="C83">
        <f>1.8*'Global mean T'!C83</f>
        <v>14.150647349257815</v>
      </c>
      <c r="D83">
        <f>1.8*'Global mean T'!D83</f>
        <v>2.1767467181189364</v>
      </c>
    </row>
    <row r="84" spans="1:4" x14ac:dyDescent="0.35">
      <c r="A84">
        <v>2255</v>
      </c>
      <c r="C84">
        <f>1.8*'Global mean T'!C84</f>
        <v>14.17504581710587</v>
      </c>
      <c r="D84">
        <f>1.8*'Global mean T'!D84</f>
        <v>2.1776786164093274</v>
      </c>
    </row>
    <row r="85" spans="1:4" x14ac:dyDescent="0.35">
      <c r="A85">
        <v>2260</v>
      </c>
      <c r="C85">
        <f>1.8*'Global mean T'!C85</f>
        <v>14.208833276963585</v>
      </c>
      <c r="D85">
        <f>1.8*'Global mean T'!D85</f>
        <v>2.1419496798227549</v>
      </c>
    </row>
    <row r="86" spans="1:4" x14ac:dyDescent="0.35">
      <c r="A86">
        <v>2265</v>
      </c>
      <c r="C86">
        <f>1.8*'Global mean T'!C86</f>
        <v>14.236835834675253</v>
      </c>
      <c r="D86">
        <f>1.8*'Global mean T'!D86</f>
        <v>2.1587220669553462</v>
      </c>
    </row>
    <row r="87" spans="1:4" x14ac:dyDescent="0.35">
      <c r="A87">
        <v>2270</v>
      </c>
      <c r="C87">
        <f>1.8*'Global mean T'!C87</f>
        <v>14.258368280930739</v>
      </c>
      <c r="D87">
        <f>1.8*'Global mean T'!D87</f>
        <v>2.1217495026414519</v>
      </c>
    </row>
    <row r="88" spans="1:4" x14ac:dyDescent="0.35">
      <c r="A88">
        <v>2275</v>
      </c>
      <c r="C88">
        <f>1.8*'Global mean T'!C88</f>
        <v>14.287248903888212</v>
      </c>
      <c r="D88">
        <f>1.8*'Global mean T'!D88</f>
        <v>2.1124690403935786</v>
      </c>
    </row>
    <row r="89" spans="1:4" x14ac:dyDescent="0.35">
      <c r="A89">
        <v>2280</v>
      </c>
      <c r="C89">
        <f>1.8*'Global mean T'!C89</f>
        <v>14.306199181854492</v>
      </c>
      <c r="D89">
        <f>1.8*'Global mean T'!D89</f>
        <v>2.0926322733869918</v>
      </c>
    </row>
    <row r="90" spans="1:4" x14ac:dyDescent="0.35">
      <c r="A90">
        <v>2285</v>
      </c>
      <c r="C90">
        <f>1.8*'Global mean T'!C90</f>
        <v>14.330351526577235</v>
      </c>
      <c r="D90">
        <f>1.8*'Global mean T'!D90</f>
        <v>2.0735461793780972</v>
      </c>
    </row>
    <row r="91" spans="1:4" x14ac:dyDescent="0.35">
      <c r="A91">
        <v>2290</v>
      </c>
      <c r="C91">
        <f>1.8*'Global mean T'!C91</f>
        <v>14.35741700075034</v>
      </c>
      <c r="D91">
        <f>1.8*'Global mean T'!D91</f>
        <v>2.0721325672612174</v>
      </c>
    </row>
    <row r="92" spans="1:4" x14ac:dyDescent="0.35">
      <c r="A92">
        <v>2295</v>
      </c>
      <c r="C92">
        <f>1.8*'Global mean T'!C92</f>
        <v>14.378181622045449</v>
      </c>
      <c r="D92">
        <f>1.8*'Global mean T'!D92</f>
        <v>2.0141157749723178</v>
      </c>
    </row>
    <row r="93" spans="1:4" x14ac:dyDescent="0.35">
      <c r="A93">
        <v>2300</v>
      </c>
      <c r="C93">
        <f>1.8*'Global mean T'!C93</f>
        <v>14.4</v>
      </c>
      <c r="D93">
        <f>1.8*'Global mean T'!D93</f>
        <v>1.9800000000000002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J2" sqref="J2"/>
    </sheetView>
  </sheetViews>
  <sheetFormatPr defaultRowHeight="14.5" x14ac:dyDescent="0.35"/>
  <sheetData>
    <row r="1" spans="1:11" x14ac:dyDescent="0.35">
      <c r="B1" t="s">
        <v>1</v>
      </c>
      <c r="F1" t="s">
        <v>1</v>
      </c>
      <c r="G1" t="s">
        <v>0</v>
      </c>
      <c r="I1" t="s">
        <v>0</v>
      </c>
      <c r="J1" t="s">
        <v>9</v>
      </c>
    </row>
    <row r="2" spans="1:11" x14ac:dyDescent="0.35">
      <c r="A2">
        <v>6.6818181818181799</v>
      </c>
      <c r="B2">
        <v>761.31818181818096</v>
      </c>
      <c r="C2">
        <f>450*(A2-$A$2)/($A$129-$A$2)+1850</f>
        <v>1850</v>
      </c>
      <c r="D2">
        <f>8*(B2-$B$2)/($B$129-$B$2)</f>
        <v>0</v>
      </c>
      <c r="E2">
        <v>1850</v>
      </c>
      <c r="F2">
        <f ca="1">FORECAST(E2,OFFSET(D$2:D$129,MATCH(E2,C$2:C$129,1)-1,0,2),OFFSET(C$2:C$129,MATCH(E2,C$2:C$129)-1,0,2))</f>
        <v>0</v>
      </c>
      <c r="H2">
        <v>478.5</v>
      </c>
      <c r="I2">
        <v>656.5</v>
      </c>
      <c r="J2">
        <f>273*(H2-$H$2)/($H$70-$H$2)+2027</f>
        <v>2027</v>
      </c>
      <c r="K2">
        <f>-0.2*(I2-$I$2)/($I$70-$I$2)+1.3</f>
        <v>1.3</v>
      </c>
    </row>
    <row r="3" spans="1:11" x14ac:dyDescent="0.35">
      <c r="A3">
        <v>16.7222222222222</v>
      </c>
      <c r="B3">
        <v>765.02777777777703</v>
      </c>
      <c r="C3">
        <f t="shared" ref="C3:C66" si="0">450*(A3-$A$2)/($A$129-$A$2)+1850</f>
        <v>1853.7345957318905</v>
      </c>
      <c r="D3">
        <f t="shared" ref="D3:D66" si="1">8*(B3-$B$2)/($B$129-$B$2)</f>
        <v>-4.1503623444321749E-2</v>
      </c>
      <c r="E3">
        <v>1855</v>
      </c>
      <c r="F3">
        <f t="shared" ref="F3:G66" ca="1" si="2">FORECAST(E3,OFFSET(D$2:D$129,MATCH(E3,C$2:C$129,1)-1,0,2),OFFSET(C$2:C$129,MATCH(E3,C$2:C$129)-1,0,2))</f>
        <v>-6.025495818975557E-2</v>
      </c>
      <c r="H3">
        <v>490.36666666666599</v>
      </c>
      <c r="I3">
        <v>649.66666666666595</v>
      </c>
      <c r="J3">
        <f t="shared" ref="J3:J66" si="3">273*(H3-$H$2)/($H$70-$H$2)+2027</f>
        <v>2031.3513767629279</v>
      </c>
      <c r="K3">
        <f t="shared" ref="K3:K66" si="4">-0.2*(I3-$I$2)/($I$70-$I$2)+1.3</f>
        <v>1.3687631027253742</v>
      </c>
    </row>
    <row r="4" spans="1:11" x14ac:dyDescent="0.35">
      <c r="A4">
        <v>25.357142857142801</v>
      </c>
      <c r="B4">
        <v>769.28174603174602</v>
      </c>
      <c r="C4">
        <f t="shared" si="0"/>
        <v>1856.9464124694061</v>
      </c>
      <c r="D4">
        <f t="shared" si="1"/>
        <v>-8.9097781535881812E-2</v>
      </c>
      <c r="E4">
        <v>1860</v>
      </c>
      <c r="F4">
        <f t="shared" ca="1" si="2"/>
        <v>-7.8931469751044148E-2</v>
      </c>
      <c r="H4">
        <v>499.56666666666598</v>
      </c>
      <c r="I4">
        <v>643</v>
      </c>
      <c r="J4">
        <f t="shared" si="3"/>
        <v>2034.7249160510407</v>
      </c>
      <c r="K4">
        <f t="shared" si="4"/>
        <v>1.4358490566037736</v>
      </c>
    </row>
    <row r="5" spans="1:11" x14ac:dyDescent="0.35">
      <c r="A5">
        <v>35.5</v>
      </c>
      <c r="B5">
        <v>768.15909090908997</v>
      </c>
      <c r="C5">
        <f t="shared" si="0"/>
        <v>1860.71911632101</v>
      </c>
      <c r="D5">
        <f t="shared" si="1"/>
        <v>-7.6537315119579882E-2</v>
      </c>
      <c r="E5">
        <v>1865</v>
      </c>
      <c r="F5">
        <f t="shared" ca="1" si="2"/>
        <v>-3.4254804321420806E-2</v>
      </c>
      <c r="H5">
        <v>511.5</v>
      </c>
      <c r="I5">
        <v>637.27272727272702</v>
      </c>
      <c r="J5">
        <f t="shared" si="3"/>
        <v>2039.1007387508396</v>
      </c>
      <c r="K5">
        <f t="shared" si="4"/>
        <v>1.4934819897084073</v>
      </c>
    </row>
    <row r="6" spans="1:11" x14ac:dyDescent="0.35">
      <c r="A6">
        <v>46.5</v>
      </c>
      <c r="B6">
        <v>764.56060606060601</v>
      </c>
      <c r="C6">
        <f t="shared" si="0"/>
        <v>1864.8106402164112</v>
      </c>
      <c r="D6">
        <f t="shared" si="1"/>
        <v>-3.627682267019789E-2</v>
      </c>
      <c r="E6">
        <v>1870</v>
      </c>
      <c r="F6">
        <f t="shared" ca="1" si="2"/>
        <v>4.8552147261076151E-3</v>
      </c>
      <c r="H6">
        <v>522.5</v>
      </c>
      <c r="I6">
        <v>634.31818181818096</v>
      </c>
      <c r="J6">
        <f t="shared" si="3"/>
        <v>2043.1343183344527</v>
      </c>
      <c r="K6">
        <f t="shared" si="4"/>
        <v>1.5232132647227075</v>
      </c>
    </row>
    <row r="7" spans="1:11" x14ac:dyDescent="0.35">
      <c r="A7">
        <v>57.441176470588204</v>
      </c>
      <c r="B7">
        <v>760.67647058823502</v>
      </c>
      <c r="C7">
        <f t="shared" si="0"/>
        <v>1868.8802843048852</v>
      </c>
      <c r="D7">
        <f t="shared" si="1"/>
        <v>7.1795800776559265E-3</v>
      </c>
      <c r="E7">
        <v>1875</v>
      </c>
      <c r="F7">
        <f t="shared" ca="1" si="2"/>
        <v>-7.4327480258293832E-3</v>
      </c>
      <c r="H7">
        <v>533.5</v>
      </c>
      <c r="I7">
        <v>629.95454545454504</v>
      </c>
      <c r="J7">
        <f t="shared" si="3"/>
        <v>2047.1678979180658</v>
      </c>
      <c r="K7">
        <f t="shared" si="4"/>
        <v>1.5671240708976599</v>
      </c>
    </row>
    <row r="8" spans="1:11" x14ac:dyDescent="0.35">
      <c r="A8">
        <v>68.1666666666666</v>
      </c>
      <c r="B8">
        <v>761.41666666666595</v>
      </c>
      <c r="C8">
        <f t="shared" si="0"/>
        <v>1872.8697024346259</v>
      </c>
      <c r="D8">
        <f t="shared" si="1"/>
        <v>-1.1018661091427937E-3</v>
      </c>
      <c r="E8">
        <v>1880</v>
      </c>
      <c r="F8">
        <f t="shared" ca="1" si="2"/>
        <v>-1.6372276621842596E-2</v>
      </c>
      <c r="H8">
        <v>544.5</v>
      </c>
      <c r="I8">
        <v>630.36363636363603</v>
      </c>
      <c r="J8">
        <f t="shared" si="3"/>
        <v>2051.2014775016792</v>
      </c>
      <c r="K8">
        <f t="shared" si="4"/>
        <v>1.5630074328187571</v>
      </c>
    </row>
    <row r="9" spans="1:11" x14ac:dyDescent="0.35">
      <c r="A9">
        <v>79.131578947368396</v>
      </c>
      <c r="B9">
        <v>762.5</v>
      </c>
      <c r="C9">
        <f t="shared" si="0"/>
        <v>1876.948175217123</v>
      </c>
      <c r="D9">
        <f t="shared" si="1"/>
        <v>-1.3222393309704622E-2</v>
      </c>
      <c r="E9">
        <v>1885</v>
      </c>
      <c r="F9">
        <f t="shared" ca="1" si="2"/>
        <v>-8.5687731499359376E-2</v>
      </c>
      <c r="H9">
        <v>555.5</v>
      </c>
      <c r="I9">
        <v>628.95454545454504</v>
      </c>
      <c r="J9">
        <f t="shared" si="3"/>
        <v>2055.2350570852923</v>
      </c>
      <c r="K9">
        <f t="shared" si="4"/>
        <v>1.5771869639794209</v>
      </c>
    </row>
    <row r="10" spans="1:11" x14ac:dyDescent="0.35">
      <c r="A10">
        <v>89.868421052631504</v>
      </c>
      <c r="B10">
        <v>762.86842105263099</v>
      </c>
      <c r="C10">
        <f t="shared" si="0"/>
        <v>1880.9418157657444</v>
      </c>
      <c r="D10">
        <f t="shared" si="1"/>
        <v>-1.7344353977092865E-2</v>
      </c>
      <c r="E10">
        <v>1890</v>
      </c>
      <c r="F10">
        <f t="shared" ca="1" si="2"/>
        <v>-8.179708405592323E-2</v>
      </c>
      <c r="H10">
        <v>566.5</v>
      </c>
      <c r="I10">
        <v>628.04545454545405</v>
      </c>
      <c r="J10">
        <f t="shared" si="3"/>
        <v>2059.2686366689054</v>
      </c>
      <c r="K10">
        <f t="shared" si="4"/>
        <v>1.5863350485992047</v>
      </c>
    </row>
    <row r="11" spans="1:11" x14ac:dyDescent="0.35">
      <c r="A11">
        <v>96.6666666666666</v>
      </c>
      <c r="B11">
        <v>769.08333333333303</v>
      </c>
      <c r="C11">
        <f t="shared" si="0"/>
        <v>1883.4704688908928</v>
      </c>
      <c r="D11">
        <f t="shared" si="1"/>
        <v>-8.6877904759220304E-2</v>
      </c>
      <c r="E11">
        <v>1895</v>
      </c>
      <c r="F11">
        <f t="shared" ca="1" si="2"/>
        <v>-7.805394577676239E-2</v>
      </c>
      <c r="H11">
        <v>577.5</v>
      </c>
      <c r="I11">
        <v>630.13636363636294</v>
      </c>
      <c r="J11">
        <f t="shared" si="3"/>
        <v>2063.3022162525185</v>
      </c>
      <c r="K11">
        <f t="shared" si="4"/>
        <v>1.5652944539737064</v>
      </c>
    </row>
    <row r="12" spans="1:11" x14ac:dyDescent="0.35">
      <c r="A12">
        <v>119.192307692307</v>
      </c>
      <c r="B12">
        <v>768.50061050061004</v>
      </c>
      <c r="C12">
        <f t="shared" si="0"/>
        <v>1891.8490323923143</v>
      </c>
      <c r="D12">
        <f t="shared" si="1"/>
        <v>-8.0358297425925429E-2</v>
      </c>
      <c r="E12">
        <v>1900</v>
      </c>
      <c r="F12">
        <f t="shared" ca="1" si="2"/>
        <v>-6.4312232894344845E-2</v>
      </c>
      <c r="H12">
        <v>588.5</v>
      </c>
      <c r="I12">
        <v>628.72727272727195</v>
      </c>
      <c r="J12">
        <f t="shared" si="3"/>
        <v>2067.3357958361316</v>
      </c>
      <c r="K12">
        <f t="shared" si="4"/>
        <v>1.5794739851343704</v>
      </c>
    </row>
    <row r="13" spans="1:11" x14ac:dyDescent="0.35">
      <c r="A13">
        <v>129.5</v>
      </c>
      <c r="B13">
        <v>768.25</v>
      </c>
      <c r="C13">
        <f t="shared" si="0"/>
        <v>1895.6830477908024</v>
      </c>
      <c r="D13">
        <f t="shared" si="1"/>
        <v>-7.7554422297259257E-2</v>
      </c>
      <c r="E13">
        <v>1905</v>
      </c>
      <c r="F13">
        <f t="shared" ca="1" si="2"/>
        <v>-7.4922199442956749E-2</v>
      </c>
      <c r="H13">
        <v>599.5</v>
      </c>
      <c r="I13">
        <v>629.59090909090901</v>
      </c>
      <c r="J13">
        <f t="shared" si="3"/>
        <v>2071.3693754197448</v>
      </c>
      <c r="K13">
        <f t="shared" si="4"/>
        <v>1.5707833047455697</v>
      </c>
    </row>
    <row r="14" spans="1:11" x14ac:dyDescent="0.35">
      <c r="A14">
        <v>140.5</v>
      </c>
      <c r="B14">
        <v>767.00757575757495</v>
      </c>
      <c r="C14">
        <f t="shared" si="0"/>
        <v>1899.7745716862037</v>
      </c>
      <c r="D14">
        <f t="shared" si="1"/>
        <v>-6.3653957535776018E-2</v>
      </c>
      <c r="E14">
        <v>1910</v>
      </c>
      <c r="F14">
        <f t="shared" ca="1" si="2"/>
        <v>-5.8221932739472848E-2</v>
      </c>
      <c r="H14">
        <v>610.5</v>
      </c>
      <c r="I14">
        <v>631</v>
      </c>
      <c r="J14">
        <f t="shared" si="3"/>
        <v>2075.4029550033579</v>
      </c>
      <c r="K14">
        <f t="shared" si="4"/>
        <v>1.5566037735849059</v>
      </c>
    </row>
    <row r="15" spans="1:11" x14ac:dyDescent="0.35">
      <c r="A15">
        <v>152.35714285714201</v>
      </c>
      <c r="B15">
        <v>768.15867346938705</v>
      </c>
      <c r="C15">
        <f t="shared" si="0"/>
        <v>1904.1849156254023</v>
      </c>
      <c r="D15">
        <f t="shared" si="1"/>
        <v>-7.6532644729481028E-2</v>
      </c>
      <c r="E15">
        <v>1915</v>
      </c>
      <c r="F15">
        <f t="shared" ca="1" si="2"/>
        <v>1.9712064824020104E-3</v>
      </c>
      <c r="H15">
        <v>621.5</v>
      </c>
      <c r="I15">
        <v>629.18181818181802</v>
      </c>
      <c r="J15">
        <f t="shared" si="3"/>
        <v>2079.436534586971</v>
      </c>
      <c r="K15">
        <f t="shared" si="4"/>
        <v>1.5748999428244728</v>
      </c>
    </row>
    <row r="16" spans="1:11" x14ac:dyDescent="0.35">
      <c r="A16">
        <v>162.5</v>
      </c>
      <c r="B16">
        <v>767.49242424242402</v>
      </c>
      <c r="C16">
        <f t="shared" si="0"/>
        <v>1907.9576194770063</v>
      </c>
      <c r="D16">
        <f t="shared" si="1"/>
        <v>-6.9078529150016388E-2</v>
      </c>
      <c r="E16">
        <v>1920</v>
      </c>
      <c r="F16">
        <f t="shared" ca="1" si="2"/>
        <v>5.8563791977594093E-2</v>
      </c>
      <c r="H16">
        <v>632.5</v>
      </c>
      <c r="I16">
        <v>631.5</v>
      </c>
      <c r="J16">
        <f t="shared" si="3"/>
        <v>2083.4701141705841</v>
      </c>
      <c r="K16">
        <f t="shared" si="4"/>
        <v>1.5515723270440251</v>
      </c>
    </row>
    <row r="17" spans="1:11" x14ac:dyDescent="0.35">
      <c r="A17">
        <v>173.5</v>
      </c>
      <c r="B17">
        <v>765.54848484848401</v>
      </c>
      <c r="C17">
        <f t="shared" si="0"/>
        <v>1912.0491433724076</v>
      </c>
      <c r="D17">
        <f t="shared" si="1"/>
        <v>-4.7329387334190592E-2</v>
      </c>
      <c r="E17">
        <v>1925</v>
      </c>
      <c r="F17">
        <f t="shared" ca="1" si="2"/>
        <v>0.10300411640623963</v>
      </c>
      <c r="H17">
        <v>643.5</v>
      </c>
      <c r="I17">
        <v>631.81818181818096</v>
      </c>
      <c r="J17">
        <f t="shared" si="3"/>
        <v>2087.5036937541972</v>
      </c>
      <c r="K17">
        <f t="shared" si="4"/>
        <v>1.54837049742711</v>
      </c>
    </row>
    <row r="18" spans="1:11" x14ac:dyDescent="0.35">
      <c r="A18">
        <v>184.309523809523</v>
      </c>
      <c r="B18">
        <v>759.54444444444403</v>
      </c>
      <c r="C18">
        <f t="shared" si="0"/>
        <v>1916.0698183691868</v>
      </c>
      <c r="D18">
        <f t="shared" si="1"/>
        <v>1.9844891155400616E-2</v>
      </c>
      <c r="E18">
        <v>1930</v>
      </c>
      <c r="F18">
        <f t="shared" ca="1" si="2"/>
        <v>0.12757066775911419</v>
      </c>
      <c r="H18">
        <v>654.5</v>
      </c>
      <c r="I18">
        <v>630.86363636363603</v>
      </c>
      <c r="J18">
        <f t="shared" si="3"/>
        <v>2091.5372733378108</v>
      </c>
      <c r="K18">
        <f t="shared" si="4"/>
        <v>1.5579759862778766</v>
      </c>
    </row>
    <row r="19" spans="1:11" x14ac:dyDescent="0.35">
      <c r="A19">
        <v>195.78571428571399</v>
      </c>
      <c r="B19">
        <v>755.78571428571399</v>
      </c>
      <c r="C19">
        <f t="shared" si="0"/>
        <v>1920.3384645111425</v>
      </c>
      <c r="D19">
        <f t="shared" si="1"/>
        <v>6.1898236812412133E-2</v>
      </c>
      <c r="E19">
        <v>1935</v>
      </c>
      <c r="F19">
        <f t="shared" ca="1" si="2"/>
        <v>0.168505947992589</v>
      </c>
      <c r="H19">
        <v>665.5</v>
      </c>
      <c r="I19">
        <v>633.27272727272702</v>
      </c>
      <c r="J19">
        <f t="shared" si="3"/>
        <v>2095.5708529214239</v>
      </c>
      <c r="K19">
        <f t="shared" si="4"/>
        <v>1.5337335620354513</v>
      </c>
    </row>
    <row r="20" spans="1:11" x14ac:dyDescent="0.35">
      <c r="A20">
        <v>206.88461538461499</v>
      </c>
      <c r="B20">
        <v>752.34615384615302</v>
      </c>
      <c r="C20">
        <f t="shared" si="0"/>
        <v>1924.4667753346741</v>
      </c>
      <c r="D20">
        <f t="shared" si="1"/>
        <v>0.10038065453454831</v>
      </c>
      <c r="E20">
        <v>1940</v>
      </c>
      <c r="F20">
        <f t="shared" ca="1" si="2"/>
        <v>0.20786560549106703</v>
      </c>
      <c r="H20">
        <v>676.5</v>
      </c>
      <c r="I20">
        <v>632.59090909090901</v>
      </c>
      <c r="J20">
        <f t="shared" si="3"/>
        <v>2099.604432505037</v>
      </c>
      <c r="K20">
        <f t="shared" si="4"/>
        <v>1.5405946255002867</v>
      </c>
    </row>
    <row r="21" spans="1:11" x14ac:dyDescent="0.35">
      <c r="A21">
        <v>217.916666666666</v>
      </c>
      <c r="B21">
        <v>750.54166666666595</v>
      </c>
      <c r="C21">
        <f t="shared" si="0"/>
        <v>1928.5702209197473</v>
      </c>
      <c r="D21">
        <f t="shared" si="1"/>
        <v>0.12056958001949315</v>
      </c>
      <c r="E21">
        <v>1945</v>
      </c>
      <c r="F21">
        <f t="shared" ca="1" si="2"/>
        <v>0.21704468873112504</v>
      </c>
      <c r="H21">
        <v>687.5</v>
      </c>
      <c r="I21">
        <v>633.13636363636294</v>
      </c>
      <c r="J21">
        <f t="shared" si="3"/>
        <v>2103.6380120886502</v>
      </c>
      <c r="K21">
        <f t="shared" si="4"/>
        <v>1.5351057747284234</v>
      </c>
    </row>
    <row r="22" spans="1:11" x14ac:dyDescent="0.35">
      <c r="A22">
        <v>228.666666666666</v>
      </c>
      <c r="B22">
        <v>748.79166666666595</v>
      </c>
      <c r="C22">
        <f t="shared" si="0"/>
        <v>1932.5687556357077</v>
      </c>
      <c r="D22">
        <f t="shared" si="1"/>
        <v>0.14014889318961846</v>
      </c>
      <c r="E22">
        <v>1950</v>
      </c>
      <c r="F22">
        <f t="shared" ca="1" si="2"/>
        <v>0.21744603542321883</v>
      </c>
      <c r="H22">
        <v>698.5</v>
      </c>
      <c r="I22">
        <v>635.95454545454504</v>
      </c>
      <c r="J22">
        <f t="shared" si="3"/>
        <v>2107.6715916722633</v>
      </c>
      <c r="K22">
        <f t="shared" si="4"/>
        <v>1.5067467124070939</v>
      </c>
    </row>
    <row r="23" spans="1:11" x14ac:dyDescent="0.35">
      <c r="A23">
        <v>239.5</v>
      </c>
      <c r="B23">
        <v>744.59090909090901</v>
      </c>
      <c r="C23">
        <f t="shared" si="0"/>
        <v>1936.5982867448151</v>
      </c>
      <c r="D23">
        <f t="shared" si="1"/>
        <v>0.18714772069105937</v>
      </c>
      <c r="E23">
        <v>1955</v>
      </c>
      <c r="F23">
        <f t="shared" ca="1" si="2"/>
        <v>0.2132455300045244</v>
      </c>
      <c r="H23">
        <v>709.5</v>
      </c>
      <c r="I23">
        <v>635.09090909090901</v>
      </c>
      <c r="J23">
        <f t="shared" si="3"/>
        <v>2111.7051712558764</v>
      </c>
      <c r="K23">
        <f t="shared" si="4"/>
        <v>1.5154373927958842</v>
      </c>
    </row>
    <row r="24" spans="1:11" x14ac:dyDescent="0.35">
      <c r="A24">
        <v>250.5</v>
      </c>
      <c r="B24">
        <v>742.36363636363603</v>
      </c>
      <c r="C24">
        <f t="shared" si="0"/>
        <v>1940.6898106402164</v>
      </c>
      <c r="D24">
        <f t="shared" si="1"/>
        <v>0.21206684654394892</v>
      </c>
      <c r="E24">
        <v>1960</v>
      </c>
      <c r="F24">
        <f t="shared" ca="1" si="2"/>
        <v>0.20404543680866638</v>
      </c>
      <c r="H24">
        <v>720.5</v>
      </c>
      <c r="I24">
        <v>636.95454545454504</v>
      </c>
      <c r="J24">
        <f t="shared" si="3"/>
        <v>2115.7387508394895</v>
      </c>
      <c r="K24">
        <f t="shared" si="4"/>
        <v>1.4966838193253329</v>
      </c>
    </row>
    <row r="25" spans="1:11" x14ac:dyDescent="0.35">
      <c r="A25">
        <v>261.166666666666</v>
      </c>
      <c r="B25">
        <v>742</v>
      </c>
      <c r="C25">
        <f t="shared" si="0"/>
        <v>1944.6573489630296</v>
      </c>
      <c r="D25">
        <f t="shared" si="1"/>
        <v>0.21613527525462059</v>
      </c>
      <c r="E25">
        <v>1965</v>
      </c>
      <c r="F25">
        <f t="shared" ca="1" si="2"/>
        <v>-4.969933192896292E-3</v>
      </c>
      <c r="H25">
        <v>731.5</v>
      </c>
      <c r="I25">
        <v>638.68181818181802</v>
      </c>
      <c r="J25">
        <f t="shared" si="3"/>
        <v>2119.7723304231026</v>
      </c>
      <c r="K25">
        <f t="shared" si="4"/>
        <v>1.4793024585477432</v>
      </c>
    </row>
    <row r="26" spans="1:11" x14ac:dyDescent="0.35">
      <c r="A26">
        <v>272.5</v>
      </c>
      <c r="B26">
        <v>741</v>
      </c>
      <c r="C26">
        <f t="shared" si="0"/>
        <v>1948.872858431019</v>
      </c>
      <c r="D26">
        <f t="shared" si="1"/>
        <v>0.22732345420897793</v>
      </c>
      <c r="E26">
        <v>1970</v>
      </c>
      <c r="F26">
        <f t="shared" ca="1" si="2"/>
        <v>0.14331863474339457</v>
      </c>
      <c r="H26">
        <v>742.5</v>
      </c>
      <c r="I26">
        <v>637.63636363636294</v>
      </c>
      <c r="J26">
        <f t="shared" si="3"/>
        <v>2123.8059100067157</v>
      </c>
      <c r="K26">
        <f t="shared" si="4"/>
        <v>1.4898227558604988</v>
      </c>
    </row>
    <row r="27" spans="1:11" x14ac:dyDescent="0.35">
      <c r="A27">
        <v>283.08333333333297</v>
      </c>
      <c r="B27">
        <v>744.08333333333303</v>
      </c>
      <c r="C27">
        <f t="shared" si="0"/>
        <v>1952.8094003606852</v>
      </c>
      <c r="D27">
        <f t="shared" si="1"/>
        <v>0.19282656909971288</v>
      </c>
      <c r="E27">
        <v>1975</v>
      </c>
      <c r="F27">
        <f t="shared" ca="1" si="2"/>
        <v>0.22964307780177862</v>
      </c>
      <c r="H27">
        <v>753.5</v>
      </c>
      <c r="I27">
        <v>640.72727272727195</v>
      </c>
      <c r="J27">
        <f t="shared" si="3"/>
        <v>2127.8394895903289</v>
      </c>
      <c r="K27">
        <f t="shared" si="4"/>
        <v>1.4587192681532382</v>
      </c>
    </row>
    <row r="28" spans="1:11" x14ac:dyDescent="0.35">
      <c r="A28">
        <v>294.5</v>
      </c>
      <c r="B28">
        <v>740.54545454545405</v>
      </c>
      <c r="C28">
        <f t="shared" si="0"/>
        <v>1957.0559062218215</v>
      </c>
      <c r="D28">
        <f t="shared" si="1"/>
        <v>0.23240899009732771</v>
      </c>
      <c r="E28">
        <v>1980</v>
      </c>
      <c r="F28">
        <f t="shared" ca="1" si="2"/>
        <v>0.32846099942184281</v>
      </c>
      <c r="H28">
        <v>764.5</v>
      </c>
      <c r="I28">
        <v>641.13636363636294</v>
      </c>
      <c r="J28">
        <f t="shared" si="3"/>
        <v>2131.8730691739424</v>
      </c>
      <c r="K28">
        <f t="shared" si="4"/>
        <v>1.4546026300743353</v>
      </c>
    </row>
    <row r="29" spans="1:11" x14ac:dyDescent="0.35">
      <c r="A29">
        <v>305.28571428571399</v>
      </c>
      <c r="B29">
        <v>744</v>
      </c>
      <c r="C29">
        <f t="shared" si="0"/>
        <v>1961.0677251062732</v>
      </c>
      <c r="D29">
        <f t="shared" si="1"/>
        <v>0.19375891734590595</v>
      </c>
      <c r="E29">
        <v>1985</v>
      </c>
      <c r="F29">
        <f t="shared" ca="1" si="2"/>
        <v>0.32950841351532745</v>
      </c>
      <c r="H29">
        <v>775.5</v>
      </c>
      <c r="I29">
        <v>641.27272727272702</v>
      </c>
      <c r="J29">
        <f t="shared" si="3"/>
        <v>2135.9066487575556</v>
      </c>
      <c r="K29">
        <f t="shared" si="4"/>
        <v>1.4532304173813633</v>
      </c>
    </row>
    <row r="30" spans="1:11" x14ac:dyDescent="0.35">
      <c r="A30">
        <v>311.71428571428498</v>
      </c>
      <c r="B30">
        <v>754.82142857142799</v>
      </c>
      <c r="C30">
        <f t="shared" si="0"/>
        <v>1963.4588754347544</v>
      </c>
      <c r="D30">
        <f t="shared" si="1"/>
        <v>7.2686837946974253E-2</v>
      </c>
      <c r="E30">
        <v>1990</v>
      </c>
      <c r="F30">
        <f t="shared" ca="1" si="2"/>
        <v>0.3785247105463867</v>
      </c>
      <c r="H30">
        <v>786.5</v>
      </c>
      <c r="I30">
        <v>644.09090909090901</v>
      </c>
      <c r="J30">
        <f t="shared" si="3"/>
        <v>2139.9402283411687</v>
      </c>
      <c r="K30">
        <f t="shared" si="4"/>
        <v>1.4248713550600351</v>
      </c>
    </row>
    <row r="31" spans="1:11" x14ac:dyDescent="0.35">
      <c r="A31">
        <v>315.88461538461502</v>
      </c>
      <c r="B31">
        <v>761.80769230769204</v>
      </c>
      <c r="C31">
        <f t="shared" si="0"/>
        <v>1965.010057570923</v>
      </c>
      <c r="D31">
        <f t="shared" si="1"/>
        <v>-5.4767309566849769E-3</v>
      </c>
      <c r="E31">
        <v>1995</v>
      </c>
      <c r="F31">
        <f t="shared" ca="1" si="2"/>
        <v>0.34026049244940282</v>
      </c>
      <c r="H31">
        <v>797.5</v>
      </c>
      <c r="I31">
        <v>643.18181818181802</v>
      </c>
      <c r="J31">
        <f t="shared" si="3"/>
        <v>2143.9738079247818</v>
      </c>
      <c r="K31">
        <f t="shared" si="4"/>
        <v>1.4340194396798187</v>
      </c>
    </row>
    <row r="32" spans="1:11" x14ac:dyDescent="0.35">
      <c r="A32">
        <v>324.95</v>
      </c>
      <c r="B32">
        <v>751.92499999999995</v>
      </c>
      <c r="C32">
        <f t="shared" si="0"/>
        <v>1968.3819882777277</v>
      </c>
      <c r="D32">
        <f t="shared" si="1"/>
        <v>0.10509259913262463</v>
      </c>
      <c r="E32">
        <v>2000</v>
      </c>
      <c r="F32">
        <f t="shared" ca="1" si="2"/>
        <v>0.65414634088737955</v>
      </c>
      <c r="H32">
        <v>808.5</v>
      </c>
      <c r="I32">
        <v>644.81818181818096</v>
      </c>
      <c r="J32">
        <f t="shared" si="3"/>
        <v>2148.0073875083949</v>
      </c>
      <c r="K32">
        <f t="shared" si="4"/>
        <v>1.4175528873642167</v>
      </c>
    </row>
    <row r="33" spans="1:11" x14ac:dyDescent="0.35">
      <c r="A33">
        <v>334.5625</v>
      </c>
      <c r="B33">
        <v>744.375</v>
      </c>
      <c r="C33">
        <f t="shared" si="0"/>
        <v>1971.9574222272317</v>
      </c>
      <c r="D33">
        <f t="shared" si="1"/>
        <v>0.18956335023802195</v>
      </c>
      <c r="E33">
        <v>2005</v>
      </c>
      <c r="F33">
        <f t="shared" ca="1" si="2"/>
        <v>0.74194548250521208</v>
      </c>
      <c r="H33">
        <v>819.5</v>
      </c>
      <c r="I33">
        <v>646.86363636363603</v>
      </c>
      <c r="J33">
        <f t="shared" si="3"/>
        <v>2152.040967092008</v>
      </c>
      <c r="K33">
        <f t="shared" si="4"/>
        <v>1.3969696969697003</v>
      </c>
    </row>
    <row r="34" spans="1:11" x14ac:dyDescent="0.35">
      <c r="A34">
        <v>346.95</v>
      </c>
      <c r="B34">
        <v>738.95</v>
      </c>
      <c r="C34">
        <f t="shared" si="0"/>
        <v>1976.5650360685302</v>
      </c>
      <c r="D34">
        <f t="shared" si="1"/>
        <v>0.25025922106540993</v>
      </c>
      <c r="E34">
        <v>2010</v>
      </c>
      <c r="F34">
        <f t="shared" ca="1" si="2"/>
        <v>0.83174712939028694</v>
      </c>
      <c r="H34">
        <v>830.5</v>
      </c>
      <c r="I34">
        <v>645.68181818181802</v>
      </c>
      <c r="J34">
        <f t="shared" si="3"/>
        <v>2156.0745466756211</v>
      </c>
      <c r="K34">
        <f t="shared" si="4"/>
        <v>1.4088622069754162</v>
      </c>
    </row>
    <row r="35" spans="1:11" x14ac:dyDescent="0.35">
      <c r="A35">
        <v>357.85</v>
      </c>
      <c r="B35">
        <v>730.7</v>
      </c>
      <c r="C35">
        <f t="shared" si="0"/>
        <v>1980.6193642921551</v>
      </c>
      <c r="D35">
        <f t="shared" si="1"/>
        <v>0.34256169743885789</v>
      </c>
      <c r="E35">
        <v>2015</v>
      </c>
      <c r="F35">
        <f t="shared" ca="1" si="2"/>
        <v>0.94156637540804411</v>
      </c>
      <c r="H35">
        <v>841.5</v>
      </c>
      <c r="I35">
        <v>648.09090909090901</v>
      </c>
      <c r="J35">
        <f t="shared" si="3"/>
        <v>2160.1081262592343</v>
      </c>
      <c r="K35">
        <f t="shared" si="4"/>
        <v>1.3846197827329911</v>
      </c>
    </row>
    <row r="36" spans="1:11" x14ac:dyDescent="0.35">
      <c r="A36">
        <v>364.8125</v>
      </c>
      <c r="B36">
        <v>743.0625</v>
      </c>
      <c r="C36">
        <f t="shared" si="0"/>
        <v>1983.2091129395853</v>
      </c>
      <c r="D36">
        <f t="shared" si="1"/>
        <v>0.20424783511561595</v>
      </c>
      <c r="E36">
        <v>2020</v>
      </c>
      <c r="F36">
        <f t="shared" ca="1" si="2"/>
        <v>1.0789374312136459</v>
      </c>
      <c r="H36">
        <v>852.5</v>
      </c>
      <c r="I36">
        <v>649.18181818181802</v>
      </c>
      <c r="J36">
        <f t="shared" si="3"/>
        <v>2164.1417058428474</v>
      </c>
      <c r="K36">
        <f t="shared" si="4"/>
        <v>1.3736420811892527</v>
      </c>
    </row>
    <row r="37" spans="1:11" x14ac:dyDescent="0.35">
      <c r="A37">
        <v>370</v>
      </c>
      <c r="B37">
        <v>731</v>
      </c>
      <c r="C37">
        <f t="shared" si="0"/>
        <v>1985.1386384129846</v>
      </c>
      <c r="D37">
        <f t="shared" si="1"/>
        <v>0.33920524375255123</v>
      </c>
      <c r="E37">
        <v>2025</v>
      </c>
      <c r="F37">
        <f t="shared" ca="1" si="2"/>
        <v>1.2433212649782988</v>
      </c>
      <c r="G37">
        <f ca="1">F37</f>
        <v>1.2433212649782988</v>
      </c>
      <c r="H37">
        <v>863.5</v>
      </c>
      <c r="I37">
        <v>648.5</v>
      </c>
      <c r="J37">
        <f t="shared" si="3"/>
        <v>2168.1752854264605</v>
      </c>
      <c r="K37">
        <f t="shared" si="4"/>
        <v>1.3805031446540881</v>
      </c>
    </row>
    <row r="38" spans="1:11" x14ac:dyDescent="0.35">
      <c r="A38">
        <v>373</v>
      </c>
      <c r="B38">
        <v>735.375</v>
      </c>
      <c r="C38">
        <f t="shared" si="0"/>
        <v>1986.2545085662759</v>
      </c>
      <c r="D38">
        <f t="shared" si="1"/>
        <v>0.2902569608272379</v>
      </c>
      <c r="E38">
        <v>2030</v>
      </c>
      <c r="F38">
        <f t="shared" ca="1" si="2"/>
        <v>1.3948102296101581</v>
      </c>
      <c r="G38">
        <f t="shared" ref="G38:G92" ca="1" si="5">FORECAST(E38,OFFSET(K$2:K$70,MATCH(E38,J$2:J$70,1)-1,0,2),OFFSET(J$2:J$70,MATCH(E38,J$2:J$70)-1,0,2))</f>
        <v>1.3474078250207207</v>
      </c>
      <c r="H38">
        <v>874.5</v>
      </c>
      <c r="I38">
        <v>651.40909090908997</v>
      </c>
      <c r="J38">
        <f t="shared" si="3"/>
        <v>2172.2088650100741</v>
      </c>
      <c r="K38">
        <f t="shared" si="4"/>
        <v>1.3512292738707927</v>
      </c>
    </row>
    <row r="39" spans="1:11" x14ac:dyDescent="0.35">
      <c r="A39">
        <v>380.22727272727201</v>
      </c>
      <c r="B39">
        <v>723.29545454545405</v>
      </c>
      <c r="C39">
        <f t="shared" si="0"/>
        <v>1988.9427412082955</v>
      </c>
      <c r="D39">
        <f t="shared" si="1"/>
        <v>0.42540507705999164</v>
      </c>
      <c r="E39">
        <v>2035</v>
      </c>
      <c r="F39">
        <f t="shared" ca="1" si="2"/>
        <v>1.6013609804636673</v>
      </c>
      <c r="G39">
        <f t="shared" ca="1" si="5"/>
        <v>1.4394721226912672</v>
      </c>
      <c r="H39">
        <v>885.5</v>
      </c>
      <c r="I39">
        <v>650.86363636363603</v>
      </c>
      <c r="J39">
        <f t="shared" si="3"/>
        <v>2176.2424445936872</v>
      </c>
      <c r="K39">
        <f t="shared" si="4"/>
        <v>1.3567181246426563</v>
      </c>
    </row>
    <row r="40" spans="1:11" x14ac:dyDescent="0.35">
      <c r="A40">
        <v>389.57407407407402</v>
      </c>
      <c r="B40">
        <v>737.07407407407402</v>
      </c>
      <c r="C40">
        <f t="shared" si="0"/>
        <v>1992.4193467588418</v>
      </c>
      <c r="D40">
        <f t="shared" si="1"/>
        <v>0.2712474160297888</v>
      </c>
      <c r="E40">
        <v>2040</v>
      </c>
      <c r="F40">
        <f t="shared" ca="1" si="2"/>
        <v>1.7779588354122779</v>
      </c>
      <c r="G40">
        <f t="shared" ca="1" si="5"/>
        <v>1.5001103908479578</v>
      </c>
      <c r="H40">
        <v>896.5</v>
      </c>
      <c r="I40">
        <v>651.45454545454504</v>
      </c>
      <c r="J40">
        <f t="shared" si="3"/>
        <v>2180.2760241773003</v>
      </c>
      <c r="K40">
        <f t="shared" si="4"/>
        <v>1.3507718696397983</v>
      </c>
    </row>
    <row r="41" spans="1:11" x14ac:dyDescent="0.35">
      <c r="A41">
        <v>390.125</v>
      </c>
      <c r="B41">
        <v>719.375</v>
      </c>
      <c r="C41">
        <f t="shared" si="0"/>
        <v>1992.6242673579802</v>
      </c>
      <c r="D41">
        <f t="shared" si="1"/>
        <v>0.46926782409695517</v>
      </c>
      <c r="E41">
        <v>2045</v>
      </c>
      <c r="F41">
        <f t="shared" ca="1" si="2"/>
        <v>2.0150395345808789</v>
      </c>
      <c r="G41">
        <f t="shared" ca="1" si="5"/>
        <v>1.543523657588846</v>
      </c>
      <c r="H41">
        <v>907.5</v>
      </c>
      <c r="I41">
        <v>653.59090909090901</v>
      </c>
      <c r="J41">
        <f t="shared" si="3"/>
        <v>2184.3096037609134</v>
      </c>
      <c r="K41">
        <f t="shared" si="4"/>
        <v>1.3292738707833056</v>
      </c>
    </row>
    <row r="42" spans="1:11" x14ac:dyDescent="0.35">
      <c r="A42">
        <v>392</v>
      </c>
      <c r="B42">
        <v>742.75</v>
      </c>
      <c r="C42">
        <f t="shared" si="0"/>
        <v>1993.3216862037873</v>
      </c>
      <c r="D42">
        <f t="shared" si="1"/>
        <v>0.20774414103885261</v>
      </c>
      <c r="E42">
        <v>2050</v>
      </c>
      <c r="F42">
        <f t="shared" ca="1" si="2"/>
        <v>2.2183220805244019</v>
      </c>
      <c r="G42">
        <f t="shared" ca="1" si="5"/>
        <v>1.5642336508545807</v>
      </c>
      <c r="H42">
        <v>918.5</v>
      </c>
      <c r="I42">
        <v>652.68181818181802</v>
      </c>
      <c r="J42">
        <f t="shared" si="3"/>
        <v>2188.3431833445266</v>
      </c>
      <c r="K42">
        <f t="shared" si="4"/>
        <v>1.3384219554030892</v>
      </c>
    </row>
    <row r="43" spans="1:11" x14ac:dyDescent="0.35">
      <c r="A43">
        <v>397.33333333333297</v>
      </c>
      <c r="B43">
        <v>728.75</v>
      </c>
      <c r="C43">
        <f t="shared" si="0"/>
        <v>1995.3054553651937</v>
      </c>
      <c r="D43">
        <f t="shared" si="1"/>
        <v>0.36437864639985518</v>
      </c>
      <c r="E43">
        <v>2055</v>
      </c>
      <c r="F43">
        <f t="shared" ca="1" si="2"/>
        <v>2.4514443857683688</v>
      </c>
      <c r="G43">
        <f t="shared" ca="1" si="5"/>
        <v>1.5763606509747188</v>
      </c>
      <c r="H43">
        <v>929.5</v>
      </c>
      <c r="I43">
        <v>654.63636363636294</v>
      </c>
      <c r="J43">
        <f t="shared" si="3"/>
        <v>2192.3767629281397</v>
      </c>
      <c r="K43">
        <f t="shared" si="4"/>
        <v>1.3187535734705615</v>
      </c>
    </row>
    <row r="44" spans="1:11" x14ac:dyDescent="0.35">
      <c r="A44">
        <v>401.423076923076</v>
      </c>
      <c r="B44">
        <v>714.961538461538</v>
      </c>
      <c r="C44">
        <f t="shared" si="0"/>
        <v>1996.8266629673299</v>
      </c>
      <c r="D44">
        <f t="shared" si="1"/>
        <v>0.51864642159744123</v>
      </c>
      <c r="E44">
        <v>2060</v>
      </c>
      <c r="F44">
        <f t="shared" ca="1" si="2"/>
        <v>2.6895157478595451</v>
      </c>
      <c r="G44">
        <f t="shared" ca="1" si="5"/>
        <v>1.582519995727548</v>
      </c>
      <c r="H44">
        <v>940.5</v>
      </c>
      <c r="I44">
        <v>656.04545454545405</v>
      </c>
      <c r="J44">
        <f t="shared" si="3"/>
        <v>2196.4103425117528</v>
      </c>
      <c r="K44">
        <f t="shared" si="4"/>
        <v>1.3045740423098964</v>
      </c>
    </row>
    <row r="45" spans="1:11" x14ac:dyDescent="0.35">
      <c r="A45">
        <v>408.125</v>
      </c>
      <c r="B45">
        <v>704.125</v>
      </c>
      <c r="C45">
        <f t="shared" si="0"/>
        <v>1999.3194882777277</v>
      </c>
      <c r="D45">
        <f t="shared" si="1"/>
        <v>0.6398875531509044</v>
      </c>
      <c r="E45">
        <v>2065</v>
      </c>
      <c r="F45">
        <f t="shared" ca="1" si="2"/>
        <v>2.9258640608911577</v>
      </c>
      <c r="G45">
        <f t="shared" ca="1" si="5"/>
        <v>1.571262794761946</v>
      </c>
      <c r="H45">
        <v>951.5</v>
      </c>
      <c r="I45">
        <v>654.81818181818096</v>
      </c>
      <c r="J45">
        <f t="shared" si="3"/>
        <v>2200.4439220953659</v>
      </c>
      <c r="K45">
        <f t="shared" si="4"/>
        <v>1.3169239565466067</v>
      </c>
    </row>
    <row r="46" spans="1:11" x14ac:dyDescent="0.35">
      <c r="A46">
        <v>417.73809523809501</v>
      </c>
      <c r="B46">
        <v>697.42857142857099</v>
      </c>
      <c r="C46">
        <f t="shared" si="0"/>
        <v>2002.8951436300399</v>
      </c>
      <c r="D46">
        <f t="shared" si="1"/>
        <v>0.7148083943631236</v>
      </c>
      <c r="E46">
        <v>2070</v>
      </c>
      <c r="F46">
        <f t="shared" ca="1" si="2"/>
        <v>3.168984037197518</v>
      </c>
      <c r="G46">
        <f t="shared" ca="1" si="5"/>
        <v>1.5737337371985776</v>
      </c>
      <c r="H46">
        <v>962.5</v>
      </c>
      <c r="I46">
        <v>657.40909090908997</v>
      </c>
      <c r="J46">
        <f t="shared" si="3"/>
        <v>2204.477501678979</v>
      </c>
      <c r="K46">
        <f t="shared" si="4"/>
        <v>1.2908519153802267</v>
      </c>
    </row>
    <row r="47" spans="1:11" x14ac:dyDescent="0.35">
      <c r="A47">
        <v>428.5</v>
      </c>
      <c r="B47">
        <v>692.81578947368405</v>
      </c>
      <c r="C47">
        <f t="shared" si="0"/>
        <v>2006.8981064021641</v>
      </c>
      <c r="D47">
        <f t="shared" si="1"/>
        <v>0.7664170243518289</v>
      </c>
      <c r="E47">
        <v>2075</v>
      </c>
      <c r="F47">
        <f t="shared" ca="1" si="2"/>
        <v>3.3847694446745606</v>
      </c>
      <c r="G47">
        <f t="shared" ca="1" si="5"/>
        <v>1.558020310164391</v>
      </c>
      <c r="H47">
        <v>973.5</v>
      </c>
      <c r="I47">
        <v>657.54545454545405</v>
      </c>
      <c r="J47">
        <f t="shared" si="3"/>
        <v>2208.5110812625921</v>
      </c>
      <c r="K47">
        <f t="shared" si="4"/>
        <v>1.2894797026872549</v>
      </c>
    </row>
    <row r="48" spans="1:11" x14ac:dyDescent="0.35">
      <c r="A48">
        <v>439.5</v>
      </c>
      <c r="B48">
        <v>685.11363636363603</v>
      </c>
      <c r="C48">
        <f t="shared" si="0"/>
        <v>2010.9896302975653</v>
      </c>
      <c r="D48">
        <f t="shared" si="1"/>
        <v>0.85259009168090594</v>
      </c>
      <c r="E48">
        <v>2080</v>
      </c>
      <c r="F48">
        <f t="shared" ca="1" si="2"/>
        <v>3.6487309983763936</v>
      </c>
      <c r="G48">
        <f t="shared" ca="1" si="5"/>
        <v>1.5716412232707242</v>
      </c>
      <c r="H48">
        <v>984.5</v>
      </c>
      <c r="I48">
        <v>657.45454545454504</v>
      </c>
      <c r="J48">
        <f t="shared" si="3"/>
        <v>2212.5446608462057</v>
      </c>
      <c r="K48">
        <f t="shared" si="4"/>
        <v>1.2903945111492323</v>
      </c>
    </row>
    <row r="49" spans="1:11" x14ac:dyDescent="0.35">
      <c r="A49">
        <v>450.5</v>
      </c>
      <c r="B49">
        <v>677</v>
      </c>
      <c r="C49">
        <f t="shared" si="0"/>
        <v>2015.0811541929666</v>
      </c>
      <c r="D49">
        <f t="shared" si="1"/>
        <v>0.94336690728784689</v>
      </c>
      <c r="E49">
        <v>2085</v>
      </c>
      <c r="F49">
        <f t="shared" ca="1" si="2"/>
        <v>3.8498042021983991</v>
      </c>
      <c r="G49">
        <f t="shared" ca="1" si="5"/>
        <v>1.550357913479701</v>
      </c>
      <c r="H49">
        <v>995.5</v>
      </c>
      <c r="I49">
        <v>660.04545454545405</v>
      </c>
      <c r="J49">
        <f t="shared" si="3"/>
        <v>2216.5782404298188</v>
      </c>
      <c r="K49">
        <f t="shared" si="4"/>
        <v>1.2643224699828524</v>
      </c>
    </row>
    <row r="50" spans="1:11" x14ac:dyDescent="0.35">
      <c r="A50">
        <v>461.26190476190402</v>
      </c>
      <c r="B50">
        <v>667.80952380952294</v>
      </c>
      <c r="C50">
        <f t="shared" si="0"/>
        <v>2019.0841169650905</v>
      </c>
      <c r="D50">
        <f t="shared" si="1"/>
        <v>1.0461915995826645</v>
      </c>
      <c r="E50">
        <v>2090</v>
      </c>
      <c r="F50">
        <f t="shared" ca="1" si="2"/>
        <v>4.1324806460583829</v>
      </c>
      <c r="G50">
        <f t="shared" ca="1" si="5"/>
        <v>1.5543151531144725</v>
      </c>
      <c r="H50">
        <v>1006.5</v>
      </c>
      <c r="I50">
        <v>659.09090909090901</v>
      </c>
      <c r="J50">
        <f t="shared" si="3"/>
        <v>2220.611820013432</v>
      </c>
      <c r="K50">
        <f t="shared" si="4"/>
        <v>1.2739279588336201</v>
      </c>
    </row>
    <row r="51" spans="1:11" x14ac:dyDescent="0.35">
      <c r="A51">
        <v>471.73809523809501</v>
      </c>
      <c r="B51">
        <v>655.35714285714198</v>
      </c>
      <c r="C51">
        <f t="shared" si="0"/>
        <v>2022.9808063892824</v>
      </c>
      <c r="D51">
        <f t="shared" si="1"/>
        <v>1.1855110660857331</v>
      </c>
      <c r="E51">
        <v>2095</v>
      </c>
      <c r="F51">
        <f t="shared" ca="1" si="2"/>
        <v>4.3261669207247877</v>
      </c>
      <c r="G51">
        <f t="shared" ca="1" si="5"/>
        <v>1.5371644745572741</v>
      </c>
      <c r="H51">
        <v>1017.5</v>
      </c>
      <c r="I51">
        <v>660.22727272727195</v>
      </c>
      <c r="J51">
        <f t="shared" si="3"/>
        <v>2224.6453995970451</v>
      </c>
      <c r="K51">
        <f t="shared" si="4"/>
        <v>1.2624928530588986</v>
      </c>
    </row>
    <row r="52" spans="1:11" x14ac:dyDescent="0.35">
      <c r="A52">
        <v>482.5</v>
      </c>
      <c r="B52">
        <v>645.11363636363603</v>
      </c>
      <c r="C52">
        <f t="shared" si="0"/>
        <v>2026.9837691614066</v>
      </c>
      <c r="D52">
        <f t="shared" si="1"/>
        <v>1.3001172498551989</v>
      </c>
      <c r="E52">
        <v>2100</v>
      </c>
      <c r="F52">
        <f t="shared" ca="1" si="2"/>
        <v>4.578116500290335</v>
      </c>
      <c r="G52">
        <f t="shared" ca="1" si="5"/>
        <v>1.5400563416000819</v>
      </c>
      <c r="H52">
        <v>1028.5</v>
      </c>
      <c r="I52">
        <v>662.22727272727195</v>
      </c>
      <c r="J52">
        <f t="shared" si="3"/>
        <v>2228.6789791806582</v>
      </c>
      <c r="K52">
        <f t="shared" si="4"/>
        <v>1.2423670668953766</v>
      </c>
    </row>
    <row r="53" spans="1:11" x14ac:dyDescent="0.35">
      <c r="A53">
        <v>492.722222222222</v>
      </c>
      <c r="B53">
        <v>634.444444444444</v>
      </c>
      <c r="C53">
        <f t="shared" si="0"/>
        <v>2030.7859933874361</v>
      </c>
      <c r="D53">
        <f t="shared" si="1"/>
        <v>1.4194860783455026</v>
      </c>
      <c r="E53">
        <v>2105</v>
      </c>
      <c r="F53">
        <f t="shared" ca="1" si="2"/>
        <v>4.7672212034770922</v>
      </c>
      <c r="G53">
        <f t="shared" ca="1" si="5"/>
        <v>1.5255299874510939</v>
      </c>
      <c r="H53">
        <v>1039.5</v>
      </c>
      <c r="I53">
        <v>660.90909090908997</v>
      </c>
      <c r="J53">
        <f t="shared" si="3"/>
        <v>2232.7125587642713</v>
      </c>
      <c r="K53">
        <f t="shared" si="4"/>
        <v>1.2556317895940632</v>
      </c>
    </row>
    <row r="54" spans="1:11" x14ac:dyDescent="0.35">
      <c r="A54">
        <v>500.8125</v>
      </c>
      <c r="B54">
        <v>621.71875</v>
      </c>
      <c r="C54">
        <f t="shared" si="0"/>
        <v>2033.7952265554554</v>
      </c>
      <c r="D54">
        <f t="shared" si="1"/>
        <v>1.5618634251084129</v>
      </c>
      <c r="E54">
        <v>2110</v>
      </c>
      <c r="F54">
        <f t="shared" ca="1" si="2"/>
        <v>4.977631902812746</v>
      </c>
      <c r="G54">
        <f t="shared" ca="1" si="5"/>
        <v>1.511763460477014</v>
      </c>
      <c r="H54">
        <v>1050.5</v>
      </c>
      <c r="I54">
        <v>662.90909090908997</v>
      </c>
      <c r="J54">
        <f t="shared" si="3"/>
        <v>2236.7461383478844</v>
      </c>
      <c r="K54">
        <f t="shared" si="4"/>
        <v>1.2355060034305412</v>
      </c>
    </row>
    <row r="55" spans="1:11" x14ac:dyDescent="0.35">
      <c r="A55">
        <v>509.5</v>
      </c>
      <c r="B55">
        <v>612.25</v>
      </c>
      <c r="C55">
        <f t="shared" si="0"/>
        <v>2037.0266005410281</v>
      </c>
      <c r="D55">
        <f t="shared" si="1"/>
        <v>1.6678014945824839</v>
      </c>
      <c r="E55">
        <v>2115</v>
      </c>
      <c r="F55">
        <f t="shared" ca="1" si="2"/>
        <v>5.1641240127257433</v>
      </c>
      <c r="G55">
        <f t="shared" ca="1" si="5"/>
        <v>1.5001185397411874</v>
      </c>
      <c r="H55">
        <v>1061.5</v>
      </c>
      <c r="I55">
        <v>663.90909090908997</v>
      </c>
      <c r="J55">
        <f t="shared" si="3"/>
        <v>2240.7797179314975</v>
      </c>
      <c r="K55">
        <f t="shared" si="4"/>
        <v>1.2254431103487802</v>
      </c>
    </row>
    <row r="56" spans="1:11" x14ac:dyDescent="0.35">
      <c r="A56">
        <v>518.32352941176396</v>
      </c>
      <c r="B56">
        <v>601.38235294117601</v>
      </c>
      <c r="C56">
        <f t="shared" si="0"/>
        <v>2040.3085715801196</v>
      </c>
      <c r="D56">
        <f t="shared" si="1"/>
        <v>1.7893906746894017</v>
      </c>
      <c r="E56">
        <v>2120</v>
      </c>
      <c r="F56">
        <f t="shared" ca="1" si="2"/>
        <v>5.3412806430629729</v>
      </c>
      <c r="G56">
        <f t="shared" ca="1" si="5"/>
        <v>1.479896261542919</v>
      </c>
      <c r="H56">
        <v>1072.5</v>
      </c>
      <c r="I56">
        <v>662.86363636363603</v>
      </c>
      <c r="J56">
        <f t="shared" si="3"/>
        <v>2244.8132975151107</v>
      </c>
      <c r="K56">
        <f t="shared" si="4"/>
        <v>1.2359634076615242</v>
      </c>
    </row>
    <row r="57" spans="1:11" x14ac:dyDescent="0.35">
      <c r="A57">
        <v>526.375</v>
      </c>
      <c r="B57">
        <v>588.9375</v>
      </c>
      <c r="C57">
        <f t="shared" si="0"/>
        <v>2043.3033701532913</v>
      </c>
      <c r="D57">
        <f t="shared" si="1"/>
        <v>1.9286259164559392</v>
      </c>
      <c r="E57">
        <v>2125</v>
      </c>
      <c r="F57">
        <f t="shared" ca="1" si="2"/>
        <v>5.5331759467553141</v>
      </c>
      <c r="G57">
        <f t="shared" ca="1" si="5"/>
        <v>1.4806149634623083</v>
      </c>
      <c r="H57">
        <v>1083.5</v>
      </c>
      <c r="I57">
        <v>665.59090909090901</v>
      </c>
      <c r="J57">
        <f t="shared" si="3"/>
        <v>2248.8468770987238</v>
      </c>
      <c r="K57">
        <f t="shared" si="4"/>
        <v>1.2085191538021736</v>
      </c>
    </row>
    <row r="58" spans="1:11" x14ac:dyDescent="0.35">
      <c r="A58">
        <v>533.81249999999898</v>
      </c>
      <c r="B58">
        <v>576.34375</v>
      </c>
      <c r="C58">
        <f t="shared" si="0"/>
        <v>2046.0697982416589</v>
      </c>
      <c r="D58">
        <f t="shared" si="1"/>
        <v>2.0695270451623768</v>
      </c>
      <c r="E58">
        <v>2130</v>
      </c>
      <c r="F58">
        <f t="shared" ca="1" si="2"/>
        <v>5.6819727394233439</v>
      </c>
      <c r="G58">
        <f t="shared" ca="1" si="5"/>
        <v>1.4565142690357171</v>
      </c>
      <c r="H58">
        <v>1094.5</v>
      </c>
      <c r="I58">
        <v>665.31818181818096</v>
      </c>
      <c r="J58">
        <f t="shared" si="3"/>
        <v>2252.8804566823374</v>
      </c>
      <c r="K58">
        <f t="shared" si="4"/>
        <v>1.2112635791881161</v>
      </c>
    </row>
    <row r="59" spans="1:11" x14ac:dyDescent="0.35">
      <c r="A59">
        <v>542.32352941176396</v>
      </c>
      <c r="B59">
        <v>565.97058823529403</v>
      </c>
      <c r="C59">
        <f t="shared" si="0"/>
        <v>2049.2355328064496</v>
      </c>
      <c r="D59">
        <f t="shared" si="1"/>
        <v>2.1855838353084041</v>
      </c>
      <c r="E59">
        <v>2135</v>
      </c>
      <c r="F59">
        <f t="shared" ca="1" si="2"/>
        <v>5.8726771983344008</v>
      </c>
      <c r="G59">
        <f t="shared" ca="1" si="5"/>
        <v>1.4535388567978658</v>
      </c>
      <c r="H59">
        <v>1105.5</v>
      </c>
      <c r="I59">
        <v>665.59090909090901</v>
      </c>
      <c r="J59">
        <f t="shared" si="3"/>
        <v>2256.9140362659505</v>
      </c>
      <c r="K59">
        <f t="shared" si="4"/>
        <v>1.2085191538021736</v>
      </c>
    </row>
    <row r="60" spans="1:11" x14ac:dyDescent="0.35">
      <c r="A60">
        <v>550.6875</v>
      </c>
      <c r="B60">
        <v>554.0625</v>
      </c>
      <c r="C60">
        <f t="shared" si="0"/>
        <v>2052.3465678539224</v>
      </c>
      <c r="D60">
        <f t="shared" si="1"/>
        <v>2.3188136574891507</v>
      </c>
      <c r="E60">
        <v>2140</v>
      </c>
      <c r="F60">
        <f t="shared" ca="1" si="2"/>
        <v>6.0050693820172398</v>
      </c>
      <c r="G60">
        <f t="shared" ca="1" si="5"/>
        <v>1.425006916087534</v>
      </c>
      <c r="H60">
        <v>1116.5</v>
      </c>
      <c r="I60">
        <v>668</v>
      </c>
      <c r="J60">
        <f t="shared" si="3"/>
        <v>2260.9476158495636</v>
      </c>
      <c r="K60">
        <f t="shared" si="4"/>
        <v>1.1842767295597485</v>
      </c>
    </row>
    <row r="61" spans="1:11" x14ac:dyDescent="0.35">
      <c r="A61">
        <v>557.36666666666599</v>
      </c>
      <c r="B61">
        <v>543.1</v>
      </c>
      <c r="C61">
        <f t="shared" si="0"/>
        <v>2054.8309287646525</v>
      </c>
      <c r="D61">
        <f t="shared" si="1"/>
        <v>2.441464069276293</v>
      </c>
      <c r="E61">
        <v>2145</v>
      </c>
      <c r="F61">
        <f t="shared" ca="1" si="2"/>
        <v>6.1835596399056669</v>
      </c>
      <c r="G61">
        <f t="shared" ca="1" si="5"/>
        <v>1.429830146982809</v>
      </c>
      <c r="H61">
        <v>1127.5</v>
      </c>
      <c r="I61">
        <v>666.5</v>
      </c>
      <c r="J61">
        <f t="shared" si="3"/>
        <v>2264.9811954331767</v>
      </c>
      <c r="K61">
        <f t="shared" si="4"/>
        <v>1.19937106918239</v>
      </c>
    </row>
    <row r="62" spans="1:11" x14ac:dyDescent="0.35">
      <c r="A62">
        <v>563.71428571428498</v>
      </c>
      <c r="B62">
        <v>530.642857142857</v>
      </c>
      <c r="C62">
        <f t="shared" si="0"/>
        <v>2057.1919683112196</v>
      </c>
      <c r="D62">
        <f t="shared" si="1"/>
        <v>2.5808368128220032</v>
      </c>
      <c r="E62">
        <v>2150</v>
      </c>
      <c r="F62">
        <f t="shared" ca="1" si="2"/>
        <v>6.3078390709203802</v>
      </c>
      <c r="G62">
        <f t="shared" ca="1" si="5"/>
        <v>1.4073846679335595</v>
      </c>
      <c r="H62">
        <v>1138.5</v>
      </c>
      <c r="I62">
        <v>668.22727272727195</v>
      </c>
      <c r="J62">
        <f t="shared" si="3"/>
        <v>2269.0147750167898</v>
      </c>
      <c r="K62">
        <f t="shared" si="4"/>
        <v>1.1819897084048105</v>
      </c>
    </row>
    <row r="63" spans="1:11" x14ac:dyDescent="0.35">
      <c r="A63">
        <v>571.5</v>
      </c>
      <c r="B63">
        <v>520.625</v>
      </c>
      <c r="C63">
        <f t="shared" si="0"/>
        <v>2060.0879170423805</v>
      </c>
      <c r="D63">
        <f t="shared" si="1"/>
        <v>2.6929183912754739</v>
      </c>
      <c r="E63">
        <v>2155</v>
      </c>
      <c r="F63">
        <f t="shared" ca="1" si="2"/>
        <v>6.4677524579468155</v>
      </c>
      <c r="G63">
        <f t="shared" ca="1" si="5"/>
        <v>1.4056940391417276</v>
      </c>
      <c r="H63">
        <v>1149.5</v>
      </c>
      <c r="I63">
        <v>669.54545454545405</v>
      </c>
      <c r="J63">
        <f t="shared" si="3"/>
        <v>2273.0483546004029</v>
      </c>
      <c r="K63">
        <f t="shared" si="4"/>
        <v>1.1687249857061228</v>
      </c>
    </row>
    <row r="64" spans="1:11" x14ac:dyDescent="0.35">
      <c r="A64">
        <v>579.6875</v>
      </c>
      <c r="B64">
        <v>509.125</v>
      </c>
      <c r="C64">
        <f t="shared" si="0"/>
        <v>2063.1333126690711</v>
      </c>
      <c r="D64">
        <f t="shared" si="1"/>
        <v>2.8215824492505832</v>
      </c>
      <c r="E64">
        <v>2160</v>
      </c>
      <c r="F64">
        <f t="shared" ca="1" si="2"/>
        <v>6.5962852623028354</v>
      </c>
      <c r="G64">
        <f t="shared" ca="1" si="5"/>
        <v>1.3852696379283014</v>
      </c>
      <c r="H64">
        <v>1160.5</v>
      </c>
      <c r="I64">
        <v>668.54545454545405</v>
      </c>
      <c r="J64">
        <f t="shared" si="3"/>
        <v>2277.0819341840161</v>
      </c>
      <c r="K64">
        <f t="shared" si="4"/>
        <v>1.1787878787878838</v>
      </c>
    </row>
    <row r="65" spans="1:11" x14ac:dyDescent="0.35">
      <c r="A65">
        <v>586.423076923076</v>
      </c>
      <c r="B65">
        <v>496.61538461538402</v>
      </c>
      <c r="C65">
        <f t="shared" si="0"/>
        <v>2065.6386557536239</v>
      </c>
      <c r="D65">
        <f t="shared" si="1"/>
        <v>2.9615422648238483</v>
      </c>
      <c r="E65">
        <v>2165</v>
      </c>
      <c r="F65">
        <f t="shared" ca="1" si="2"/>
        <v>6.7325228309156273</v>
      </c>
      <c r="G65">
        <f t="shared" ca="1" si="5"/>
        <v>1.3751020277606911</v>
      </c>
      <c r="H65">
        <v>1171.5</v>
      </c>
      <c r="I65">
        <v>670.77272727272702</v>
      </c>
      <c r="J65">
        <f t="shared" si="3"/>
        <v>2281.1155137676292</v>
      </c>
      <c r="K65">
        <f t="shared" si="4"/>
        <v>1.1563750714694137</v>
      </c>
    </row>
    <row r="66" spans="1:11" x14ac:dyDescent="0.35">
      <c r="A66">
        <v>592.71428571428498</v>
      </c>
      <c r="B66">
        <v>485.17857142857099</v>
      </c>
      <c r="C66">
        <f t="shared" si="0"/>
        <v>2067.9787131263683</v>
      </c>
      <c r="D66">
        <f t="shared" si="1"/>
        <v>3.0894993774254664</v>
      </c>
      <c r="E66">
        <v>2170</v>
      </c>
      <c r="F66">
        <f t="shared" ca="1" si="2"/>
        <v>6.8518278417879728</v>
      </c>
      <c r="G66">
        <f t="shared" ca="1" si="5"/>
        <v>1.3672602031092644</v>
      </c>
      <c r="H66">
        <v>1182.5</v>
      </c>
      <c r="I66">
        <v>671.22727272727195</v>
      </c>
      <c r="J66">
        <f t="shared" si="3"/>
        <v>2285.1490933512423</v>
      </c>
      <c r="K66">
        <f t="shared" si="4"/>
        <v>1.1518010291595275</v>
      </c>
    </row>
    <row r="67" spans="1:11" x14ac:dyDescent="0.35">
      <c r="A67">
        <v>600.5</v>
      </c>
      <c r="B67">
        <v>475</v>
      </c>
      <c r="C67">
        <f t="shared" ref="C67:C129" si="6">450*(A67-$A$2)/($A$129-$A$2)+1850</f>
        <v>2070.8746618575292</v>
      </c>
      <c r="D67">
        <f t="shared" ref="D67:D129" si="7">8*(B67-$B$2)/($B$129-$B$2)</f>
        <v>3.2033790560680271</v>
      </c>
      <c r="E67">
        <v>2175</v>
      </c>
      <c r="F67">
        <f t="shared" ref="F67:F92" ca="1" si="8">FORECAST(E67,OFFSET(D$2:D$129,MATCH(E67,C$2:C$129,1)-1,0,2),OFFSET(C$2:C$129,MATCH(E67,C$2:C$129)-1,0,2))</f>
        <v>6.9534000876685695</v>
      </c>
      <c r="G67">
        <f t="shared" ca="1" si="5"/>
        <v>1.3550274196929482</v>
      </c>
      <c r="H67">
        <v>1193.5</v>
      </c>
      <c r="I67">
        <v>670.77272727272702</v>
      </c>
      <c r="J67">
        <f>273*(H67-$H$2)/($H$70-$H$2)+2027</f>
        <v>2289.1826729348554</v>
      </c>
      <c r="K67">
        <f>-0.2*(I67-$I$2)/($I$70-$I$2)+1.3</f>
        <v>1.1563750714694137</v>
      </c>
    </row>
    <row r="68" spans="1:11" x14ac:dyDescent="0.35">
      <c r="A68">
        <v>608.91176470588198</v>
      </c>
      <c r="B68">
        <v>463.441176470588</v>
      </c>
      <c r="C68">
        <f t="shared" si="6"/>
        <v>2074.0034742481303</v>
      </c>
      <c r="D68">
        <f t="shared" si="7"/>
        <v>3.3327012422169249</v>
      </c>
      <c r="E68">
        <v>2180</v>
      </c>
      <c r="F68">
        <f t="shared" ca="1" si="8"/>
        <v>7.0757095028888699</v>
      </c>
      <c r="G68">
        <f t="shared" ca="1" si="5"/>
        <v>1.3511787811959377</v>
      </c>
      <c r="H68">
        <v>1204.5</v>
      </c>
      <c r="I68">
        <v>673.31818181818096</v>
      </c>
      <c r="J68">
        <f>273*(H68-$H$2)/($H$70-$H$2)+2027</f>
        <v>2293.2162525184685</v>
      </c>
      <c r="K68">
        <f>-0.2*(I68-$I$2)/($I$70-$I$2)+1.3</f>
        <v>1.1307604345340281</v>
      </c>
    </row>
    <row r="69" spans="1:11" x14ac:dyDescent="0.35">
      <c r="A69">
        <v>615.73529411764696</v>
      </c>
      <c r="B69">
        <v>451.588235294117</v>
      </c>
      <c r="C69">
        <f t="shared" si="6"/>
        <v>2076.5415318516948</v>
      </c>
      <c r="D69">
        <f t="shared" si="7"/>
        <v>3.4653140692347528</v>
      </c>
      <c r="E69">
        <v>2185</v>
      </c>
      <c r="F69">
        <f t="shared" ca="1" si="8"/>
        <v>7.1539948158102789</v>
      </c>
      <c r="G69">
        <f t="shared" ca="1" si="5"/>
        <v>1.3308396768088024</v>
      </c>
      <c r="H69">
        <v>1215.94999999999</v>
      </c>
      <c r="I69">
        <v>676.08</v>
      </c>
      <c r="J69">
        <f>273*(H69-$H$2)/($H$70-$H$2)+2027</f>
        <v>2297.4148421759533</v>
      </c>
      <c r="K69">
        <f>-0.2*(I69-$I$2)/($I$70-$I$2)+1.3</f>
        <v>1.1029685534591191</v>
      </c>
    </row>
    <row r="70" spans="1:11" x14ac:dyDescent="0.35">
      <c r="A70">
        <v>622.63333333333298</v>
      </c>
      <c r="B70">
        <v>438.36666666666599</v>
      </c>
      <c r="C70">
        <f t="shared" si="6"/>
        <v>2079.107303877367</v>
      </c>
      <c r="D70">
        <f t="shared" si="7"/>
        <v>3.6132393450959914</v>
      </c>
      <c r="E70">
        <v>2190</v>
      </c>
      <c r="F70">
        <f t="shared" ca="1" si="8"/>
        <v>7.2587758999207281</v>
      </c>
      <c r="G70">
        <f t="shared" ca="1" si="5"/>
        <v>1.3303430512692991</v>
      </c>
      <c r="H70">
        <v>1223</v>
      </c>
      <c r="I70">
        <v>676.375</v>
      </c>
      <c r="J70">
        <f>273*(H70-$H$2)/($H$70-$H$2)+2027</f>
        <v>2300</v>
      </c>
      <c r="K70">
        <f>-0.2*(I70-$I$2)/($I$70-$I$2)+1.3</f>
        <v>1.1000000000000001</v>
      </c>
    </row>
    <row r="71" spans="1:11" x14ac:dyDescent="0.35">
      <c r="A71">
        <v>630.5</v>
      </c>
      <c r="B71">
        <v>427.96875</v>
      </c>
      <c r="C71">
        <f t="shared" si="6"/>
        <v>2082.033363390442</v>
      </c>
      <c r="D71">
        <f t="shared" si="7"/>
        <v>3.7295730975151451</v>
      </c>
      <c r="E71">
        <v>2195</v>
      </c>
      <c r="F71">
        <f t="shared" ca="1" si="8"/>
        <v>7.3367588861742519</v>
      </c>
      <c r="G71">
        <f t="shared" ca="1" si="5"/>
        <v>1.3095319203381024</v>
      </c>
    </row>
    <row r="72" spans="1:11" x14ac:dyDescent="0.35">
      <c r="A72">
        <v>638.56666666666604</v>
      </c>
      <c r="B72">
        <v>417.1</v>
      </c>
      <c r="C72">
        <f t="shared" si="6"/>
        <v>2085.0338142470691</v>
      </c>
      <c r="D72">
        <f t="shared" si="7"/>
        <v>3.8511746175253161</v>
      </c>
      <c r="E72">
        <v>2200</v>
      </c>
      <c r="F72">
        <f t="shared" ca="1" si="8"/>
        <v>7.408379868745115</v>
      </c>
      <c r="G72">
        <f t="shared" ca="1" si="5"/>
        <v>1.3155647668512254</v>
      </c>
    </row>
    <row r="73" spans="1:11" x14ac:dyDescent="0.35">
      <c r="A73">
        <v>644.875</v>
      </c>
      <c r="B73">
        <v>406.71875</v>
      </c>
      <c r="C73">
        <f t="shared" si="6"/>
        <v>2087.380241208296</v>
      </c>
      <c r="D73">
        <f t="shared" si="7"/>
        <v>3.9673219002952385</v>
      </c>
      <c r="E73">
        <v>2205</v>
      </c>
      <c r="F73">
        <f t="shared" ca="1" si="8"/>
        <v>7.4759100141070931</v>
      </c>
      <c r="G73">
        <f t="shared" ca="1" si="5"/>
        <v>1.2906741628868648</v>
      </c>
    </row>
    <row r="74" spans="1:11" x14ac:dyDescent="0.35">
      <c r="A74">
        <v>650.71428571428498</v>
      </c>
      <c r="B74">
        <v>393.5</v>
      </c>
      <c r="C74">
        <f t="shared" si="6"/>
        <v>2089.5522027566658</v>
      </c>
      <c r="D74">
        <f t="shared" si="7"/>
        <v>4.1152156408481497</v>
      </c>
      <c r="E74">
        <v>2210</v>
      </c>
      <c r="F74">
        <f t="shared" ca="1" si="8"/>
        <v>7.535284378386482</v>
      </c>
      <c r="G74">
        <f t="shared" ca="1" si="5"/>
        <v>1.289817386729913</v>
      </c>
    </row>
    <row r="75" spans="1:11" x14ac:dyDescent="0.35">
      <c r="A75">
        <v>658.67647058823502</v>
      </c>
      <c r="B75">
        <v>383.29411764705799</v>
      </c>
      <c r="C75">
        <f t="shared" si="6"/>
        <v>2092.5137909086088</v>
      </c>
      <c r="D75">
        <f t="shared" si="7"/>
        <v>4.2294008789999822</v>
      </c>
      <c r="E75">
        <v>2215</v>
      </c>
      <c r="F75">
        <f t="shared" ca="1" si="8"/>
        <v>7.6104219277215952</v>
      </c>
      <c r="G75">
        <f t="shared" ca="1" si="5"/>
        <v>1.2745238180915788</v>
      </c>
    </row>
    <row r="76" spans="1:11" x14ac:dyDescent="0.35">
      <c r="A76">
        <v>667.1875</v>
      </c>
      <c r="B76">
        <v>372.28125</v>
      </c>
      <c r="C76">
        <f t="shared" si="6"/>
        <v>2095.6795254733993</v>
      </c>
      <c r="D76">
        <f t="shared" si="7"/>
        <v>4.3526148130359186</v>
      </c>
      <c r="E76">
        <v>2220</v>
      </c>
      <c r="F76">
        <f t="shared" ca="1" si="8"/>
        <v>7.6394507540940424</v>
      </c>
      <c r="G76">
        <f t="shared" ca="1" si="5"/>
        <v>1.2724709824195255</v>
      </c>
    </row>
    <row r="77" spans="1:11" x14ac:dyDescent="0.35">
      <c r="A77">
        <v>674.57142857142799</v>
      </c>
      <c r="B77">
        <v>360.25</v>
      </c>
      <c r="C77">
        <f t="shared" si="6"/>
        <v>2098.4260273090299</v>
      </c>
      <c r="D77">
        <f t="shared" si="7"/>
        <v>4.4872225910805303</v>
      </c>
      <c r="E77">
        <v>2225</v>
      </c>
      <c r="F77">
        <f t="shared" ca="1" si="8"/>
        <v>7.7011709259806658</v>
      </c>
      <c r="G77">
        <f t="shared" ca="1" si="5"/>
        <v>1.2607235531763905</v>
      </c>
    </row>
    <row r="78" spans="1:11" x14ac:dyDescent="0.35">
      <c r="A78">
        <v>680.89999999999895</v>
      </c>
      <c r="B78">
        <v>348.1</v>
      </c>
      <c r="C78">
        <f t="shared" si="6"/>
        <v>2100.7799819657344</v>
      </c>
      <c r="D78">
        <f t="shared" si="7"/>
        <v>4.6231589653759722</v>
      </c>
      <c r="E78">
        <v>2230</v>
      </c>
      <c r="F78">
        <f t="shared" ca="1" si="8"/>
        <v>7.7188848512903316</v>
      </c>
      <c r="G78">
        <f t="shared" ca="1" si="5"/>
        <v>1.246711340879445</v>
      </c>
    </row>
    <row r="79" spans="1:11" x14ac:dyDescent="0.35">
      <c r="A79">
        <v>689.71052631578902</v>
      </c>
      <c r="B79">
        <v>338.34210526315701</v>
      </c>
      <c r="C79">
        <f t="shared" si="6"/>
        <v>2104.0571164159269</v>
      </c>
      <c r="D79">
        <f t="shared" si="7"/>
        <v>4.7323320379095533</v>
      </c>
      <c r="E79">
        <v>2235</v>
      </c>
      <c r="F79">
        <f t="shared" ca="1" si="8"/>
        <v>7.7882812926145393</v>
      </c>
      <c r="G79">
        <f t="shared" ca="1" si="5"/>
        <v>1.2442184649731924</v>
      </c>
    </row>
    <row r="80" spans="1:11" x14ac:dyDescent="0.35">
      <c r="A80">
        <v>699.11111111111097</v>
      </c>
      <c r="B80">
        <v>326.77777777777698</v>
      </c>
      <c r="C80">
        <f t="shared" si="6"/>
        <v>2107.5537270814548</v>
      </c>
      <c r="D80">
        <f t="shared" si="7"/>
        <v>4.8617158033027774</v>
      </c>
      <c r="E80">
        <v>2240</v>
      </c>
      <c r="F80">
        <f t="shared" ca="1" si="8"/>
        <v>7.7966541411801327</v>
      </c>
      <c r="G80">
        <f t="shared" ca="1" si="5"/>
        <v>1.2273883349355144</v>
      </c>
    </row>
    <row r="81" spans="1:7" x14ac:dyDescent="0.35">
      <c r="A81">
        <v>707.5</v>
      </c>
      <c r="B81">
        <v>313.5625</v>
      </c>
      <c r="C81">
        <f t="shared" si="6"/>
        <v>2110.6740306582506</v>
      </c>
      <c r="D81">
        <f t="shared" si="7"/>
        <v>5.009570696012088</v>
      </c>
      <c r="E81">
        <v>2245</v>
      </c>
      <c r="F81">
        <f t="shared" ca="1" si="8"/>
        <v>7.8338840511880079</v>
      </c>
      <c r="G81">
        <f t="shared" ca="1" si="5"/>
        <v>1.2346930942128225</v>
      </c>
    </row>
    <row r="82" spans="1:7" x14ac:dyDescent="0.35">
      <c r="A82">
        <v>716.13157894736798</v>
      </c>
      <c r="B82">
        <v>302.44736842105198</v>
      </c>
      <c r="C82">
        <f t="shared" si="6"/>
        <v>2113.8846044326324</v>
      </c>
      <c r="D82">
        <f t="shared" si="7"/>
        <v>5.1339287772185873</v>
      </c>
      <c r="E82">
        <v>2250</v>
      </c>
      <c r="F82">
        <f t="shared" ca="1" si="8"/>
        <v>7.8614707495876743</v>
      </c>
      <c r="G82">
        <f t="shared" ca="1" si="5"/>
        <v>1.209303732288298</v>
      </c>
    </row>
    <row r="83" spans="1:7" x14ac:dyDescent="0.35">
      <c r="A83">
        <v>725.86842105263099</v>
      </c>
      <c r="B83">
        <v>293.68421052631498</v>
      </c>
      <c r="C83">
        <f t="shared" si="6"/>
        <v>2117.5062882634898</v>
      </c>
      <c r="D83">
        <f t="shared" si="7"/>
        <v>5.2319725559501942</v>
      </c>
      <c r="E83">
        <v>2255</v>
      </c>
      <c r="F83">
        <f t="shared" ca="1" si="8"/>
        <v>7.8750254539477051</v>
      </c>
      <c r="G83">
        <f t="shared" ca="1" si="5"/>
        <v>1.2098214535607374</v>
      </c>
    </row>
    <row r="84" spans="1:7" x14ac:dyDescent="0.35">
      <c r="A84">
        <v>734.36666666666599</v>
      </c>
      <c r="B84">
        <v>281.29999999999899</v>
      </c>
      <c r="C84">
        <f t="shared" si="6"/>
        <v>2120.6672678088366</v>
      </c>
      <c r="D84">
        <f t="shared" si="7"/>
        <v>5.3705293195270531</v>
      </c>
      <c r="E84">
        <v>2260</v>
      </c>
      <c r="F84">
        <f t="shared" ca="1" si="8"/>
        <v>7.8937962649797688</v>
      </c>
      <c r="G84">
        <f t="shared" ca="1" si="5"/>
        <v>1.1899720443459749</v>
      </c>
    </row>
    <row r="85" spans="1:7" x14ac:dyDescent="0.35">
      <c r="A85">
        <v>742.27777777777703</v>
      </c>
      <c r="B85">
        <v>269.86111111111097</v>
      </c>
      <c r="C85">
        <f t="shared" si="6"/>
        <v>2123.6098587315896</v>
      </c>
      <c r="D85">
        <f t="shared" si="7"/>
        <v>5.4985096554549413</v>
      </c>
      <c r="E85">
        <v>2265</v>
      </c>
      <c r="F85">
        <f t="shared" ca="1" si="8"/>
        <v>7.9093532414862517</v>
      </c>
      <c r="G85">
        <f t="shared" ca="1" si="5"/>
        <v>1.1992900371974144</v>
      </c>
    </row>
    <row r="86" spans="1:7" x14ac:dyDescent="0.35">
      <c r="A86">
        <v>752.5</v>
      </c>
      <c r="B86">
        <v>261.386363636363</v>
      </c>
      <c r="C86">
        <f t="shared" si="6"/>
        <v>2127.4120829576195</v>
      </c>
      <c r="D86">
        <f t="shared" si="7"/>
        <v>5.5933266467954095</v>
      </c>
      <c r="E86">
        <v>2270</v>
      </c>
      <c r="F86">
        <f t="shared" ca="1" si="8"/>
        <v>7.9213157116281883</v>
      </c>
      <c r="G86">
        <f t="shared" ca="1" si="5"/>
        <v>1.1787497236896955</v>
      </c>
    </row>
    <row r="87" spans="1:7" x14ac:dyDescent="0.35">
      <c r="A87">
        <v>762.86842105263099</v>
      </c>
      <c r="B87">
        <v>249.57894736842101</v>
      </c>
      <c r="C87">
        <f t="shared" si="6"/>
        <v>2131.2686868207488</v>
      </c>
      <c r="D87">
        <f t="shared" si="7"/>
        <v>5.7254301329897341</v>
      </c>
      <c r="E87">
        <v>2275</v>
      </c>
      <c r="F87">
        <f t="shared" ca="1" si="8"/>
        <v>7.9373605021601179</v>
      </c>
      <c r="G87">
        <f t="shared" ca="1" si="5"/>
        <v>1.1735939113297658</v>
      </c>
    </row>
    <row r="88" spans="1:7" x14ac:dyDescent="0.35">
      <c r="A88">
        <v>772.13157894736798</v>
      </c>
      <c r="B88">
        <v>237.02631578947299</v>
      </c>
      <c r="C88">
        <f t="shared" si="6"/>
        <v>2134.7141806274026</v>
      </c>
      <c r="D88">
        <f t="shared" si="7"/>
        <v>5.8658712214431228</v>
      </c>
      <c r="E88">
        <v>2280</v>
      </c>
      <c r="F88">
        <f t="shared" ca="1" si="8"/>
        <v>7.9478884343636063</v>
      </c>
      <c r="G88">
        <f t="shared" ca="1" si="5"/>
        <v>1.1625734852149954</v>
      </c>
    </row>
    <row r="89" spans="1:7" x14ac:dyDescent="0.35">
      <c r="A89">
        <v>782.5</v>
      </c>
      <c r="B89">
        <v>228.81818181818099</v>
      </c>
      <c r="C89">
        <f t="shared" si="6"/>
        <v>2138.5707844905319</v>
      </c>
      <c r="D89">
        <f t="shared" si="7"/>
        <v>5.9577052931952768</v>
      </c>
      <c r="E89">
        <v>2285</v>
      </c>
      <c r="F89">
        <f t="shared" ca="1" si="8"/>
        <v>7.96130640365402</v>
      </c>
      <c r="G89">
        <f t="shared" ca="1" si="5"/>
        <v>1.1519700996544984</v>
      </c>
    </row>
    <row r="90" spans="1:7" x14ac:dyDescent="0.35">
      <c r="A90">
        <v>792.86842105263099</v>
      </c>
      <c r="B90">
        <v>217.394736842105</v>
      </c>
      <c r="C90">
        <f t="shared" si="6"/>
        <v>2142.4273883536612</v>
      </c>
      <c r="D90">
        <f t="shared" si="7"/>
        <v>6.0855128398628695</v>
      </c>
      <c r="E90">
        <v>2290</v>
      </c>
      <c r="F90">
        <f t="shared" ca="1" si="8"/>
        <v>7.976342778194633</v>
      </c>
      <c r="G90">
        <f t="shared" ca="1" si="5"/>
        <v>1.1511847595895652</v>
      </c>
    </row>
    <row r="91" spans="1:7" x14ac:dyDescent="0.35">
      <c r="A91">
        <v>802.13157894736798</v>
      </c>
      <c r="B91">
        <v>205.657894736842</v>
      </c>
      <c r="C91">
        <f t="shared" si="6"/>
        <v>2145.8728821603149</v>
      </c>
      <c r="D91">
        <f t="shared" si="7"/>
        <v>6.2168267296955877</v>
      </c>
      <c r="E91">
        <v>2295</v>
      </c>
      <c r="F91">
        <f t="shared" ca="1" si="8"/>
        <v>7.9878786789141385</v>
      </c>
      <c r="G91">
        <f t="shared" ca="1" si="5"/>
        <v>1.1189532083179543</v>
      </c>
    </row>
    <row r="92" spans="1:7" x14ac:dyDescent="0.35">
      <c r="A92">
        <v>812.5</v>
      </c>
      <c r="B92">
        <v>198.272727272727</v>
      </c>
      <c r="C92">
        <f t="shared" si="6"/>
        <v>2149.7294860234447</v>
      </c>
      <c r="D92">
        <f t="shared" si="7"/>
        <v>6.2994533048920029</v>
      </c>
      <c r="E92">
        <v>2300</v>
      </c>
      <c r="F92">
        <v>8</v>
      </c>
      <c r="G92">
        <v>1.1000000000000001</v>
      </c>
    </row>
    <row r="93" spans="1:7" x14ac:dyDescent="0.35">
      <c r="A93">
        <v>823.05</v>
      </c>
      <c r="B93">
        <v>187.39999999999901</v>
      </c>
      <c r="C93">
        <f t="shared" si="6"/>
        <v>2153.653629395852</v>
      </c>
      <c r="D93">
        <f t="shared" si="7"/>
        <v>6.4210993233412053</v>
      </c>
    </row>
    <row r="94" spans="1:7" x14ac:dyDescent="0.35">
      <c r="A94">
        <v>832.76315789473597</v>
      </c>
      <c r="B94">
        <v>176.210526315789</v>
      </c>
      <c r="C94">
        <f t="shared" si="6"/>
        <v>2157.2665037254992</v>
      </c>
      <c r="D94">
        <f t="shared" si="7"/>
        <v>6.5462891573252193</v>
      </c>
    </row>
    <row r="95" spans="1:7" x14ac:dyDescent="0.35">
      <c r="A95">
        <v>843.5</v>
      </c>
      <c r="B95">
        <v>169.68181818181799</v>
      </c>
      <c r="C95">
        <f t="shared" si="6"/>
        <v>2161.2601442741206</v>
      </c>
      <c r="D95">
        <f t="shared" si="7"/>
        <v>6.619333512268855</v>
      </c>
    </row>
    <row r="96" spans="1:7" x14ac:dyDescent="0.35">
      <c r="A96">
        <v>854.5</v>
      </c>
      <c r="B96">
        <v>158.613636363636</v>
      </c>
      <c r="C96">
        <f t="shared" si="6"/>
        <v>2165.3516681695219</v>
      </c>
      <c r="D96">
        <f t="shared" si="7"/>
        <v>6.7431663111500386</v>
      </c>
    </row>
    <row r="97" spans="1:4" x14ac:dyDescent="0.35">
      <c r="A97">
        <v>865.35714285714198</v>
      </c>
      <c r="B97">
        <v>149.88095238095201</v>
      </c>
      <c r="C97">
        <f t="shared" si="6"/>
        <v>2169.3900553909571</v>
      </c>
      <c r="D97">
        <f t="shared" si="7"/>
        <v>6.840869142300158</v>
      </c>
    </row>
    <row r="98" spans="1:4" x14ac:dyDescent="0.35">
      <c r="A98">
        <v>876.92105263157896</v>
      </c>
      <c r="B98">
        <v>142.97368421052599</v>
      </c>
      <c r="C98">
        <f t="shared" si="6"/>
        <v>2173.6913293151724</v>
      </c>
      <c r="D98">
        <f t="shared" si="7"/>
        <v>6.9181488946766203</v>
      </c>
    </row>
    <row r="99" spans="1:4" x14ac:dyDescent="0.35">
      <c r="A99">
        <v>887.5</v>
      </c>
      <c r="B99">
        <v>133.5</v>
      </c>
      <c r="C99">
        <f t="shared" si="6"/>
        <v>2177.626239855726</v>
      </c>
      <c r="D99">
        <f t="shared" si="7"/>
        <v>7.0241421689810544</v>
      </c>
    </row>
    <row r="100" spans="1:4" x14ac:dyDescent="0.35">
      <c r="A100">
        <v>898.75</v>
      </c>
      <c r="B100">
        <v>125.375</v>
      </c>
      <c r="C100">
        <f t="shared" si="6"/>
        <v>2181.810752930568</v>
      </c>
      <c r="D100">
        <f t="shared" si="7"/>
        <v>7.1150461229852082</v>
      </c>
    </row>
    <row r="101" spans="1:4" x14ac:dyDescent="0.35">
      <c r="A101">
        <v>909.642857142857</v>
      </c>
      <c r="B101">
        <v>120.95238095238</v>
      </c>
      <c r="C101">
        <f t="shared" si="6"/>
        <v>2185.8624243204945</v>
      </c>
      <c r="D101">
        <f t="shared" si="7"/>
        <v>7.1645271763369305</v>
      </c>
    </row>
    <row r="102" spans="1:4" x14ac:dyDescent="0.35">
      <c r="A102">
        <v>920.35714285714198</v>
      </c>
      <c r="B102">
        <v>112.76190476190401</v>
      </c>
      <c r="C102">
        <f t="shared" si="6"/>
        <v>2189.8476748679632</v>
      </c>
      <c r="D102">
        <f t="shared" si="7"/>
        <v>7.2561636896773782</v>
      </c>
    </row>
    <row r="103" spans="1:4" x14ac:dyDescent="0.35">
      <c r="A103">
        <v>931.5</v>
      </c>
      <c r="B103">
        <v>106.40909090909</v>
      </c>
      <c r="C103">
        <f t="shared" si="6"/>
        <v>2193.9923354373309</v>
      </c>
      <c r="D103">
        <f t="shared" si="7"/>
        <v>7.3272401079263823</v>
      </c>
    </row>
    <row r="104" spans="1:4" x14ac:dyDescent="0.35">
      <c r="A104">
        <v>942.5</v>
      </c>
      <c r="B104">
        <v>102.954545454545</v>
      </c>
      <c r="C104">
        <f t="shared" si="6"/>
        <v>2198.0838593327321</v>
      </c>
      <c r="D104">
        <f t="shared" si="7"/>
        <v>7.3658901806777921</v>
      </c>
    </row>
    <row r="105" spans="1:4" x14ac:dyDescent="0.35">
      <c r="A105">
        <v>952.56666666666604</v>
      </c>
      <c r="B105">
        <v>95.533333333333303</v>
      </c>
      <c r="C105">
        <f t="shared" si="6"/>
        <v>2201.828223624887</v>
      </c>
      <c r="D105">
        <f t="shared" si="7"/>
        <v>7.4489200299481544</v>
      </c>
    </row>
    <row r="106" spans="1:4" x14ac:dyDescent="0.35">
      <c r="A106">
        <v>965.19230769230705</v>
      </c>
      <c r="B106">
        <v>91.961538461538396</v>
      </c>
      <c r="C106">
        <f t="shared" si="6"/>
        <v>2206.5244156204481</v>
      </c>
      <c r="D106">
        <f t="shared" si="7"/>
        <v>7.4888819101620516</v>
      </c>
    </row>
    <row r="107" spans="1:4" x14ac:dyDescent="0.35">
      <c r="A107">
        <v>975.5</v>
      </c>
      <c r="B107">
        <v>87.386363636363598</v>
      </c>
      <c r="C107">
        <f t="shared" si="6"/>
        <v>2210.3584310189362</v>
      </c>
      <c r="D107">
        <f t="shared" si="7"/>
        <v>7.5400697848535776</v>
      </c>
    </row>
    <row r="108" spans="1:4" x14ac:dyDescent="0.35">
      <c r="A108">
        <v>986.08333333333303</v>
      </c>
      <c r="B108">
        <v>81.2916666666666</v>
      </c>
      <c r="C108">
        <f t="shared" si="6"/>
        <v>2214.2949729486022</v>
      </c>
      <c r="D108">
        <f t="shared" si="7"/>
        <v>7.6082583452231276</v>
      </c>
    </row>
    <row r="109" spans="1:4" x14ac:dyDescent="0.35">
      <c r="A109">
        <v>998.4375</v>
      </c>
      <c r="B109">
        <v>80.03125</v>
      </c>
      <c r="C109">
        <f t="shared" si="6"/>
        <v>2218.8901882326422</v>
      </c>
      <c r="D109">
        <f t="shared" si="7"/>
        <v>7.6223601124468479</v>
      </c>
    </row>
    <row r="110" spans="1:4" x14ac:dyDescent="0.35">
      <c r="A110">
        <v>1007.72222222222</v>
      </c>
      <c r="B110">
        <v>75.2777777777777</v>
      </c>
      <c r="C110">
        <f t="shared" si="6"/>
        <v>2222.3437030357672</v>
      </c>
      <c r="D110">
        <f t="shared" si="7"/>
        <v>7.6755428103236376</v>
      </c>
    </row>
    <row r="111" spans="1:4" x14ac:dyDescent="0.35">
      <c r="A111">
        <v>1019.5</v>
      </c>
      <c r="B111">
        <v>71.5</v>
      </c>
      <c r="C111">
        <f t="shared" si="6"/>
        <v>2226.7245266005411</v>
      </c>
      <c r="D111">
        <f t="shared" si="7"/>
        <v>7.7178092641512093</v>
      </c>
    </row>
    <row r="112" spans="1:4" x14ac:dyDescent="0.35">
      <c r="A112">
        <v>1030.94999999999</v>
      </c>
      <c r="B112">
        <v>71.374999999999901</v>
      </c>
      <c r="C112">
        <f t="shared" si="6"/>
        <v>2230.9834310189322</v>
      </c>
      <c r="D112">
        <f t="shared" si="7"/>
        <v>7.7192077865205047</v>
      </c>
    </row>
    <row r="113" spans="1:4" x14ac:dyDescent="0.35">
      <c r="A113">
        <v>1040.6428571428501</v>
      </c>
      <c r="B113">
        <v>65.249999999999901</v>
      </c>
      <c r="C113">
        <f t="shared" si="6"/>
        <v>2234.5887543475433</v>
      </c>
      <c r="D113">
        <f t="shared" si="7"/>
        <v>7.7877353826159439</v>
      </c>
    </row>
    <row r="114" spans="1:4" x14ac:dyDescent="0.35">
      <c r="A114">
        <v>1052.9166666666599</v>
      </c>
      <c r="B114">
        <v>64.7083333333333</v>
      </c>
      <c r="C114">
        <f t="shared" si="6"/>
        <v>2239.1540802524773</v>
      </c>
      <c r="D114">
        <f t="shared" si="7"/>
        <v>7.7937956462162203</v>
      </c>
    </row>
    <row r="115" spans="1:4" x14ac:dyDescent="0.35">
      <c r="A115">
        <v>1063.45</v>
      </c>
      <c r="B115">
        <v>63.524999999999999</v>
      </c>
      <c r="C115">
        <f t="shared" si="6"/>
        <v>2243.0720243462579</v>
      </c>
      <c r="D115">
        <f t="shared" si="7"/>
        <v>7.807034991312209</v>
      </c>
    </row>
    <row r="116" spans="1:4" x14ac:dyDescent="0.35">
      <c r="A116">
        <v>1074.5</v>
      </c>
      <c r="B116">
        <v>58.409090909090899</v>
      </c>
      <c r="C116">
        <f t="shared" si="6"/>
        <v>2247.1821460775473</v>
      </c>
      <c r="D116">
        <f t="shared" si="7"/>
        <v>7.8642726977355233</v>
      </c>
    </row>
    <row r="117" spans="1:4" x14ac:dyDescent="0.35">
      <c r="A117">
        <v>1085.5</v>
      </c>
      <c r="B117">
        <v>58.772727272727202</v>
      </c>
      <c r="C117">
        <f t="shared" si="6"/>
        <v>2251.2736699729485</v>
      </c>
      <c r="D117">
        <f t="shared" si="7"/>
        <v>7.8602042690248481</v>
      </c>
    </row>
    <row r="118" spans="1:4" x14ac:dyDescent="0.35">
      <c r="A118">
        <v>1096.5</v>
      </c>
      <c r="B118">
        <v>57.318181818181799</v>
      </c>
      <c r="C118">
        <f t="shared" si="6"/>
        <v>2255.3651938683497</v>
      </c>
      <c r="D118">
        <f t="shared" si="7"/>
        <v>7.8764779838675496</v>
      </c>
    </row>
    <row r="119" spans="1:4" x14ac:dyDescent="0.35">
      <c r="A119">
        <v>1107.5</v>
      </c>
      <c r="B119">
        <v>55.909090909090899</v>
      </c>
      <c r="C119">
        <f t="shared" si="6"/>
        <v>2259.4567177637509</v>
      </c>
      <c r="D119">
        <f t="shared" si="7"/>
        <v>7.8922431451214168</v>
      </c>
    </row>
    <row r="120" spans="1:4" x14ac:dyDescent="0.35">
      <c r="A120">
        <v>1118.5</v>
      </c>
      <c r="B120">
        <v>54.863636363636303</v>
      </c>
      <c r="C120">
        <f t="shared" si="6"/>
        <v>2263.5482416591522</v>
      </c>
      <c r="D120">
        <f t="shared" si="7"/>
        <v>7.9039398776646088</v>
      </c>
    </row>
    <row r="121" spans="1:4" x14ac:dyDescent="0.35">
      <c r="A121">
        <v>1129.5</v>
      </c>
      <c r="B121">
        <v>53.5</v>
      </c>
      <c r="C121">
        <f t="shared" si="6"/>
        <v>2267.6397655545534</v>
      </c>
      <c r="D121">
        <f t="shared" si="7"/>
        <v>7.9191964853296408</v>
      </c>
    </row>
    <row r="122" spans="1:4" x14ac:dyDescent="0.35">
      <c r="A122">
        <v>1140.6666666666599</v>
      </c>
      <c r="B122">
        <v>53.1666666666666</v>
      </c>
      <c r="C122">
        <f t="shared" si="6"/>
        <v>2271.7932822362463</v>
      </c>
      <c r="D122">
        <f t="shared" si="7"/>
        <v>7.9229258783144267</v>
      </c>
    </row>
    <row r="123" spans="1:4" x14ac:dyDescent="0.35">
      <c r="A123">
        <v>1151.5</v>
      </c>
      <c r="B123">
        <v>51.545454545454497</v>
      </c>
      <c r="C123">
        <f t="shared" si="6"/>
        <v>2275.8228133453563</v>
      </c>
      <c r="D123">
        <f t="shared" si="7"/>
        <v>7.9410642896495212</v>
      </c>
    </row>
    <row r="124" spans="1:4" x14ac:dyDescent="0.35">
      <c r="A124">
        <v>1162.5</v>
      </c>
      <c r="B124">
        <v>50.954545454545404</v>
      </c>
      <c r="C124">
        <f t="shared" si="6"/>
        <v>2279.9143372407575</v>
      </c>
      <c r="D124">
        <f t="shared" si="7"/>
        <v>7.9476754863043695</v>
      </c>
    </row>
    <row r="125" spans="1:4" x14ac:dyDescent="0.35">
      <c r="A125">
        <v>1173.5</v>
      </c>
      <c r="B125">
        <v>50.045454545454497</v>
      </c>
      <c r="C125">
        <f t="shared" si="6"/>
        <v>2284.0058611361587</v>
      </c>
      <c r="D125">
        <f t="shared" si="7"/>
        <v>7.9578465580810578</v>
      </c>
    </row>
    <row r="126" spans="1:4" x14ac:dyDescent="0.35">
      <c r="A126">
        <v>1184.5</v>
      </c>
      <c r="B126">
        <v>48.772727272727202</v>
      </c>
      <c r="C126">
        <f t="shared" si="6"/>
        <v>2288.09738503156</v>
      </c>
      <c r="D126">
        <f t="shared" si="7"/>
        <v>7.9720860585684212</v>
      </c>
    </row>
    <row r="127" spans="1:4" x14ac:dyDescent="0.35">
      <c r="A127">
        <v>1195.5</v>
      </c>
      <c r="B127">
        <v>47.954545454545404</v>
      </c>
      <c r="C127">
        <f t="shared" si="6"/>
        <v>2292.1889089269612</v>
      </c>
      <c r="D127">
        <f t="shared" si="7"/>
        <v>7.981240023167441</v>
      </c>
    </row>
    <row r="128" spans="1:4" x14ac:dyDescent="0.35">
      <c r="A128">
        <v>1206.5</v>
      </c>
      <c r="B128">
        <v>47.090909090909001</v>
      </c>
      <c r="C128">
        <f t="shared" si="6"/>
        <v>2296.2804328223624</v>
      </c>
      <c r="D128">
        <f t="shared" si="7"/>
        <v>7.9909025413552959</v>
      </c>
    </row>
    <row r="129" spans="1:4" x14ac:dyDescent="0.35">
      <c r="A129">
        <v>1216.5</v>
      </c>
      <c r="B129">
        <v>46.2777777777777</v>
      </c>
      <c r="C129">
        <f t="shared" si="6"/>
        <v>2300</v>
      </c>
      <c r="D129">
        <f t="shared" si="7"/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" sqref="B2:C47"/>
    </sheetView>
  </sheetViews>
  <sheetFormatPr defaultRowHeight="14.5" x14ac:dyDescent="0.35"/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>
        <v>1850</v>
      </c>
      <c r="B2">
        <v>0</v>
      </c>
      <c r="C2">
        <v>0</v>
      </c>
    </row>
    <row r="3" spans="1:3" x14ac:dyDescent="0.35">
      <c r="A3">
        <v>1860</v>
      </c>
      <c r="B3">
        <v>2.9346366508662847E-2</v>
      </c>
      <c r="C3">
        <v>5.3939662260456878E-2</v>
      </c>
    </row>
    <row r="4" spans="1:3" x14ac:dyDescent="0.35">
      <c r="A4">
        <v>1870</v>
      </c>
      <c r="B4">
        <v>7.1269747235383818E-2</v>
      </c>
      <c r="C4">
        <v>9.1143178086957821E-2</v>
      </c>
    </row>
    <row r="5" spans="1:3" x14ac:dyDescent="0.35">
      <c r="A5">
        <v>1880</v>
      </c>
      <c r="B5">
        <v>0.10747630331753655</v>
      </c>
      <c r="C5">
        <v>0.11028220858895699</v>
      </c>
    </row>
    <row r="6" spans="1:3" x14ac:dyDescent="0.35">
      <c r="A6">
        <v>1890</v>
      </c>
      <c r="B6">
        <v>0.1374578725644966</v>
      </c>
      <c r="C6">
        <v>0.116241524055539</v>
      </c>
    </row>
    <row r="7" spans="1:3" x14ac:dyDescent="0.35">
      <c r="A7">
        <v>1900</v>
      </c>
      <c r="B7">
        <v>0.15943588730909752</v>
      </c>
      <c r="C7">
        <v>0.18773006134969084</v>
      </c>
    </row>
    <row r="8" spans="1:3" x14ac:dyDescent="0.35">
      <c r="A8">
        <v>1910</v>
      </c>
      <c r="B8">
        <v>0.18713072669826403</v>
      </c>
      <c r="C8">
        <v>0.22862703617516278</v>
      </c>
    </row>
    <row r="9" spans="1:3" x14ac:dyDescent="0.35">
      <c r="A9">
        <v>1920</v>
      </c>
      <c r="B9">
        <v>0.20694905213270332</v>
      </c>
      <c r="C9">
        <v>0.2814196433690721</v>
      </c>
    </row>
    <row r="10" spans="1:3" x14ac:dyDescent="0.35">
      <c r="A10">
        <v>1930</v>
      </c>
      <c r="B10">
        <v>0.23134083728278032</v>
      </c>
      <c r="C10">
        <v>0.27120754152326576</v>
      </c>
    </row>
    <row r="11" spans="1:3" x14ac:dyDescent="0.35">
      <c r="A11">
        <v>1940</v>
      </c>
      <c r="B11">
        <v>0.26030608214849593</v>
      </c>
      <c r="C11">
        <v>0.3311240683465897</v>
      </c>
    </row>
    <row r="12" spans="1:3" x14ac:dyDescent="0.35">
      <c r="A12">
        <v>1950</v>
      </c>
      <c r="B12">
        <v>0.30045089520800339</v>
      </c>
      <c r="C12">
        <v>0.37399989859556904</v>
      </c>
    </row>
    <row r="13" spans="1:3" x14ac:dyDescent="0.35">
      <c r="A13">
        <v>1960</v>
      </c>
      <c r="B13">
        <v>0.36054107424960513</v>
      </c>
      <c r="C13">
        <v>0.45587847872815601</v>
      </c>
    </row>
    <row r="14" spans="1:3" x14ac:dyDescent="0.35">
      <c r="A14">
        <v>1970</v>
      </c>
      <c r="B14">
        <v>0.44286334913110892</v>
      </c>
      <c r="C14">
        <v>0.51199107640825048</v>
      </c>
    </row>
    <row r="15" spans="1:3" x14ac:dyDescent="0.35">
      <c r="A15">
        <v>1980</v>
      </c>
      <c r="B15">
        <v>0.54678251711425219</v>
      </c>
      <c r="C15">
        <v>0.60597901496473572</v>
      </c>
    </row>
    <row r="16" spans="1:3" x14ac:dyDescent="0.35">
      <c r="A16">
        <v>1990</v>
      </c>
      <c r="B16">
        <v>0.66874144286464343</v>
      </c>
      <c r="C16">
        <v>0.53996000707356728</v>
      </c>
    </row>
    <row r="17" spans="1:3" x14ac:dyDescent="0.35">
      <c r="A17">
        <v>2000</v>
      </c>
      <c r="B17">
        <v>0.81560031595574856</v>
      </c>
      <c r="C17">
        <v>0.67982558434313844</v>
      </c>
    </row>
    <row r="18" spans="1:3" x14ac:dyDescent="0.35">
      <c r="A18">
        <v>2010</v>
      </c>
      <c r="B18">
        <v>1.0127672459188872</v>
      </c>
      <c r="C18">
        <v>0.81761598134163904</v>
      </c>
    </row>
    <row r="19" spans="1:3" x14ac:dyDescent="0.35">
      <c r="A19">
        <v>2020</v>
      </c>
      <c r="B19">
        <v>1.2768845444971078</v>
      </c>
      <c r="C19">
        <v>0.97073873143028777</v>
      </c>
    </row>
    <row r="20" spans="1:3" x14ac:dyDescent="0.35">
      <c r="A20">
        <v>2030</v>
      </c>
      <c r="B20">
        <v>1.6056654818325313</v>
      </c>
      <c r="C20">
        <v>1.1554023221619758</v>
      </c>
    </row>
    <row r="21" spans="1:3" x14ac:dyDescent="0.35">
      <c r="A21">
        <v>2040</v>
      </c>
      <c r="B21">
        <v>1.9775131648236055</v>
      </c>
      <c r="C21">
        <v>1.3420189626324728</v>
      </c>
    </row>
    <row r="22" spans="1:3" x14ac:dyDescent="0.35">
      <c r="A22">
        <v>2050</v>
      </c>
      <c r="B22">
        <v>2.3718470247498544</v>
      </c>
      <c r="C22">
        <v>1.5518531663540074</v>
      </c>
    </row>
    <row r="23" spans="1:3" x14ac:dyDescent="0.35">
      <c r="A23">
        <v>2060</v>
      </c>
      <c r="B23">
        <v>2.813439968404424</v>
      </c>
      <c r="C23">
        <v>1.7383237844141703</v>
      </c>
    </row>
    <row r="24" spans="1:3" x14ac:dyDescent="0.35">
      <c r="A24">
        <v>2070</v>
      </c>
      <c r="B24">
        <v>3.2507135334386703</v>
      </c>
      <c r="C24">
        <v>1.9216549206510152</v>
      </c>
    </row>
    <row r="25" spans="1:3" x14ac:dyDescent="0.35">
      <c r="A25">
        <v>2080</v>
      </c>
      <c r="B25">
        <v>3.6798565034228261</v>
      </c>
      <c r="C25">
        <v>2.0858753739289213</v>
      </c>
    </row>
    <row r="26" spans="1:3" x14ac:dyDescent="0.35">
      <c r="A26">
        <v>2090</v>
      </c>
      <c r="B26">
        <v>4.1260229067930823</v>
      </c>
      <c r="C26">
        <v>2.2173868072808673</v>
      </c>
    </row>
    <row r="27" spans="1:3" x14ac:dyDescent="0.35">
      <c r="A27">
        <v>2100</v>
      </c>
      <c r="B27">
        <v>4.5226434965771745</v>
      </c>
      <c r="C27">
        <v>2.3116260203823185</v>
      </c>
    </row>
    <row r="28" spans="1:3" x14ac:dyDescent="0.35">
      <c r="A28">
        <v>2110</v>
      </c>
      <c r="B28">
        <v>4.8890284360189753</v>
      </c>
      <c r="C28">
        <v>2.3880870050195391</v>
      </c>
    </row>
    <row r="29" spans="1:3" x14ac:dyDescent="0.35">
      <c r="A29">
        <v>2120</v>
      </c>
      <c r="B29">
        <v>5.2388981042653882</v>
      </c>
      <c r="C29">
        <v>2.4518075343507615</v>
      </c>
    </row>
    <row r="30" spans="1:3" x14ac:dyDescent="0.35">
      <c r="A30">
        <v>2130</v>
      </c>
      <c r="B30">
        <v>5.542270932069556</v>
      </c>
      <c r="C30">
        <v>2.5094681336510867</v>
      </c>
    </row>
    <row r="31" spans="1:3" x14ac:dyDescent="0.35">
      <c r="A31">
        <v>2140</v>
      </c>
      <c r="B31">
        <v>5.87892838335965</v>
      </c>
      <c r="C31">
        <v>2.5696111139279001</v>
      </c>
    </row>
    <row r="32" spans="1:3" x14ac:dyDescent="0.35">
      <c r="A32">
        <v>2150</v>
      </c>
      <c r="B32">
        <v>6.2046603475513109</v>
      </c>
      <c r="C32">
        <v>2.6242052426101417</v>
      </c>
    </row>
    <row r="33" spans="1:3" x14ac:dyDescent="0.35">
      <c r="A33">
        <v>2160</v>
      </c>
      <c r="B33">
        <v>6.5300111901000548</v>
      </c>
      <c r="C33">
        <v>2.6668620392435454</v>
      </c>
    </row>
    <row r="34" spans="1:3" x14ac:dyDescent="0.35">
      <c r="A34">
        <v>2170</v>
      </c>
      <c r="B34">
        <v>6.8410064507635866</v>
      </c>
      <c r="C34">
        <v>2.7045540739238492</v>
      </c>
    </row>
    <row r="35" spans="1:3" x14ac:dyDescent="0.35">
      <c r="A35">
        <v>2180</v>
      </c>
      <c r="B35">
        <v>7.1517476303317267</v>
      </c>
      <c r="C35">
        <v>2.7400010140445383</v>
      </c>
    </row>
    <row r="36" spans="1:3" x14ac:dyDescent="0.35">
      <c r="A36">
        <v>2190</v>
      </c>
      <c r="B36">
        <v>7.4624888098999307</v>
      </c>
      <c r="C36">
        <v>2.7877503422400469</v>
      </c>
    </row>
    <row r="37" spans="1:3" x14ac:dyDescent="0.35">
      <c r="A37">
        <v>2200</v>
      </c>
      <c r="B37">
        <v>7.7310525276461703</v>
      </c>
      <c r="C37">
        <v>2.8134867920701518</v>
      </c>
    </row>
    <row r="38" spans="1:3" x14ac:dyDescent="0.35">
      <c r="A38">
        <v>2210</v>
      </c>
      <c r="B38">
        <v>8.0146070300157604</v>
      </c>
      <c r="C38">
        <v>2.8140343761091251</v>
      </c>
    </row>
    <row r="39" spans="1:3" x14ac:dyDescent="0.35">
      <c r="A39">
        <v>2220</v>
      </c>
      <c r="B39">
        <v>8.2985426540284379</v>
      </c>
      <c r="C39">
        <v>2.8619479795162928</v>
      </c>
    </row>
    <row r="40" spans="1:3" x14ac:dyDescent="0.35">
      <c r="A40">
        <v>2230</v>
      </c>
      <c r="B40">
        <v>8.5175605581885918</v>
      </c>
      <c r="C40">
        <v>2.876093900522279</v>
      </c>
    </row>
    <row r="41" spans="1:3" x14ac:dyDescent="0.35">
      <c r="A41">
        <v>2240</v>
      </c>
      <c r="B41">
        <v>8.7757069510268551</v>
      </c>
      <c r="C41">
        <v>2.9068316179079972</v>
      </c>
    </row>
    <row r="42" spans="1:3" x14ac:dyDescent="0.35">
      <c r="A42">
        <v>2250</v>
      </c>
      <c r="B42">
        <v>8.9728738809900364</v>
      </c>
      <c r="C42">
        <v>2.929392080312323</v>
      </c>
    </row>
    <row r="43" spans="1:3" x14ac:dyDescent="0.35">
      <c r="A43">
        <v>2260</v>
      </c>
      <c r="B43">
        <v>9.1753765139546886</v>
      </c>
      <c r="C43">
        <v>2.9633240379252532</v>
      </c>
    </row>
    <row r="44" spans="1:3" x14ac:dyDescent="0.35">
      <c r="A44">
        <v>2270</v>
      </c>
      <c r="B44">
        <v>9.3275710900473712</v>
      </c>
      <c r="C44">
        <v>2.9779445317649933</v>
      </c>
    </row>
    <row r="45" spans="1:3" x14ac:dyDescent="0.35">
      <c r="A45">
        <v>2280</v>
      </c>
      <c r="B45">
        <v>9.5063171406003164</v>
      </c>
      <c r="C45">
        <v>3.0003954773614248</v>
      </c>
    </row>
    <row r="46" spans="1:3" x14ac:dyDescent="0.35">
      <c r="A46">
        <v>2290</v>
      </c>
      <c r="B46">
        <v>9.6059169299631364</v>
      </c>
      <c r="C46">
        <v>3.0015271510418966</v>
      </c>
    </row>
    <row r="47" spans="1:3" x14ac:dyDescent="0.35">
      <c r="A47">
        <v>2300</v>
      </c>
      <c r="B47">
        <v>9.716696287519742</v>
      </c>
      <c r="C47">
        <v>3.0316990315874812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" sqref="F2:G47"/>
    </sheetView>
  </sheetViews>
  <sheetFormatPr defaultRowHeight="14.5" x14ac:dyDescent="0.35"/>
  <sheetData>
    <row r="1" spans="1:11" x14ac:dyDescent="0.35">
      <c r="B1" t="s">
        <v>1</v>
      </c>
      <c r="F1" t="s">
        <v>1</v>
      </c>
      <c r="G1" t="s">
        <v>0</v>
      </c>
      <c r="I1" t="s">
        <v>0</v>
      </c>
    </row>
    <row r="2" spans="1:11" x14ac:dyDescent="0.35">
      <c r="A2">
        <v>100.5</v>
      </c>
      <c r="B2">
        <v>318.636363636363</v>
      </c>
      <c r="C2">
        <f>450*(A2-$A$2)/($A$50-$A$2)+1850</f>
        <v>1850</v>
      </c>
      <c r="D2">
        <f>9.65*(B2-$B$2)/($B$50-$B$2)-0.75</f>
        <v>-0.75</v>
      </c>
      <c r="E2">
        <v>1850</v>
      </c>
      <c r="F2">
        <f>FORECAST(E2,(D2:D3),C2:C3)+0.75</f>
        <v>0</v>
      </c>
      <c r="G2">
        <f>FORECAST(E2,(K2:K3),J2:J3)+0.75</f>
        <v>0</v>
      </c>
      <c r="H2">
        <v>101.5</v>
      </c>
      <c r="I2">
        <v>315</v>
      </c>
      <c r="J2">
        <f>450*(H2-$H$2)/($H$50-$H$2)+1850</f>
        <v>1850</v>
      </c>
      <c r="K2">
        <f>3*(I2-$I$2)/($I$50-$I$2)-0.75</f>
        <v>-0.75</v>
      </c>
    </row>
    <row r="3" spans="1:11" x14ac:dyDescent="0.35">
      <c r="A3">
        <v>111.5</v>
      </c>
      <c r="B3">
        <v>318</v>
      </c>
      <c r="C3">
        <f t="shared" ref="C3:C50" si="0">450*(A3-$A$2)/($A$50-$A$2)+1850</f>
        <v>1859.375</v>
      </c>
      <c r="D3">
        <f t="shared" ref="D3:D50" si="1">9.65*(B3-$B$2)/($B$50-$B$2)-0.75</f>
        <v>-0.72332148499212767</v>
      </c>
      <c r="E3">
        <v>1860</v>
      </c>
      <c r="F3">
        <f t="shared" ref="F3:F47" si="2">FORECAST(E3,(D3:D4),C3:C4)+0.75</f>
        <v>2.9346366508662847E-2</v>
      </c>
      <c r="G3">
        <f t="shared" ref="G3:G47" si="3">FORECAST(E3,(K3:K4),J3:J4)+0.75</f>
        <v>5.3939662260456878E-2</v>
      </c>
      <c r="H3">
        <v>110.5</v>
      </c>
      <c r="I3">
        <v>314</v>
      </c>
      <c r="J3">
        <f t="shared" ref="J3:J50" si="4">450*(H3-$H$2)/($H$50-$H$2)+1850</f>
        <v>1857.3170731707316</v>
      </c>
      <c r="K3">
        <f t="shared" ref="K3:K50" si="5">3*(I3-$I$2)/($I$50-$I$2)-0.75</f>
        <v>-0.70582822085889596</v>
      </c>
    </row>
    <row r="4" spans="1:11" x14ac:dyDescent="0.35">
      <c r="A4">
        <v>122.5</v>
      </c>
      <c r="B4">
        <v>317.04545454545399</v>
      </c>
      <c r="C4">
        <f t="shared" si="0"/>
        <v>1868.75</v>
      </c>
      <c r="D4">
        <f t="shared" si="1"/>
        <v>-0.68330371248025612</v>
      </c>
      <c r="E4">
        <v>1870</v>
      </c>
      <c r="F4">
        <f t="shared" si="2"/>
        <v>7.1269747235383818E-2</v>
      </c>
      <c r="G4">
        <f t="shared" si="3"/>
        <v>9.1143178086957821E-2</v>
      </c>
      <c r="H4">
        <v>126.666666666666</v>
      </c>
      <c r="I4">
        <v>312.916666666666</v>
      </c>
      <c r="J4">
        <f t="shared" si="4"/>
        <v>1870.4607046070455</v>
      </c>
      <c r="K4">
        <f t="shared" si="5"/>
        <v>-0.6579754601226705</v>
      </c>
    </row>
    <row r="5" spans="1:11" x14ac:dyDescent="0.35">
      <c r="A5">
        <v>133.5</v>
      </c>
      <c r="B5">
        <v>316.22727272727201</v>
      </c>
      <c r="C5">
        <f t="shared" si="0"/>
        <v>1878.125</v>
      </c>
      <c r="D5">
        <f t="shared" si="1"/>
        <v>-0.64900276461295048</v>
      </c>
      <c r="E5">
        <v>1880</v>
      </c>
      <c r="F5">
        <f t="shared" si="2"/>
        <v>0.10747630331753655</v>
      </c>
      <c r="G5">
        <f t="shared" si="3"/>
        <v>0.11028220858895699</v>
      </c>
      <c r="H5">
        <v>138.5</v>
      </c>
      <c r="I5">
        <v>312.5</v>
      </c>
      <c r="J5">
        <f t="shared" si="4"/>
        <v>1880.0813008130081</v>
      </c>
      <c r="K5">
        <f t="shared" si="5"/>
        <v>-0.63957055214723979</v>
      </c>
    </row>
    <row r="6" spans="1:11" x14ac:dyDescent="0.35">
      <c r="A6">
        <v>144.5</v>
      </c>
      <c r="B6">
        <v>315.45454545454498</v>
      </c>
      <c r="C6">
        <f t="shared" si="0"/>
        <v>1887.5</v>
      </c>
      <c r="D6">
        <f t="shared" si="1"/>
        <v>-0.61660742496051213</v>
      </c>
      <c r="E6">
        <v>1890</v>
      </c>
      <c r="F6">
        <f t="shared" si="2"/>
        <v>0.1374578725644966</v>
      </c>
      <c r="G6">
        <f t="shared" si="3"/>
        <v>0.116241524055539</v>
      </c>
      <c r="H6">
        <v>153.5</v>
      </c>
      <c r="I6">
        <v>312</v>
      </c>
      <c r="J6">
        <f t="shared" si="4"/>
        <v>1892.2764227642276</v>
      </c>
      <c r="K6">
        <f t="shared" si="5"/>
        <v>-0.61748466257668777</v>
      </c>
    </row>
    <row r="7" spans="1:11" x14ac:dyDescent="0.35">
      <c r="A7">
        <v>155.5</v>
      </c>
      <c r="B7">
        <v>315.09090909090901</v>
      </c>
      <c r="C7">
        <f t="shared" si="0"/>
        <v>1896.875</v>
      </c>
      <c r="D7">
        <f t="shared" si="1"/>
        <v>-0.60136255924172899</v>
      </c>
      <c r="E7">
        <v>1900</v>
      </c>
      <c r="F7">
        <f t="shared" si="2"/>
        <v>0.15943588730909752</v>
      </c>
      <c r="G7">
        <f t="shared" si="3"/>
        <v>0.18773006134969084</v>
      </c>
      <c r="H7">
        <v>163</v>
      </c>
      <c r="I7">
        <v>310.75</v>
      </c>
      <c r="J7">
        <f t="shared" si="4"/>
        <v>1900</v>
      </c>
      <c r="K7">
        <f t="shared" si="5"/>
        <v>-0.56226993865030761</v>
      </c>
    </row>
    <row r="8" spans="1:11" x14ac:dyDescent="0.35">
      <c r="A8">
        <v>166.5</v>
      </c>
      <c r="B8">
        <v>314.31818181818102</v>
      </c>
      <c r="C8">
        <f t="shared" si="0"/>
        <v>1906.25</v>
      </c>
      <c r="D8">
        <f t="shared" si="1"/>
        <v>-0.56896721958925012</v>
      </c>
      <c r="E8">
        <v>1910</v>
      </c>
      <c r="F8">
        <f t="shared" si="2"/>
        <v>0.18713072669826403</v>
      </c>
      <c r="G8">
        <f t="shared" si="3"/>
        <v>0.22862703617516278</v>
      </c>
      <c r="H8">
        <v>180</v>
      </c>
      <c r="I8">
        <v>309.5</v>
      </c>
      <c r="J8">
        <f t="shared" si="4"/>
        <v>1913.821138211382</v>
      </c>
      <c r="K8">
        <f t="shared" si="5"/>
        <v>-0.50705521472392756</v>
      </c>
    </row>
    <row r="9" spans="1:11" x14ac:dyDescent="0.35">
      <c r="A9">
        <v>177.5</v>
      </c>
      <c r="B9">
        <v>313.95454545454498</v>
      </c>
      <c r="C9">
        <f t="shared" si="0"/>
        <v>1915.625</v>
      </c>
      <c r="D9">
        <f t="shared" si="1"/>
        <v>-0.55372235387046453</v>
      </c>
      <c r="E9">
        <v>1920</v>
      </c>
      <c r="F9">
        <f t="shared" si="2"/>
        <v>0.20694905213270332</v>
      </c>
      <c r="G9">
        <f t="shared" si="3"/>
        <v>0.2814196433690721</v>
      </c>
      <c r="H9">
        <v>194.5</v>
      </c>
      <c r="I9">
        <v>308.5</v>
      </c>
      <c r="J9">
        <f t="shared" si="4"/>
        <v>1925.6097560975609</v>
      </c>
      <c r="K9">
        <f t="shared" si="5"/>
        <v>-0.46288343558282347</v>
      </c>
    </row>
    <row r="10" spans="1:11" x14ac:dyDescent="0.35">
      <c r="A10">
        <v>188.5</v>
      </c>
      <c r="B10">
        <v>313.40909090909003</v>
      </c>
      <c r="C10">
        <f t="shared" si="0"/>
        <v>1925</v>
      </c>
      <c r="D10">
        <f t="shared" si="1"/>
        <v>-0.53085505529224819</v>
      </c>
      <c r="E10">
        <v>1930</v>
      </c>
      <c r="F10">
        <f t="shared" si="2"/>
        <v>0.23134083728278032</v>
      </c>
      <c r="G10">
        <f t="shared" si="3"/>
        <v>0.27120754152326576</v>
      </c>
      <c r="H10">
        <v>205.2</v>
      </c>
      <c r="I10">
        <v>308.3</v>
      </c>
      <c r="J10">
        <f t="shared" si="4"/>
        <v>1934.3089430894308</v>
      </c>
      <c r="K10">
        <f t="shared" si="5"/>
        <v>-0.45404907975460318</v>
      </c>
    </row>
    <row r="11" spans="1:11" x14ac:dyDescent="0.35">
      <c r="A11">
        <v>199.5</v>
      </c>
      <c r="B11">
        <v>312.86363636363598</v>
      </c>
      <c r="C11">
        <f t="shared" si="0"/>
        <v>1934.375</v>
      </c>
      <c r="D11">
        <f t="shared" si="1"/>
        <v>-0.50798775671406982</v>
      </c>
      <c r="E11">
        <v>1940</v>
      </c>
      <c r="F11">
        <f t="shared" si="2"/>
        <v>0.26030608214849593</v>
      </c>
      <c r="G11">
        <f t="shared" si="3"/>
        <v>0.3311240683465897</v>
      </c>
      <c r="H11">
        <v>217.5</v>
      </c>
      <c r="I11">
        <v>307</v>
      </c>
      <c r="J11">
        <f t="shared" si="4"/>
        <v>1944.3089430894308</v>
      </c>
      <c r="K11">
        <f t="shared" si="5"/>
        <v>-0.39662576687116735</v>
      </c>
    </row>
    <row r="12" spans="1:11" x14ac:dyDescent="0.35">
      <c r="A12">
        <v>210.5</v>
      </c>
      <c r="B12">
        <v>312.136363636363</v>
      </c>
      <c r="C12">
        <f t="shared" si="0"/>
        <v>1943.75</v>
      </c>
      <c r="D12">
        <f t="shared" si="1"/>
        <v>-0.47749802527646062</v>
      </c>
      <c r="E12">
        <v>1950</v>
      </c>
      <c r="F12">
        <f t="shared" si="2"/>
        <v>0.30045089520800339</v>
      </c>
      <c r="G12">
        <f t="shared" si="3"/>
        <v>0.37399989859556904</v>
      </c>
      <c r="H12">
        <v>228.5</v>
      </c>
      <c r="I12">
        <v>305.95454545454498</v>
      </c>
      <c r="J12">
        <f t="shared" si="4"/>
        <v>1953.2520325203252</v>
      </c>
      <c r="K12">
        <f t="shared" si="5"/>
        <v>-0.35044617958726504</v>
      </c>
    </row>
    <row r="13" spans="1:11" x14ac:dyDescent="0.35">
      <c r="A13">
        <v>221.5</v>
      </c>
      <c r="B13">
        <v>311.136363636363</v>
      </c>
      <c r="C13">
        <f t="shared" si="0"/>
        <v>1953.125</v>
      </c>
      <c r="D13">
        <f t="shared" si="1"/>
        <v>-0.43557464454976225</v>
      </c>
      <c r="E13">
        <v>1960</v>
      </c>
      <c r="F13">
        <f t="shared" si="2"/>
        <v>0.36054107424960513</v>
      </c>
      <c r="G13">
        <f t="shared" si="3"/>
        <v>0.45587847872815601</v>
      </c>
      <c r="H13">
        <v>239.5</v>
      </c>
      <c r="I13">
        <v>304.36363636363598</v>
      </c>
      <c r="J13">
        <f t="shared" si="4"/>
        <v>1962.1951219512196</v>
      </c>
      <c r="K13">
        <f t="shared" si="5"/>
        <v>-0.28017289459005768</v>
      </c>
    </row>
    <row r="14" spans="1:11" x14ac:dyDescent="0.35">
      <c r="A14">
        <v>232.5</v>
      </c>
      <c r="B14">
        <v>309.636363636363</v>
      </c>
      <c r="C14">
        <f t="shared" si="0"/>
        <v>1962.5</v>
      </c>
      <c r="D14">
        <f t="shared" si="1"/>
        <v>-0.37268957345971471</v>
      </c>
      <c r="E14">
        <v>1970</v>
      </c>
      <c r="F14">
        <f t="shared" si="2"/>
        <v>0.44286334913110892</v>
      </c>
      <c r="G14">
        <f t="shared" si="3"/>
        <v>0.51199107640825048</v>
      </c>
      <c r="H14">
        <v>250.625</v>
      </c>
      <c r="I14">
        <v>303.0625</v>
      </c>
      <c r="J14">
        <f t="shared" si="4"/>
        <v>1971.239837398374</v>
      </c>
      <c r="K14">
        <f t="shared" si="5"/>
        <v>-0.22269938650307008</v>
      </c>
    </row>
    <row r="15" spans="1:11" x14ac:dyDescent="0.35">
      <c r="A15">
        <v>243.5</v>
      </c>
      <c r="B15">
        <v>307.68181818181802</v>
      </c>
      <c r="C15">
        <f t="shared" si="0"/>
        <v>1971.875</v>
      </c>
      <c r="D15">
        <f t="shared" si="1"/>
        <v>-0.29074842022118763</v>
      </c>
      <c r="E15">
        <v>1980</v>
      </c>
      <c r="F15">
        <f t="shared" si="2"/>
        <v>0.54678251711425219</v>
      </c>
      <c r="G15">
        <f t="shared" si="3"/>
        <v>0.60597901496473572</v>
      </c>
      <c r="H15">
        <v>257.5</v>
      </c>
      <c r="I15">
        <v>301.5</v>
      </c>
      <c r="J15">
        <f t="shared" si="4"/>
        <v>1976.8292682926829</v>
      </c>
      <c r="K15">
        <f t="shared" si="5"/>
        <v>-0.15368098159509491</v>
      </c>
    </row>
    <row r="16" spans="1:11" x14ac:dyDescent="0.35">
      <c r="A16">
        <v>254.5</v>
      </c>
      <c r="B16">
        <v>305.27272727272702</v>
      </c>
      <c r="C16">
        <f t="shared" si="0"/>
        <v>1981.25</v>
      </c>
      <c r="D16">
        <f t="shared" si="1"/>
        <v>-0.18975118483413811</v>
      </c>
      <c r="E16">
        <v>1990</v>
      </c>
      <c r="F16">
        <f t="shared" si="2"/>
        <v>0.66874144286464343</v>
      </c>
      <c r="G16">
        <f t="shared" si="3"/>
        <v>0.53996000707356728</v>
      </c>
      <c r="H16">
        <v>284.25</v>
      </c>
      <c r="I16">
        <v>300</v>
      </c>
      <c r="J16">
        <f t="shared" si="4"/>
        <v>1998.5772357723577</v>
      </c>
      <c r="K16">
        <f t="shared" si="5"/>
        <v>-8.7423312883438853E-2</v>
      </c>
    </row>
    <row r="17" spans="1:11" x14ac:dyDescent="0.35">
      <c r="A17">
        <v>265.5</v>
      </c>
      <c r="B17">
        <v>302.5</v>
      </c>
      <c r="C17">
        <f t="shared" si="0"/>
        <v>1990.625</v>
      </c>
      <c r="D17">
        <f t="shared" si="1"/>
        <v>-7.3509083728303004E-2</v>
      </c>
      <c r="E17">
        <v>2000</v>
      </c>
      <c r="F17">
        <f t="shared" si="2"/>
        <v>0.81560031595574856</v>
      </c>
      <c r="G17">
        <f t="shared" si="3"/>
        <v>0.67982558434313844</v>
      </c>
      <c r="H17">
        <v>294.5</v>
      </c>
      <c r="I17">
        <v>297.30303030303003</v>
      </c>
      <c r="J17">
        <f t="shared" si="4"/>
        <v>2006.9105691056911</v>
      </c>
      <c r="K17">
        <f t="shared" si="5"/>
        <v>3.1706636921369213E-2</v>
      </c>
    </row>
    <row r="18" spans="1:11" x14ac:dyDescent="0.35">
      <c r="A18">
        <v>276.5</v>
      </c>
      <c r="B18">
        <v>299.18181818181802</v>
      </c>
      <c r="C18">
        <f t="shared" si="0"/>
        <v>2000</v>
      </c>
      <c r="D18">
        <f t="shared" si="1"/>
        <v>6.5600315955748445E-2</v>
      </c>
      <c r="E18">
        <v>2010</v>
      </c>
      <c r="F18">
        <f t="shared" si="2"/>
        <v>1.0127672459188872</v>
      </c>
      <c r="G18">
        <f t="shared" si="3"/>
        <v>0.81761598134163904</v>
      </c>
      <c r="H18">
        <v>305.5</v>
      </c>
      <c r="I18">
        <v>294.31818181818102</v>
      </c>
      <c r="J18">
        <f t="shared" si="4"/>
        <v>2015.8536585365853</v>
      </c>
      <c r="K18">
        <f t="shared" si="5"/>
        <v>0.16355270496377883</v>
      </c>
    </row>
    <row r="19" spans="1:11" x14ac:dyDescent="0.35">
      <c r="A19">
        <v>287.5</v>
      </c>
      <c r="B19">
        <v>294.77272727272702</v>
      </c>
      <c r="C19">
        <f t="shared" si="0"/>
        <v>2009.375</v>
      </c>
      <c r="D19">
        <f t="shared" si="1"/>
        <v>0.25044431279619483</v>
      </c>
      <c r="E19">
        <v>2020</v>
      </c>
      <c r="F19">
        <f t="shared" si="2"/>
        <v>1.2768845444971078</v>
      </c>
      <c r="G19">
        <f t="shared" si="3"/>
        <v>0.97073873143028777</v>
      </c>
      <c r="H19">
        <v>316.5</v>
      </c>
      <c r="I19">
        <v>291</v>
      </c>
      <c r="J19">
        <f t="shared" si="4"/>
        <v>2024.7967479674796</v>
      </c>
      <c r="K19">
        <f t="shared" si="5"/>
        <v>0.31012269938649784</v>
      </c>
    </row>
    <row r="20" spans="1:11" x14ac:dyDescent="0.35">
      <c r="A20">
        <v>298.5</v>
      </c>
      <c r="B20">
        <v>288.95454545454498</v>
      </c>
      <c r="C20">
        <f t="shared" si="0"/>
        <v>2018.75</v>
      </c>
      <c r="D20">
        <f t="shared" si="1"/>
        <v>0.49436216429699464</v>
      </c>
      <c r="E20">
        <v>2030</v>
      </c>
      <c r="F20">
        <f t="shared" si="2"/>
        <v>1.6056654818325313</v>
      </c>
      <c r="G20">
        <f t="shared" si="3"/>
        <v>1.1554023221619758</v>
      </c>
      <c r="H20">
        <v>327.5</v>
      </c>
      <c r="I20">
        <v>287.22727272727201</v>
      </c>
      <c r="J20">
        <f t="shared" si="4"/>
        <v>2033.739837398374</v>
      </c>
      <c r="K20">
        <f t="shared" si="5"/>
        <v>0.47677077523705869</v>
      </c>
    </row>
    <row r="21" spans="1:11" x14ac:dyDescent="0.35">
      <c r="A21">
        <v>309.5</v>
      </c>
      <c r="B21">
        <v>281.77272727272702</v>
      </c>
      <c r="C21">
        <f t="shared" si="0"/>
        <v>2028.125</v>
      </c>
      <c r="D21">
        <f t="shared" si="1"/>
        <v>0.79544826224327347</v>
      </c>
      <c r="E21">
        <v>2040</v>
      </c>
      <c r="F21">
        <f t="shared" si="2"/>
        <v>1.9775131648236055</v>
      </c>
      <c r="G21">
        <f t="shared" si="3"/>
        <v>1.3420189626324728</v>
      </c>
      <c r="H21">
        <v>338.5</v>
      </c>
      <c r="I21">
        <v>283.36363636363598</v>
      </c>
      <c r="J21">
        <f t="shared" si="4"/>
        <v>2042.6829268292684</v>
      </c>
      <c r="K21">
        <f t="shared" si="5"/>
        <v>0.64743446737312804</v>
      </c>
    </row>
    <row r="22" spans="1:11" x14ac:dyDescent="0.35">
      <c r="A22">
        <v>320.5</v>
      </c>
      <c r="B22">
        <v>273.636363636363</v>
      </c>
      <c r="C22">
        <f t="shared" si="0"/>
        <v>2037.5</v>
      </c>
      <c r="D22">
        <f t="shared" si="1"/>
        <v>1.1365521327014265</v>
      </c>
      <c r="E22">
        <v>2050</v>
      </c>
      <c r="F22">
        <f t="shared" si="2"/>
        <v>2.3718470247498544</v>
      </c>
      <c r="G22">
        <f t="shared" si="3"/>
        <v>1.5518531663540074</v>
      </c>
      <c r="H22">
        <v>349.5</v>
      </c>
      <c r="I22">
        <v>279.18181818181802</v>
      </c>
      <c r="J22">
        <f t="shared" si="4"/>
        <v>2051.6260162601625</v>
      </c>
      <c r="K22">
        <f t="shared" si="5"/>
        <v>0.83215281650864426</v>
      </c>
    </row>
    <row r="23" spans="1:11" x14ac:dyDescent="0.35">
      <c r="A23">
        <v>331.5</v>
      </c>
      <c r="B23">
        <v>264.95454545454498</v>
      </c>
      <c r="C23">
        <f t="shared" si="0"/>
        <v>2046.875</v>
      </c>
      <c r="D23">
        <f t="shared" si="1"/>
        <v>1.5005233017377551</v>
      </c>
      <c r="E23">
        <v>2060</v>
      </c>
      <c r="F23">
        <f t="shared" si="2"/>
        <v>2.813439968404424</v>
      </c>
      <c r="G23">
        <f t="shared" si="3"/>
        <v>1.7383237844141703</v>
      </c>
      <c r="H23">
        <v>360.5</v>
      </c>
      <c r="I23">
        <v>275.40909090909003</v>
      </c>
      <c r="J23">
        <f t="shared" si="4"/>
        <v>2060.5691056910568</v>
      </c>
      <c r="K23">
        <f t="shared" si="5"/>
        <v>0.99880089235920511</v>
      </c>
    </row>
    <row r="24" spans="1:11" x14ac:dyDescent="0.35">
      <c r="A24">
        <v>342.5</v>
      </c>
      <c r="B24">
        <v>255.363636363636</v>
      </c>
      <c r="C24">
        <f t="shared" si="0"/>
        <v>2056.25</v>
      </c>
      <c r="D24">
        <f t="shared" si="1"/>
        <v>1.9026066350710851</v>
      </c>
      <c r="E24">
        <v>2070</v>
      </c>
      <c r="F24">
        <f t="shared" si="2"/>
        <v>3.2507135334386703</v>
      </c>
      <c r="G24">
        <f t="shared" si="3"/>
        <v>1.9216549206510152</v>
      </c>
      <c r="H24">
        <v>371.5</v>
      </c>
      <c r="I24">
        <v>271.68181818181802</v>
      </c>
      <c r="J24">
        <f t="shared" si="4"/>
        <v>2069.5121951219512</v>
      </c>
      <c r="K24">
        <f t="shared" si="5"/>
        <v>1.163441160066925</v>
      </c>
    </row>
    <row r="25" spans="1:11" x14ac:dyDescent="0.35">
      <c r="A25">
        <v>353.5</v>
      </c>
      <c r="B25">
        <v>245.636363636363</v>
      </c>
      <c r="C25">
        <f t="shared" si="0"/>
        <v>2065.625</v>
      </c>
      <c r="D25">
        <f t="shared" si="1"/>
        <v>2.3104067930489807</v>
      </c>
      <c r="E25">
        <v>2080</v>
      </c>
      <c r="F25">
        <f t="shared" si="2"/>
        <v>3.6798565034228261</v>
      </c>
      <c r="G25">
        <f t="shared" si="3"/>
        <v>2.0858753739289213</v>
      </c>
      <c r="H25">
        <v>382.5</v>
      </c>
      <c r="I25">
        <v>268.27272727272702</v>
      </c>
      <c r="J25">
        <f t="shared" si="4"/>
        <v>2078.4552845528456</v>
      </c>
      <c r="K25">
        <f t="shared" si="5"/>
        <v>1.314026770775238</v>
      </c>
    </row>
    <row r="26" spans="1:11" x14ac:dyDescent="0.35">
      <c r="A26">
        <v>364.5</v>
      </c>
      <c r="B26">
        <v>236</v>
      </c>
      <c r="C26">
        <f t="shared" si="0"/>
        <v>2075</v>
      </c>
      <c r="D26">
        <f t="shared" si="1"/>
        <v>2.7143957345971383</v>
      </c>
      <c r="E26">
        <v>2090</v>
      </c>
      <c r="F26">
        <f t="shared" si="2"/>
        <v>4.1260229067930823</v>
      </c>
      <c r="G26">
        <f t="shared" si="3"/>
        <v>2.2173868072808673</v>
      </c>
      <c r="H26">
        <v>393.5</v>
      </c>
      <c r="I26">
        <v>265.40909090909003</v>
      </c>
      <c r="J26">
        <f t="shared" si="4"/>
        <v>2087.3983739837399</v>
      </c>
      <c r="K26">
        <f t="shared" si="5"/>
        <v>1.4405186837702457</v>
      </c>
    </row>
    <row r="27" spans="1:11" x14ac:dyDescent="0.35">
      <c r="A27">
        <v>375.5</v>
      </c>
      <c r="B27">
        <v>226.136363636363</v>
      </c>
      <c r="C27">
        <f t="shared" si="0"/>
        <v>2084.375</v>
      </c>
      <c r="D27">
        <f t="shared" si="1"/>
        <v>3.1279127172195986</v>
      </c>
      <c r="E27">
        <v>2100</v>
      </c>
      <c r="F27">
        <f t="shared" si="2"/>
        <v>4.5226434965771745</v>
      </c>
      <c r="G27">
        <f t="shared" si="3"/>
        <v>2.3116260203823185</v>
      </c>
      <c r="H27">
        <v>404.5</v>
      </c>
      <c r="I27">
        <v>263.31818181818102</v>
      </c>
      <c r="J27">
        <f t="shared" si="4"/>
        <v>2096.3414634146343</v>
      </c>
      <c r="K27">
        <f t="shared" si="5"/>
        <v>1.5328778583380052</v>
      </c>
    </row>
    <row r="28" spans="1:11" x14ac:dyDescent="0.35">
      <c r="A28">
        <v>386.5</v>
      </c>
      <c r="B28">
        <v>216.90909090909</v>
      </c>
      <c r="C28">
        <f t="shared" si="0"/>
        <v>2093.75</v>
      </c>
      <c r="D28">
        <f t="shared" si="1"/>
        <v>3.5147511848341457</v>
      </c>
      <c r="E28">
        <v>2110</v>
      </c>
      <c r="F28">
        <f t="shared" si="2"/>
        <v>4.8890284360189753</v>
      </c>
      <c r="G28">
        <f t="shared" si="3"/>
        <v>2.3880870050195391</v>
      </c>
      <c r="H28">
        <v>415.5</v>
      </c>
      <c r="I28">
        <v>261.72727272727201</v>
      </c>
      <c r="J28">
        <f t="shared" si="4"/>
        <v>2105.2845528455287</v>
      </c>
      <c r="K28">
        <f t="shared" si="5"/>
        <v>1.6031511433352126</v>
      </c>
    </row>
    <row r="29" spans="1:11" x14ac:dyDescent="0.35">
      <c r="A29">
        <v>397.5</v>
      </c>
      <c r="B29">
        <v>208.31818181818099</v>
      </c>
      <c r="C29">
        <f t="shared" si="0"/>
        <v>2103.125</v>
      </c>
      <c r="D29">
        <f t="shared" si="1"/>
        <v>3.8749111374407779</v>
      </c>
      <c r="E29">
        <v>2120</v>
      </c>
      <c r="F29">
        <f t="shared" si="2"/>
        <v>5.2388981042653882</v>
      </c>
      <c r="G29">
        <f t="shared" si="3"/>
        <v>2.4518075343507615</v>
      </c>
      <c r="H29">
        <v>426.5</v>
      </c>
      <c r="I29">
        <v>260.22727272727201</v>
      </c>
      <c r="J29">
        <f t="shared" si="4"/>
        <v>2114.2276422764226</v>
      </c>
      <c r="K29">
        <f t="shared" si="5"/>
        <v>1.6694088120468686</v>
      </c>
    </row>
    <row r="30" spans="1:11" x14ac:dyDescent="0.35">
      <c r="A30">
        <v>408.5</v>
      </c>
      <c r="B30">
        <v>200.18181818181799</v>
      </c>
      <c r="C30">
        <f t="shared" si="0"/>
        <v>2112.5</v>
      </c>
      <c r="D30">
        <f t="shared" si="1"/>
        <v>4.2160150078988883</v>
      </c>
      <c r="E30">
        <v>2130</v>
      </c>
      <c r="F30">
        <f t="shared" si="2"/>
        <v>5.542270932069556</v>
      </c>
      <c r="G30">
        <f t="shared" si="3"/>
        <v>2.5094681336510867</v>
      </c>
      <c r="H30">
        <v>437.5</v>
      </c>
      <c r="I30">
        <v>259.09090909090901</v>
      </c>
      <c r="J30">
        <f t="shared" si="4"/>
        <v>2123.1707317073169</v>
      </c>
      <c r="K30">
        <f t="shared" si="5"/>
        <v>1.7196040156162771</v>
      </c>
    </row>
    <row r="31" spans="1:11" x14ac:dyDescent="0.35">
      <c r="A31">
        <v>419.5</v>
      </c>
      <c r="B31">
        <v>192.81818181818099</v>
      </c>
      <c r="C31">
        <f t="shared" si="0"/>
        <v>2121.875</v>
      </c>
      <c r="D31">
        <f t="shared" si="1"/>
        <v>4.5247235387046025</v>
      </c>
      <c r="E31">
        <v>2140</v>
      </c>
      <c r="F31">
        <f t="shared" si="2"/>
        <v>5.87892838335965</v>
      </c>
      <c r="G31">
        <f t="shared" si="3"/>
        <v>2.5696111139279001</v>
      </c>
      <c r="H31">
        <v>448.5</v>
      </c>
      <c r="I31">
        <v>257.90909090909003</v>
      </c>
      <c r="J31">
        <f t="shared" si="4"/>
        <v>2132.1138211382113</v>
      </c>
      <c r="K31">
        <f t="shared" si="5"/>
        <v>1.7718070273285265</v>
      </c>
    </row>
    <row r="32" spans="1:11" x14ac:dyDescent="0.35">
      <c r="A32">
        <v>430.5</v>
      </c>
      <c r="B32">
        <v>185.363636363636</v>
      </c>
      <c r="C32">
        <f t="shared" si="0"/>
        <v>2131.25</v>
      </c>
      <c r="D32">
        <f t="shared" si="1"/>
        <v>4.8372432859399712</v>
      </c>
      <c r="E32">
        <v>2150</v>
      </c>
      <c r="F32">
        <f t="shared" si="2"/>
        <v>6.2046603475513109</v>
      </c>
      <c r="G32">
        <f t="shared" si="3"/>
        <v>2.6242052426101417</v>
      </c>
      <c r="H32">
        <v>459.5</v>
      </c>
      <c r="I32">
        <v>256.68181818181802</v>
      </c>
      <c r="J32">
        <f t="shared" si="4"/>
        <v>2141.0569105691056</v>
      </c>
      <c r="K32">
        <f t="shared" si="5"/>
        <v>1.8260178471834863</v>
      </c>
    </row>
    <row r="33" spans="1:11" x14ac:dyDescent="0.35">
      <c r="A33">
        <v>441.5</v>
      </c>
      <c r="B33">
        <v>178</v>
      </c>
      <c r="C33">
        <f t="shared" si="0"/>
        <v>2140.625</v>
      </c>
      <c r="D33">
        <f t="shared" si="1"/>
        <v>5.1459518167456437</v>
      </c>
      <c r="E33">
        <v>2160</v>
      </c>
      <c r="F33">
        <f t="shared" si="2"/>
        <v>6.5300111901000548</v>
      </c>
      <c r="G33">
        <f t="shared" si="3"/>
        <v>2.6668620392435454</v>
      </c>
      <c r="H33">
        <v>470.5</v>
      </c>
      <c r="I33">
        <v>255.59090909090901</v>
      </c>
      <c r="J33">
        <f t="shared" si="4"/>
        <v>2150</v>
      </c>
      <c r="K33">
        <f t="shared" si="5"/>
        <v>1.8742052426101412</v>
      </c>
    </row>
    <row r="34" spans="1:11" x14ac:dyDescent="0.35">
      <c r="A34">
        <v>452.5</v>
      </c>
      <c r="B34">
        <v>170.68181818181799</v>
      </c>
      <c r="C34">
        <f t="shared" si="0"/>
        <v>2150</v>
      </c>
      <c r="D34">
        <f t="shared" si="1"/>
        <v>5.4527547393364895</v>
      </c>
      <c r="E34">
        <v>2170</v>
      </c>
      <c r="F34">
        <f t="shared" si="2"/>
        <v>6.8410064507635866</v>
      </c>
      <c r="G34">
        <f t="shared" si="3"/>
        <v>2.7045540739238492</v>
      </c>
      <c r="H34">
        <v>481.5</v>
      </c>
      <c r="I34">
        <v>254.72727272727201</v>
      </c>
      <c r="J34">
        <f t="shared" si="4"/>
        <v>2158.9430894308944</v>
      </c>
      <c r="K34">
        <f t="shared" si="5"/>
        <v>1.9123535973229413</v>
      </c>
    </row>
    <row r="35" spans="1:11" x14ac:dyDescent="0.35">
      <c r="A35">
        <v>463.5</v>
      </c>
      <c r="B35">
        <v>163.54545454545399</v>
      </c>
      <c r="C35">
        <f t="shared" si="0"/>
        <v>2159.375</v>
      </c>
      <c r="D35">
        <f t="shared" si="1"/>
        <v>5.7519352290679429</v>
      </c>
      <c r="E35">
        <v>2180</v>
      </c>
      <c r="F35">
        <f t="shared" si="2"/>
        <v>7.1517476303317267</v>
      </c>
      <c r="G35">
        <f t="shared" si="3"/>
        <v>2.7400010140445383</v>
      </c>
      <c r="H35">
        <v>492.5</v>
      </c>
      <c r="I35">
        <v>253.95454545454501</v>
      </c>
      <c r="J35">
        <f t="shared" si="4"/>
        <v>2167.8861788617887</v>
      </c>
      <c r="K35">
        <f t="shared" si="5"/>
        <v>1.9464863357501456</v>
      </c>
    </row>
    <row r="36" spans="1:11" x14ac:dyDescent="0.35">
      <c r="A36">
        <v>474.5</v>
      </c>
      <c r="B36">
        <v>156.5</v>
      </c>
      <c r="C36">
        <f t="shared" si="0"/>
        <v>2168.75</v>
      </c>
      <c r="D36">
        <f t="shared" si="1"/>
        <v>6.0473045023696583</v>
      </c>
      <c r="E36">
        <v>2190</v>
      </c>
      <c r="F36">
        <f t="shared" si="2"/>
        <v>7.4624888098999307</v>
      </c>
      <c r="G36">
        <f t="shared" si="3"/>
        <v>2.7877503422400469</v>
      </c>
      <c r="H36">
        <v>503.5</v>
      </c>
      <c r="I36">
        <v>253.22727272727201</v>
      </c>
      <c r="J36">
        <f t="shared" si="4"/>
        <v>2176.8292682926831</v>
      </c>
      <c r="K36">
        <f t="shared" si="5"/>
        <v>1.9786112660345974</v>
      </c>
    </row>
    <row r="37" spans="1:11" x14ac:dyDescent="0.35">
      <c r="A37">
        <v>485.5</v>
      </c>
      <c r="B37">
        <v>149.5</v>
      </c>
      <c r="C37">
        <f t="shared" si="0"/>
        <v>2178.125</v>
      </c>
      <c r="D37">
        <f t="shared" si="1"/>
        <v>6.340768167456547</v>
      </c>
      <c r="E37">
        <v>2200</v>
      </c>
      <c r="F37">
        <f t="shared" si="2"/>
        <v>7.7310525276461703</v>
      </c>
      <c r="G37">
        <f t="shared" si="3"/>
        <v>2.8134867920701518</v>
      </c>
      <c r="H37">
        <v>514.5</v>
      </c>
      <c r="I37">
        <v>252.31818181818099</v>
      </c>
      <c r="J37">
        <f t="shared" si="4"/>
        <v>2185.7723577235774</v>
      </c>
      <c r="K37">
        <f t="shared" si="5"/>
        <v>2.0187674288901514</v>
      </c>
    </row>
    <row r="38" spans="1:11" x14ac:dyDescent="0.35">
      <c r="A38">
        <v>496.5</v>
      </c>
      <c r="B38">
        <v>142.95454545454501</v>
      </c>
      <c r="C38">
        <f t="shared" si="0"/>
        <v>2187.5</v>
      </c>
      <c r="D38">
        <f t="shared" si="1"/>
        <v>6.6151757503949549</v>
      </c>
      <c r="E38">
        <v>2210</v>
      </c>
      <c r="F38">
        <f t="shared" si="2"/>
        <v>8.0146070300157604</v>
      </c>
      <c r="G38">
        <f t="shared" si="3"/>
        <v>2.8140343761091251</v>
      </c>
      <c r="H38">
        <v>525.5</v>
      </c>
      <c r="I38">
        <v>251.68181818181799</v>
      </c>
      <c r="J38">
        <f t="shared" si="4"/>
        <v>2194.7154471544713</v>
      </c>
      <c r="K38">
        <f t="shared" si="5"/>
        <v>2.0468767428890078</v>
      </c>
    </row>
    <row r="39" spans="1:11" x14ac:dyDescent="0.35">
      <c r="A39">
        <v>507.5</v>
      </c>
      <c r="B39">
        <v>136.5</v>
      </c>
      <c r="C39">
        <f t="shared" si="0"/>
        <v>2196.875</v>
      </c>
      <c r="D39">
        <f t="shared" si="1"/>
        <v>6.8857721169036257</v>
      </c>
      <c r="E39">
        <v>2220</v>
      </c>
      <c r="F39">
        <f t="shared" si="2"/>
        <v>8.2985426540284379</v>
      </c>
      <c r="G39">
        <f t="shared" si="3"/>
        <v>2.8619479795162928</v>
      </c>
      <c r="H39">
        <v>536.5</v>
      </c>
      <c r="I39">
        <v>251.45454545454501</v>
      </c>
      <c r="J39">
        <f t="shared" si="4"/>
        <v>2203.6585365853657</v>
      </c>
      <c r="K39">
        <f t="shared" si="5"/>
        <v>2.0569157836029062</v>
      </c>
    </row>
    <row r="40" spans="1:11" x14ac:dyDescent="0.35">
      <c r="A40">
        <v>518.5</v>
      </c>
      <c r="B40">
        <v>130.09090909090901</v>
      </c>
      <c r="C40">
        <f t="shared" si="0"/>
        <v>2206.25</v>
      </c>
      <c r="D40">
        <f t="shared" si="1"/>
        <v>7.1544628751974688</v>
      </c>
      <c r="E40">
        <v>2230</v>
      </c>
      <c r="F40">
        <f t="shared" si="2"/>
        <v>8.5175605581885918</v>
      </c>
      <c r="G40">
        <f t="shared" si="3"/>
        <v>2.876093900522279</v>
      </c>
      <c r="H40">
        <v>547.5</v>
      </c>
      <c r="I40">
        <v>250.772727272727</v>
      </c>
      <c r="J40">
        <f t="shared" si="4"/>
        <v>2212.6016260162601</v>
      </c>
      <c r="K40">
        <f t="shared" si="5"/>
        <v>2.0870329057445605</v>
      </c>
    </row>
    <row r="41" spans="1:11" x14ac:dyDescent="0.35">
      <c r="A41">
        <v>529.5</v>
      </c>
      <c r="B41">
        <v>124.318181818181</v>
      </c>
      <c r="C41">
        <f t="shared" si="0"/>
        <v>2215.625</v>
      </c>
      <c r="D41">
        <f t="shared" si="1"/>
        <v>7.3964751184834405</v>
      </c>
      <c r="E41">
        <v>2240</v>
      </c>
      <c r="F41">
        <f t="shared" si="2"/>
        <v>8.7757069510268551</v>
      </c>
      <c r="G41">
        <f t="shared" si="3"/>
        <v>2.9068316179079972</v>
      </c>
      <c r="H41">
        <v>558.5</v>
      </c>
      <c r="I41">
        <v>250.31818181818099</v>
      </c>
      <c r="J41">
        <f t="shared" si="4"/>
        <v>2221.5447154471544</v>
      </c>
      <c r="K41">
        <f t="shared" si="5"/>
        <v>2.1071109871723595</v>
      </c>
    </row>
    <row r="42" spans="1:11" x14ac:dyDescent="0.35">
      <c r="A42">
        <v>540.5</v>
      </c>
      <c r="B42">
        <v>118.54545454545401</v>
      </c>
      <c r="C42">
        <f t="shared" si="0"/>
        <v>2225</v>
      </c>
      <c r="D42">
        <f t="shared" si="1"/>
        <v>7.6384873617693696</v>
      </c>
      <c r="E42">
        <v>2250</v>
      </c>
      <c r="F42">
        <f t="shared" si="2"/>
        <v>8.9728738809900364</v>
      </c>
      <c r="G42">
        <f t="shared" si="3"/>
        <v>2.929392080312323</v>
      </c>
      <c r="H42">
        <v>569.5</v>
      </c>
      <c r="I42">
        <v>249.772727272727</v>
      </c>
      <c r="J42">
        <f t="shared" si="4"/>
        <v>2230.4878048780488</v>
      </c>
      <c r="K42">
        <f t="shared" si="5"/>
        <v>2.1312046848856645</v>
      </c>
    </row>
    <row r="43" spans="1:11" x14ac:dyDescent="0.35">
      <c r="A43">
        <v>551.5</v>
      </c>
      <c r="B43">
        <v>113.318181818181</v>
      </c>
      <c r="C43">
        <f t="shared" si="0"/>
        <v>2234.375</v>
      </c>
      <c r="D43">
        <f t="shared" si="1"/>
        <v>7.8576323064771216</v>
      </c>
      <c r="E43">
        <v>2260</v>
      </c>
      <c r="F43">
        <f t="shared" si="2"/>
        <v>9.1753765139546886</v>
      </c>
      <c r="G43">
        <f t="shared" si="3"/>
        <v>2.9633240379252532</v>
      </c>
      <c r="H43">
        <v>580.5</v>
      </c>
      <c r="I43">
        <v>249.272727272727</v>
      </c>
      <c r="J43">
        <f t="shared" si="4"/>
        <v>2239.4308943089432</v>
      </c>
      <c r="K43">
        <f t="shared" si="5"/>
        <v>2.1532905744562165</v>
      </c>
    </row>
    <row r="44" spans="1:11" x14ac:dyDescent="0.35">
      <c r="A44">
        <v>562.5</v>
      </c>
      <c r="B44">
        <v>108.363636363636</v>
      </c>
      <c r="C44">
        <f t="shared" si="0"/>
        <v>2243.75</v>
      </c>
      <c r="D44">
        <f t="shared" si="1"/>
        <v>8.0653436018957443</v>
      </c>
      <c r="E44">
        <v>2270</v>
      </c>
      <c r="F44">
        <f t="shared" si="2"/>
        <v>9.3275710900473712</v>
      </c>
      <c r="G44">
        <f t="shared" si="3"/>
        <v>2.9779445317649933</v>
      </c>
      <c r="H44">
        <v>591.5</v>
      </c>
      <c r="I44">
        <v>248.68181818181799</v>
      </c>
      <c r="J44">
        <f t="shared" si="4"/>
        <v>2248.3739837398375</v>
      </c>
      <c r="K44">
        <f t="shared" si="5"/>
        <v>2.1793920803123199</v>
      </c>
    </row>
    <row r="45" spans="1:11" x14ac:dyDescent="0.35">
      <c r="A45">
        <v>573.5</v>
      </c>
      <c r="B45">
        <v>104</v>
      </c>
      <c r="C45">
        <f t="shared" si="0"/>
        <v>2253.125</v>
      </c>
      <c r="D45">
        <f t="shared" si="1"/>
        <v>8.248281990521324</v>
      </c>
      <c r="E45">
        <v>2280</v>
      </c>
      <c r="F45">
        <f t="shared" si="2"/>
        <v>9.5063171406003164</v>
      </c>
      <c r="G45">
        <f t="shared" si="3"/>
        <v>3.0003954773614248</v>
      </c>
      <c r="H45">
        <v>602.5</v>
      </c>
      <c r="I45">
        <v>248.22727272727201</v>
      </c>
      <c r="J45">
        <f t="shared" si="4"/>
        <v>2257.3170731707319</v>
      </c>
      <c r="K45">
        <f t="shared" si="5"/>
        <v>2.1994701617401176</v>
      </c>
    </row>
    <row r="46" spans="1:11" x14ac:dyDescent="0.35">
      <c r="A46">
        <v>584.5</v>
      </c>
      <c r="B46">
        <v>99.772727272727195</v>
      </c>
      <c r="C46">
        <f t="shared" si="0"/>
        <v>2262.5</v>
      </c>
      <c r="D46">
        <f t="shared" si="1"/>
        <v>8.4255035545023684</v>
      </c>
      <c r="E46">
        <v>2290</v>
      </c>
      <c r="F46">
        <f t="shared" si="2"/>
        <v>9.6059169299631364</v>
      </c>
      <c r="G46">
        <f t="shared" si="3"/>
        <v>3.0015271510418966</v>
      </c>
      <c r="H46">
        <v>613.5</v>
      </c>
      <c r="I46">
        <v>247.772727272727</v>
      </c>
      <c r="J46">
        <f t="shared" si="4"/>
        <v>2266.2601626016258</v>
      </c>
      <c r="K46">
        <f t="shared" si="5"/>
        <v>2.2195482431678726</v>
      </c>
    </row>
    <row r="47" spans="1:11" x14ac:dyDescent="0.35">
      <c r="A47">
        <v>595.5</v>
      </c>
      <c r="B47">
        <v>96.272727272727195</v>
      </c>
      <c r="C47">
        <f t="shared" si="0"/>
        <v>2271.875</v>
      </c>
      <c r="D47">
        <f t="shared" si="1"/>
        <v>8.5722353870458132</v>
      </c>
      <c r="E47">
        <v>2300</v>
      </c>
      <c r="F47">
        <f t="shared" si="2"/>
        <v>9.716696287519742</v>
      </c>
      <c r="G47">
        <f t="shared" si="3"/>
        <v>3.0316990315874812</v>
      </c>
      <c r="H47">
        <v>624.5</v>
      </c>
      <c r="I47">
        <v>247.5</v>
      </c>
      <c r="J47">
        <f t="shared" si="4"/>
        <v>2275.2032520325201</v>
      </c>
      <c r="K47">
        <f t="shared" si="5"/>
        <v>2.2315950920245253</v>
      </c>
    </row>
    <row r="48" spans="1:11" x14ac:dyDescent="0.35">
      <c r="A48">
        <v>606.5</v>
      </c>
      <c r="B48">
        <v>93.136363636363598</v>
      </c>
      <c r="C48">
        <f t="shared" si="0"/>
        <v>2281.25</v>
      </c>
      <c r="D48">
        <f t="shared" si="1"/>
        <v>8.7037223538704573</v>
      </c>
      <c r="H48">
        <v>635.5</v>
      </c>
      <c r="I48">
        <v>247.09090909090901</v>
      </c>
      <c r="J48">
        <f t="shared" si="4"/>
        <v>2284.1463414634145</v>
      </c>
      <c r="K48">
        <f t="shared" si="5"/>
        <v>2.249665365309526</v>
      </c>
    </row>
    <row r="49" spans="1:11" x14ac:dyDescent="0.35">
      <c r="A49">
        <v>617.5</v>
      </c>
      <c r="B49">
        <v>90.545454545454504</v>
      </c>
      <c r="C49">
        <f t="shared" si="0"/>
        <v>2290.625</v>
      </c>
      <c r="D49">
        <f t="shared" si="1"/>
        <v>8.8123420221169013</v>
      </c>
      <c r="H49">
        <v>646.5</v>
      </c>
      <c r="I49">
        <v>247</v>
      </c>
      <c r="J49">
        <f t="shared" si="4"/>
        <v>2293.0894308943089</v>
      </c>
      <c r="K49">
        <f t="shared" si="5"/>
        <v>2.2536809815950773</v>
      </c>
    </row>
    <row r="50" spans="1:11" x14ac:dyDescent="0.35">
      <c r="A50">
        <v>628.5</v>
      </c>
      <c r="B50">
        <v>88.454545454545396</v>
      </c>
      <c r="C50">
        <f t="shared" si="0"/>
        <v>2300</v>
      </c>
      <c r="D50">
        <f t="shared" si="1"/>
        <v>8.9</v>
      </c>
      <c r="H50">
        <v>655</v>
      </c>
      <c r="I50">
        <v>247.083333333333</v>
      </c>
      <c r="J50">
        <f t="shared" si="4"/>
        <v>2300</v>
      </c>
      <c r="K50">
        <f t="shared" si="5"/>
        <v>2.25</v>
      </c>
    </row>
    <row r="51" spans="1:11" x14ac:dyDescent="0.35">
      <c r="A51">
        <v>639.5</v>
      </c>
      <c r="B51">
        <v>87.181818181818102</v>
      </c>
    </row>
    <row r="52" spans="1:11" x14ac:dyDescent="0.35">
      <c r="A52">
        <v>650.5</v>
      </c>
      <c r="B52">
        <v>86.272727272727195</v>
      </c>
    </row>
    <row r="53" spans="1:11" x14ac:dyDescent="0.35">
      <c r="A53">
        <v>657</v>
      </c>
      <c r="B53">
        <v>86.25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Global mean T</vt:lpstr>
      <vt:lpstr>Global mean T (in °F)</vt:lpstr>
      <vt:lpstr>Computations</vt:lpstr>
      <vt:lpstr>Antartica forecast</vt:lpstr>
      <vt:lpstr>Antartica computations</vt:lpstr>
      <vt:lpstr>Chart</vt:lpstr>
      <vt:lpstr>Chart (°F)</vt:lpstr>
      <vt:lpstr>Chart (FR)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2020-11-04T22:15:53Z</dcterms:created>
  <dcterms:modified xsi:type="dcterms:W3CDTF">2020-11-04T23:50:25Z</dcterms:modified>
</cp:coreProperties>
</file>