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abre\Documents\www\oecd_climate\questionnaires\"/>
    </mc:Choice>
  </mc:AlternateContent>
  <bookViews>
    <workbookView xWindow="0" yWindow="0" windowWidth="19180" windowHeight="6320" activeTab="2"/>
  </bookViews>
  <sheets>
    <sheet name="DNK Quotas" sheetId="7" r:id="rId1"/>
    <sheet name="City size" sheetId="12" r:id="rId2"/>
    <sheet name="Wealth" sheetId="13" r:id="rId3"/>
    <sheet name="Sex" sheetId="2" r:id="rId4"/>
    <sheet name="Age" sheetId="3" r:id="rId5"/>
    <sheet name="Region" sheetId="6" r:id="rId6"/>
    <sheet name="Individual Income pre-tax" sheetId="11" r:id="rId7"/>
    <sheet name="Rural" sheetId="10" r:id="rId8"/>
  </sheets>
  <calcPr calcId="162913"/>
</workbook>
</file>

<file path=xl/calcChain.xml><?xml version="1.0" encoding="utf-8"?>
<calcChain xmlns="http://schemas.openxmlformats.org/spreadsheetml/2006/main">
  <c r="D4" i="10" l="1"/>
  <c r="D14" i="10"/>
  <c r="D15" i="10"/>
  <c r="F14" i="10"/>
  <c r="D18" i="10"/>
  <c r="D5" i="10"/>
  <c r="D6" i="10"/>
  <c r="D7" i="10"/>
  <c r="D8" i="10"/>
  <c r="D9" i="10"/>
  <c r="D10" i="10"/>
  <c r="D11" i="10"/>
  <c r="D12" i="10"/>
  <c r="D13" i="10"/>
  <c r="B18" i="10"/>
  <c r="B17" i="10"/>
  <c r="C17" i="10" s="1"/>
  <c r="J14" i="3"/>
  <c r="E12" i="11"/>
  <c r="H12" i="11" s="1"/>
  <c r="E11" i="11"/>
  <c r="H11" i="11" s="1"/>
  <c r="E10" i="11"/>
  <c r="H10" i="11" s="1"/>
  <c r="H13" i="11"/>
  <c r="H9" i="11"/>
  <c r="E9" i="11"/>
  <c r="C18" i="11"/>
  <c r="C17" i="11"/>
  <c r="C16" i="11"/>
  <c r="C15" i="11"/>
  <c r="C14" i="11"/>
  <c r="E13" i="11"/>
  <c r="C13" i="11"/>
  <c r="C12" i="11"/>
  <c r="C11" i="11"/>
  <c r="C10" i="11"/>
  <c r="C9" i="11"/>
  <c r="C8" i="11"/>
  <c r="C7" i="11"/>
  <c r="C6" i="11"/>
  <c r="C5" i="11"/>
  <c r="C4" i="11"/>
  <c r="C3" i="11"/>
  <c r="C15" i="10"/>
  <c r="C13" i="10"/>
  <c r="C11" i="10"/>
  <c r="C10" i="10"/>
  <c r="C9" i="10"/>
  <c r="C8" i="10"/>
  <c r="C7" i="10"/>
  <c r="C6" i="10"/>
  <c r="C5" i="10"/>
  <c r="C4" i="10"/>
  <c r="F15" i="10" l="1"/>
  <c r="C14" i="10"/>
  <c r="C12" i="10"/>
  <c r="C16" i="10"/>
  <c r="D3" i="11"/>
  <c r="D4" i="11" s="1"/>
  <c r="D5" i="11" s="1"/>
  <c r="D6" i="11" s="1"/>
  <c r="D7" i="11" s="1"/>
  <c r="D8" i="11" s="1"/>
  <c r="D9" i="11" s="1"/>
  <c r="D10" i="11" l="1"/>
  <c r="D11" i="11" s="1"/>
  <c r="D12" i="11" s="1"/>
  <c r="D13" i="11" s="1"/>
  <c r="D14" i="11" s="1"/>
  <c r="D15" i="11" s="1"/>
  <c r="D16" i="11" s="1"/>
  <c r="D17" i="11" s="1"/>
  <c r="D18" i="11" s="1"/>
  <c r="K10" i="3" l="1"/>
  <c r="D15" i="6"/>
  <c r="E15" i="6" s="1"/>
  <c r="E13" i="6"/>
  <c r="E12" i="6"/>
  <c r="E11" i="6"/>
  <c r="E10" i="6"/>
  <c r="H6" i="6"/>
  <c r="H4" i="6"/>
  <c r="F5" i="6" s="1"/>
  <c r="E14" i="6" l="1"/>
  <c r="C5" i="6"/>
  <c r="G5" i="6"/>
  <c r="H5" i="6"/>
  <c r="D5" i="6"/>
  <c r="E5" i="6"/>
  <c r="J10" i="3"/>
  <c r="J15" i="3"/>
  <c r="J16" i="3"/>
  <c r="J17" i="3"/>
  <c r="J18" i="3"/>
  <c r="F70" i="3" l="1"/>
  <c r="F55" i="3"/>
  <c r="F30" i="3"/>
  <c r="F23" i="3"/>
  <c r="F22" i="3"/>
  <c r="F40" i="3"/>
  <c r="F5" i="3"/>
  <c r="G5" i="2"/>
  <c r="F5" i="2"/>
</calcChain>
</file>

<file path=xl/sharedStrings.xml><?xml version="1.0" encoding="utf-8"?>
<sst xmlns="http://schemas.openxmlformats.org/spreadsheetml/2006/main" count="414" uniqueCount="277">
  <si>
    <t xml:space="preserve">Source: </t>
  </si>
  <si>
    <t>18-24</t>
  </si>
  <si>
    <t>Source:</t>
  </si>
  <si>
    <t>25-34</t>
  </si>
  <si>
    <t>35-49</t>
  </si>
  <si>
    <t>50-64</t>
  </si>
  <si>
    <t>65+</t>
  </si>
  <si>
    <t>Population at the first day of the quarter by marital status, age, region, time and sex</t>
  </si>
  <si>
    <t>Units: number</t>
  </si>
  <si>
    <t>Total</t>
  </si>
  <si>
    <t>Men</t>
  </si>
  <si>
    <t>Women</t>
  </si>
  <si>
    <t>All Denmark</t>
  </si>
  <si>
    <t>2021Q1</t>
  </si>
  <si>
    <t>%</t>
  </si>
  <si>
    <t>https://www.statbank.dk/statbank5a/SelectVarVal/saveselections.asp</t>
  </si>
  <si>
    <t>Population at the first day of the quarter by marital status, sex, region, age and time</t>
  </si>
  <si>
    <t>0 years</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</si>
  <si>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</si>
  <si>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</si>
  <si>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</si>
  <si>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</si>
  <si>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</si>
  <si>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</si>
  <si>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</si>
  <si>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</si>
  <si>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</si>
  <si>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</si>
  <si>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</si>
  <si>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</si>
  <si>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</si>
  <si>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</si>
  <si>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</si>
  <si>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</si>
  <si>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</si>
  <si>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</si>
  <si>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19 years</t>
  </si>
  <si>
    <t>20 years</t>
  </si>
  <si>
    <t>21 years</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</si>
  <si>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</si>
  <si>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</si>
  <si>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</si>
  <si>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</si>
  <si>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</si>
  <si>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</si>
  <si>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</si>
  <si>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</si>
  <si>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</si>
  <si>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</si>
  <si>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</si>
  <si>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</si>
  <si>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</si>
  <si>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</si>
  <si>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</si>
  <si>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</si>
  <si>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</si>
  <si>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</si>
  <si>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</si>
  <si>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</si>
  <si>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</si>
  <si>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</si>
  <si>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</si>
  <si>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</si>
  <si>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</si>
  <si>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</si>
  <si>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</si>
  <si>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</si>
  <si>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</si>
  <si>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</si>
  <si>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</si>
  <si>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</si>
  <si>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</si>
  <si>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</si>
  <si>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</si>
  <si>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</si>
  <si>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</si>
  <si>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</si>
  <si>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</si>
  <si>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</si>
  <si>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</si>
  <si>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</si>
  <si>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</si>
  <si>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</si>
  <si>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</si>
  <si>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</si>
  <si>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</si>
  <si>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</si>
  <si>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70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</si>
  <si>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</si>
  <si>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</si>
  <si>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</si>
  <si>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</si>
  <si>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</si>
  <si>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</si>
  <si>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</si>
  <si>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</si>
  <si>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</si>
  <si>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</si>
  <si>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</si>
  <si>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</si>
  <si>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</si>
  <si>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</si>
  <si>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</si>
  <si>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</si>
  <si>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</si>
  <si>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</si>
  <si>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</si>
  <si>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90 years</t>
  </si>
  <si>
    <t>91 years</t>
  </si>
  <si>
    <t>92 years</t>
  </si>
  <si>
    <t>93 years</t>
  </si>
  <si>
    <t>94 years</t>
  </si>
  <si>
    <t>95 years</t>
  </si>
  <si>
    <t>96 years</t>
  </si>
  <si>
    <t>97 years</t>
  </si>
  <si>
    <t>98 years</t>
  </si>
  <si>
    <t>99 years</t>
  </si>
  <si>
    <t>100 years</t>
  </si>
  <si>
    <t>101 years</t>
  </si>
  <si>
    <t>102 years</t>
  </si>
  <si>
    <t>103 years</t>
  </si>
  <si>
    <t>104 years</t>
  </si>
  <si>
    <t>105 years</t>
  </si>
  <si>
    <t>106 years</t>
  </si>
  <si>
    <t>107 years</t>
  </si>
  <si>
    <t>108 years</t>
  </si>
  <si>
    <t>109 years</t>
  </si>
  <si>
    <t>110 years</t>
  </si>
  <si>
    <t>111 years</t>
  </si>
  <si>
    <t>112 years</t>
  </si>
  <si>
    <t>113 years</t>
  </si>
  <si>
    <t>114 years</t>
  </si>
  <si>
    <t>115 years</t>
  </si>
  <si>
    <t>116 years</t>
  </si>
  <si>
    <t>117 years</t>
  </si>
  <si>
    <t>118 years</t>
  </si>
  <si>
    <t>119 years</t>
  </si>
  <si>
    <t>120 years</t>
  </si>
  <si>
    <t>121 years</t>
  </si>
  <si>
    <t>122 years</t>
  </si>
  <si>
    <t>123 years</t>
  </si>
  <si>
    <t>124 years</t>
  </si>
  <si>
    <t>125 years</t>
  </si>
  <si>
    <t>Based on Total DNK population &gt; 18 years</t>
  </si>
  <si>
    <t>Total pop &gt; 18</t>
  </si>
  <si>
    <t>Total pop &gt;18</t>
  </si>
  <si>
    <t>Total population &gt; 18 years</t>
  </si>
  <si>
    <t>Summary vital statistics (provisional data) by type of movement, time and region</t>
  </si>
  <si>
    <t>Region Hovedstaden</t>
  </si>
  <si>
    <t>Region Sjælland</t>
  </si>
  <si>
    <t>Region Syddanmark</t>
  </si>
  <si>
    <t>Region Midtjylland</t>
  </si>
  <si>
    <t>Region Nordjylland</t>
  </si>
  <si>
    <t>2020Q4</t>
  </si>
  <si>
    <t xml:space="preserve">The 21. February 2018 the number of livebirths is revised with 23 more born in 4. quarter 2017.  The 11. May 2016 all data is revised due to previous published data. </t>
  </si>
  <si>
    <t>Population ultimo the present quarter</t>
  </si>
  <si>
    <t>Population estimate 2020Q4</t>
  </si>
  <si>
    <t>Region</t>
  </si>
  <si>
    <t>https://www.statbank.dk/BEV22</t>
  </si>
  <si>
    <t>Sex</t>
  </si>
  <si>
    <t>Note:</t>
  </si>
  <si>
    <t>Quota based on estimated 2021Q1 population</t>
  </si>
  <si>
    <t>Total population</t>
  </si>
  <si>
    <t>Age</t>
  </si>
  <si>
    <t>Based on total population</t>
  </si>
  <si>
    <t>Quota based on 2020Q4 population, which appears the same as the 2020Q1 estimate</t>
  </si>
  <si>
    <t>All</t>
  </si>
  <si>
    <t>Groups for the survey</t>
  </si>
  <si>
    <t>Pre-tax Income</t>
  </si>
  <si>
    <t>DNK Quotas: Summary</t>
  </si>
  <si>
    <t>Urban/Rural Quota</t>
  </si>
  <si>
    <t>Population 1. January by city size and time</t>
  </si>
  <si>
    <t>https://www.dst.dk/en/Statistik/dokumentation/documentationofstatistics/urban-areas/statistical-presentation</t>
  </si>
  <si>
    <t>2021</t>
  </si>
  <si>
    <t>Definition</t>
  </si>
  <si>
    <t>Greater Copenhagen Region</t>
  </si>
  <si>
    <t>A rural area (less than 200 inhabitants)</t>
  </si>
  <si>
    <t>Large city</t>
  </si>
  <si>
    <t>Cities 100000 - 999999 inhabitants</t>
  </si>
  <si>
    <t>100,000 inhabitants and more</t>
  </si>
  <si>
    <t>A small town (200-1,000 inhabitants)</t>
  </si>
  <si>
    <t>Medium sized</t>
  </si>
  <si>
    <t>Cities 50000 - 99999 inhabitants</t>
  </si>
  <si>
    <t>50,000-99,999 inhabitants</t>
  </si>
  <si>
    <t>A large town (1,000-10,000 inhabitants)</t>
  </si>
  <si>
    <t>Cities 20000 - 49999 inhabitants</t>
  </si>
  <si>
    <t>20,000-49,999 inhabitants</t>
  </si>
  <si>
    <t>A small city (10,000-20,000 inhabitants)</t>
  </si>
  <si>
    <t>Small city</t>
  </si>
  <si>
    <t>Cities 10000 - 19999 inhabitants</t>
  </si>
  <si>
    <t>10,000-19,999 inhabitants</t>
  </si>
  <si>
    <t>A medium-sized city (20,000-100,000 inhabitants)</t>
  </si>
  <si>
    <t>Large town</t>
  </si>
  <si>
    <t>Towns 5000 - 9999 inhabitants</t>
  </si>
  <si>
    <t>5,000-9,999 inhabitants</t>
  </si>
  <si>
    <t>A large city excluding Copenhagen (100,000 inhabitants and more)</t>
  </si>
  <si>
    <t>Towns 2000 - 4999 inhabitants</t>
  </si>
  <si>
    <t>2,000-4,999 inhabitants</t>
  </si>
  <si>
    <t>Greater Copenhagen Region (approx. more than 1,200,000 inhabitants)</t>
  </si>
  <si>
    <t>Towns 1000 - 1999 inhabitants</t>
  </si>
  <si>
    <t>1,000-1,999 inhabitants</t>
  </si>
  <si>
    <t>Small town</t>
  </si>
  <si>
    <t>Towns 500 - 999 inhabitants</t>
  </si>
  <si>
    <t>500-999 inhabitants</t>
  </si>
  <si>
    <t>Towns 250 - 499 inhabitants</t>
  </si>
  <si>
    <t>250-499 inhabitants</t>
  </si>
  <si>
    <t>Towns 200 - 249 inhabitants</t>
  </si>
  <si>
    <t>200-249 inhabitants</t>
  </si>
  <si>
    <t>Rural</t>
  </si>
  <si>
    <t>Rural areas</t>
  </si>
  <si>
    <t>Without permanent residence</t>
  </si>
  <si>
    <t xml:space="preserve">Cities may be divided across municipality borders. For each municipality, these cities are classified according to the size of the entire city, whereas the number of persons counted under the respective city sizes only includes the persons residing in the respective municipality. </t>
  </si>
  <si>
    <t>https://www.statbank.dk/BY2</t>
  </si>
  <si>
    <t>Groups for Quota</t>
  </si>
  <si>
    <t>Urban</t>
  </si>
  <si>
    <t>Based on total population &gt;= 18 years</t>
  </si>
  <si>
    <t>Based on total population &gt;=20 years</t>
  </si>
  <si>
    <t>Data available for 14+ year olds. However, age groups allow only to consider 20 years-old and above instead of 18+. Categories created so as to have similar shares of population per category, as in the US quota. Based on pre-tax individual income reported in 2019.</t>
  </si>
  <si>
    <t>Cum %</t>
  </si>
  <si>
    <t>Under 25,000 DKK</t>
  </si>
  <si>
    <t>25,000 - 49,999 DKK</t>
  </si>
  <si>
    <t>50,000 - 74,999 DKK</t>
  </si>
  <si>
    <t>75,000 - 99,999 DKK</t>
  </si>
  <si>
    <t>100,000 - 124,999 DKK</t>
  </si>
  <si>
    <t>125,000 - 149,999 DKK</t>
  </si>
  <si>
    <t>150,000 - 174,999 DKK</t>
  </si>
  <si>
    <t>&lt; 175,000</t>
  </si>
  <si>
    <t>175,000 - 199,999 DKK</t>
  </si>
  <si>
    <t>175,000-250,000</t>
  </si>
  <si>
    <t>200,000 - 224,999 DKK</t>
  </si>
  <si>
    <t>250,000-350,000</t>
  </si>
  <si>
    <t>225,000 - 249,999 DKK</t>
  </si>
  <si>
    <t>350,000-450,000</t>
  </si>
  <si>
    <t>250,000 - 299,999 DKK</t>
  </si>
  <si>
    <t>450,000+</t>
  </si>
  <si>
    <t>300,000 - 349,999 DKK</t>
  </si>
  <si>
    <t>350,000 - 399,999 DKK</t>
  </si>
  <si>
    <t>400,000 - 449,999 DKK</t>
  </si>
  <si>
    <t>450,000 - 499,999 DKK</t>
  </si>
  <si>
    <t>500,000 DKK and more</t>
  </si>
  <si>
    <t>Groups for Quota/Survey</t>
  </si>
  <si>
    <t>People 20 years old and above</t>
  </si>
  <si>
    <t>Age category</t>
  </si>
  <si>
    <t>% of the groups chosen</t>
  </si>
  <si>
    <t>https://www.statbank.dk/statbank5a/SelectVarVal/Define.asp?MainTable=INDKP105&amp;PLanguage=1&amp;PXSId=0&amp;wsid=cftree</t>
  </si>
  <si>
    <t>% of resident</t>
  </si>
  <si>
    <t>Total resident</t>
  </si>
  <si>
    <t>Based on total population with permanent residence</t>
  </si>
  <si>
    <t>Note: Quota excludes in the calculation those without a permanent residence as they are not counted as either urban/nor rural</t>
  </si>
  <si>
    <t>Net wealth by type of components, deciles of equivalence weighted disoable income and time</t>
  </si>
  <si>
    <t>Units: DKK per family</t>
  </si>
  <si>
    <t>2019</t>
  </si>
  <si>
    <t>Groups for survey</t>
  </si>
  <si>
    <t>National currency</t>
  </si>
  <si>
    <t>FAMILY NET Wealth, TOTAL</t>
  </si>
  <si>
    <t>0</t>
  </si>
  <si>
    <t xml:space="preserve">Less than 0 (I have a net debt)  </t>
  </si>
  <si>
    <t>First decil</t>
  </si>
  <si>
    <t>1st</t>
  </si>
  <si>
    <t>Close to 0</t>
  </si>
  <si>
    <t>Second decil</t>
  </si>
  <si>
    <t>2nd</t>
  </si>
  <si>
    <t>Between 25,000 and 600,000</t>
  </si>
  <si>
    <t>Third decil</t>
  </si>
  <si>
    <t>3rd</t>
  </si>
  <si>
    <t>Between 600,000 and 2,000,000</t>
  </si>
  <si>
    <t>Fourth decil</t>
  </si>
  <si>
    <t>4th</t>
  </si>
  <si>
    <t>More than 2,000,000</t>
  </si>
  <si>
    <t>Fifth decil</t>
  </si>
  <si>
    <t>Sixth decil</t>
  </si>
  <si>
    <t>Seventh decil</t>
  </si>
  <si>
    <t>Eigth decil</t>
  </si>
  <si>
    <t>Ninth decil</t>
  </si>
  <si>
    <t>Tenth decil</t>
  </si>
  <si>
    <t xml:space="preserve">In December 2020 the statistics has been revised. This mainly affect the value of housing societies and the civil servant pensions. Both chages has been implemented from 2014 in the data and should not have any effect on comparability across time. </t>
  </si>
  <si>
    <t>https://www.statbank.dk/statbank5a/selectvarval/define.asp?PLanguage=1&amp;subword=tabsel&amp;MainTable=FORMUE3&amp;PXSId=194386&amp;tablestyle=&amp;ST=SD&amp;buttons=0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</si>
</sst>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color theme="1"/>
      <name val="Arial"/>
      <family val="2"/>
    </font>
    <font>
      <b/>
      <sz val="10"/>
      <color theme="1"/>
      <name val="Arial"/>
      <family val="2"/>
    </font>
    <font>
      <u/>
      <sz val="11"/>
      <color theme="10"/>
      <name val="Calibri"/>
      <family val="2"/>
      <scheme val="minor"/>
    </font>
    <font>
      <sz val="10"/>
      <name val="Arial"/>
      <family val="2"/>
    </font>
    <font>
      <b/>
      <sz val="13"/>
      <color rgb="FF000000"/>
      <name val="Calibri"/>
      <family val="2"/>
    </font>
    <font>
      <i/>
      <sz val="11"/>
      <color rgb="FF000000"/>
      <name val="Calibri"/>
      <family val="2"/>
    </font>
    <font>
      <b/>
      <sz val="11"/>
      <color rgb="FF000000"/>
      <name val="Calibri"/>
      <family val="2"/>
    </font>
    <font>
      <sz val="10"/>
      <color theme="0"/>
      <name val="Arial"/>
      <family val="2"/>
    </font>
    <font>
      <sz val="11"/>
      <color rgb="FF000000"/>
      <name val="Calibri"/>
      <family val="2"/>
    </font>
    <font>
      <b/>
      <sz val="16"/>
      <color theme="1"/>
      <name val="Arial"/>
      <family val="2"/>
    </font>
    <font>
      <sz val="16"/>
      <color theme="1"/>
      <name val="Arial"/>
      <family val="2"/>
    </font>
    <font>
      <sz val="11"/>
      <color theme="1"/>
      <name val="Calibri"/>
      <family val="2"/>
      <scheme val="minor"/>
    </font>
    <font>
      <u/>
      <sz val="11"/>
      <color theme="10"/>
      <name val="Calibri"/>
      <family val="2"/>
    </font>
    <font>
      <sz val="10"/>
      <color rgb="FF002E2E"/>
      <name val="Arial"/>
      <family val="2"/>
    </font>
    <font>
      <sz val="11"/>
      <color theme="0"/>
      <name val="Calibri"/>
      <family val="2"/>
    </font>
  </fonts>
  <fills count="1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bgColor indexed="64"/>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3" fillId="0" borderId="0"/>
    <xf numFmtId="0" fontId="8" fillId="0" borderId="0" applyNumberFormat="0" applyBorder="0" applyAlignment="0"/>
    <xf numFmtId="0" fontId="11" fillId="0" borderId="0"/>
    <xf numFmtId="0" fontId="12" fillId="0" borderId="0" applyNumberFormat="0" applyFill="0" applyBorder="0" applyAlignment="0" applyProtection="0"/>
  </cellStyleXfs>
  <cellXfs count="140">
    <xf numFmtId="0" fontId="0" fillId="0" borderId="0" xfId="0"/>
    <xf numFmtId="0" fontId="2" fillId="0" borderId="0" xfId="1"/>
    <xf numFmtId="0" fontId="4" fillId="0" borderId="0" xfId="0" applyFont="1" applyFill="1" applyProtection="1"/>
    <xf numFmtId="0" fontId="0" fillId="0" borderId="0" xfId="0" applyFill="1" applyProtection="1"/>
    <xf numFmtId="0" fontId="5" fillId="0" borderId="0" xfId="0" applyFont="1" applyFill="1" applyProtection="1"/>
    <xf numFmtId="0" fontId="6" fillId="0" borderId="0" xfId="0" applyFont="1" applyFill="1" applyAlignment="1" applyProtection="1">
      <alignment horizontal="left"/>
    </xf>
    <xf numFmtId="0" fontId="0" fillId="0" borderId="0" xfId="0" applyFill="1" applyAlignment="1" applyProtection="1">
      <alignment horizontal="right"/>
    </xf>
    <xf numFmtId="0" fontId="0" fillId="3" borderId="0" xfId="0" applyFill="1"/>
    <xf numFmtId="164" fontId="0" fillId="3" borderId="0" xfId="0" applyNumberFormat="1" applyFill="1"/>
    <xf numFmtId="0" fontId="4" fillId="0" borderId="0" xfId="0" applyFont="1" applyFill="1" applyAlignment="1" applyProtection="1"/>
    <xf numFmtId="0" fontId="1" fillId="0" borderId="0" xfId="0" applyFont="1"/>
    <xf numFmtId="0" fontId="6" fillId="4" borderId="0" xfId="0" applyFont="1" applyFill="1" applyAlignment="1" applyProtection="1">
      <alignment horizontal="left"/>
    </xf>
    <xf numFmtId="0" fontId="0" fillId="4" borderId="0" xfId="0" applyFill="1" applyAlignment="1" applyProtection="1">
      <alignment horizontal="right"/>
    </xf>
    <xf numFmtId="0" fontId="6" fillId="5" borderId="0" xfId="0" applyFont="1" applyFill="1" applyAlignment="1" applyProtection="1">
      <alignment horizontal="left"/>
    </xf>
    <xf numFmtId="0" fontId="0" fillId="5" borderId="0" xfId="0" applyFill="1" applyAlignment="1" applyProtection="1">
      <alignment horizontal="right"/>
    </xf>
    <xf numFmtId="0" fontId="6" fillId="2" borderId="0" xfId="0" applyFont="1" applyFill="1" applyAlignment="1" applyProtection="1">
      <alignment horizontal="left"/>
    </xf>
    <xf numFmtId="0" fontId="0" fillId="2" borderId="0" xfId="0" applyFill="1" applyAlignment="1" applyProtection="1">
      <alignment horizontal="right"/>
    </xf>
    <xf numFmtId="0" fontId="6" fillId="6" borderId="0" xfId="0" applyFont="1" applyFill="1" applyAlignment="1" applyProtection="1">
      <alignment horizontal="left"/>
    </xf>
    <xf numFmtId="0" fontId="0" fillId="6" borderId="0" xfId="0" applyFill="1" applyAlignment="1" applyProtection="1">
      <alignment horizontal="right"/>
    </xf>
    <xf numFmtId="0" fontId="6" fillId="7" borderId="0" xfId="0" applyFont="1" applyFill="1" applyAlignment="1" applyProtection="1">
      <alignment horizontal="left"/>
    </xf>
    <xf numFmtId="0" fontId="0" fillId="7" borderId="0" xfId="0" applyFill="1" applyAlignment="1" applyProtection="1">
      <alignment horizontal="right"/>
    </xf>
    <xf numFmtId="0" fontId="4" fillId="0" borderId="0" xfId="3" applyFont="1" applyFill="1" applyProtection="1"/>
    <xf numFmtId="0" fontId="8" fillId="0" borderId="0" xfId="3" applyFill="1" applyProtection="1"/>
    <xf numFmtId="0" fontId="5" fillId="0" borderId="0" xfId="3" applyFont="1" applyFill="1" applyProtection="1"/>
    <xf numFmtId="0" fontId="6" fillId="0" borderId="0" xfId="3" applyFont="1" applyFill="1" applyAlignment="1" applyProtection="1">
      <alignment horizontal="left"/>
    </xf>
    <xf numFmtId="0" fontId="8" fillId="0" borderId="0" xfId="3" applyFill="1" applyAlignment="1" applyProtection="1">
      <alignment horizontal="right"/>
    </xf>
    <xf numFmtId="0" fontId="5" fillId="0" borderId="0" xfId="3" applyFont="1" applyFill="1" applyAlignment="1" applyProtection="1">
      <alignment wrapText="1"/>
    </xf>
    <xf numFmtId="0" fontId="8" fillId="8" borderId="0" xfId="3" applyFill="1" applyProtection="1"/>
    <xf numFmtId="2" fontId="8" fillId="8" borderId="0" xfId="3" applyNumberFormat="1" applyFill="1" applyProtection="1"/>
    <xf numFmtId="2" fontId="8" fillId="0" borderId="0" xfId="3" applyNumberFormat="1" applyFill="1" applyProtection="1"/>
    <xf numFmtId="3" fontId="8" fillId="0" borderId="0" xfId="3" applyNumberFormat="1" applyFill="1" applyProtection="1"/>
    <xf numFmtId="0" fontId="8" fillId="2" borderId="0" xfId="3" applyFill="1" applyProtection="1"/>
    <xf numFmtId="0" fontId="6" fillId="2" borderId="1" xfId="3" applyFont="1" applyFill="1" applyBorder="1" applyAlignment="1" applyProtection="1">
      <alignment horizontal="center"/>
    </xf>
    <xf numFmtId="0" fontId="8" fillId="2" borderId="0" xfId="3" applyFont="1" applyFill="1" applyAlignment="1" applyProtection="1">
      <alignment horizontal="left"/>
    </xf>
    <xf numFmtId="0" fontId="8" fillId="2" borderId="1" xfId="3" applyFont="1" applyFill="1" applyBorder="1" applyAlignment="1" applyProtection="1">
      <alignment horizontal="left"/>
    </xf>
    <xf numFmtId="0" fontId="6" fillId="2" borderId="1" xfId="3" applyFont="1" applyFill="1" applyBorder="1" applyProtection="1"/>
    <xf numFmtId="3" fontId="8" fillId="2" borderId="0" xfId="3" applyNumberFormat="1" applyFill="1" applyAlignment="1" applyProtection="1">
      <alignment horizontal="center"/>
    </xf>
    <xf numFmtId="2" fontId="8" fillId="2" borderId="0" xfId="3" applyNumberFormat="1" applyFill="1" applyAlignment="1" applyProtection="1">
      <alignment horizontal="center"/>
    </xf>
    <xf numFmtId="3" fontId="8" fillId="2" borderId="1" xfId="3" applyNumberFormat="1" applyFill="1" applyBorder="1" applyAlignment="1" applyProtection="1">
      <alignment horizontal="center"/>
    </xf>
    <xf numFmtId="2" fontId="8" fillId="2" borderId="1" xfId="3" applyNumberFormat="1" applyFill="1" applyBorder="1" applyAlignment="1" applyProtection="1">
      <alignment horizontal="center"/>
    </xf>
    <xf numFmtId="0" fontId="2" fillId="0" borderId="0" xfId="1" applyFill="1" applyProtection="1"/>
    <xf numFmtId="0" fontId="9" fillId="0" borderId="0" xfId="0" applyFont="1"/>
    <xf numFmtId="0" fontId="10" fillId="0" borderId="0" xfId="0" applyFont="1"/>
    <xf numFmtId="0" fontId="0" fillId="0" borderId="1" xfId="0" applyBorder="1"/>
    <xf numFmtId="0" fontId="6" fillId="2" borderId="0" xfId="0" applyFont="1" applyFill="1" applyBorder="1" applyAlignment="1" applyProtection="1">
      <alignment horizontal="left"/>
    </xf>
    <xf numFmtId="0" fontId="0" fillId="0" borderId="0" xfId="0" applyBorder="1"/>
    <xf numFmtId="0" fontId="6" fillId="2" borderId="1" xfId="0" applyFont="1" applyFill="1" applyBorder="1" applyAlignment="1" applyProtection="1">
      <alignment horizontal="left"/>
    </xf>
    <xf numFmtId="0" fontId="1" fillId="2" borderId="0" xfId="0" applyFont="1" applyFill="1"/>
    <xf numFmtId="0" fontId="1" fillId="2" borderId="0" xfId="0" applyFont="1" applyFill="1" applyBorder="1"/>
    <xf numFmtId="0" fontId="1" fillId="2" borderId="1" xfId="0" applyFont="1" applyFill="1" applyBorder="1"/>
    <xf numFmtId="3" fontId="1" fillId="0" borderId="0" xfId="0" applyNumberFormat="1" applyFont="1" applyFill="1" applyBorder="1" applyAlignment="1" applyProtection="1">
      <alignment horizontal="center"/>
    </xf>
    <xf numFmtId="0" fontId="0" fillId="2" borderId="0" xfId="0" applyFill="1"/>
    <xf numFmtId="0" fontId="0" fillId="2" borderId="0" xfId="0" applyFill="1" applyBorder="1"/>
    <xf numFmtId="0" fontId="0" fillId="2" borderId="1" xfId="0" applyFill="1" applyBorder="1"/>
    <xf numFmtId="0" fontId="0" fillId="0" borderId="0" xfId="0" applyFont="1"/>
    <xf numFmtId="0" fontId="6" fillId="0" borderId="0" xfId="3" applyFont="1" applyFill="1" applyProtection="1"/>
    <xf numFmtId="0" fontId="12" fillId="0" borderId="0" xfId="5" applyFill="1" applyProtection="1"/>
    <xf numFmtId="0" fontId="6" fillId="0" borderId="1" xfId="3" applyFont="1" applyFill="1" applyBorder="1" applyProtection="1"/>
    <xf numFmtId="0" fontId="13" fillId="11" borderId="0" xfId="3" applyFont="1" applyFill="1" applyAlignment="1" applyProtection="1">
      <alignment horizontal="left" vertical="center" wrapText="1"/>
    </xf>
    <xf numFmtId="0" fontId="6" fillId="11" borderId="0" xfId="3" applyFont="1" applyFill="1" applyAlignment="1" applyProtection="1">
      <alignment horizontal="left"/>
    </xf>
    <xf numFmtId="0" fontId="13" fillId="12" borderId="0" xfId="3" applyFont="1" applyFill="1" applyAlignment="1" applyProtection="1">
      <alignment horizontal="left" vertical="center" wrapText="1"/>
    </xf>
    <xf numFmtId="0" fontId="6" fillId="12" borderId="0" xfId="3" applyFont="1" applyFill="1" applyAlignment="1" applyProtection="1">
      <alignment horizontal="left"/>
    </xf>
    <xf numFmtId="0" fontId="13" fillId="10" borderId="0" xfId="3" applyFont="1" applyFill="1" applyAlignment="1" applyProtection="1">
      <alignment horizontal="left" vertical="center" wrapText="1"/>
    </xf>
    <xf numFmtId="0" fontId="6" fillId="10" borderId="0" xfId="3" applyFont="1" applyFill="1" applyAlignment="1" applyProtection="1">
      <alignment horizontal="left"/>
    </xf>
    <xf numFmtId="0" fontId="13" fillId="2" borderId="0" xfId="3" applyFont="1" applyFill="1" applyAlignment="1" applyProtection="1">
      <alignment horizontal="left" vertical="center" wrapText="1"/>
    </xf>
    <xf numFmtId="0" fontId="6" fillId="2" borderId="0" xfId="3" applyFont="1" applyFill="1" applyAlignment="1" applyProtection="1">
      <alignment horizontal="left"/>
    </xf>
    <xf numFmtId="0" fontId="13" fillId="13" borderId="0" xfId="3" applyFont="1" applyFill="1" applyAlignment="1" applyProtection="1">
      <alignment horizontal="left" vertical="center" wrapText="1"/>
    </xf>
    <xf numFmtId="0" fontId="6" fillId="13" borderId="0" xfId="3" applyFont="1" applyFill="1" applyAlignment="1" applyProtection="1">
      <alignment horizontal="left"/>
    </xf>
    <xf numFmtId="0" fontId="13" fillId="14" borderId="0" xfId="3" applyFont="1" applyFill="1" applyAlignment="1" applyProtection="1">
      <alignment horizontal="left" vertical="center" wrapText="1"/>
    </xf>
    <xf numFmtId="0" fontId="6" fillId="14" borderId="0" xfId="3" applyFont="1" applyFill="1" applyAlignment="1" applyProtection="1">
      <alignment horizontal="left"/>
    </xf>
    <xf numFmtId="2" fontId="8" fillId="2" borderId="0" xfId="3" applyNumberFormat="1" applyFill="1" applyProtection="1"/>
    <xf numFmtId="0" fontId="7" fillId="0" borderId="0" xfId="0" applyFont="1" applyFill="1" applyAlignment="1">
      <alignment horizontal="center"/>
    </xf>
    <xf numFmtId="0" fontId="0" fillId="0" borderId="0" xfId="0" applyFill="1"/>
    <xf numFmtId="0" fontId="3" fillId="0" borderId="1" xfId="0" applyFont="1" applyFill="1" applyBorder="1" applyAlignment="1">
      <alignment horizontal="left" vertical="top"/>
    </xf>
    <xf numFmtId="0" fontId="6" fillId="2" borderId="0" xfId="3" applyFont="1" applyFill="1" applyProtection="1"/>
    <xf numFmtId="0" fontId="6" fillId="0" borderId="1" xfId="3" applyFont="1" applyFill="1" applyBorder="1" applyAlignment="1" applyProtection="1">
      <alignment horizontal="center"/>
    </xf>
    <xf numFmtId="0" fontId="6" fillId="15" borderId="0" xfId="3" applyFont="1" applyFill="1" applyProtection="1"/>
    <xf numFmtId="0" fontId="6" fillId="12" borderId="0" xfId="3" applyFont="1" applyFill="1" applyProtection="1"/>
    <xf numFmtId="2" fontId="8" fillId="12" borderId="0" xfId="3" applyNumberFormat="1" applyFill="1" applyProtection="1"/>
    <xf numFmtId="0" fontId="6" fillId="6" borderId="0" xfId="3" applyFont="1" applyFill="1" applyProtection="1"/>
    <xf numFmtId="2" fontId="8" fillId="6" borderId="0" xfId="3" applyNumberFormat="1" applyFill="1" applyProtection="1"/>
    <xf numFmtId="0" fontId="6" fillId="4" borderId="0" xfId="3" applyFont="1" applyFill="1" applyProtection="1"/>
    <xf numFmtId="2" fontId="8" fillId="4" borderId="0" xfId="3" applyNumberFormat="1" applyFill="1" applyProtection="1"/>
    <xf numFmtId="0" fontId="6" fillId="16" borderId="0" xfId="3" applyFont="1" applyFill="1" applyProtection="1"/>
    <xf numFmtId="2" fontId="8" fillId="16" borderId="0" xfId="3" applyNumberFormat="1" applyFill="1" applyProtection="1"/>
    <xf numFmtId="2" fontId="8" fillId="15" borderId="0" xfId="3" applyNumberFormat="1" applyFill="1" applyProtection="1"/>
    <xf numFmtId="0" fontId="8" fillId="0" borderId="0" xfId="3" applyFont="1" applyFill="1" applyProtection="1"/>
    <xf numFmtId="0" fontId="8" fillId="0" borderId="0" xfId="3" applyFont="1" applyFill="1" applyAlignment="1" applyProtection="1">
      <alignment horizontal="center"/>
    </xf>
    <xf numFmtId="0" fontId="8" fillId="4" borderId="0" xfId="3" applyFont="1" applyFill="1" applyAlignment="1" applyProtection="1">
      <alignment horizontal="center"/>
    </xf>
    <xf numFmtId="0" fontId="8" fillId="6" borderId="0" xfId="3" applyFont="1" applyFill="1" applyAlignment="1" applyProtection="1">
      <alignment horizontal="center"/>
    </xf>
    <xf numFmtId="0" fontId="8" fillId="12" borderId="0" xfId="3" applyFont="1" applyFill="1" applyAlignment="1" applyProtection="1">
      <alignment horizontal="center"/>
    </xf>
    <xf numFmtId="0" fontId="8" fillId="15" borderId="0" xfId="3" applyFont="1" applyFill="1" applyAlignment="1" applyProtection="1">
      <alignment horizontal="center"/>
    </xf>
    <xf numFmtId="0" fontId="8" fillId="16" borderId="0" xfId="3" applyFont="1" applyFill="1" applyAlignment="1" applyProtection="1">
      <alignment horizontal="center"/>
    </xf>
    <xf numFmtId="0" fontId="3" fillId="0" borderId="0" xfId="0" applyFont="1" applyFill="1" applyBorder="1" applyAlignment="1">
      <alignment horizontal="left" vertical="top"/>
    </xf>
    <xf numFmtId="0" fontId="1" fillId="0" borderId="2" xfId="0" applyFont="1" applyBorder="1" applyAlignment="1">
      <alignment horizontal="center" vertical="top"/>
    </xf>
    <xf numFmtId="164" fontId="0" fillId="2" borderId="0" xfId="0" applyNumberFormat="1" applyFill="1" applyBorder="1" applyAlignment="1">
      <alignment horizontal="center" vertical="top"/>
    </xf>
    <xf numFmtId="164" fontId="0" fillId="2" borderId="1" xfId="0" applyNumberFormat="1" applyFill="1" applyBorder="1" applyAlignment="1">
      <alignment horizontal="center" vertical="top"/>
    </xf>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10" fillId="0" borderId="0" xfId="0" applyFont="1" applyAlignment="1">
      <alignment horizontal="center" vertical="top"/>
    </xf>
    <xf numFmtId="2" fontId="0" fillId="2" borderId="0" xfId="0" applyNumberFormat="1" applyFill="1" applyAlignment="1">
      <alignment horizontal="center" vertical="top"/>
    </xf>
    <xf numFmtId="2" fontId="0" fillId="2" borderId="0" xfId="0" applyNumberFormat="1" applyFill="1" applyBorder="1" applyAlignment="1">
      <alignment horizontal="center" vertical="top"/>
    </xf>
    <xf numFmtId="2" fontId="0" fillId="2" borderId="1" xfId="0" applyNumberFormat="1" applyFill="1" applyBorder="1" applyAlignment="1">
      <alignment horizontal="center" vertical="top"/>
    </xf>
    <xf numFmtId="0" fontId="0" fillId="0" borderId="0" xfId="0" applyAlignment="1">
      <alignment horizontal="center" vertical="top"/>
    </xf>
    <xf numFmtId="0" fontId="3" fillId="0" borderId="1" xfId="0" applyFont="1" applyFill="1" applyBorder="1" applyAlignment="1">
      <alignment horizontal="left"/>
    </xf>
    <xf numFmtId="0" fontId="0" fillId="0" borderId="0" xfId="0" applyBorder="1" applyAlignment="1">
      <alignment horizontal="center"/>
    </xf>
    <xf numFmtId="0" fontId="1" fillId="2" borderId="1" xfId="0" applyFont="1" applyFill="1" applyBorder="1" applyAlignment="1">
      <alignment wrapText="1"/>
    </xf>
    <xf numFmtId="3" fontId="0" fillId="2" borderId="1" xfId="0" applyNumberFormat="1" applyFill="1" applyBorder="1" applyAlignment="1">
      <alignment horizontal="center" vertical="center"/>
    </xf>
    <xf numFmtId="0" fontId="1" fillId="2" borderId="0" xfId="0" applyFont="1" applyFill="1" applyBorder="1" applyAlignment="1">
      <alignment wrapText="1"/>
    </xf>
    <xf numFmtId="3" fontId="0" fillId="2" borderId="0" xfId="0" applyNumberFormat="1" applyFill="1" applyBorder="1" applyAlignment="1">
      <alignment horizontal="center" vertical="center"/>
    </xf>
    <xf numFmtId="3" fontId="0" fillId="2" borderId="0" xfId="0" applyNumberFormat="1" applyFill="1"/>
    <xf numFmtId="164" fontId="0" fillId="2" borderId="0" xfId="0" applyNumberFormat="1" applyFill="1"/>
    <xf numFmtId="3" fontId="8" fillId="8" borderId="0" xfId="3" applyNumberFormat="1" applyFill="1" applyProtection="1"/>
    <xf numFmtId="0" fontId="7" fillId="9" borderId="0" xfId="0" applyFont="1" applyFill="1" applyAlignment="1">
      <alignment horizontal="center"/>
    </xf>
    <xf numFmtId="3" fontId="1" fillId="0" borderId="1" xfId="0" applyNumberFormat="1" applyFont="1" applyFill="1" applyBorder="1" applyAlignment="1" applyProtection="1">
      <alignment horizontal="center"/>
    </xf>
    <xf numFmtId="3" fontId="1" fillId="0" borderId="0" xfId="0" applyNumberFormat="1" applyFont="1" applyFill="1" applyAlignment="1" applyProtection="1">
      <alignment horizontal="center"/>
    </xf>
    <xf numFmtId="0" fontId="6" fillId="0" borderId="0" xfId="0" applyFont="1" applyFill="1" applyProtection="1"/>
    <xf numFmtId="0" fontId="6" fillId="0" borderId="1" xfId="0" applyFont="1" applyFill="1" applyBorder="1" applyProtection="1"/>
    <xf numFmtId="3" fontId="0" fillId="0" borderId="0" xfId="0" applyNumberFormat="1" applyFill="1" applyProtection="1"/>
    <xf numFmtId="1" fontId="0" fillId="0" borderId="0" xfId="0" applyNumberFormat="1" applyFill="1" applyProtection="1"/>
    <xf numFmtId="0" fontId="13" fillId="11" borderId="0" xfId="0" applyFont="1" applyFill="1" applyAlignment="1" applyProtection="1">
      <alignment horizontal="left" vertical="center" wrapText="1"/>
    </xf>
    <xf numFmtId="0" fontId="6" fillId="11" borderId="0" xfId="0" applyFont="1" applyFill="1" applyAlignment="1" applyProtection="1">
      <alignment horizontal="left"/>
    </xf>
    <xf numFmtId="0" fontId="13" fillId="12" borderId="0" xfId="0" applyFont="1" applyFill="1" applyAlignment="1" applyProtection="1">
      <alignment horizontal="left" vertical="center" wrapText="1"/>
    </xf>
    <xf numFmtId="0" fontId="6" fillId="12" borderId="0" xfId="0" applyFont="1" applyFill="1" applyAlignment="1" applyProtection="1">
      <alignment horizontal="left"/>
    </xf>
    <xf numFmtId="0" fontId="13" fillId="10" borderId="0" xfId="0" applyFont="1" applyFill="1" applyAlignment="1" applyProtection="1">
      <alignment horizontal="left" vertical="center" wrapText="1"/>
    </xf>
    <xf numFmtId="0" fontId="6" fillId="10" borderId="0" xfId="0" applyFont="1" applyFill="1" applyAlignment="1" applyProtection="1">
      <alignment horizontal="left"/>
    </xf>
    <xf numFmtId="0" fontId="13" fillId="2" borderId="0" xfId="0" applyFont="1" applyFill="1" applyAlignment="1" applyProtection="1">
      <alignment horizontal="left" vertical="center" wrapText="1"/>
    </xf>
    <xf numFmtId="0" fontId="13" fillId="13" borderId="0" xfId="0" applyFont="1" applyFill="1" applyAlignment="1" applyProtection="1">
      <alignment horizontal="left" vertical="center" wrapText="1"/>
    </xf>
    <xf numFmtId="0" fontId="6" fillId="13" borderId="0" xfId="0" applyFont="1" applyFill="1" applyAlignment="1" applyProtection="1">
      <alignment horizontal="left"/>
    </xf>
    <xf numFmtId="0" fontId="13" fillId="14" borderId="0" xfId="0" applyFont="1" applyFill="1" applyAlignment="1" applyProtection="1">
      <alignment horizontal="left" vertical="center" wrapText="1"/>
    </xf>
    <xf numFmtId="0" fontId="6" fillId="14" borderId="0" xfId="0" applyFont="1" applyFill="1" applyAlignment="1" applyProtection="1">
      <alignment horizontal="left"/>
    </xf>
    <xf numFmtId="0" fontId="5" fillId="0" borderId="0" xfId="0" applyFont="1" applyFill="1" applyAlignment="1" applyProtection="1">
      <alignment wrapText="1"/>
    </xf>
    <xf numFmtId="0" fontId="6" fillId="13" borderId="1" xfId="0" applyFont="1" applyFill="1" applyBorder="1" applyAlignment="1" applyProtection="1">
      <alignment horizontal="center"/>
    </xf>
    <xf numFmtId="3" fontId="0" fillId="0" borderId="0" xfId="0" applyNumberFormat="1" applyFill="1" applyAlignment="1" applyProtection="1">
      <alignment horizontal="right"/>
    </xf>
    <xf numFmtId="0" fontId="0" fillId="13" borderId="0" xfId="0" quotePrefix="1" applyFill="1" applyProtection="1"/>
    <xf numFmtId="0" fontId="0" fillId="13" borderId="0" xfId="0" applyFill="1" applyProtection="1"/>
    <xf numFmtId="0" fontId="14" fillId="0" borderId="0" xfId="0" applyFont="1" applyFill="1" applyProtection="1"/>
    <xf numFmtId="3" fontId="0" fillId="4" borderId="0" xfId="0" applyNumberFormat="1" applyFill="1" applyAlignment="1" applyProtection="1">
      <alignment horizontal="right"/>
    </xf>
    <xf numFmtId="3" fontId="0" fillId="7" borderId="0" xfId="0" applyNumberFormat="1" applyFill="1" applyAlignment="1" applyProtection="1">
      <alignment horizontal="right"/>
    </xf>
    <xf numFmtId="3" fontId="0" fillId="2" borderId="0" xfId="0" applyNumberFormat="1" applyFill="1" applyAlignment="1" applyProtection="1">
      <alignment horizontal="right"/>
    </xf>
  </cellXfs>
  <cellStyles count="6">
    <cellStyle name="Hyperlink" xfId="1" builtinId="8"/>
    <cellStyle name="Hyperlink 2" xfId="5"/>
    <cellStyle name="Normal" xfId="0" builtinId="0"/>
    <cellStyle name="Normal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bank.dk/BEV22" TargetMode="External"/><Relationship Id="rId2" Type="http://schemas.openxmlformats.org/officeDocument/2006/relationships/hyperlink" Target="https://www.statbank.dk/statbank5a/SelectVarVal/saveselections.asp" TargetMode="External"/><Relationship Id="rId1" Type="http://schemas.openxmlformats.org/officeDocument/2006/relationships/hyperlink" Target="https://www.statbank.dk/statbank5a/SelectVarVal/saveselections.asp" TargetMode="External"/><Relationship Id="rId6" Type="http://schemas.openxmlformats.org/officeDocument/2006/relationships/printerSettings" Target="../printerSettings/printerSettings1.bin"/><Relationship Id="rId5" Type="http://schemas.openxmlformats.org/officeDocument/2006/relationships/hyperlink" Target="https://www.statbank.dk/statbank5a/SelectVarVal/Define.asp?MainTable=INDKP105&amp;PLanguage=1&amp;PXSId=0&amp;wsid=cftree" TargetMode="External"/><Relationship Id="rId4" Type="http://schemas.openxmlformats.org/officeDocument/2006/relationships/hyperlink" Target="https://www.statbank.dk/BY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dst.dk/en/Statistik/dokumentation/documentationofstatistics/urban-areas/statistical-presentation" TargetMode="External"/><Relationship Id="rId1" Type="http://schemas.openxmlformats.org/officeDocument/2006/relationships/hyperlink" Target="https://www.dst.dk/en/Statistik/dokumentation/documentationofstatistics/urban-areas/statistical-present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bank.dk/statbank5a/selectvarval/define.asp?PLanguage=1&amp;subword=tabsel&amp;MainTable=FORMUE3&amp;PXSId=194386&amp;tablestyle=&amp;ST=SD&amp;buttons=0"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atbank.dk/statbank5a/SelectVarVal/saveselections.asp" TargetMode="External"/><Relationship Id="rId1" Type="http://schemas.openxmlformats.org/officeDocument/2006/relationships/hyperlink" Target="https://www.statbank.dk/statbank5a/SelectVarVal/saveselections.asp"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tatbank.dk/statbank5a/SelectVarVal/saveselections.as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bank.dk/BEV2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tatbank.dk/statbank5a/SelectVarVal/Define.asp?MainTable=INDKP105&amp;PLanguage=1&amp;PXSId=0&amp;wsid=cftree"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tatbank.dk/BY2" TargetMode="External"/><Relationship Id="rId1" Type="http://schemas.openxmlformats.org/officeDocument/2006/relationships/hyperlink" Target="https://www.dst.dk/en/Statistik/dokumentation/documentationofstatistics/urban-areas/statistical-pres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7" zoomScale="85" zoomScaleNormal="85" workbookViewId="0">
      <selection activeCell="E32" sqref="E32"/>
    </sheetView>
  </sheetViews>
  <sheetFormatPr defaultRowHeight="12.5" x14ac:dyDescent="0.25"/>
  <cols>
    <col min="1" max="1" width="42.7265625" bestFit="1" customWidth="1"/>
    <col min="2" max="2" width="10.453125" style="103" customWidth="1"/>
  </cols>
  <sheetData>
    <row r="1" spans="1:5" s="42" customFormat="1" ht="20" x14ac:dyDescent="0.4">
      <c r="A1" s="41" t="s">
        <v>169</v>
      </c>
      <c r="B1" s="99"/>
    </row>
    <row r="3" spans="1:5" x14ac:dyDescent="0.25">
      <c r="A3" s="113" t="s">
        <v>159</v>
      </c>
      <c r="B3" s="113"/>
      <c r="C3" s="113"/>
    </row>
    <row r="4" spans="1:5" ht="13" x14ac:dyDescent="0.3">
      <c r="A4" s="43" t="s">
        <v>164</v>
      </c>
      <c r="B4" s="114">
        <v>5840045</v>
      </c>
      <c r="C4" s="114"/>
    </row>
    <row r="5" spans="1:5" ht="13" x14ac:dyDescent="0.25">
      <c r="A5" s="3"/>
      <c r="B5" s="94" t="s">
        <v>14</v>
      </c>
    </row>
    <row r="6" spans="1:5" ht="14.5" x14ac:dyDescent="0.35">
      <c r="A6" s="44" t="s">
        <v>10</v>
      </c>
      <c r="B6" s="95">
        <v>49.740318781790208</v>
      </c>
      <c r="C6" s="45"/>
      <c r="D6" t="s">
        <v>160</v>
      </c>
      <c r="E6" t="s">
        <v>161</v>
      </c>
    </row>
    <row r="7" spans="1:5" ht="14.5" x14ac:dyDescent="0.35">
      <c r="A7" s="46" t="s">
        <v>11</v>
      </c>
      <c r="B7" s="96">
        <v>50.259681218209792</v>
      </c>
      <c r="C7" s="43"/>
      <c r="D7" t="s">
        <v>2</v>
      </c>
      <c r="E7" s="1" t="s">
        <v>15</v>
      </c>
    </row>
    <row r="9" spans="1:5" x14ac:dyDescent="0.25">
      <c r="A9" s="113" t="s">
        <v>163</v>
      </c>
      <c r="B9" s="113"/>
      <c r="C9" s="113"/>
    </row>
    <row r="10" spans="1:5" ht="13" x14ac:dyDescent="0.3">
      <c r="A10" s="43" t="s">
        <v>215</v>
      </c>
      <c r="B10" s="114">
        <v>4687050</v>
      </c>
      <c r="C10" s="114"/>
    </row>
    <row r="11" spans="1:5" ht="13" x14ac:dyDescent="0.25">
      <c r="B11" s="97" t="s">
        <v>14</v>
      </c>
    </row>
    <row r="12" spans="1:5" ht="13" x14ac:dyDescent="0.3">
      <c r="A12" s="47" t="s">
        <v>1</v>
      </c>
      <c r="B12" s="100">
        <v>10.9484430505329</v>
      </c>
    </row>
    <row r="13" spans="1:5" ht="13" x14ac:dyDescent="0.3">
      <c r="A13" s="47" t="s">
        <v>3</v>
      </c>
      <c r="B13" s="100">
        <v>16.456043780202901</v>
      </c>
    </row>
    <row r="14" spans="1:5" ht="13" x14ac:dyDescent="0.3">
      <c r="A14" s="47" t="s">
        <v>4</v>
      </c>
      <c r="B14" s="100">
        <v>22.978973981502225</v>
      </c>
    </row>
    <row r="15" spans="1:5" ht="13" x14ac:dyDescent="0.3">
      <c r="A15" s="48" t="s">
        <v>5</v>
      </c>
      <c r="B15" s="101">
        <v>24.520327284752668</v>
      </c>
      <c r="C15" s="45"/>
    </row>
    <row r="16" spans="1:5" ht="14.5" x14ac:dyDescent="0.35">
      <c r="A16" s="49" t="s">
        <v>6</v>
      </c>
      <c r="B16" s="102">
        <v>25.096211903009358</v>
      </c>
      <c r="C16" s="43"/>
      <c r="D16" s="54" t="s">
        <v>2</v>
      </c>
      <c r="E16" s="1" t="s">
        <v>15</v>
      </c>
    </row>
    <row r="18" spans="1:5" x14ac:dyDescent="0.25">
      <c r="A18" s="113" t="s">
        <v>157</v>
      </c>
      <c r="B18" s="113"/>
      <c r="C18" s="113"/>
    </row>
    <row r="19" spans="1:5" ht="13" x14ac:dyDescent="0.3">
      <c r="A19" s="43" t="s">
        <v>164</v>
      </c>
      <c r="B19" s="114">
        <v>5840045</v>
      </c>
      <c r="C19" s="114"/>
    </row>
    <row r="20" spans="1:5" ht="13" x14ac:dyDescent="0.3">
      <c r="A20" s="45"/>
      <c r="B20" s="97" t="s">
        <v>14</v>
      </c>
      <c r="C20" s="50"/>
    </row>
    <row r="21" spans="1:5" x14ac:dyDescent="0.25">
      <c r="A21" s="51" t="s">
        <v>148</v>
      </c>
      <c r="B21" s="100">
        <v>31.76489222257705</v>
      </c>
    </row>
    <row r="22" spans="1:5" x14ac:dyDescent="0.25">
      <c r="A22" s="51" t="s">
        <v>149</v>
      </c>
      <c r="B22" s="100">
        <v>14.363587951805165</v>
      </c>
    </row>
    <row r="23" spans="1:5" x14ac:dyDescent="0.25">
      <c r="A23" s="51" t="s">
        <v>150</v>
      </c>
      <c r="B23" s="100">
        <v>20.952475537431646</v>
      </c>
    </row>
    <row r="24" spans="1:5" x14ac:dyDescent="0.25">
      <c r="A24" s="52" t="s">
        <v>151</v>
      </c>
      <c r="B24" s="101">
        <v>22.808865342647188</v>
      </c>
      <c r="C24" s="45"/>
      <c r="D24" t="s">
        <v>160</v>
      </c>
      <c r="E24" t="s">
        <v>165</v>
      </c>
    </row>
    <row r="25" spans="1:5" ht="14.5" x14ac:dyDescent="0.35">
      <c r="A25" s="53" t="s">
        <v>152</v>
      </c>
      <c r="B25" s="102">
        <v>10.110178945538948</v>
      </c>
      <c r="C25" s="43"/>
      <c r="D25" s="22" t="s">
        <v>0</v>
      </c>
      <c r="E25" s="40" t="s">
        <v>158</v>
      </c>
    </row>
    <row r="27" spans="1:5" x14ac:dyDescent="0.25">
      <c r="A27" s="113" t="s">
        <v>168</v>
      </c>
      <c r="B27" s="113"/>
      <c r="C27" s="113"/>
    </row>
    <row r="28" spans="1:5" ht="13" x14ac:dyDescent="0.3">
      <c r="A28" s="73" t="s">
        <v>216</v>
      </c>
      <c r="B28" s="114">
        <v>4460830</v>
      </c>
      <c r="C28" s="114"/>
      <c r="D28" s="72"/>
    </row>
    <row r="29" spans="1:5" ht="13" x14ac:dyDescent="0.25">
      <c r="A29" s="93"/>
      <c r="B29" s="98" t="s">
        <v>14</v>
      </c>
      <c r="C29" s="71"/>
    </row>
    <row r="30" spans="1:5" x14ac:dyDescent="0.25">
      <c r="A30" s="51" t="s">
        <v>226</v>
      </c>
      <c r="B30" s="100">
        <v>20.071354434040302</v>
      </c>
    </row>
    <row r="31" spans="1:5" x14ac:dyDescent="0.25">
      <c r="A31" s="51" t="s">
        <v>228</v>
      </c>
      <c r="B31" s="100">
        <v>19.509597989611798</v>
      </c>
      <c r="D31" t="s">
        <v>160</v>
      </c>
      <c r="E31" t="s">
        <v>217</v>
      </c>
    </row>
    <row r="32" spans="1:5" ht="14.5" x14ac:dyDescent="0.35">
      <c r="A32" s="51" t="s">
        <v>230</v>
      </c>
      <c r="B32" s="100">
        <v>20.360650372240144</v>
      </c>
      <c r="D32" s="86" t="s">
        <v>2</v>
      </c>
      <c r="E32" s="40" t="s">
        <v>244</v>
      </c>
    </row>
    <row r="33" spans="1:5" x14ac:dyDescent="0.25">
      <c r="A33" s="52" t="s">
        <v>232</v>
      </c>
      <c r="B33" s="101">
        <v>17.568501825893385</v>
      </c>
    </row>
    <row r="34" spans="1:5" x14ac:dyDescent="0.25">
      <c r="A34" s="53" t="s">
        <v>234</v>
      </c>
      <c r="B34" s="102">
        <v>22.489895378214371</v>
      </c>
    </row>
    <row r="36" spans="1:5" s="72" customFormat="1" x14ac:dyDescent="0.25">
      <c r="A36" s="113" t="s">
        <v>170</v>
      </c>
      <c r="B36" s="113"/>
      <c r="C36" s="113"/>
    </row>
    <row r="37" spans="1:5" ht="13" x14ac:dyDescent="0.3">
      <c r="A37" s="104" t="s">
        <v>247</v>
      </c>
      <c r="B37" s="114">
        <v>5831439</v>
      </c>
      <c r="C37" s="114"/>
    </row>
    <row r="38" spans="1:5" ht="13" x14ac:dyDescent="0.25">
      <c r="A38" s="105"/>
      <c r="B38" s="97" t="s">
        <v>14</v>
      </c>
    </row>
    <row r="39" spans="1:5" x14ac:dyDescent="0.25">
      <c r="A39" s="51" t="s">
        <v>208</v>
      </c>
      <c r="B39" s="100">
        <v>11.747649250896734</v>
      </c>
      <c r="D39" t="s">
        <v>248</v>
      </c>
    </row>
    <row r="40" spans="1:5" ht="14.5" x14ac:dyDescent="0.35">
      <c r="A40" s="51" t="s">
        <v>214</v>
      </c>
      <c r="B40" s="100">
        <v>88.252350749103272</v>
      </c>
      <c r="D40" s="22" t="s">
        <v>2</v>
      </c>
      <c r="E40" s="40" t="s">
        <v>212</v>
      </c>
    </row>
  </sheetData>
  <mergeCells count="10">
    <mergeCell ref="A3:C3"/>
    <mergeCell ref="A9:C9"/>
    <mergeCell ref="B10:C10"/>
    <mergeCell ref="A18:C18"/>
    <mergeCell ref="B19:C19"/>
    <mergeCell ref="A36:C36"/>
    <mergeCell ref="B37:C37"/>
    <mergeCell ref="B28:C28"/>
    <mergeCell ref="A27:C27"/>
    <mergeCell ref="B4:C4"/>
  </mergeCells>
  <hyperlinks>
    <hyperlink ref="E7" r:id="rId1"/>
    <hyperlink ref="E16" r:id="rId2"/>
    <hyperlink ref="E25" r:id="rId3"/>
    <hyperlink ref="E40" r:id="rId4"/>
    <hyperlink ref="E3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sqref="A1:XFD1048576"/>
    </sheetView>
  </sheetViews>
  <sheetFormatPr defaultRowHeight="12.5" x14ac:dyDescent="0.25"/>
  <cols>
    <col min="1" max="1" width="40.7265625" style="3" customWidth="1"/>
    <col min="2" max="2" width="10" style="3" customWidth="1"/>
    <col min="3" max="5" width="8.7265625" style="3"/>
    <col min="6" max="6" width="60.81640625" style="3" bestFit="1" customWidth="1"/>
    <col min="7" max="8" width="8.7265625" style="3"/>
    <col min="9" max="9" width="12.453125" style="3" bestFit="1" customWidth="1"/>
    <col min="10" max="10" width="38.6328125" style="3" customWidth="1"/>
    <col min="11" max="16384" width="8.7265625" style="3"/>
  </cols>
  <sheetData>
    <row r="1" spans="1:11" ht="17" x14ac:dyDescent="0.4">
      <c r="A1" s="2" t="s">
        <v>171</v>
      </c>
    </row>
    <row r="2" spans="1:11" ht="14.5" x14ac:dyDescent="0.35">
      <c r="A2" s="4" t="s">
        <v>8</v>
      </c>
      <c r="J2" s="116" t="s">
        <v>2</v>
      </c>
      <c r="K2" s="56" t="s">
        <v>172</v>
      </c>
    </row>
    <row r="3" spans="1:11" ht="14.5" x14ac:dyDescent="0.35">
      <c r="B3" s="5" t="s">
        <v>173</v>
      </c>
      <c r="F3" s="117" t="s">
        <v>167</v>
      </c>
      <c r="J3" s="117" t="s">
        <v>174</v>
      </c>
    </row>
    <row r="4" spans="1:11" ht="14.5" x14ac:dyDescent="0.35">
      <c r="A4" s="5" t="s">
        <v>175</v>
      </c>
      <c r="B4" s="118">
        <v>1336982</v>
      </c>
      <c r="D4" s="119"/>
      <c r="F4" s="3" t="s">
        <v>176</v>
      </c>
      <c r="I4" s="3" t="s">
        <v>177</v>
      </c>
      <c r="J4" s="120" t="s">
        <v>178</v>
      </c>
    </row>
    <row r="5" spans="1:11" ht="14.5" x14ac:dyDescent="0.35">
      <c r="A5" s="121" t="s">
        <v>179</v>
      </c>
      <c r="B5" s="118">
        <v>582889</v>
      </c>
      <c r="D5" s="119"/>
      <c r="F5" s="3" t="s">
        <v>180</v>
      </c>
      <c r="I5" s="3" t="s">
        <v>181</v>
      </c>
      <c r="J5" s="122" t="s">
        <v>182</v>
      </c>
    </row>
    <row r="6" spans="1:11" ht="14.5" x14ac:dyDescent="0.35">
      <c r="A6" s="123" t="s">
        <v>183</v>
      </c>
      <c r="B6" s="118">
        <v>416956</v>
      </c>
      <c r="D6" s="119"/>
      <c r="F6" s="3" t="s">
        <v>184</v>
      </c>
      <c r="J6" s="122" t="s">
        <v>185</v>
      </c>
    </row>
    <row r="7" spans="1:11" ht="14.5" x14ac:dyDescent="0.35">
      <c r="A7" s="123" t="s">
        <v>186</v>
      </c>
      <c r="B7" s="118">
        <v>752167</v>
      </c>
      <c r="D7" s="119"/>
      <c r="F7" s="3" t="s">
        <v>187</v>
      </c>
      <c r="I7" s="3" t="s">
        <v>188</v>
      </c>
      <c r="J7" s="124" t="s">
        <v>189</v>
      </c>
    </row>
    <row r="8" spans="1:11" ht="14.5" x14ac:dyDescent="0.35">
      <c r="A8" s="125" t="s">
        <v>190</v>
      </c>
      <c r="B8" s="118">
        <v>406303</v>
      </c>
      <c r="D8" s="119"/>
      <c r="F8" s="3" t="s">
        <v>191</v>
      </c>
      <c r="I8" s="3" t="s">
        <v>192</v>
      </c>
      <c r="J8" s="126" t="s">
        <v>193</v>
      </c>
    </row>
    <row r="9" spans="1:11" ht="14.5" x14ac:dyDescent="0.35">
      <c r="A9" s="15" t="s">
        <v>194</v>
      </c>
      <c r="B9" s="118">
        <v>414596</v>
      </c>
      <c r="D9" s="119"/>
      <c r="F9" s="3" t="s">
        <v>195</v>
      </c>
      <c r="J9" s="126" t="s">
        <v>196</v>
      </c>
    </row>
    <row r="10" spans="1:11" ht="14.5" x14ac:dyDescent="0.35">
      <c r="A10" s="15" t="s">
        <v>197</v>
      </c>
      <c r="B10" s="118">
        <v>547335</v>
      </c>
      <c r="D10" s="119"/>
      <c r="F10" s="3" t="s">
        <v>198</v>
      </c>
      <c r="J10" s="126" t="s">
        <v>199</v>
      </c>
    </row>
    <row r="11" spans="1:11" ht="14.5" x14ac:dyDescent="0.35">
      <c r="A11" s="15" t="s">
        <v>200</v>
      </c>
      <c r="B11" s="118">
        <v>295541</v>
      </c>
      <c r="D11" s="119"/>
      <c r="F11" s="118"/>
      <c r="G11" s="118"/>
      <c r="I11" s="3" t="s">
        <v>201</v>
      </c>
      <c r="J11" s="127" t="s">
        <v>202</v>
      </c>
    </row>
    <row r="12" spans="1:11" ht="14.5" x14ac:dyDescent="0.35">
      <c r="A12" s="128" t="s">
        <v>203</v>
      </c>
      <c r="B12" s="118">
        <v>211332</v>
      </c>
      <c r="D12" s="119"/>
      <c r="F12" s="118"/>
      <c r="J12" s="127" t="s">
        <v>204</v>
      </c>
    </row>
    <row r="13" spans="1:11" ht="14.5" x14ac:dyDescent="0.35">
      <c r="A13" s="128" t="s">
        <v>205</v>
      </c>
      <c r="B13" s="118">
        <v>144089</v>
      </c>
      <c r="D13" s="119"/>
      <c r="J13" s="127" t="s">
        <v>206</v>
      </c>
    </row>
    <row r="14" spans="1:11" ht="14.5" x14ac:dyDescent="0.35">
      <c r="A14" s="128" t="s">
        <v>207</v>
      </c>
      <c r="B14" s="118">
        <v>38192</v>
      </c>
      <c r="D14" s="119"/>
      <c r="I14" s="3" t="s">
        <v>208</v>
      </c>
      <c r="J14" s="129" t="s">
        <v>209</v>
      </c>
    </row>
    <row r="15" spans="1:11" ht="14.5" x14ac:dyDescent="0.35">
      <c r="A15" s="130" t="s">
        <v>209</v>
      </c>
      <c r="B15" s="118">
        <v>685057</v>
      </c>
      <c r="D15" s="119"/>
    </row>
    <row r="16" spans="1:11" ht="14.5" x14ac:dyDescent="0.35">
      <c r="A16" s="5" t="s">
        <v>210</v>
      </c>
      <c r="B16" s="118">
        <v>8606</v>
      </c>
      <c r="D16" s="119"/>
    </row>
    <row r="17" spans="1:2" x14ac:dyDescent="0.25">
      <c r="B17" s="118"/>
    </row>
    <row r="18" spans="1:2" ht="87" x14ac:dyDescent="0.35">
      <c r="A18" s="131" t="s">
        <v>211</v>
      </c>
    </row>
    <row r="20" spans="1:2" ht="14.5" x14ac:dyDescent="0.35">
      <c r="A20" s="3" t="s">
        <v>0</v>
      </c>
      <c r="B20" s="56" t="s">
        <v>172</v>
      </c>
    </row>
  </sheetData>
  <hyperlinks>
    <hyperlink ref="K2" r:id="rId1"/>
    <hyperlink ref="B20"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sqref="A1:XFD1048576"/>
    </sheetView>
  </sheetViews>
  <sheetFormatPr defaultRowHeight="12.5" x14ac:dyDescent="0.25"/>
  <cols>
    <col min="1" max="1" width="40.7265625" style="3" customWidth="1"/>
    <col min="2" max="2" width="14.08984375" style="3" customWidth="1"/>
    <col min="3" max="3" width="11.54296875" style="3" customWidth="1"/>
    <col min="4" max="4" width="8.7265625" style="3"/>
    <col min="5" max="5" width="19.7265625" style="3" customWidth="1"/>
    <col min="6" max="6" width="34.453125" style="3" customWidth="1"/>
    <col min="7" max="16384" width="8.7265625" style="3"/>
  </cols>
  <sheetData>
    <row r="1" spans="1:6" ht="17" x14ac:dyDescent="0.4">
      <c r="A1" s="2" t="s">
        <v>249</v>
      </c>
    </row>
    <row r="2" spans="1:6" ht="14.5" x14ac:dyDescent="0.35">
      <c r="A2" s="4" t="s">
        <v>250</v>
      </c>
    </row>
    <row r="3" spans="1:6" ht="14.5" x14ac:dyDescent="0.35">
      <c r="C3" s="5" t="s">
        <v>251</v>
      </c>
      <c r="E3" s="132" t="s">
        <v>252</v>
      </c>
      <c r="F3" s="132" t="s">
        <v>253</v>
      </c>
    </row>
    <row r="4" spans="1:6" ht="14.5" x14ac:dyDescent="0.35">
      <c r="A4" s="5" t="s">
        <v>254</v>
      </c>
      <c r="B4" s="5" t="s">
        <v>9</v>
      </c>
      <c r="C4" s="133">
        <v>2102372.2999999998</v>
      </c>
      <c r="E4" s="134" t="s">
        <v>255</v>
      </c>
      <c r="F4" s="135" t="s">
        <v>256</v>
      </c>
    </row>
    <row r="5" spans="1:6" ht="14.5" x14ac:dyDescent="0.35">
      <c r="A5" s="136"/>
      <c r="B5" s="5" t="s">
        <v>257</v>
      </c>
      <c r="C5" s="137">
        <v>260551.8</v>
      </c>
      <c r="E5" s="135" t="s">
        <v>258</v>
      </c>
      <c r="F5" s="135" t="s">
        <v>259</v>
      </c>
    </row>
    <row r="6" spans="1:6" ht="14.5" x14ac:dyDescent="0.35">
      <c r="A6" s="136"/>
      <c r="B6" s="5" t="s">
        <v>260</v>
      </c>
      <c r="C6" s="137">
        <v>416538.6</v>
      </c>
      <c r="E6" s="135" t="s">
        <v>261</v>
      </c>
      <c r="F6" s="135" t="s">
        <v>262</v>
      </c>
    </row>
    <row r="7" spans="1:6" ht="14.5" x14ac:dyDescent="0.35">
      <c r="A7" s="136"/>
      <c r="B7" s="5" t="s">
        <v>263</v>
      </c>
      <c r="C7" s="137">
        <v>591084.69999999995</v>
      </c>
      <c r="D7" s="118"/>
      <c r="E7" s="135" t="s">
        <v>264</v>
      </c>
      <c r="F7" s="135" t="s">
        <v>265</v>
      </c>
    </row>
    <row r="8" spans="1:6" ht="14.5" x14ac:dyDescent="0.35">
      <c r="A8" s="136"/>
      <c r="B8" s="5" t="s">
        <v>266</v>
      </c>
      <c r="C8" s="138">
        <v>863124.7</v>
      </c>
      <c r="E8" s="135" t="s">
        <v>267</v>
      </c>
      <c r="F8" s="135" t="s">
        <v>268</v>
      </c>
    </row>
    <row r="9" spans="1:6" ht="14.5" x14ac:dyDescent="0.35">
      <c r="A9" s="136"/>
      <c r="B9" s="5" t="s">
        <v>269</v>
      </c>
      <c r="C9" s="138">
        <v>1272628.8</v>
      </c>
      <c r="D9" s="118"/>
      <c r="E9" s="135"/>
      <c r="F9" s="135"/>
    </row>
    <row r="10" spans="1:6" ht="14.5" x14ac:dyDescent="0.35">
      <c r="A10" s="136"/>
      <c r="B10" s="5" t="s">
        <v>270</v>
      </c>
      <c r="C10" s="138">
        <v>1639214.8</v>
      </c>
      <c r="D10" s="118"/>
    </row>
    <row r="11" spans="1:6" ht="14.5" x14ac:dyDescent="0.35">
      <c r="A11" s="136"/>
      <c r="B11" s="5" t="s">
        <v>271</v>
      </c>
      <c r="C11" s="138">
        <v>2095334.3</v>
      </c>
    </row>
    <row r="12" spans="1:6" ht="14.5" x14ac:dyDescent="0.35">
      <c r="A12" s="136"/>
      <c r="B12" s="11" t="s">
        <v>272</v>
      </c>
      <c r="C12" s="139">
        <v>2671087.7000000002</v>
      </c>
      <c r="D12" s="118"/>
    </row>
    <row r="13" spans="1:6" ht="14.5" x14ac:dyDescent="0.35">
      <c r="A13" s="136"/>
      <c r="B13" s="11" t="s">
        <v>273</v>
      </c>
      <c r="C13" s="139">
        <v>3542028.2</v>
      </c>
    </row>
    <row r="14" spans="1:6" ht="14.5" x14ac:dyDescent="0.35">
      <c r="B14" s="11" t="s">
        <v>274</v>
      </c>
      <c r="C14" s="139">
        <v>7672135.4000000004</v>
      </c>
    </row>
    <row r="15" spans="1:6" x14ac:dyDescent="0.25">
      <c r="D15" s="118"/>
    </row>
    <row r="16" spans="1:6" ht="87" x14ac:dyDescent="0.35">
      <c r="A16" s="131" t="s">
        <v>275</v>
      </c>
    </row>
    <row r="18" spans="1:2" ht="14.5" x14ac:dyDescent="0.35">
      <c r="A18" s="3" t="s">
        <v>0</v>
      </c>
      <c r="B18" s="56" t="s">
        <v>276</v>
      </c>
    </row>
  </sheetData>
  <hyperlinks>
    <hyperlink ref="B1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70" zoomScaleNormal="70" workbookViewId="0">
      <selection activeCell="I19" sqref="I19"/>
    </sheetView>
  </sheetViews>
  <sheetFormatPr defaultRowHeight="12.5" x14ac:dyDescent="0.25"/>
  <cols>
    <col min="4" max="4" width="13.54296875" bestFit="1" customWidth="1"/>
  </cols>
  <sheetData>
    <row r="1" spans="1:7" ht="17" x14ac:dyDescent="0.4">
      <c r="A1" s="2" t="s">
        <v>7</v>
      </c>
      <c r="B1" s="3"/>
      <c r="C1" s="3"/>
      <c r="D1" s="3"/>
      <c r="E1" s="3"/>
      <c r="F1" s="3"/>
      <c r="G1" s="3"/>
    </row>
    <row r="2" spans="1:7" ht="14.5" x14ac:dyDescent="0.35">
      <c r="A2" s="4" t="s">
        <v>8</v>
      </c>
      <c r="B2" s="3"/>
      <c r="C2" s="3"/>
      <c r="D2" s="3"/>
      <c r="E2" s="3"/>
      <c r="F2" s="3"/>
      <c r="G2" s="3"/>
    </row>
    <row r="3" spans="1:7" ht="14.5" x14ac:dyDescent="0.35">
      <c r="A3" s="3"/>
      <c r="B3" s="3"/>
      <c r="C3" s="3"/>
      <c r="D3" s="3"/>
      <c r="E3" s="5" t="s">
        <v>9</v>
      </c>
      <c r="F3" s="5" t="s">
        <v>10</v>
      </c>
      <c r="G3" s="5" t="s">
        <v>11</v>
      </c>
    </row>
    <row r="4" spans="1:7" ht="14.5" x14ac:dyDescent="0.35">
      <c r="A4" s="5" t="s">
        <v>9</v>
      </c>
      <c r="B4" s="5" t="s">
        <v>9</v>
      </c>
      <c r="C4" s="5" t="s">
        <v>12</v>
      </c>
      <c r="D4" s="5" t="s">
        <v>13</v>
      </c>
      <c r="E4" s="6">
        <v>5840045</v>
      </c>
      <c r="F4" s="6">
        <v>2904857</v>
      </c>
      <c r="G4" s="6">
        <v>2935188</v>
      </c>
    </row>
    <row r="5" spans="1:7" x14ac:dyDescent="0.25">
      <c r="E5" s="7" t="s">
        <v>14</v>
      </c>
      <c r="F5" s="8">
        <f>(F4/$E$4)*100</f>
        <v>49.740318781790208</v>
      </c>
      <c r="G5" s="8">
        <f>(G4/$E$4)*100</f>
        <v>50.259681218209792</v>
      </c>
    </row>
    <row r="7" spans="1:7" ht="14.5" x14ac:dyDescent="0.35">
      <c r="A7" t="s">
        <v>0</v>
      </c>
      <c r="B7" s="1" t="s">
        <v>15</v>
      </c>
    </row>
    <row r="10" spans="1:7" x14ac:dyDescent="0.25">
      <c r="D10" s="3"/>
      <c r="E10" t="s">
        <v>14</v>
      </c>
    </row>
    <row r="11" spans="1:7" ht="14.5" x14ac:dyDescent="0.35">
      <c r="D11" s="5" t="s">
        <v>10</v>
      </c>
      <c r="E11" s="8">
        <v>49.740318781790208</v>
      </c>
      <c r="F11" t="s">
        <v>160</v>
      </c>
      <c r="G11" t="s">
        <v>161</v>
      </c>
    </row>
    <row r="12" spans="1:7" ht="14.5" x14ac:dyDescent="0.35">
      <c r="D12" s="5" t="s">
        <v>11</v>
      </c>
      <c r="E12" s="8">
        <v>50.259681218209792</v>
      </c>
      <c r="F12" t="s">
        <v>2</v>
      </c>
      <c r="G12" s="1" t="s">
        <v>15</v>
      </c>
    </row>
    <row r="13" spans="1:7" ht="13" x14ac:dyDescent="0.3">
      <c r="D13" t="s">
        <v>162</v>
      </c>
      <c r="E13" s="115">
        <v>5840045</v>
      </c>
      <c r="F13" s="115"/>
    </row>
  </sheetData>
  <mergeCells count="1">
    <mergeCell ref="E13:F13"/>
  </mergeCells>
  <hyperlinks>
    <hyperlink ref="B7" r:id="rId1"/>
    <hyperlink ref="G12" r:id="rId2"/>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zoomScale="55" zoomScaleNormal="55" workbookViewId="0">
      <selection activeCell="I15" sqref="I15"/>
    </sheetView>
  </sheetViews>
  <sheetFormatPr defaultRowHeight="12.5" x14ac:dyDescent="0.25"/>
  <cols>
    <col min="6" max="6" width="12.54296875" bestFit="1" customWidth="1"/>
    <col min="8" max="8" width="31.08984375" customWidth="1"/>
    <col min="9" max="9" width="19.453125" customWidth="1"/>
    <col min="10" max="10" width="8.90625" bestFit="1" customWidth="1"/>
  </cols>
  <sheetData>
    <row r="1" spans="1:11" ht="17" x14ac:dyDescent="0.4">
      <c r="A1" s="9" t="s">
        <v>16</v>
      </c>
      <c r="B1" s="3"/>
      <c r="C1" s="3"/>
      <c r="D1" s="3"/>
      <c r="E1" s="3"/>
      <c r="I1" s="10" t="s">
        <v>2</v>
      </c>
      <c r="J1" s="1" t="s">
        <v>15</v>
      </c>
    </row>
    <row r="2" spans="1:11" ht="14.5" x14ac:dyDescent="0.35">
      <c r="A2" s="4" t="s">
        <v>8</v>
      </c>
      <c r="B2" s="3"/>
      <c r="C2" s="3"/>
      <c r="D2" s="3"/>
      <c r="E2" s="3"/>
      <c r="I2" s="10"/>
    </row>
    <row r="3" spans="1:11" ht="39.5" x14ac:dyDescent="0.35">
      <c r="A3" s="3"/>
      <c r="B3" s="3"/>
      <c r="C3" s="3"/>
      <c r="D3" s="3"/>
      <c r="E3" s="5" t="s">
        <v>13</v>
      </c>
      <c r="I3" s="106" t="s">
        <v>143</v>
      </c>
      <c r="J3" s="107">
        <v>4687050</v>
      </c>
      <c r="K3" s="51"/>
    </row>
    <row r="4" spans="1:11" ht="14.5" x14ac:dyDescent="0.35">
      <c r="A4" s="5" t="s">
        <v>9</v>
      </c>
      <c r="B4" s="5" t="s">
        <v>9</v>
      </c>
      <c r="C4" s="5" t="s">
        <v>12</v>
      </c>
      <c r="D4" s="5" t="s">
        <v>9</v>
      </c>
      <c r="E4" s="6">
        <v>5840045</v>
      </c>
      <c r="F4" s="6" t="s">
        <v>144</v>
      </c>
      <c r="I4" s="108"/>
      <c r="J4" s="109"/>
      <c r="K4" s="51"/>
    </row>
    <row r="5" spans="1:11" ht="14.5" x14ac:dyDescent="0.35">
      <c r="A5" s="3"/>
      <c r="B5" s="3"/>
      <c r="C5" s="3"/>
      <c r="D5" s="5" t="s">
        <v>17</v>
      </c>
      <c r="E5" s="6">
        <v>61191</v>
      </c>
      <c r="F5">
        <f>SUM(E23:E130)</f>
        <v>4687050</v>
      </c>
      <c r="I5" s="52" t="s">
        <v>1</v>
      </c>
      <c r="J5" s="110">
        <v>513159</v>
      </c>
      <c r="K5" s="111">
        <v>10.9484430505329</v>
      </c>
    </row>
    <row r="6" spans="1:11" ht="14.5" x14ac:dyDescent="0.35">
      <c r="A6" s="3"/>
      <c r="B6" s="3"/>
      <c r="C6" s="3"/>
      <c r="D6" s="5" t="s">
        <v>18</v>
      </c>
      <c r="E6" s="6">
        <v>61663</v>
      </c>
      <c r="I6" s="52" t="s">
        <v>3</v>
      </c>
      <c r="J6" s="110">
        <v>771303</v>
      </c>
      <c r="K6" s="111">
        <v>16.456043780202901</v>
      </c>
    </row>
    <row r="7" spans="1:11" ht="14.5" x14ac:dyDescent="0.35">
      <c r="A7" s="3"/>
      <c r="B7" s="3"/>
      <c r="C7" s="3"/>
      <c r="D7" s="5" t="s">
        <v>19</v>
      </c>
      <c r="E7" s="6">
        <v>61967</v>
      </c>
      <c r="I7" s="52" t="s">
        <v>4</v>
      </c>
      <c r="J7" s="110">
        <v>1077036</v>
      </c>
      <c r="K7" s="111">
        <v>22.978973981502225</v>
      </c>
    </row>
    <row r="8" spans="1:11" ht="14.5" x14ac:dyDescent="0.35">
      <c r="A8" s="3"/>
      <c r="B8" s="3"/>
      <c r="C8" s="3"/>
      <c r="D8" s="5" t="s">
        <v>20</v>
      </c>
      <c r="E8" s="6">
        <v>62185</v>
      </c>
      <c r="I8" s="52" t="s">
        <v>5</v>
      </c>
      <c r="J8" s="110">
        <v>1149280</v>
      </c>
      <c r="K8" s="111">
        <v>24.520327284752668</v>
      </c>
    </row>
    <row r="9" spans="1:11" ht="14.5" x14ac:dyDescent="0.35">
      <c r="A9" s="3"/>
      <c r="B9" s="3"/>
      <c r="C9" s="3"/>
      <c r="D9" s="5" t="s">
        <v>21</v>
      </c>
      <c r="E9" s="6">
        <v>62844</v>
      </c>
      <c r="I9" s="52" t="s">
        <v>6</v>
      </c>
      <c r="J9" s="110">
        <v>1176272</v>
      </c>
      <c r="K9" s="111">
        <v>25.096211903009358</v>
      </c>
    </row>
    <row r="10" spans="1:11" ht="14.5" x14ac:dyDescent="0.35">
      <c r="A10" s="3"/>
      <c r="B10" s="3"/>
      <c r="C10" s="3"/>
      <c r="D10" s="5" t="s">
        <v>22</v>
      </c>
      <c r="E10" s="6">
        <v>59740</v>
      </c>
      <c r="I10" s="52" t="s">
        <v>146</v>
      </c>
      <c r="J10" s="110">
        <f>SUM(J5:J9)</f>
        <v>4687050</v>
      </c>
      <c r="K10" s="110">
        <f>SUM(K5:K9)</f>
        <v>100.00000000000006</v>
      </c>
    </row>
    <row r="11" spans="1:11" ht="14.5" x14ac:dyDescent="0.35">
      <c r="A11" s="3"/>
      <c r="B11" s="3"/>
      <c r="C11" s="3"/>
      <c r="D11" s="5" t="s">
        <v>23</v>
      </c>
      <c r="E11" s="6">
        <v>59064</v>
      </c>
    </row>
    <row r="12" spans="1:11" ht="14.5" x14ac:dyDescent="0.35">
      <c r="A12" s="3"/>
      <c r="B12" s="3"/>
      <c r="C12" s="3"/>
      <c r="D12" s="5" t="s">
        <v>24</v>
      </c>
      <c r="E12" s="6">
        <v>58551</v>
      </c>
    </row>
    <row r="13" spans="1:11" ht="14.5" x14ac:dyDescent="0.35">
      <c r="A13" s="3"/>
      <c r="B13" s="3"/>
      <c r="C13" s="3"/>
      <c r="D13" s="5" t="s">
        <v>25</v>
      </c>
      <c r="E13" s="6">
        <v>60898</v>
      </c>
      <c r="H13" t="s">
        <v>145</v>
      </c>
      <c r="I13">
        <v>4687050</v>
      </c>
    </row>
    <row r="14" spans="1:11" ht="14.5" x14ac:dyDescent="0.35">
      <c r="A14" s="3"/>
      <c r="B14" s="3"/>
      <c r="C14" s="3"/>
      <c r="D14" s="5" t="s">
        <v>26</v>
      </c>
      <c r="E14" s="6">
        <v>62107</v>
      </c>
      <c r="H14" t="s">
        <v>1</v>
      </c>
      <c r="I14">
        <v>513159</v>
      </c>
      <c r="J14">
        <f>(I14/$I$13)*100</f>
        <v>10.94844305053285</v>
      </c>
    </row>
    <row r="15" spans="1:11" ht="14.5" x14ac:dyDescent="0.35">
      <c r="A15" s="3"/>
      <c r="B15" s="3"/>
      <c r="C15" s="3"/>
      <c r="D15" s="5" t="s">
        <v>27</v>
      </c>
      <c r="E15" s="6">
        <v>66696</v>
      </c>
      <c r="H15" t="s">
        <v>3</v>
      </c>
      <c r="I15">
        <v>771303</v>
      </c>
      <c r="J15">
        <f>(I15/$I$13)*100</f>
        <v>16.456043780202901</v>
      </c>
    </row>
    <row r="16" spans="1:11" ht="14.5" x14ac:dyDescent="0.35">
      <c r="A16" s="3"/>
      <c r="B16" s="3"/>
      <c r="C16" s="3"/>
      <c r="D16" s="5" t="s">
        <v>28</v>
      </c>
      <c r="E16" s="6">
        <v>66428</v>
      </c>
      <c r="H16" t="s">
        <v>4</v>
      </c>
      <c r="I16">
        <v>1077036</v>
      </c>
      <c r="J16">
        <f>(I16/$I$13)*100</f>
        <v>22.978973981502225</v>
      </c>
    </row>
    <row r="17" spans="1:10" ht="14.5" x14ac:dyDescent="0.35">
      <c r="A17" s="3"/>
      <c r="B17" s="3"/>
      <c r="C17" s="3"/>
      <c r="D17" s="5" t="s">
        <v>29</v>
      </c>
      <c r="E17" s="6">
        <v>68834</v>
      </c>
      <c r="H17" t="s">
        <v>5</v>
      </c>
      <c r="I17">
        <v>1149280</v>
      </c>
      <c r="J17">
        <f>(I17/$I$13)*100</f>
        <v>24.520327284752668</v>
      </c>
    </row>
    <row r="18" spans="1:10" ht="14.5" x14ac:dyDescent="0.35">
      <c r="A18" s="3"/>
      <c r="B18" s="3"/>
      <c r="C18" s="3"/>
      <c r="D18" s="5" t="s">
        <v>30</v>
      </c>
      <c r="E18" s="6">
        <v>67896</v>
      </c>
      <c r="H18" t="s">
        <v>6</v>
      </c>
      <c r="I18">
        <v>1176272</v>
      </c>
      <c r="J18">
        <f>(I18/$I$13)*100</f>
        <v>25.096211903009358</v>
      </c>
    </row>
    <row r="19" spans="1:10" ht="14.5" x14ac:dyDescent="0.35">
      <c r="A19" s="3"/>
      <c r="B19" s="3"/>
      <c r="C19" s="3"/>
      <c r="D19" s="5" t="s">
        <v>31</v>
      </c>
      <c r="E19" s="6">
        <v>68720</v>
      </c>
      <c r="H19" t="s">
        <v>9</v>
      </c>
    </row>
    <row r="20" spans="1:10" ht="14.5" x14ac:dyDescent="0.35">
      <c r="A20" s="3"/>
      <c r="B20" s="3"/>
      <c r="C20" s="3"/>
      <c r="D20" s="5" t="s">
        <v>32</v>
      </c>
      <c r="E20" s="6">
        <v>67877</v>
      </c>
    </row>
    <row r="21" spans="1:10" ht="14.5" x14ac:dyDescent="0.35">
      <c r="A21" s="3"/>
      <c r="B21" s="3"/>
      <c r="C21" s="3"/>
      <c r="D21" s="5" t="s">
        <v>33</v>
      </c>
      <c r="E21" s="6">
        <v>68246</v>
      </c>
    </row>
    <row r="22" spans="1:10" ht="14.5" x14ac:dyDescent="0.35">
      <c r="A22" s="3"/>
      <c r="B22" s="3"/>
      <c r="C22" s="3"/>
      <c r="D22" s="5" t="s">
        <v>34</v>
      </c>
      <c r="E22" s="6">
        <v>68088</v>
      </c>
      <c r="F22">
        <f>SUM(E23:E130)</f>
        <v>4687050</v>
      </c>
      <c r="G22" t="s">
        <v>145</v>
      </c>
    </row>
    <row r="23" spans="1:10" ht="14.5" x14ac:dyDescent="0.35">
      <c r="A23" s="3"/>
      <c r="B23" s="3"/>
      <c r="C23" s="3"/>
      <c r="D23" s="11" t="s">
        <v>35</v>
      </c>
      <c r="E23" s="12">
        <v>67674</v>
      </c>
      <c r="F23">
        <f>SUM(E23:E29)</f>
        <v>513159</v>
      </c>
      <c r="G23" t="s">
        <v>1</v>
      </c>
    </row>
    <row r="24" spans="1:10" ht="14.5" x14ac:dyDescent="0.35">
      <c r="A24" s="3"/>
      <c r="B24" s="3"/>
      <c r="C24" s="3"/>
      <c r="D24" s="11" t="s">
        <v>36</v>
      </c>
      <c r="E24" s="12">
        <v>69581</v>
      </c>
    </row>
    <row r="25" spans="1:10" ht="14.5" x14ac:dyDescent="0.35">
      <c r="A25" s="3"/>
      <c r="B25" s="3"/>
      <c r="C25" s="3"/>
      <c r="D25" s="11" t="s">
        <v>37</v>
      </c>
      <c r="E25" s="12">
        <v>72666</v>
      </c>
    </row>
    <row r="26" spans="1:10" ht="14.5" x14ac:dyDescent="0.35">
      <c r="A26" s="3"/>
      <c r="B26" s="3"/>
      <c r="C26" s="3"/>
      <c r="D26" s="11" t="s">
        <v>38</v>
      </c>
      <c r="E26" s="12">
        <v>72840</v>
      </c>
    </row>
    <row r="27" spans="1:10" ht="14.5" x14ac:dyDescent="0.35">
      <c r="A27" s="3"/>
      <c r="B27" s="3"/>
      <c r="C27" s="3"/>
      <c r="D27" s="11" t="s">
        <v>39</v>
      </c>
      <c r="E27" s="12">
        <v>74517</v>
      </c>
    </row>
    <row r="28" spans="1:10" ht="14.5" x14ac:dyDescent="0.35">
      <c r="A28" s="3"/>
      <c r="B28" s="3"/>
      <c r="C28" s="3"/>
      <c r="D28" s="11" t="s">
        <v>40</v>
      </c>
      <c r="E28" s="12">
        <v>77321</v>
      </c>
    </row>
    <row r="29" spans="1:10" ht="14.5" x14ac:dyDescent="0.35">
      <c r="A29" s="3"/>
      <c r="B29" s="3"/>
      <c r="C29" s="3"/>
      <c r="D29" s="11" t="s">
        <v>41</v>
      </c>
      <c r="E29" s="12">
        <v>78560</v>
      </c>
    </row>
    <row r="30" spans="1:10" ht="14.5" x14ac:dyDescent="0.35">
      <c r="A30" s="3"/>
      <c r="B30" s="3"/>
      <c r="C30" s="3"/>
      <c r="D30" s="15" t="s">
        <v>42</v>
      </c>
      <c r="E30" s="16">
        <v>81455</v>
      </c>
      <c r="F30">
        <f>SUM(E30:E39)</f>
        <v>771303</v>
      </c>
      <c r="G30" t="s">
        <v>3</v>
      </c>
    </row>
    <row r="31" spans="1:10" ht="14.5" x14ac:dyDescent="0.35">
      <c r="A31" s="3"/>
      <c r="B31" s="3"/>
      <c r="C31" s="3"/>
      <c r="D31" s="15" t="s">
        <v>43</v>
      </c>
      <c r="E31" s="16">
        <v>82285</v>
      </c>
    </row>
    <row r="32" spans="1:10" ht="14.5" x14ac:dyDescent="0.35">
      <c r="A32" s="3"/>
      <c r="B32" s="3"/>
      <c r="C32" s="3"/>
      <c r="D32" s="15" t="s">
        <v>44</v>
      </c>
      <c r="E32" s="16">
        <v>79907</v>
      </c>
    </row>
    <row r="33" spans="1:7" ht="14.5" x14ac:dyDescent="0.35">
      <c r="A33" s="3"/>
      <c r="B33" s="3"/>
      <c r="C33" s="3"/>
      <c r="D33" s="15" t="s">
        <v>45</v>
      </c>
      <c r="E33" s="16">
        <v>80915</v>
      </c>
    </row>
    <row r="34" spans="1:7" ht="14.5" x14ac:dyDescent="0.35">
      <c r="A34" s="3"/>
      <c r="B34" s="3"/>
      <c r="C34" s="3"/>
      <c r="D34" s="15" t="s">
        <v>46</v>
      </c>
      <c r="E34" s="16">
        <v>78274</v>
      </c>
    </row>
    <row r="35" spans="1:7" ht="14.5" x14ac:dyDescent="0.35">
      <c r="A35" s="3"/>
      <c r="B35" s="3"/>
      <c r="C35" s="3"/>
      <c r="D35" s="15" t="s">
        <v>47</v>
      </c>
      <c r="E35" s="16">
        <v>78313</v>
      </c>
    </row>
    <row r="36" spans="1:7" ht="14.5" x14ac:dyDescent="0.35">
      <c r="A36" s="3"/>
      <c r="B36" s="3"/>
      <c r="C36" s="3"/>
      <c r="D36" s="15" t="s">
        <v>48</v>
      </c>
      <c r="E36" s="16">
        <v>76025</v>
      </c>
    </row>
    <row r="37" spans="1:7" ht="14.5" x14ac:dyDescent="0.35">
      <c r="A37" s="3"/>
      <c r="B37" s="3"/>
      <c r="C37" s="3"/>
      <c r="D37" s="15" t="s">
        <v>49</v>
      </c>
      <c r="E37" s="16">
        <v>73727</v>
      </c>
    </row>
    <row r="38" spans="1:7" ht="14.5" x14ac:dyDescent="0.35">
      <c r="A38" s="3"/>
      <c r="B38" s="3"/>
      <c r="C38" s="3"/>
      <c r="D38" s="15" t="s">
        <v>50</v>
      </c>
      <c r="E38" s="16">
        <v>70658</v>
      </c>
    </row>
    <row r="39" spans="1:7" ht="14.5" x14ac:dyDescent="0.35">
      <c r="A39" s="3"/>
      <c r="B39" s="3"/>
      <c r="C39" s="3"/>
      <c r="D39" s="15" t="s">
        <v>51</v>
      </c>
      <c r="E39" s="16">
        <v>69744</v>
      </c>
    </row>
    <row r="40" spans="1:7" ht="14.5" x14ac:dyDescent="0.35">
      <c r="A40" s="3"/>
      <c r="B40" s="3"/>
      <c r="C40" s="3"/>
      <c r="D40" s="17" t="s">
        <v>52</v>
      </c>
      <c r="E40" s="18">
        <v>68085</v>
      </c>
      <c r="F40">
        <f>SUM(E40:E54)</f>
        <v>1077036</v>
      </c>
      <c r="G40" t="s">
        <v>4</v>
      </c>
    </row>
    <row r="41" spans="1:7" ht="14.5" x14ac:dyDescent="0.35">
      <c r="A41" s="3"/>
      <c r="B41" s="3"/>
      <c r="C41" s="3"/>
      <c r="D41" s="17" t="s">
        <v>53</v>
      </c>
      <c r="E41" s="18">
        <v>65547</v>
      </c>
    </row>
    <row r="42" spans="1:7" ht="14.5" x14ac:dyDescent="0.35">
      <c r="A42" s="3"/>
      <c r="B42" s="3"/>
      <c r="C42" s="3"/>
      <c r="D42" s="17" t="s">
        <v>54</v>
      </c>
      <c r="E42" s="18">
        <v>64162</v>
      </c>
    </row>
    <row r="43" spans="1:7" ht="14.5" x14ac:dyDescent="0.35">
      <c r="A43" s="3"/>
      <c r="B43" s="3"/>
      <c r="C43" s="3"/>
      <c r="D43" s="17" t="s">
        <v>55</v>
      </c>
      <c r="E43" s="18">
        <v>65456</v>
      </c>
    </row>
    <row r="44" spans="1:7" ht="14.5" x14ac:dyDescent="0.35">
      <c r="A44" s="3"/>
      <c r="B44" s="3"/>
      <c r="C44" s="3"/>
      <c r="D44" s="17" t="s">
        <v>56</v>
      </c>
      <c r="E44" s="18">
        <v>64962</v>
      </c>
    </row>
    <row r="45" spans="1:7" ht="14.5" x14ac:dyDescent="0.35">
      <c r="A45" s="3"/>
      <c r="B45" s="3"/>
      <c r="C45" s="3"/>
      <c r="D45" s="17" t="s">
        <v>57</v>
      </c>
      <c r="E45" s="18">
        <v>68557</v>
      </c>
    </row>
    <row r="46" spans="1:7" ht="14.5" x14ac:dyDescent="0.35">
      <c r="A46" s="3"/>
      <c r="B46" s="3"/>
      <c r="C46" s="3"/>
      <c r="D46" s="17" t="s">
        <v>58</v>
      </c>
      <c r="E46" s="18">
        <v>69601</v>
      </c>
    </row>
    <row r="47" spans="1:7" ht="14.5" x14ac:dyDescent="0.35">
      <c r="A47" s="3"/>
      <c r="B47" s="3"/>
      <c r="C47" s="3"/>
      <c r="D47" s="17" t="s">
        <v>59</v>
      </c>
      <c r="E47" s="18">
        <v>71377</v>
      </c>
    </row>
    <row r="48" spans="1:7" ht="14.5" x14ac:dyDescent="0.35">
      <c r="A48" s="3"/>
      <c r="B48" s="3"/>
      <c r="C48" s="3"/>
      <c r="D48" s="17" t="s">
        <v>60</v>
      </c>
      <c r="E48" s="18">
        <v>70813</v>
      </c>
    </row>
    <row r="49" spans="1:7" ht="14.5" x14ac:dyDescent="0.35">
      <c r="A49" s="3"/>
      <c r="B49" s="3"/>
      <c r="C49" s="3"/>
      <c r="D49" s="17" t="s">
        <v>61</v>
      </c>
      <c r="E49" s="18">
        <v>73472</v>
      </c>
    </row>
    <row r="50" spans="1:7" ht="14.5" x14ac:dyDescent="0.35">
      <c r="A50" s="3"/>
      <c r="B50" s="3"/>
      <c r="C50" s="3"/>
      <c r="D50" s="17" t="s">
        <v>62</v>
      </c>
      <c r="E50" s="18">
        <v>79216</v>
      </c>
    </row>
    <row r="51" spans="1:7" ht="14.5" x14ac:dyDescent="0.35">
      <c r="A51" s="3"/>
      <c r="B51" s="3"/>
      <c r="C51" s="3"/>
      <c r="D51" s="17" t="s">
        <v>63</v>
      </c>
      <c r="E51" s="18">
        <v>77980</v>
      </c>
    </row>
    <row r="52" spans="1:7" ht="14.5" x14ac:dyDescent="0.35">
      <c r="A52" s="3"/>
      <c r="B52" s="3"/>
      <c r="C52" s="3"/>
      <c r="D52" s="17" t="s">
        <v>64</v>
      </c>
      <c r="E52" s="18">
        <v>77444</v>
      </c>
    </row>
    <row r="53" spans="1:7" ht="14.5" x14ac:dyDescent="0.35">
      <c r="A53" s="3"/>
      <c r="B53" s="3"/>
      <c r="C53" s="3"/>
      <c r="D53" s="17" t="s">
        <v>65</v>
      </c>
      <c r="E53" s="18">
        <v>80822</v>
      </c>
    </row>
    <row r="54" spans="1:7" ht="14.5" x14ac:dyDescent="0.35">
      <c r="A54" s="3"/>
      <c r="B54" s="3"/>
      <c r="C54" s="3"/>
      <c r="D54" s="17" t="s">
        <v>66</v>
      </c>
      <c r="E54" s="18">
        <v>79542</v>
      </c>
    </row>
    <row r="55" spans="1:7" ht="14.5" x14ac:dyDescent="0.35">
      <c r="A55" s="3"/>
      <c r="B55" s="3"/>
      <c r="C55" s="3"/>
      <c r="D55" s="19" t="s">
        <v>67</v>
      </c>
      <c r="E55" s="20">
        <v>76109</v>
      </c>
      <c r="F55">
        <f>SUM(E55:E69)</f>
        <v>1149280</v>
      </c>
      <c r="G55" t="s">
        <v>5</v>
      </c>
    </row>
    <row r="56" spans="1:7" ht="14.5" x14ac:dyDescent="0.35">
      <c r="A56" s="3"/>
      <c r="B56" s="3"/>
      <c r="C56" s="3"/>
      <c r="D56" s="19" t="s">
        <v>68</v>
      </c>
      <c r="E56" s="20">
        <v>75552</v>
      </c>
    </row>
    <row r="57" spans="1:7" ht="14.5" x14ac:dyDescent="0.35">
      <c r="A57" s="3"/>
      <c r="B57" s="3"/>
      <c r="C57" s="3"/>
      <c r="D57" s="19" t="s">
        <v>69</v>
      </c>
      <c r="E57" s="20">
        <v>78124</v>
      </c>
    </row>
    <row r="58" spans="1:7" ht="14.5" x14ac:dyDescent="0.35">
      <c r="A58" s="3"/>
      <c r="B58" s="3"/>
      <c r="C58" s="3"/>
      <c r="D58" s="19" t="s">
        <v>70</v>
      </c>
      <c r="E58" s="20">
        <v>83153</v>
      </c>
    </row>
    <row r="59" spans="1:7" ht="14.5" x14ac:dyDescent="0.35">
      <c r="A59" s="3"/>
      <c r="B59" s="3"/>
      <c r="C59" s="3"/>
      <c r="D59" s="19" t="s">
        <v>71</v>
      </c>
      <c r="E59" s="20">
        <v>88708</v>
      </c>
    </row>
    <row r="60" spans="1:7" ht="14.5" x14ac:dyDescent="0.35">
      <c r="A60" s="3"/>
      <c r="B60" s="3"/>
      <c r="C60" s="3"/>
      <c r="D60" s="19" t="s">
        <v>72</v>
      </c>
      <c r="E60" s="20">
        <v>85600</v>
      </c>
    </row>
    <row r="61" spans="1:7" ht="14.5" x14ac:dyDescent="0.35">
      <c r="A61" s="3"/>
      <c r="B61" s="3"/>
      <c r="C61" s="3"/>
      <c r="D61" s="19" t="s">
        <v>73</v>
      </c>
      <c r="E61" s="20">
        <v>83160</v>
      </c>
    </row>
    <row r="62" spans="1:7" ht="14.5" x14ac:dyDescent="0.35">
      <c r="A62" s="3"/>
      <c r="B62" s="3"/>
      <c r="C62" s="3"/>
      <c r="D62" s="19" t="s">
        <v>74</v>
      </c>
      <c r="E62" s="20">
        <v>81013</v>
      </c>
    </row>
    <row r="63" spans="1:7" ht="14.5" x14ac:dyDescent="0.35">
      <c r="A63" s="3"/>
      <c r="B63" s="3"/>
      <c r="C63" s="3"/>
      <c r="D63" s="19" t="s">
        <v>75</v>
      </c>
      <c r="E63" s="20">
        <v>76105</v>
      </c>
    </row>
    <row r="64" spans="1:7" ht="14.5" x14ac:dyDescent="0.35">
      <c r="A64" s="3"/>
      <c r="B64" s="3"/>
      <c r="C64" s="3"/>
      <c r="D64" s="19" t="s">
        <v>76</v>
      </c>
      <c r="E64" s="20">
        <v>73642</v>
      </c>
    </row>
    <row r="65" spans="1:7" ht="14.5" x14ac:dyDescent="0.35">
      <c r="A65" s="3"/>
      <c r="B65" s="3"/>
      <c r="C65" s="3"/>
      <c r="D65" s="19" t="s">
        <v>77</v>
      </c>
      <c r="E65" s="20">
        <v>72965</v>
      </c>
    </row>
    <row r="66" spans="1:7" ht="14.5" x14ac:dyDescent="0.35">
      <c r="A66" s="3"/>
      <c r="B66" s="3"/>
      <c r="C66" s="3"/>
      <c r="D66" s="19" t="s">
        <v>78</v>
      </c>
      <c r="E66" s="20">
        <v>69498</v>
      </c>
    </row>
    <row r="67" spans="1:7" ht="14.5" x14ac:dyDescent="0.35">
      <c r="A67" s="3"/>
      <c r="B67" s="3"/>
      <c r="C67" s="3"/>
      <c r="D67" s="19" t="s">
        <v>79</v>
      </c>
      <c r="E67" s="20">
        <v>69353</v>
      </c>
    </row>
    <row r="68" spans="1:7" ht="14.5" x14ac:dyDescent="0.35">
      <c r="A68" s="3"/>
      <c r="B68" s="3"/>
      <c r="C68" s="3"/>
      <c r="D68" s="19" t="s">
        <v>80</v>
      </c>
      <c r="E68" s="20">
        <v>68219</v>
      </c>
    </row>
    <row r="69" spans="1:7" ht="14.5" x14ac:dyDescent="0.35">
      <c r="A69" s="3"/>
      <c r="B69" s="3"/>
      <c r="C69" s="3"/>
      <c r="D69" s="19" t="s">
        <v>81</v>
      </c>
      <c r="E69" s="20">
        <v>68079</v>
      </c>
    </row>
    <row r="70" spans="1:7" ht="14.5" x14ac:dyDescent="0.35">
      <c r="A70" s="3"/>
      <c r="B70" s="3"/>
      <c r="C70" s="3"/>
      <c r="D70" s="13" t="s">
        <v>82</v>
      </c>
      <c r="E70" s="14">
        <v>66442</v>
      </c>
      <c r="F70">
        <f>SUM(E70:E130)</f>
        <v>1176272</v>
      </c>
      <c r="G70" t="s">
        <v>6</v>
      </c>
    </row>
    <row r="71" spans="1:7" ht="14.5" x14ac:dyDescent="0.35">
      <c r="A71" s="3"/>
      <c r="B71" s="3"/>
      <c r="C71" s="3"/>
      <c r="D71" s="13" t="s">
        <v>83</v>
      </c>
      <c r="E71" s="14">
        <v>64490</v>
      </c>
    </row>
    <row r="72" spans="1:7" ht="14.5" x14ac:dyDescent="0.35">
      <c r="A72" s="3"/>
      <c r="B72" s="3"/>
      <c r="C72" s="3"/>
      <c r="D72" s="13" t="s">
        <v>84</v>
      </c>
      <c r="E72" s="14">
        <v>64797</v>
      </c>
    </row>
    <row r="73" spans="1:7" ht="14.5" x14ac:dyDescent="0.35">
      <c r="A73" s="3"/>
      <c r="B73" s="3"/>
      <c r="C73" s="3"/>
      <c r="D73" s="13" t="s">
        <v>85</v>
      </c>
      <c r="E73" s="14">
        <v>62791</v>
      </c>
    </row>
    <row r="74" spans="1:7" ht="14.5" x14ac:dyDescent="0.35">
      <c r="A74" s="3"/>
      <c r="B74" s="3"/>
      <c r="C74" s="3"/>
      <c r="D74" s="13" t="s">
        <v>86</v>
      </c>
      <c r="E74" s="14">
        <v>60949</v>
      </c>
    </row>
    <row r="75" spans="1:7" ht="14.5" x14ac:dyDescent="0.35">
      <c r="A75" s="3"/>
      <c r="B75" s="3"/>
      <c r="C75" s="3"/>
      <c r="D75" s="13" t="s">
        <v>87</v>
      </c>
      <c r="E75" s="14">
        <v>61963</v>
      </c>
    </row>
    <row r="76" spans="1:7" ht="14.5" x14ac:dyDescent="0.35">
      <c r="A76" s="3"/>
      <c r="B76" s="3"/>
      <c r="C76" s="3"/>
      <c r="D76" s="13" t="s">
        <v>88</v>
      </c>
      <c r="E76" s="14">
        <v>60762</v>
      </c>
    </row>
    <row r="77" spans="1:7" ht="14.5" x14ac:dyDescent="0.35">
      <c r="A77" s="3"/>
      <c r="B77" s="3"/>
      <c r="C77" s="3"/>
      <c r="D77" s="13" t="s">
        <v>89</v>
      </c>
      <c r="E77" s="14">
        <v>63024</v>
      </c>
    </row>
    <row r="78" spans="1:7" ht="14.5" x14ac:dyDescent="0.35">
      <c r="A78" s="3"/>
      <c r="B78" s="3"/>
      <c r="C78" s="3"/>
      <c r="D78" s="13" t="s">
        <v>90</v>
      </c>
      <c r="E78" s="14">
        <v>65776</v>
      </c>
    </row>
    <row r="79" spans="1:7" ht="14.5" x14ac:dyDescent="0.35">
      <c r="A79" s="3"/>
      <c r="B79" s="3"/>
      <c r="C79" s="3"/>
      <c r="D79" s="13" t="s">
        <v>91</v>
      </c>
      <c r="E79" s="14">
        <v>66246</v>
      </c>
    </row>
    <row r="80" spans="1:7" ht="14.5" x14ac:dyDescent="0.35">
      <c r="A80" s="3"/>
      <c r="B80" s="3"/>
      <c r="C80" s="3"/>
      <c r="D80" s="13" t="s">
        <v>92</v>
      </c>
      <c r="E80" s="14">
        <v>62193</v>
      </c>
    </row>
    <row r="81" spans="1:5" ht="14.5" x14ac:dyDescent="0.35">
      <c r="A81" s="3"/>
      <c r="B81" s="3"/>
      <c r="C81" s="3"/>
      <c r="D81" s="13" t="s">
        <v>93</v>
      </c>
      <c r="E81" s="14">
        <v>57095</v>
      </c>
    </row>
    <row r="82" spans="1:5" ht="14.5" x14ac:dyDescent="0.35">
      <c r="A82" s="3"/>
      <c r="B82" s="3"/>
      <c r="C82" s="3"/>
      <c r="D82" s="13" t="s">
        <v>94</v>
      </c>
      <c r="E82" s="14">
        <v>51146</v>
      </c>
    </row>
    <row r="83" spans="1:5" ht="14.5" x14ac:dyDescent="0.35">
      <c r="A83" s="3"/>
      <c r="B83" s="3"/>
      <c r="C83" s="3"/>
      <c r="D83" s="13" t="s">
        <v>95</v>
      </c>
      <c r="E83" s="14">
        <v>46603</v>
      </c>
    </row>
    <row r="84" spans="1:5" ht="14.5" x14ac:dyDescent="0.35">
      <c r="A84" s="3"/>
      <c r="B84" s="3"/>
      <c r="C84" s="3"/>
      <c r="D84" s="13" t="s">
        <v>96</v>
      </c>
      <c r="E84" s="14">
        <v>39889</v>
      </c>
    </row>
    <row r="85" spans="1:5" ht="14.5" x14ac:dyDescent="0.35">
      <c r="A85" s="3"/>
      <c r="B85" s="3"/>
      <c r="C85" s="3"/>
      <c r="D85" s="13" t="s">
        <v>97</v>
      </c>
      <c r="E85" s="14">
        <v>37008</v>
      </c>
    </row>
    <row r="86" spans="1:5" ht="14.5" x14ac:dyDescent="0.35">
      <c r="A86" s="3"/>
      <c r="B86" s="3"/>
      <c r="C86" s="3"/>
      <c r="D86" s="13" t="s">
        <v>98</v>
      </c>
      <c r="E86" s="14">
        <v>33551</v>
      </c>
    </row>
    <row r="87" spans="1:5" ht="14.5" x14ac:dyDescent="0.35">
      <c r="A87" s="3"/>
      <c r="B87" s="3"/>
      <c r="C87" s="3"/>
      <c r="D87" s="13" t="s">
        <v>99</v>
      </c>
      <c r="E87" s="14">
        <v>31267</v>
      </c>
    </row>
    <row r="88" spans="1:5" ht="14.5" x14ac:dyDescent="0.35">
      <c r="A88" s="3"/>
      <c r="B88" s="3"/>
      <c r="C88" s="3"/>
      <c r="D88" s="13" t="s">
        <v>100</v>
      </c>
      <c r="E88" s="14">
        <v>28176</v>
      </c>
    </row>
    <row r="89" spans="1:5" ht="14.5" x14ac:dyDescent="0.35">
      <c r="A89" s="3"/>
      <c r="B89" s="3"/>
      <c r="C89" s="3"/>
      <c r="D89" s="13" t="s">
        <v>101</v>
      </c>
      <c r="E89" s="14">
        <v>24708</v>
      </c>
    </row>
    <row r="90" spans="1:5" ht="14.5" x14ac:dyDescent="0.35">
      <c r="A90" s="3"/>
      <c r="B90" s="3"/>
      <c r="C90" s="3"/>
      <c r="D90" s="13" t="s">
        <v>102</v>
      </c>
      <c r="E90" s="14">
        <v>21349</v>
      </c>
    </row>
    <row r="91" spans="1:5" ht="14.5" x14ac:dyDescent="0.35">
      <c r="A91" s="3"/>
      <c r="B91" s="3"/>
      <c r="C91" s="3"/>
      <c r="D91" s="13" t="s">
        <v>103</v>
      </c>
      <c r="E91" s="14">
        <v>18866</v>
      </c>
    </row>
    <row r="92" spans="1:5" ht="14.5" x14ac:dyDescent="0.35">
      <c r="A92" s="3"/>
      <c r="B92" s="3"/>
      <c r="C92" s="3"/>
      <c r="D92" s="13" t="s">
        <v>104</v>
      </c>
      <c r="E92" s="14">
        <v>16096</v>
      </c>
    </row>
    <row r="93" spans="1:5" ht="14.5" x14ac:dyDescent="0.35">
      <c r="A93" s="3"/>
      <c r="B93" s="3"/>
      <c r="C93" s="3"/>
      <c r="D93" s="13" t="s">
        <v>105</v>
      </c>
      <c r="E93" s="14">
        <v>13885</v>
      </c>
    </row>
    <row r="94" spans="1:5" ht="14.5" x14ac:dyDescent="0.35">
      <c r="A94" s="3"/>
      <c r="B94" s="3"/>
      <c r="C94" s="3"/>
      <c r="D94" s="13" t="s">
        <v>106</v>
      </c>
      <c r="E94" s="14">
        <v>11742</v>
      </c>
    </row>
    <row r="95" spans="1:5" ht="14.5" x14ac:dyDescent="0.35">
      <c r="A95" s="3"/>
      <c r="B95" s="3"/>
      <c r="C95" s="3"/>
      <c r="D95" s="13" t="s">
        <v>107</v>
      </c>
      <c r="E95" s="14">
        <v>9971</v>
      </c>
    </row>
    <row r="96" spans="1:5" ht="14.5" x14ac:dyDescent="0.35">
      <c r="A96" s="3"/>
      <c r="B96" s="3"/>
      <c r="C96" s="3"/>
      <c r="D96" s="13" t="s">
        <v>108</v>
      </c>
      <c r="E96" s="14">
        <v>8144</v>
      </c>
    </row>
    <row r="97" spans="1:5" ht="14.5" x14ac:dyDescent="0.35">
      <c r="A97" s="3"/>
      <c r="B97" s="3"/>
      <c r="C97" s="3"/>
      <c r="D97" s="13" t="s">
        <v>109</v>
      </c>
      <c r="E97" s="14">
        <v>6919</v>
      </c>
    </row>
    <row r="98" spans="1:5" ht="14.5" x14ac:dyDescent="0.35">
      <c r="A98" s="3"/>
      <c r="B98" s="3"/>
      <c r="C98" s="3"/>
      <c r="D98" s="13" t="s">
        <v>110</v>
      </c>
      <c r="E98" s="14">
        <v>5392</v>
      </c>
    </row>
    <row r="99" spans="1:5" ht="14.5" x14ac:dyDescent="0.35">
      <c r="A99" s="3"/>
      <c r="B99" s="3"/>
      <c r="C99" s="3"/>
      <c r="D99" s="13" t="s">
        <v>111</v>
      </c>
      <c r="E99" s="14">
        <v>4405</v>
      </c>
    </row>
    <row r="100" spans="1:5" ht="14.5" x14ac:dyDescent="0.35">
      <c r="A100" s="3"/>
      <c r="B100" s="3"/>
      <c r="C100" s="3"/>
      <c r="D100" s="13" t="s">
        <v>112</v>
      </c>
      <c r="E100" s="14">
        <v>3309</v>
      </c>
    </row>
    <row r="101" spans="1:5" ht="14.5" x14ac:dyDescent="0.35">
      <c r="A101" s="3"/>
      <c r="B101" s="3"/>
      <c r="C101" s="3"/>
      <c r="D101" s="13" t="s">
        <v>113</v>
      </c>
      <c r="E101" s="14">
        <v>2480</v>
      </c>
    </row>
    <row r="102" spans="1:5" ht="14.5" x14ac:dyDescent="0.35">
      <c r="A102" s="3"/>
      <c r="B102" s="3"/>
      <c r="C102" s="3"/>
      <c r="D102" s="13" t="s">
        <v>114</v>
      </c>
      <c r="E102" s="14">
        <v>1730</v>
      </c>
    </row>
    <row r="103" spans="1:5" ht="14.5" x14ac:dyDescent="0.35">
      <c r="A103" s="3"/>
      <c r="B103" s="3"/>
      <c r="C103" s="3"/>
      <c r="D103" s="13" t="s">
        <v>115</v>
      </c>
      <c r="E103" s="14">
        <v>1101</v>
      </c>
    </row>
    <row r="104" spans="1:5" ht="14.5" x14ac:dyDescent="0.35">
      <c r="A104" s="3"/>
      <c r="B104" s="3"/>
      <c r="C104" s="3"/>
      <c r="D104" s="13" t="s">
        <v>116</v>
      </c>
      <c r="E104" s="14">
        <v>806</v>
      </c>
    </row>
    <row r="105" spans="1:5" ht="14.5" x14ac:dyDescent="0.35">
      <c r="A105" s="3"/>
      <c r="B105" s="3"/>
      <c r="C105" s="3"/>
      <c r="D105" s="13" t="s">
        <v>117</v>
      </c>
      <c r="E105" s="14">
        <v>531</v>
      </c>
    </row>
    <row r="106" spans="1:5" ht="14.5" x14ac:dyDescent="0.35">
      <c r="A106" s="3"/>
      <c r="B106" s="3"/>
      <c r="C106" s="3"/>
      <c r="D106" s="13" t="s">
        <v>118</v>
      </c>
      <c r="E106" s="14">
        <v>298</v>
      </c>
    </row>
    <row r="107" spans="1:5" ht="14.5" x14ac:dyDescent="0.35">
      <c r="A107" s="3"/>
      <c r="B107" s="3"/>
      <c r="C107" s="3"/>
      <c r="D107" s="13" t="s">
        <v>119</v>
      </c>
      <c r="E107" s="14">
        <v>173</v>
      </c>
    </row>
    <row r="108" spans="1:5" ht="14.5" x14ac:dyDescent="0.35">
      <c r="A108" s="3"/>
      <c r="B108" s="3"/>
      <c r="C108" s="3"/>
      <c r="D108" s="13" t="s">
        <v>120</v>
      </c>
      <c r="E108" s="14">
        <v>81</v>
      </c>
    </row>
    <row r="109" spans="1:5" ht="14.5" x14ac:dyDescent="0.35">
      <c r="A109" s="3"/>
      <c r="B109" s="3"/>
      <c r="C109" s="3"/>
      <c r="D109" s="13" t="s">
        <v>121</v>
      </c>
      <c r="E109" s="14">
        <v>64</v>
      </c>
    </row>
    <row r="110" spans="1:5" ht="14.5" x14ac:dyDescent="0.35">
      <c r="A110" s="3"/>
      <c r="B110" s="3"/>
      <c r="C110" s="3"/>
      <c r="D110" s="13" t="s">
        <v>122</v>
      </c>
      <c r="E110" s="14">
        <v>27</v>
      </c>
    </row>
    <row r="111" spans="1:5" ht="14.5" x14ac:dyDescent="0.35">
      <c r="A111" s="3"/>
      <c r="B111" s="3"/>
      <c r="C111" s="3"/>
      <c r="D111" s="13" t="s">
        <v>123</v>
      </c>
      <c r="E111" s="14">
        <v>14</v>
      </c>
    </row>
    <row r="112" spans="1:5" ht="14.5" x14ac:dyDescent="0.35">
      <c r="A112" s="3"/>
      <c r="B112" s="3"/>
      <c r="C112" s="3"/>
      <c r="D112" s="13" t="s">
        <v>124</v>
      </c>
      <c r="E112" s="14">
        <v>8</v>
      </c>
    </row>
    <row r="113" spans="1:5" ht="14.5" x14ac:dyDescent="0.35">
      <c r="A113" s="3"/>
      <c r="B113" s="3"/>
      <c r="C113" s="3"/>
      <c r="D113" s="13" t="s">
        <v>125</v>
      </c>
      <c r="E113" s="14">
        <v>4</v>
      </c>
    </row>
    <row r="114" spans="1:5" ht="14.5" x14ac:dyDescent="0.35">
      <c r="A114" s="3"/>
      <c r="B114" s="3"/>
      <c r="C114" s="3"/>
      <c r="D114" s="13" t="s">
        <v>126</v>
      </c>
      <c r="E114" s="14">
        <v>0</v>
      </c>
    </row>
    <row r="115" spans="1:5" ht="14.5" x14ac:dyDescent="0.35">
      <c r="A115" s="3"/>
      <c r="B115" s="3"/>
      <c r="C115" s="3"/>
      <c r="D115" s="13" t="s">
        <v>127</v>
      </c>
      <c r="E115" s="14">
        <v>1</v>
      </c>
    </row>
    <row r="116" spans="1:5" ht="14.5" x14ac:dyDescent="0.35">
      <c r="A116" s="3"/>
      <c r="B116" s="3"/>
      <c r="C116" s="3"/>
      <c r="D116" s="13" t="s">
        <v>128</v>
      </c>
      <c r="E116" s="14">
        <v>0</v>
      </c>
    </row>
    <row r="117" spans="1:5" ht="14.5" x14ac:dyDescent="0.35">
      <c r="A117" s="3"/>
      <c r="B117" s="3"/>
      <c r="C117" s="3"/>
      <c r="D117" s="13" t="s">
        <v>129</v>
      </c>
      <c r="E117" s="14">
        <v>0</v>
      </c>
    </row>
    <row r="118" spans="1:5" ht="14.5" x14ac:dyDescent="0.35">
      <c r="A118" s="3"/>
      <c r="B118" s="3"/>
      <c r="C118" s="3"/>
      <c r="D118" s="13" t="s">
        <v>130</v>
      </c>
      <c r="E118" s="14">
        <v>0</v>
      </c>
    </row>
    <row r="119" spans="1:5" ht="14.5" x14ac:dyDescent="0.35">
      <c r="A119" s="3"/>
      <c r="B119" s="3"/>
      <c r="C119" s="3"/>
      <c r="D119" s="13" t="s">
        <v>131</v>
      </c>
      <c r="E119" s="14">
        <v>0</v>
      </c>
    </row>
    <row r="120" spans="1:5" ht="14.5" x14ac:dyDescent="0.35">
      <c r="A120" s="3"/>
      <c r="B120" s="3"/>
      <c r="C120" s="3"/>
      <c r="D120" s="13" t="s">
        <v>132</v>
      </c>
      <c r="E120" s="14">
        <v>0</v>
      </c>
    </row>
    <row r="121" spans="1:5" ht="14.5" x14ac:dyDescent="0.35">
      <c r="A121" s="3"/>
      <c r="B121" s="3"/>
      <c r="C121" s="3"/>
      <c r="D121" s="13" t="s">
        <v>133</v>
      </c>
      <c r="E121" s="14">
        <v>0</v>
      </c>
    </row>
    <row r="122" spans="1:5" ht="14.5" x14ac:dyDescent="0.35">
      <c r="A122" s="3"/>
      <c r="B122" s="3"/>
      <c r="C122" s="3"/>
      <c r="D122" s="13" t="s">
        <v>134</v>
      </c>
      <c r="E122" s="14">
        <v>0</v>
      </c>
    </row>
    <row r="123" spans="1:5" ht="14.5" x14ac:dyDescent="0.35">
      <c r="A123" s="3"/>
      <c r="B123" s="3"/>
      <c r="C123" s="3"/>
      <c r="D123" s="13" t="s">
        <v>135</v>
      </c>
      <c r="E123" s="14">
        <v>0</v>
      </c>
    </row>
    <row r="124" spans="1:5" ht="14.5" x14ac:dyDescent="0.35">
      <c r="A124" s="3"/>
      <c r="B124" s="3"/>
      <c r="C124" s="3"/>
      <c r="D124" s="13" t="s">
        <v>136</v>
      </c>
      <c r="E124" s="14">
        <v>0</v>
      </c>
    </row>
    <row r="125" spans="1:5" ht="14.5" x14ac:dyDescent="0.35">
      <c r="A125" s="3"/>
      <c r="B125" s="3"/>
      <c r="C125" s="3"/>
      <c r="D125" s="13" t="s">
        <v>137</v>
      </c>
      <c r="E125" s="14">
        <v>0</v>
      </c>
    </row>
    <row r="126" spans="1:5" ht="14.5" x14ac:dyDescent="0.35">
      <c r="A126" s="3"/>
      <c r="B126" s="3"/>
      <c r="C126" s="3"/>
      <c r="D126" s="13" t="s">
        <v>138</v>
      </c>
      <c r="E126" s="14">
        <v>0</v>
      </c>
    </row>
    <row r="127" spans="1:5" ht="14.5" x14ac:dyDescent="0.35">
      <c r="A127" s="3"/>
      <c r="B127" s="3"/>
      <c r="C127" s="3"/>
      <c r="D127" s="13" t="s">
        <v>139</v>
      </c>
      <c r="E127" s="14">
        <v>0</v>
      </c>
    </row>
    <row r="128" spans="1:5" ht="14.5" x14ac:dyDescent="0.35">
      <c r="A128" s="3"/>
      <c r="B128" s="3"/>
      <c r="C128" s="3"/>
      <c r="D128" s="13" t="s">
        <v>140</v>
      </c>
      <c r="E128" s="14">
        <v>0</v>
      </c>
    </row>
    <row r="129" spans="1:5" ht="14.5" x14ac:dyDescent="0.35">
      <c r="A129" s="3"/>
      <c r="B129" s="3"/>
      <c r="C129" s="3"/>
      <c r="D129" s="13" t="s">
        <v>141</v>
      </c>
      <c r="E129" s="14">
        <v>0</v>
      </c>
    </row>
    <row r="130" spans="1:5" ht="14.5" x14ac:dyDescent="0.35">
      <c r="A130" s="3"/>
      <c r="B130" s="3"/>
      <c r="C130" s="3"/>
      <c r="D130" s="13" t="s">
        <v>142</v>
      </c>
      <c r="E130" s="14">
        <v>0</v>
      </c>
    </row>
  </sheetData>
  <hyperlinks>
    <hyperlink ref="J1"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zoomScale="70" zoomScaleNormal="70" workbookViewId="0">
      <selection activeCell="A7" sqref="A7:B7"/>
    </sheetView>
  </sheetViews>
  <sheetFormatPr defaultRowHeight="14.5" x14ac:dyDescent="0.35"/>
  <cols>
    <col min="1" max="1" width="40.7265625" style="22" customWidth="1"/>
    <col min="2" max="2" width="9.36328125" style="22" customWidth="1"/>
    <col min="3" max="3" width="21.26953125" style="22" customWidth="1"/>
    <col min="4" max="4" width="24.90625" style="22" bestFit="1" customWidth="1"/>
    <col min="5" max="5" width="20.36328125" style="22" customWidth="1"/>
    <col min="6" max="6" width="19.81640625" style="22" customWidth="1"/>
    <col min="7" max="7" width="20" style="22" customWidth="1"/>
    <col min="8" max="16384" width="8.7265625" style="22"/>
  </cols>
  <sheetData>
    <row r="1" spans="1:8" ht="17" x14ac:dyDescent="0.4">
      <c r="A1" s="21" t="s">
        <v>147</v>
      </c>
      <c r="H1" s="27"/>
    </row>
    <row r="2" spans="1:8" x14ac:dyDescent="0.35">
      <c r="A2" s="23" t="s">
        <v>8</v>
      </c>
      <c r="H2" s="27"/>
    </row>
    <row r="3" spans="1:8" x14ac:dyDescent="0.35">
      <c r="C3" s="24" t="s">
        <v>148</v>
      </c>
      <c r="D3" s="24" t="s">
        <v>149</v>
      </c>
      <c r="E3" s="24" t="s">
        <v>150</v>
      </c>
      <c r="F3" s="24" t="s">
        <v>151</v>
      </c>
      <c r="G3" s="24" t="s">
        <v>152</v>
      </c>
      <c r="H3" s="27" t="s">
        <v>9</v>
      </c>
    </row>
    <row r="4" spans="1:8" x14ac:dyDescent="0.35">
      <c r="A4" s="24" t="s">
        <v>155</v>
      </c>
      <c r="B4" s="24" t="s">
        <v>153</v>
      </c>
      <c r="C4" s="25">
        <v>1855084</v>
      </c>
      <c r="D4" s="25">
        <v>838840</v>
      </c>
      <c r="E4" s="25">
        <v>1223634</v>
      </c>
      <c r="F4" s="25">
        <v>1332048</v>
      </c>
      <c r="G4" s="25">
        <v>590439</v>
      </c>
      <c r="H4" s="27">
        <f>SUM(C4:G4)</f>
        <v>5840045</v>
      </c>
    </row>
    <row r="5" spans="1:8" x14ac:dyDescent="0.35">
      <c r="A5" s="27" t="s">
        <v>14</v>
      </c>
      <c r="B5" s="27"/>
      <c r="C5" s="28">
        <f>(C4/$H$4)*100</f>
        <v>31.76489222257705</v>
      </c>
      <c r="D5" s="28">
        <f t="shared" ref="D5:H5" si="0">(D4/$H$4)*100</f>
        <v>14.363587951805165</v>
      </c>
      <c r="E5" s="28">
        <f t="shared" si="0"/>
        <v>20.952475537431646</v>
      </c>
      <c r="F5" s="28">
        <f t="shared" si="0"/>
        <v>22.808865342647188</v>
      </c>
      <c r="G5" s="28">
        <f t="shared" si="0"/>
        <v>10.110178945538948</v>
      </c>
      <c r="H5" s="28">
        <f t="shared" si="0"/>
        <v>100</v>
      </c>
    </row>
    <row r="6" spans="1:8" ht="58" x14ac:dyDescent="0.35">
      <c r="A6" s="26" t="s">
        <v>154</v>
      </c>
      <c r="H6" s="29">
        <f>SUM(C5:G5)</f>
        <v>99.999999999999986</v>
      </c>
    </row>
    <row r="7" spans="1:8" x14ac:dyDescent="0.35">
      <c r="A7" s="22" t="s">
        <v>0</v>
      </c>
      <c r="B7" s="40" t="s">
        <v>158</v>
      </c>
    </row>
    <row r="9" spans="1:8" x14ac:dyDescent="0.35">
      <c r="C9" s="35" t="s">
        <v>157</v>
      </c>
      <c r="D9" s="32" t="s">
        <v>156</v>
      </c>
      <c r="E9" s="32" t="s">
        <v>14</v>
      </c>
    </row>
    <row r="10" spans="1:8" x14ac:dyDescent="0.35">
      <c r="C10" s="33" t="s">
        <v>148</v>
      </c>
      <c r="D10" s="36">
        <v>1855084</v>
      </c>
      <c r="E10" s="37">
        <f t="shared" ref="E10:E15" si="1">(D10/$D$15)*100</f>
        <v>31.76489222257705</v>
      </c>
    </row>
    <row r="11" spans="1:8" x14ac:dyDescent="0.35">
      <c r="C11" s="33" t="s">
        <v>149</v>
      </c>
      <c r="D11" s="36">
        <v>838840</v>
      </c>
      <c r="E11" s="37">
        <f t="shared" si="1"/>
        <v>14.363587951805165</v>
      </c>
    </row>
    <row r="12" spans="1:8" x14ac:dyDescent="0.35">
      <c r="C12" s="33" t="s">
        <v>150</v>
      </c>
      <c r="D12" s="36">
        <v>1223634</v>
      </c>
      <c r="E12" s="37">
        <f t="shared" si="1"/>
        <v>20.952475537431646</v>
      </c>
    </row>
    <row r="13" spans="1:8" x14ac:dyDescent="0.35">
      <c r="C13" s="33" t="s">
        <v>151</v>
      </c>
      <c r="D13" s="36">
        <v>1332048</v>
      </c>
      <c r="E13" s="37">
        <f t="shared" si="1"/>
        <v>22.808865342647188</v>
      </c>
    </row>
    <row r="14" spans="1:8" x14ac:dyDescent="0.35">
      <c r="C14" s="34" t="s">
        <v>152</v>
      </c>
      <c r="D14" s="38">
        <v>590439</v>
      </c>
      <c r="E14" s="39">
        <f t="shared" si="1"/>
        <v>10.110178945538948</v>
      </c>
    </row>
    <row r="15" spans="1:8" x14ac:dyDescent="0.35">
      <c r="C15" s="31" t="s">
        <v>9</v>
      </c>
      <c r="D15" s="36">
        <f>SUM(D10:D14)</f>
        <v>5840045</v>
      </c>
      <c r="E15" s="37">
        <f t="shared" si="1"/>
        <v>100</v>
      </c>
    </row>
    <row r="16" spans="1:8" x14ac:dyDescent="0.35">
      <c r="D16" s="30"/>
    </row>
  </sheetData>
  <hyperlinks>
    <hyperlink ref="B7" r:id="rId1"/>
  </hyperlink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70" zoomScaleNormal="70" workbookViewId="0">
      <selection activeCell="B20" sqref="A20:B20"/>
    </sheetView>
  </sheetViews>
  <sheetFormatPr defaultRowHeight="14.5" x14ac:dyDescent="0.35"/>
  <cols>
    <col min="1" max="1" width="26.54296875" style="55" bestFit="1" customWidth="1"/>
    <col min="2" max="2" width="19.7265625" style="55" bestFit="1" customWidth="1"/>
    <col min="3" max="4" width="8.7265625" style="22"/>
    <col min="5" max="5" width="20.453125" style="22" bestFit="1" customWidth="1"/>
    <col min="6" max="6" width="8.7265625" style="22"/>
    <col min="7" max="7" width="22.1796875" style="22" bestFit="1" customWidth="1"/>
    <col min="8" max="16384" width="8.7265625" style="22"/>
  </cols>
  <sheetData>
    <row r="1" spans="1:8" x14ac:dyDescent="0.35">
      <c r="A1" s="75" t="s">
        <v>241</v>
      </c>
      <c r="B1" s="75" t="s">
        <v>242</v>
      </c>
      <c r="C1" s="75" t="s">
        <v>14</v>
      </c>
      <c r="D1" s="75" t="s">
        <v>218</v>
      </c>
      <c r="E1" s="57" t="s">
        <v>243</v>
      </c>
    </row>
    <row r="2" spans="1:8" x14ac:dyDescent="0.35">
      <c r="A2" s="87">
        <v>4460830</v>
      </c>
      <c r="B2" s="55" t="s">
        <v>166</v>
      </c>
    </row>
    <row r="3" spans="1:8" x14ac:dyDescent="0.35">
      <c r="A3" s="88">
        <v>96375</v>
      </c>
      <c r="B3" s="81" t="s">
        <v>219</v>
      </c>
      <c r="C3" s="82">
        <f>(A3/$A$2)*100</f>
        <v>2.1604723784587172</v>
      </c>
      <c r="D3" s="82">
        <f>C3</f>
        <v>2.1604723784587172</v>
      </c>
    </row>
    <row r="4" spans="1:8" x14ac:dyDescent="0.35">
      <c r="A4" s="88">
        <v>43240</v>
      </c>
      <c r="B4" s="81" t="s">
        <v>220</v>
      </c>
      <c r="C4" s="82">
        <f t="shared" ref="C4:C18" si="0">(A4/$A$2)*100</f>
        <v>0.96932633613027175</v>
      </c>
      <c r="D4" s="82">
        <f>C4+D3</f>
        <v>3.129798714588989</v>
      </c>
    </row>
    <row r="5" spans="1:8" x14ac:dyDescent="0.35">
      <c r="A5" s="88">
        <v>56661</v>
      </c>
      <c r="B5" s="81" t="s">
        <v>221</v>
      </c>
      <c r="C5" s="82">
        <f t="shared" si="0"/>
        <v>1.2701896283875422</v>
      </c>
      <c r="D5" s="82">
        <f>C5+D4</f>
        <v>4.3999883429765312</v>
      </c>
    </row>
    <row r="6" spans="1:8" x14ac:dyDescent="0.35">
      <c r="A6" s="88">
        <v>94214</v>
      </c>
      <c r="B6" s="81" t="s">
        <v>222</v>
      </c>
      <c r="C6" s="82">
        <f t="shared" si="0"/>
        <v>2.1120284790050281</v>
      </c>
      <c r="D6" s="82">
        <f t="shared" ref="D6:D18" si="1">C6+D5</f>
        <v>6.5120168219815593</v>
      </c>
    </row>
    <row r="7" spans="1:8" x14ac:dyDescent="0.35">
      <c r="A7" s="88">
        <v>116516</v>
      </c>
      <c r="B7" s="81" t="s">
        <v>223</v>
      </c>
      <c r="C7" s="82">
        <f t="shared" si="0"/>
        <v>2.6119802816964555</v>
      </c>
      <c r="D7" s="82">
        <f t="shared" si="1"/>
        <v>9.1239971036780148</v>
      </c>
    </row>
    <row r="8" spans="1:8" x14ac:dyDescent="0.35">
      <c r="A8" s="88">
        <v>243652</v>
      </c>
      <c r="B8" s="81" t="s">
        <v>224</v>
      </c>
      <c r="C8" s="82">
        <f t="shared" si="0"/>
        <v>5.4620328503888285</v>
      </c>
      <c r="D8" s="82">
        <f t="shared" si="1"/>
        <v>14.586029954066843</v>
      </c>
      <c r="G8" s="35" t="s">
        <v>240</v>
      </c>
      <c r="H8" s="32" t="s">
        <v>14</v>
      </c>
    </row>
    <row r="9" spans="1:8" x14ac:dyDescent="0.35">
      <c r="A9" s="88">
        <v>244691</v>
      </c>
      <c r="B9" s="81" t="s">
        <v>225</v>
      </c>
      <c r="C9" s="82">
        <f t="shared" si="0"/>
        <v>5.4853244799734577</v>
      </c>
      <c r="D9" s="82">
        <f t="shared" si="1"/>
        <v>20.071354434040302</v>
      </c>
      <c r="E9" s="82">
        <f>D9</f>
        <v>20.071354434040302</v>
      </c>
      <c r="G9" s="74" t="s">
        <v>226</v>
      </c>
      <c r="H9" s="37">
        <f>E9</f>
        <v>20.071354434040302</v>
      </c>
    </row>
    <row r="10" spans="1:8" x14ac:dyDescent="0.35">
      <c r="A10" s="89">
        <v>279761</v>
      </c>
      <c r="B10" s="79" t="s">
        <v>227</v>
      </c>
      <c r="C10" s="80">
        <f t="shared" si="0"/>
        <v>6.2715010435277749</v>
      </c>
      <c r="D10" s="80">
        <f t="shared" si="1"/>
        <v>26.342855477568076</v>
      </c>
      <c r="E10" s="80">
        <f>SUM(C10:C12)</f>
        <v>19.509597989611798</v>
      </c>
      <c r="G10" s="74" t="s">
        <v>228</v>
      </c>
      <c r="H10" s="37">
        <f t="shared" ref="H10:H13" si="2">E10</f>
        <v>19.509597989611798</v>
      </c>
    </row>
    <row r="11" spans="1:8" x14ac:dyDescent="0.35">
      <c r="A11" s="89">
        <v>283684</v>
      </c>
      <c r="B11" s="79" t="s">
        <v>229</v>
      </c>
      <c r="C11" s="80">
        <f t="shared" si="0"/>
        <v>6.3594443186581877</v>
      </c>
      <c r="D11" s="80">
        <f t="shared" si="1"/>
        <v>32.702299796226264</v>
      </c>
      <c r="E11" s="78">
        <f>SUM(C13:C14)</f>
        <v>20.360650372240144</v>
      </c>
      <c r="G11" s="74" t="s">
        <v>230</v>
      </c>
      <c r="H11" s="37">
        <f t="shared" si="2"/>
        <v>20.360650372240144</v>
      </c>
    </row>
    <row r="12" spans="1:8" x14ac:dyDescent="0.35">
      <c r="A12" s="89">
        <v>306845</v>
      </c>
      <c r="B12" s="79" t="s">
        <v>231</v>
      </c>
      <c r="C12" s="80">
        <f t="shared" si="0"/>
        <v>6.8786526274258382</v>
      </c>
      <c r="D12" s="80">
        <f t="shared" si="1"/>
        <v>39.5809524236521</v>
      </c>
      <c r="E12" s="85">
        <f>SUM(C15:C16)</f>
        <v>17.568501825893385</v>
      </c>
      <c r="G12" s="74" t="s">
        <v>232</v>
      </c>
      <c r="H12" s="37">
        <f t="shared" si="2"/>
        <v>17.568501825893385</v>
      </c>
    </row>
    <row r="13" spans="1:8" x14ac:dyDescent="0.35">
      <c r="A13" s="90">
        <v>450767</v>
      </c>
      <c r="B13" s="77" t="s">
        <v>233</v>
      </c>
      <c r="C13" s="78">
        <f>(A13/$A$2)*100</f>
        <v>10.105002880629838</v>
      </c>
      <c r="D13" s="78">
        <f t="shared" si="1"/>
        <v>49.68595530428194</v>
      </c>
      <c r="E13" s="84">
        <f>SUM(C17:C18)</f>
        <v>22.489895378214371</v>
      </c>
      <c r="G13" s="74" t="s">
        <v>234</v>
      </c>
      <c r="H13" s="37">
        <f t="shared" si="2"/>
        <v>22.489895378214371</v>
      </c>
    </row>
    <row r="14" spans="1:8" x14ac:dyDescent="0.35">
      <c r="A14" s="90">
        <v>457487</v>
      </c>
      <c r="B14" s="77" t="s">
        <v>235</v>
      </c>
      <c r="C14" s="78">
        <f t="shared" si="0"/>
        <v>10.255647491610306</v>
      </c>
      <c r="D14" s="78">
        <f t="shared" si="1"/>
        <v>59.941602795892244</v>
      </c>
      <c r="G14" s="31"/>
      <c r="H14" s="31"/>
    </row>
    <row r="15" spans="1:8" x14ac:dyDescent="0.35">
      <c r="A15" s="91">
        <v>432767</v>
      </c>
      <c r="B15" s="76" t="s">
        <v>236</v>
      </c>
      <c r="C15" s="85">
        <f t="shared" si="0"/>
        <v>9.7014905297892984</v>
      </c>
      <c r="D15" s="85">
        <f t="shared" si="1"/>
        <v>69.643093325681548</v>
      </c>
      <c r="E15" s="29"/>
    </row>
    <row r="16" spans="1:8" x14ac:dyDescent="0.35">
      <c r="A16" s="91">
        <v>350934</v>
      </c>
      <c r="B16" s="76" t="s">
        <v>237</v>
      </c>
      <c r="C16" s="85">
        <f t="shared" si="0"/>
        <v>7.8670112961040886</v>
      </c>
      <c r="D16" s="85">
        <f t="shared" si="1"/>
        <v>77.510104621785644</v>
      </c>
      <c r="E16" s="29"/>
    </row>
    <row r="17" spans="1:5" x14ac:dyDescent="0.35">
      <c r="A17" s="92">
        <v>261064</v>
      </c>
      <c r="B17" s="83" t="s">
        <v>238</v>
      </c>
      <c r="C17" s="84">
        <f t="shared" si="0"/>
        <v>5.852363797768577</v>
      </c>
      <c r="D17" s="84">
        <f t="shared" si="1"/>
        <v>83.362468419554219</v>
      </c>
    </row>
    <row r="18" spans="1:5" x14ac:dyDescent="0.35">
      <c r="A18" s="92">
        <v>742172</v>
      </c>
      <c r="B18" s="83" t="s">
        <v>239</v>
      </c>
      <c r="C18" s="84">
        <f t="shared" si="0"/>
        <v>16.637531580445792</v>
      </c>
      <c r="D18" s="84">
        <f t="shared" si="1"/>
        <v>100.00000000000001</v>
      </c>
      <c r="E18" s="29"/>
    </row>
    <row r="20" spans="1:5" x14ac:dyDescent="0.35">
      <c r="A20" s="86" t="s">
        <v>2</v>
      </c>
      <c r="B20" s="40" t="s">
        <v>244</v>
      </c>
    </row>
  </sheetData>
  <hyperlinks>
    <hyperlink ref="B20"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Normal="100" workbookViewId="0">
      <selection activeCell="F14" sqref="F14:F15"/>
    </sheetView>
  </sheetViews>
  <sheetFormatPr defaultRowHeight="14.5" x14ac:dyDescent="0.35"/>
  <cols>
    <col min="1" max="1" width="40.7265625" style="22" customWidth="1"/>
    <col min="2" max="2" width="10" style="22" customWidth="1"/>
    <col min="3" max="3" width="8.7265625" style="22"/>
    <col min="4" max="4" width="19.1796875" style="22" customWidth="1"/>
    <col min="5" max="5" width="60.81640625" style="22" bestFit="1" customWidth="1"/>
    <col min="6" max="7" width="8.7265625" style="22"/>
    <col min="8" max="8" width="12.453125" style="22" bestFit="1" customWidth="1"/>
    <col min="9" max="9" width="38.6328125" style="22" customWidth="1"/>
    <col min="10" max="16384" width="8.7265625" style="22"/>
  </cols>
  <sheetData>
    <row r="1" spans="1:10" ht="17" x14ac:dyDescent="0.4">
      <c r="A1" s="21" t="s">
        <v>171</v>
      </c>
    </row>
    <row r="2" spans="1:10" x14ac:dyDescent="0.35">
      <c r="A2" s="23" t="s">
        <v>8</v>
      </c>
      <c r="I2" s="55" t="s">
        <v>2</v>
      </c>
      <c r="J2" s="56" t="s">
        <v>172</v>
      </c>
    </row>
    <row r="3" spans="1:10" x14ac:dyDescent="0.35">
      <c r="B3" s="24" t="s">
        <v>173</v>
      </c>
      <c r="C3" s="27" t="s">
        <v>14</v>
      </c>
      <c r="D3" s="27" t="s">
        <v>245</v>
      </c>
      <c r="E3" s="57" t="s">
        <v>167</v>
      </c>
      <c r="I3" s="57" t="s">
        <v>174</v>
      </c>
    </row>
    <row r="4" spans="1:10" x14ac:dyDescent="0.35">
      <c r="A4" s="24" t="s">
        <v>175</v>
      </c>
      <c r="B4" s="30">
        <v>1336982</v>
      </c>
      <c r="C4" s="28">
        <f>(B4/$B$17)*100</f>
        <v>22.893350993014607</v>
      </c>
      <c r="D4" s="28">
        <f>(B4/$B$18)*100</f>
        <v>22.927136852499014</v>
      </c>
      <c r="E4" s="22" t="s">
        <v>176</v>
      </c>
      <c r="H4" s="22" t="s">
        <v>177</v>
      </c>
      <c r="I4" s="58" t="s">
        <v>178</v>
      </c>
    </row>
    <row r="5" spans="1:10" x14ac:dyDescent="0.35">
      <c r="A5" s="59" t="s">
        <v>179</v>
      </c>
      <c r="B5" s="30">
        <v>582889</v>
      </c>
      <c r="C5" s="28">
        <f t="shared" ref="C5:C17" si="0">(B5/$B$17)*100</f>
        <v>9.9808991197841799</v>
      </c>
      <c r="D5" s="28">
        <f t="shared" ref="D5:D13" si="1">(B5/$B$18)*100</f>
        <v>9.9956288662198141</v>
      </c>
      <c r="E5" s="22" t="s">
        <v>180</v>
      </c>
      <c r="H5" s="22" t="s">
        <v>181</v>
      </c>
      <c r="I5" s="60" t="s">
        <v>182</v>
      </c>
    </row>
    <row r="6" spans="1:10" x14ac:dyDescent="0.35">
      <c r="A6" s="61" t="s">
        <v>183</v>
      </c>
      <c r="B6" s="30">
        <v>416956</v>
      </c>
      <c r="C6" s="28">
        <f t="shared" si="0"/>
        <v>7.1396025201860596</v>
      </c>
      <c r="D6" s="28">
        <f t="shared" si="1"/>
        <v>7.1501390994572702</v>
      </c>
      <c r="E6" s="22" t="s">
        <v>184</v>
      </c>
      <c r="I6" s="60" t="s">
        <v>185</v>
      </c>
    </row>
    <row r="7" spans="1:10" x14ac:dyDescent="0.35">
      <c r="A7" s="61" t="s">
        <v>186</v>
      </c>
      <c r="B7" s="30">
        <v>752167</v>
      </c>
      <c r="C7" s="28">
        <f t="shared" si="0"/>
        <v>12.879472675296167</v>
      </c>
      <c r="D7" s="28">
        <f t="shared" si="1"/>
        <v>12.898480117857702</v>
      </c>
      <c r="E7" s="22" t="s">
        <v>187</v>
      </c>
      <c r="H7" s="22" t="s">
        <v>188</v>
      </c>
      <c r="I7" s="62" t="s">
        <v>189</v>
      </c>
    </row>
    <row r="8" spans="1:10" x14ac:dyDescent="0.35">
      <c r="A8" s="63" t="s">
        <v>190</v>
      </c>
      <c r="B8" s="30">
        <v>406303</v>
      </c>
      <c r="C8" s="28">
        <f t="shared" si="0"/>
        <v>6.9571895422038708</v>
      </c>
      <c r="D8" s="28">
        <f t="shared" si="1"/>
        <v>6.9674569175807211</v>
      </c>
      <c r="E8" s="22" t="s">
        <v>191</v>
      </c>
      <c r="H8" s="22" t="s">
        <v>192</v>
      </c>
      <c r="I8" s="64" t="s">
        <v>193</v>
      </c>
    </row>
    <row r="9" spans="1:10" x14ac:dyDescent="0.35">
      <c r="A9" s="65" t="s">
        <v>194</v>
      </c>
      <c r="B9" s="30">
        <v>414596</v>
      </c>
      <c r="C9" s="28">
        <f t="shared" si="0"/>
        <v>7.0991918726653642</v>
      </c>
      <c r="D9" s="28">
        <f t="shared" si="1"/>
        <v>7.1096688141640509</v>
      </c>
      <c r="E9" s="22" t="s">
        <v>195</v>
      </c>
      <c r="I9" s="64" t="s">
        <v>196</v>
      </c>
    </row>
    <row r="10" spans="1:10" x14ac:dyDescent="0.35">
      <c r="A10" s="65" t="s">
        <v>197</v>
      </c>
      <c r="B10" s="30">
        <v>547335</v>
      </c>
      <c r="C10" s="28">
        <f t="shared" si="0"/>
        <v>9.3721024409914637</v>
      </c>
      <c r="D10" s="28">
        <f t="shared" si="1"/>
        <v>9.3859337292218967</v>
      </c>
      <c r="E10" s="22" t="s">
        <v>198</v>
      </c>
      <c r="I10" s="64" t="s">
        <v>199</v>
      </c>
    </row>
    <row r="11" spans="1:10" x14ac:dyDescent="0.35">
      <c r="A11" s="65" t="s">
        <v>200</v>
      </c>
      <c r="B11" s="30">
        <v>295541</v>
      </c>
      <c r="C11" s="28">
        <f t="shared" si="0"/>
        <v>5.0605945673363815</v>
      </c>
      <c r="D11" s="28">
        <f t="shared" si="1"/>
        <v>5.0680629601029858</v>
      </c>
      <c r="E11" s="30"/>
      <c r="F11" s="30"/>
      <c r="H11" s="22" t="s">
        <v>201</v>
      </c>
      <c r="I11" s="66" t="s">
        <v>202</v>
      </c>
    </row>
    <row r="12" spans="1:10" x14ac:dyDescent="0.35">
      <c r="A12" s="67" t="s">
        <v>203</v>
      </c>
      <c r="B12" s="30">
        <v>211332</v>
      </c>
      <c r="C12" s="28">
        <f t="shared" si="0"/>
        <v>3.6186707465439052</v>
      </c>
      <c r="D12" s="28">
        <f t="shared" si="1"/>
        <v>3.6240111574518745</v>
      </c>
      <c r="E12" s="30"/>
      <c r="I12" s="66" t="s">
        <v>204</v>
      </c>
    </row>
    <row r="13" spans="1:10" x14ac:dyDescent="0.35">
      <c r="A13" s="67" t="s">
        <v>205</v>
      </c>
      <c r="B13" s="30">
        <v>144089</v>
      </c>
      <c r="C13" s="28">
        <f t="shared" si="0"/>
        <v>2.4672583858514789</v>
      </c>
      <c r="D13" s="28">
        <f t="shared" si="1"/>
        <v>2.4708995498366702</v>
      </c>
      <c r="E13" s="35" t="s">
        <v>213</v>
      </c>
      <c r="F13" s="32" t="s">
        <v>14</v>
      </c>
      <c r="I13" s="66" t="s">
        <v>206</v>
      </c>
    </row>
    <row r="14" spans="1:10" x14ac:dyDescent="0.35">
      <c r="A14" s="67" t="s">
        <v>207</v>
      </c>
      <c r="B14" s="30">
        <v>38192</v>
      </c>
      <c r="C14" s="28">
        <f t="shared" si="0"/>
        <v>0.65396756360610231</v>
      </c>
      <c r="D14" s="28">
        <f>(B14/$B$18)*100</f>
        <v>0.65493268471126931</v>
      </c>
      <c r="E14" s="31" t="s">
        <v>208</v>
      </c>
      <c r="F14" s="70">
        <f>D15</f>
        <v>11.747649250896734</v>
      </c>
      <c r="H14" s="22" t="s">
        <v>208</v>
      </c>
      <c r="I14" s="68" t="s">
        <v>209</v>
      </c>
    </row>
    <row r="15" spans="1:10" x14ac:dyDescent="0.35">
      <c r="A15" s="69" t="s">
        <v>209</v>
      </c>
      <c r="B15" s="30">
        <v>685057</v>
      </c>
      <c r="C15" s="28">
        <f>(B15/$B$17)*100</f>
        <v>11.730337694315713</v>
      </c>
      <c r="D15" s="28">
        <f>(B15/$B$18)*100</f>
        <v>11.747649250896734</v>
      </c>
      <c r="E15" s="31" t="s">
        <v>214</v>
      </c>
      <c r="F15" s="70">
        <f>100-F14</f>
        <v>88.252350749103272</v>
      </c>
    </row>
    <row r="16" spans="1:10" x14ac:dyDescent="0.35">
      <c r="A16" s="24" t="s">
        <v>210</v>
      </c>
      <c r="B16" s="30">
        <v>8606</v>
      </c>
      <c r="C16" s="28">
        <f t="shared" si="0"/>
        <v>0.14736187820470562</v>
      </c>
      <c r="D16" s="28"/>
      <c r="F16" s="29"/>
    </row>
    <row r="17" spans="1:4" x14ac:dyDescent="0.35">
      <c r="A17" s="27" t="s">
        <v>9</v>
      </c>
      <c r="B17" s="112">
        <f>SUM(B4:B16)</f>
        <v>5840045</v>
      </c>
      <c r="C17" s="28">
        <f t="shared" si="0"/>
        <v>100</v>
      </c>
      <c r="D17" s="28"/>
    </row>
    <row r="18" spans="1:4" x14ac:dyDescent="0.35">
      <c r="A18" s="27" t="s">
        <v>246</v>
      </c>
      <c r="B18" s="112">
        <f>SUM(B4:B15)</f>
        <v>5831439</v>
      </c>
      <c r="C18" s="28"/>
      <c r="D18" s="28">
        <f>SUM(D4:D15)</f>
        <v>100.00000000000001</v>
      </c>
    </row>
    <row r="19" spans="1:4" ht="87" x14ac:dyDescent="0.35">
      <c r="A19" s="26" t="s">
        <v>211</v>
      </c>
      <c r="B19" s="30"/>
    </row>
    <row r="21" spans="1:4" x14ac:dyDescent="0.35">
      <c r="A21" s="22" t="s">
        <v>2</v>
      </c>
      <c r="B21" s="40" t="s">
        <v>212</v>
      </c>
    </row>
  </sheetData>
  <hyperlinks>
    <hyperlink ref="J2" r:id="rId1"/>
    <hyperlink ref="B21" r:id="rId2"/>
  </hyperlinks>
  <pageMargins left="0.75" right="0.75" top="0.75" bottom="0.5" header="0.5" footer="0.75"/>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DNK Quotas</vt:lpstr>
      <vt:lpstr>City size</vt:lpstr>
      <vt:lpstr>Wealth</vt:lpstr>
      <vt:lpstr>Sex</vt:lpstr>
      <vt:lpstr>Age</vt:lpstr>
      <vt:lpstr>Region</vt:lpstr>
      <vt:lpstr>Individual Income pre-tax</vt:lpstr>
      <vt:lpstr>Rural</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CHICO, Ana</dc:creator>
  <cp:lastModifiedBy>Fabre  Adrien</cp:lastModifiedBy>
  <dcterms:created xsi:type="dcterms:W3CDTF">2021-04-28T14:06:58Z</dcterms:created>
  <dcterms:modified xsi:type="dcterms:W3CDTF">2021-05-05T09:01:06Z</dcterms:modified>
</cp:coreProperties>
</file>