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7" i="1" l="1"/>
  <c r="H77" i="1"/>
  <c r="D77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Y63" i="1"/>
  <c r="X63" i="1"/>
  <c r="V63" i="1"/>
  <c r="U63" i="1"/>
  <c r="Q63" i="1"/>
  <c r="P63" i="1"/>
  <c r="N63" i="1"/>
  <c r="M63" i="1"/>
  <c r="I63" i="1"/>
  <c r="H63" i="1"/>
  <c r="F63" i="1"/>
  <c r="E63" i="1"/>
  <c r="AA62" i="1"/>
  <c r="AA63" i="1" s="1"/>
  <c r="Z62" i="1"/>
  <c r="Z63" i="1" s="1"/>
  <c r="Y62" i="1"/>
  <c r="X62" i="1"/>
  <c r="W62" i="1"/>
  <c r="W63" i="1" s="1"/>
  <c r="V62" i="1"/>
  <c r="U62" i="1"/>
  <c r="S62" i="1"/>
  <c r="S63" i="1" s="1"/>
  <c r="R62" i="1"/>
  <c r="R63" i="1" s="1"/>
  <c r="Q62" i="1"/>
  <c r="P62" i="1"/>
  <c r="O62" i="1"/>
  <c r="O63" i="1" s="1"/>
  <c r="N62" i="1"/>
  <c r="M62" i="1"/>
  <c r="L62" i="1"/>
  <c r="L63" i="1" s="1"/>
  <c r="K62" i="1"/>
  <c r="K63" i="1" s="1"/>
  <c r="J62" i="1"/>
  <c r="J63" i="1" s="1"/>
  <c r="I62" i="1"/>
  <c r="H62" i="1"/>
  <c r="G62" i="1"/>
  <c r="G63" i="1" s="1"/>
  <c r="F62" i="1"/>
  <c r="E62" i="1"/>
  <c r="D62" i="1"/>
  <c r="D63" i="1" s="1"/>
  <c r="C62" i="1"/>
  <c r="C63" i="1" s="1"/>
  <c r="B62" i="1"/>
  <c r="B63" i="1" s="1"/>
  <c r="T58" i="1"/>
  <c r="T62" i="1" s="1"/>
  <c r="T63" i="1" s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I52" i="1"/>
  <c r="F52" i="1"/>
  <c r="E52" i="1"/>
  <c r="D52" i="1"/>
  <c r="C52" i="1"/>
  <c r="B52" i="1"/>
  <c r="AA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K50" i="1"/>
  <c r="J50" i="1"/>
  <c r="I50" i="1"/>
  <c r="H50" i="1"/>
  <c r="F50" i="1"/>
  <c r="E50" i="1"/>
  <c r="D50" i="1"/>
  <c r="C50" i="1"/>
  <c r="B50" i="1"/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<sst xmlns="http://schemas.openxmlformats.org/spreadsheetml/2006/main" count="2152" uniqueCount="1034">
  <si>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</si>
  <si>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</si>
  <si>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</si>
  <si>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</si>
  <si>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</si>
  <si>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</si>
  <si>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</si>
  <si>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</si>
  <si>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</si>
  <si>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</si>
  <si>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</si>
  <si>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</si>
  <si>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</si>
  <si>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</si>
  <si>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</si>
  <si>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</si>
  <si>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</si>
  <si>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</si>
  <si>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</si>
  <si>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</si>
  <si>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</si>
  <si>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</si>
  <si>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</si>
  <si>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</si>
  <si>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</si>
  <si>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</si>
  <si>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</si>
  <si>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</si>
  <si>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</si>
  <si>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</si>
  <si>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</si>
  <si>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</si>
  <si>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</si>
  <si>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</si>
  <si>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</si>
  <si>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</si>
  <si>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</si>
  <si>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</si>
  <si>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</si>
  <si>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</si>
  <si>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</si>
  <si>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</si>
  <si>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</si>
  <si>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</si>
  <si>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</si>
  <si>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</si>
  <si>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</si>
  <si>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</si>
  <si>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</si>
  <si>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</si>
  <si>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</si>
  <si>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</si>
  <si>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</si>
  <si>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</si>
  <si>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</si>
  <si>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</si>
  <si>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</si>
  <si>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</si>
  <si>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</si>
  <si>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</si>
  <si>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</si>
  <si>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</si>
  <si>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</si>
  <si>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</si>
  <si>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</si>
  <si>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</si>
  <si>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</si>
  <si>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</si>
  <si>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</si>
  <si>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</si>
  <si>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</si>
  <si>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</si>
  <si>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</si>
  <si>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</si>
  <si>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</si>
  <si>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</si>
  <si>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</si>
  <si>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</si>
  <si>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</si>
  <si>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</si>
  <si>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</si>
  <si>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</si>
  <si>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</si>
  <si>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</si>
  <si>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</si>
  <si>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</si>
  <si>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</si>
  <si>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</si>
  <si>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</si>
  <si>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</si>
  <si>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</si>
  <si>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</si>
  <si>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</si>
  <si>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</si>
  <si>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</si>
  <si>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</si>
  <si>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</si>
  <si>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</si>
  <si>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</si>
  <si>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</si>
  <si>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</si>
  <si>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</si>
  <si>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</si>
  <si>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</si>
  <si>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</si>
  <si>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</si>
  <si>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</si>
  <si>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</si>
  <si>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</si>
  <si>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</si>
  <si>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</si>
  <si>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</si>
  <si>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</si>
  <si>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</si>
  <si>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</si>
  <si>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</si>
  <si>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</si>
  <si>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</si>
  <si>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</si>
  <si>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</si>
  <si>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</si>
  <si>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</si>
  <si>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</si>
  <si>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</si>
  <si>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</si>
  <si>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</si>
  <si>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</si>
  <si>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</si>
  <si>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</si>
  <si>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</si>
  <si>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</si>
  <si>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</si>
  <si>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</si>
  <si>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</si>
  <si>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</si>
  <si>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</si>
  <si>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</si>
  <si>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</si>
  <si>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</si>
  <si>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</si>
  <si>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</si>
  <si>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</si>
  <si>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</si>
  <si>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</si>
  <si>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</si>
  <si>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</si>
  <si>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</si>
  <si>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</si>
  <si>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</si>
  <si>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</si>
  <si>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</si>
  <si>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</si>
  <si>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</si>
  <si>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</si>
  <si>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</si>
  <si>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</si>
  <si>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</si>
  <si>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</si>
  <si>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</si>
  <si>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</si>
  <si>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</si>
  <si>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</si>
  <si>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</si>
  <si>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</si>
  <si>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</si>
  <si>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</si>
  <si>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</si>
  <si>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</si>
  <si>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</si>
  <si>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</si>
  <si>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</si>
  <si>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</si>
  <si>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</si>
  <si>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</si>
  <si>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</si>
  <si>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</si>
  <si>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</si>
  <si>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</si>
  <si>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</si>
  <si>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</si>
  <si>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</si>
  <si>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</si>
  <si>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</si>
  <si>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</si>
  <si>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</si>
  <si>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</si>
  <si>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</si>
  <si>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</si>
  <si>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</si>
  <si>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</si>
  <si>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</si>
  <si>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</si>
  <si>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</si>
  <si>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</si>
  <si>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</si>
  <si>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</si>
  <si>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</si>
  <si>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</si>
  <si>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</si>
  <si>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</si>
  <si>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</si>
  <si>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</si>
  <si>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</si>
  <si>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</si>
  <si>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</si>
  <si>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</si>
  <si>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</si>
  <si>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</si>
  <si>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</si>
  <si>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</si>
  <si>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</si>
  <si>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</si>
  <si>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</si>
  <si>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</si>
  <si>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</si>
  <si>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</si>
  <si>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</si>
  <si>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</si>
  <si>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</si>
  <si>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</si>
  <si>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</si>
  <si>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</si>
  <si>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</si>
  <si>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</si>
  <si>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</si>
  <si>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</si>
  <si>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</si>
  <si>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</si>
  <si>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</si>
  <si>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</si>
  <si>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</si>
  <si>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</si>
  <si>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</si>
  <si>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</si>
  <si>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</si>
  <si>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</si>
  <si>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</si>
  <si>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</si>
  <si>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</si>
  <si>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</si>
  <si>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</si>
  <si>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</si>
  <si>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</si>
  <si>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</si>
  <si>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</si>
  <si>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</si>
  <si>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</si>
  <si>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</si>
  <si>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</si>
  <si>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</si>
  <si>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</si>
  <si>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</si>
  <si>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</si>
  <si>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</si>
  <si>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</si>
  <si>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</si>
  <si>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</si>
  <si>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</si>
  <si>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</si>
  <si>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</si>
  <si>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</si>
  <si>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</si>
  <si>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</si>
  <si>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</si>
  <si>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</si>
  <si>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</si>
  <si>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</si>
  <si>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</si>
  <si>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</si>
  <si>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</si>
  <si>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</si>
  <si>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</si>
  <si>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</si>
  <si>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</si>
  <si>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</si>
  <si>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</si>
  <si>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</si>
  <si>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</si>
  <si>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</si>
  <si>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</si>
  <si>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</si>
  <si>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</si>
  <si>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</si>
  <si>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</si>
  <si>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</si>
  <si>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</si>
  <si>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</si>
  <si>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</si>
  <si>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</si>
  <si>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</si>
  <si>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</si>
  <si>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</si>
  <si>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</si>
  <si>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</si>
  <si>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</si>
  <si>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</si>
  <si>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</si>
  <si>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</si>
  <si>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</si>
  <si>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</si>
  <si>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</si>
  <si>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</si>
  <si>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</si>
  <si>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</si>
  <si>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</si>
  <si>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</si>
  <si>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</si>
  <si>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</si>
  <si>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</si>
  <si>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</si>
  <si>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</si>
  <si>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</si>
  <si>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</si>
  <si>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</si>
  <si>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</si>
  <si>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</si>
  <si>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</si>
  <si>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</si>
  <si>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</si>
  <si>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</si>
  <si>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</si>
  <si>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</si>
  <si>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</si>
  <si>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</si>
  <si>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</si>
  <si>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</si>
  <si>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</si>
  <si>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</si>
  <si>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</si>
  <si>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</si>
  <si>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</si>
  <si>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</si>
  <si>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</si>
  <si>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</si>
  <si>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</si>
  <si>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</si>
  <si>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</si>
  <si>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</si>
  <si>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</si>
  <si>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</si>
  <si>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</si>
  <si>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</si>
  <si>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</si>
  <si>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</si>
  <si>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</si>
  <si>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</si>
  <si>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</si>
  <si>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</si>
  <si>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</si>
  <si>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</si>
  <si>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</si>
  <si>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</si>
  <si>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</si>
  <si>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</si>
  <si>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</si>
  <si>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</si>
  <si>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</si>
  <si>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</si>
  <si>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</si>
  <si>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</si>
  <si>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</si>
  <si>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</si>
  <si>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</si>
  <si>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</si>
  <si>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</si>
  <si>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</si>
  <si>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</si>
  <si>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</si>
  <si>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</si>
  <si>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</si>
  <si>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</si>
  <si>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</si>
  <si>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</si>
  <si>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</si>
  <si>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</si>
  <si>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</si>
  <si>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</si>
  <si>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</si>
  <si>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</si>
  <si>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</si>
  <si>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</si>
  <si>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</si>
  <si>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</si>
  <si>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</si>
  <si>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</si>
  <si>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</si>
  <si>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</si>
  <si>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</si>
  <si>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</si>
  <si>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</si>
  <si>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</si>
  <si>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</si>
  <si>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</si>
  <si>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</si>
  <si>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</si>
  <si>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</si>
  <si>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</si>
  <si>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</si>
  <si>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</si>
  <si>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</si>
  <si>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</si>
  <si>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</si>
  <si>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</si>
  <si>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</si>
  <si>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</si>
  <si>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</si>
  <si>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</si>
  <si>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</si>
  <si>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</si>
  <si>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</si>
  <si>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</si>
  <si>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</si>
  <si>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</si>
  <si>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</si>
  <si>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</si>
  <si>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</si>
  <si>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</si>
  <si>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</si>
  <si>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</si>
  <si>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</si>
  <si>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</si>
  <si>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</si>
  <si>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</si>
  <si>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</si>
  <si>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</si>
  <si>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</si>
  <si>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</si>
  <si>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</si>
  <si>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</si>
  <si>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</si>
  <si>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</si>
  <si>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</si>
  <si>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</si>
  <si>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</si>
  <si>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</si>
  <si>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</si>
  <si>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</si>
  <si>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</si>
  <si>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</si>
  <si>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</si>
  <si>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</si>
  <si>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</si>
  <si>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</si>
  <si>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</si>
  <si>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</si>
  <si>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</si>
  <si>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</si>
  <si>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</si>
  <si>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</si>
  <si>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</si>
  <si>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</si>
  <si>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</si>
  <si>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</si>
  <si>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</si>
  <si>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</si>
  <si>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</si>
  <si>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</si>
  <si>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</si>
  <si>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</si>
  <si>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</si>
  <si>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</si>
  <si>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</si>
  <si>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</si>
  <si>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</si>
  <si>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</si>
  <si>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</si>
  <si>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</si>
  <si>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</si>
  <si>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</si>
  <si>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</si>
  <si>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</si>
  <si>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</si>
  <si>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</si>
  <si>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</si>
  <si>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</si>
  <si>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</si>
  <si>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</si>
  <si>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</si>
  <si>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</si>
  <si>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</si>
  <si>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</si>
  <si>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</si>
  <si>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</si>
  <si>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</si>
  <si>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</si>
  <si>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</si>
  <si>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</si>
  <si>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</si>
  <si>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</si>
  <si>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</si>
  <si>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</si>
  <si>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</si>
  <si>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</si>
  <si>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</si>
  <si>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</si>
  <si>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</si>
  <si>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</si>
  <si>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</si>
  <si>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</si>
  <si>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</si>
  <si>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</si>
  <si>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</si>
  <si>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</si>
  <si>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</si>
  <si>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</si>
  <si>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</si>
  <si>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</si>
  <si>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</si>
  <si>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</si>
  <si>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</si>
  <si>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</si>
  <si>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</si>
  <si>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</si>
  <si>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</si>
  <si>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</si>
  <si>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</si>
  <si>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</si>
  <si>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</si>
  <si>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</si>
  <si>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</si>
  <si>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</si>
  <si>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</si>
  <si>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</si>
  <si>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</si>
  <si>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</si>
  <si>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</si>
  <si>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</si>
  <si>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</si>
  <si>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</si>
  <si>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</si>
  <si>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</si>
  <si>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</si>
  <si>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</si>
  <si>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</si>
  <si>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</si>
  <si>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</si>
  <si>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</si>
  <si>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</si>
  <si>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</si>
  <si>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</si>
  <si>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</si>
  <si>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</si>
  <si>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</si>
  <si>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</si>
  <si>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</si>
  <si>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</si>
  <si>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</si>
  <si>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</si>
  <si>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</si>
  <si>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</si>
  <si>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</si>
  <si>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</si>
  <si>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</si>
  <si>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</si>
  <si>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</si>
  <si>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</si>
  <si>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</si>
  <si>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</si>
  <si>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</si>
  <si>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</si>
  <si>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</si>
  <si>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</si>
  <si>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</si>
  <si>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</si>
  <si>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</si>
  <si>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</si>
  <si>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</si>
  <si>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</si>
  <si>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</si>
  <si>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</si>
  <si>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</si>
  <si>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</si>
  <si>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</si>
  <si>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</si>
  <si>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</si>
  <si>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</si>
  <si>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</si>
  <si>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</si>
  <si>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</si>
  <si>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</si>
  <si>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</si>
  <si>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</si>
  <si>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</si>
  <si>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</si>
  <si>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</si>
  <si>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</si>
  <si>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</si>
  <si>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</si>
  <si>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</si>
  <si>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</si>
  <si>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</si>
  <si>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</si>
  <si>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</si>
  <si>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</si>
  <si>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</si>
  <si>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</si>
  <si>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</si>
  <si>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</si>
  <si>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</si>
  <si>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</si>
  <si>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</si>
  <si>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</si>
  <si>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</si>
  <si>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</si>
  <si>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</si>
  <si>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</si>
  <si>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</si>
  <si>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</si>
  <si>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</si>
  <si>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</si>
  <si>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</si>
  <si>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</si>
  <si>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</si>
  <si>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</si>
  <si>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</si>
  <si>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</si>
  <si>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</si>
  <si>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</si>
  <si>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</si>
  <si>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</si>
  <si>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</si>
  <si>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</si>
  <si>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</si>
  <si>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</si>
  <si>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</si>
  <si>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</si>
  <si>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</si>
  <si>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</si>
  <si>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</si>
  <si>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</si>
  <si>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</si>
  <si>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</si>
  <si>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</si>
  <si>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</si>
  <si>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</si>
  <si>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</si>
  <si>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</si>
  <si>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</si>
  <si>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</si>
  <si>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</si>
  <si>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</si>
  <si>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</si>
  <si>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</si>
  <si>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</si>
  <si>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</si>
  <si>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</si>
  <si>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</si>
  <si>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</si>
  <si>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</si>
  <si>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</si>
  <si>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</si>
  <si>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</si>
  <si>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</si>
  <si>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</si>
  <si>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14.3 Replace "maintaining" by "sustaining"</t>
  </si>
  <si>
    <t>14.9, 14.11 Change to "limit or renounce"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</si>
  <si>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</si>
  <si>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</si>
  <si>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</si>
  <si>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</si>
  <si>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</si>
  <si>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</si>
  <si>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</si>
  <si>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</si>
  <si>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</si>
  <si>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</si>
  <si>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</si>
  <si>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</si>
  <si>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</si>
  <si>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</si>
  <si>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</si>
  <si>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</si>
  <si>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</si>
  <si>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</si>
  <si>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</si>
  <si>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</si>
  <si>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</si>
  <si>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</si>
  <si>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</si>
  <si>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</si>
  <si>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</si>
  <si>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</si>
  <si>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</si>
  <si>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</si>
  <si>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</si>
  <si>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</si>
  <si>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</si>
  <si>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</si>
  <si>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</si>
  <si>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</si>
  <si>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</si>
  <si>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</si>
  <si>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</si>
  <si>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</si>
  <si>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</si>
  <si>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</si>
  <si>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</si>
  <si>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</si>
  <si>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</si>
  <si>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</si>
  <si>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</si>
  <si>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</si>
  <si>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</si>
  <si>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</si>
  <si>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</si>
  <si>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</si>
  <si>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</si>
  <si>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</si>
  <si>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</si>
  <si>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</si>
  <si>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</si>
  <si>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</si>
  <si>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</si>
  <si>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</si>
  <si>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</si>
  <si>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</si>
  <si>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</si>
  <si>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</si>
  <si>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</si>
  <si>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</si>
  <si>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</si>
  <si>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</si>
  <si>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</si>
  <si>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</si>
  <si>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</si>
  <si>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</si>
  <si>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</si>
  <si>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</si>
  <si>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</si>
  <si>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</si>
  <si>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</si>
  <si>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</si>
  <si>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</si>
  <si>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</si>
  <si>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</si>
  <si>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</si>
  <si>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</si>
  <si>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</si>
  <si>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</si>
  <si>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</si>
  <si>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</si>
  <si>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</si>
  <si>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</si>
  <si>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</si>
  <si>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</si>
  <si>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</si>
  <si>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</si>
  <si>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</si>
  <si>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</si>
  <si>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</si>
  <si>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</si>
  <si>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</si>
  <si>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</si>
  <si>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</si>
  <si>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</si>
  <si>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</si>
  <si>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</si>
  <si>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</si>
  <si>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</si>
  <si>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</si>
  <si>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</si>
  <si>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</si>
  <si>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</si>
  <si>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</si>
  <si>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</si>
  <si>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</si>
  <si>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</si>
  <si>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</si>
  <si>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</si>
  <si>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</si>
  <si>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</si>
  <si>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</si>
  <si>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</si>
  <si>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</si>
  <si>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</si>
  <si>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</si>
  <si>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</si>
  <si>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</si>
  <si>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</si>
  <si>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</si>
  <si>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</si>
  <si>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</si>
  <si>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</si>
  <si>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</si>
  <si>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</si>
  <si>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</si>
  <si>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</si>
  <si>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</si>
  <si>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</si>
  <si>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</si>
  <si>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</si>
  <si>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</si>
  <si>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</si>
  <si>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</si>
  <si>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</si>
  <si>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</si>
  <si>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</si>
  <si>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</si>
  <si>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</si>
  <si>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</si>
  <si>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</si>
  <si>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</si>
  <si>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</si>
  <si>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</si>
  <si>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</si>
  <si>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</si>
  <si>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</si>
  <si>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</si>
  <si>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</si>
  <si>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</si>
  <si>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</si>
  <si>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</si>
  <si>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</si>
  <si>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</si>
  <si>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</si>
  <si>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</si>
  <si>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</si>
  <si>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</si>
  <si>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</si>
  <si>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</si>
  <si>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</si>
  <si>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</si>
  <si>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</si>
  <si>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</si>
  <si>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</si>
  <si>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</si>
  <si>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</si>
  <si>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</si>
  <si>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</si>
  <si>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</si>
  <si>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</si>
  <si>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</si>
  <si>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</si>
  <si>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</si>
  <si>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</si>
  <si>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</si>
  <si>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</si>
  <si>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</si>
  <si>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</si>
  <si>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</si>
  <si>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</si>
  <si>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</si>
  <si>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</si>
  <si>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</si>
  <si>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</si>
  <si>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</si>
  <si>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</si>
  <si>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</si>
  <si>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</si>
  <si>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</si>
  <si>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</si>
  <si>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</si>
  <si>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</si>
  <si>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</si>
  <si>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</si>
  <si>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</si>
  <si>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</si>
  <si>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</si>
  <si>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</si>
  <si>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</si>
  <si>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</si>
  <si>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</si>
  <si>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</si>
  <si>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</si>
  <si>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</si>
  <si>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</si>
  <si>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</si>
  <si>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</si>
  <si>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</si>
  <si>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</si>
  <si>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</si>
  <si>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</si>
  <si>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</si>
  <si>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</si>
  <si>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</si>
  <si>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</si>
  <si>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</si>
  <si>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</si>
  <si>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</si>
  <si>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</si>
  <si>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</si>
  <si>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</si>
  <si>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</si>
  <si>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</si>
  <si>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</si>
  <si>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</si>
  <si>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</si>
  <si>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</si>
  <si>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</si>
  <si>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</si>
  <si>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</si>
  <si>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</si>
  <si>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</si>
  <si>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</si>
  <si>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</si>
  <si>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</si>
  <si>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</si>
  <si>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</si>
  <si>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</si>
  <si>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</si>
  <si>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</si>
  <si>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</si>
  <si>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</si>
  <si>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</si>
  <si>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</si>
  <si>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</si>
  <si>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</si>
  <si>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</si>
  <si>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</si>
  <si>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</si>
  <si>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</si>
  <si>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</si>
  <si>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</si>
  <si>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</si>
  <si>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</si>
  <si>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</si>
  <si>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</si>
  <si>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</si>
  <si>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</si>
  <si>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</si>
  <si>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</si>
  <si>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</si>
  <si>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</si>
  <si>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</si>
  <si>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</si>
  <si>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</si>
  <si>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</si>
  <si>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</si>
  <si>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</si>
  <si>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</si>
  <si>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</si>
  <si>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</si>
  <si>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</si>
  <si>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</si>
  <si>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</si>
  <si>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</si>
  <si>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</si>
  <si>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</si>
  <si>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</si>
  <si>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</si>
  <si>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</si>
  <si>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</si>
  <si>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</si>
  <si>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</si>
  <si>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</si>
  <si>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</si>
  <si>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</si>
  <si>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</si>
  <si>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</si>
  <si>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</si>
  <si>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</si>
  <si>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</si>
  <si>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</si>
  <si>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</si>
  <si>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</si>
  <si>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</si>
  <si>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</si>
  <si>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</si>
  <si>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</si>
  <si>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</si>
  <si>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</si>
  <si>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</si>
  <si>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</si>
  <si>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</si>
  <si>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</si>
  <si>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</si>
  <si>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</si>
  <si>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</si>
  <si>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</si>
  <si>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</si>
  <si>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</si>
  <si>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</si>
  <si>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</si>
  <si>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</si>
  <si>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</si>
  <si>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</si>
  <si>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</si>
  <si>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</si>
  <si>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</si>
  <si>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</si>
  <si>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</si>
  <si>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</si>
  <si>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</si>
  <si>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</si>
  <si>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</si>
  <si>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</si>
  <si>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</si>
  <si>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</si>
  <si>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</si>
  <si>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</si>
  <si>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</si>
  <si>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</si>
  <si>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</si>
  <si>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</si>
  <si>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</si>
  <si>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</si>
  <si>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</si>
  <si>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</si>
  <si>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</si>
  <si>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</si>
  <si>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</si>
  <si>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</si>
  <si>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</si>
  <si>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</si>
  <si>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</si>
  <si>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</si>
  <si>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</si>
  <si>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</si>
  <si>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</si>
  <si>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</si>
  <si>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</si>
  <si>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</si>
  <si>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</si>
  <si>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</si>
  <si>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</si>
  <si>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</si>
  <si>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</si>
  <si>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</si>
  <si>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</si>
  <si>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</si>
  <si>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</si>
  <si>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</si>
  <si>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</si>
  <si>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</si>
  <si>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</si>
  <si>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</si>
  <si>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</si>
  <si>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</si>
  <si>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</si>
  <si>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~ test, trad</t>
  </si>
  <si>
    <t>14.2 knowledge Remove [Country] option</t>
  </si>
  <si>
    <t>16.7 pref 2 Remove "Transfers from high-income countries"</t>
  </si>
  <si>
    <t>winner_latent = ${rand://int/1:300}</t>
  </si>
  <si>
    <t>explain how change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</si>
</sst>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124" activePane="bottomLeft" state="frozen"/>
      <selection pane="bottomLeft" activeCell="K128" sqref="K128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779</v>
      </c>
      <c r="N1" s="1" t="s">
        <v>821</v>
      </c>
      <c r="O1" s="1" t="s">
        <v>510</v>
      </c>
      <c r="P1" s="1" t="s">
        <v>780</v>
      </c>
      <c r="Q1" s="1" t="s">
        <v>508</v>
      </c>
      <c r="R1" s="1" t="s">
        <v>822</v>
      </c>
      <c r="S1" s="1" t="s">
        <v>1</v>
      </c>
      <c r="T1" s="1" t="s">
        <v>3</v>
      </c>
      <c r="U1" s="1" t="s">
        <v>2</v>
      </c>
      <c r="V1" s="2" t="s">
        <v>709</v>
      </c>
      <c r="W1" s="2" t="s">
        <v>781</v>
      </c>
      <c r="X1" s="2" t="s">
        <v>708</v>
      </c>
      <c r="Y1" s="2" t="s">
        <v>823</v>
      </c>
      <c r="Z1" s="2" t="s">
        <v>824</v>
      </c>
      <c r="AA1" s="2" t="s">
        <v>825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1009</v>
      </c>
      <c r="I3" s="1" t="s">
        <v>503</v>
      </c>
      <c r="J3" s="1" t="s">
        <v>1010</v>
      </c>
      <c r="K3" s="1" t="s">
        <v>443</v>
      </c>
      <c r="M3" s="6" t="s">
        <v>443</v>
      </c>
      <c r="N3" s="6" t="s">
        <v>946</v>
      </c>
      <c r="O3" s="6" t="s">
        <v>990</v>
      </c>
      <c r="P3" s="6" t="s">
        <v>991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992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790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705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949</v>
      </c>
      <c r="C7" s="1" t="s">
        <v>958</v>
      </c>
      <c r="D7" s="1" t="s">
        <v>1029</v>
      </c>
      <c r="E7" s="1" t="s">
        <v>935</v>
      </c>
      <c r="F7" s="1" t="s">
        <v>952</v>
      </c>
      <c r="G7" s="1" t="s">
        <v>1029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853</v>
      </c>
      <c r="O8" t="s">
        <v>518</v>
      </c>
      <c r="P8" t="s">
        <v>854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850</v>
      </c>
      <c r="B10" s="2" t="s">
        <v>828</v>
      </c>
      <c r="C10" s="2" t="s">
        <v>829</v>
      </c>
      <c r="D10" s="2" t="s">
        <v>830</v>
      </c>
      <c r="E10" s="2" t="s">
        <v>847</v>
      </c>
      <c r="F10" s="2" t="s">
        <v>5</v>
      </c>
      <c r="G10" s="2" t="s">
        <v>831</v>
      </c>
      <c r="H10" s="2" t="s">
        <v>832</v>
      </c>
      <c r="I10" s="2" t="s">
        <v>834</v>
      </c>
      <c r="J10" s="2" t="s">
        <v>833</v>
      </c>
      <c r="K10" s="2" t="s">
        <v>849</v>
      </c>
      <c r="L10" s="2" t="s">
        <v>835</v>
      </c>
      <c r="M10" s="2" t="s">
        <v>836</v>
      </c>
      <c r="N10" s="2" t="s">
        <v>844</v>
      </c>
      <c r="O10" s="2" t="s">
        <v>846</v>
      </c>
      <c r="P10" s="2" t="s">
        <v>845</v>
      </c>
      <c r="Q10" s="2" t="s">
        <v>838</v>
      </c>
      <c r="R10" s="2" t="s">
        <v>839</v>
      </c>
      <c r="S10" s="2" t="s">
        <v>1</v>
      </c>
      <c r="T10" s="2" t="s">
        <v>826</v>
      </c>
      <c r="U10" s="2" t="s">
        <v>827</v>
      </c>
      <c r="V10" s="2" t="s">
        <v>840</v>
      </c>
      <c r="W10" s="2" t="s">
        <v>841</v>
      </c>
      <c r="X10" s="2" t="s">
        <v>842</v>
      </c>
      <c r="Y10" s="2" t="s">
        <v>843</v>
      </c>
      <c r="Z10" s="2" t="s">
        <v>851</v>
      </c>
      <c r="AA10" s="2" t="s">
        <v>848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872</v>
      </c>
      <c r="N11" t="s">
        <v>874</v>
      </c>
      <c r="O11" t="s">
        <v>522</v>
      </c>
      <c r="P11" t="s">
        <v>876</v>
      </c>
      <c r="Q11" t="s">
        <v>520</v>
      </c>
      <c r="R11" t="s">
        <v>877</v>
      </c>
      <c r="S11" t="s">
        <v>161</v>
      </c>
      <c r="T11" t="s">
        <v>92</v>
      </c>
      <c r="U11" t="s">
        <v>147</v>
      </c>
      <c r="V11" t="s">
        <v>879</v>
      </c>
      <c r="W11" t="s">
        <v>881</v>
      </c>
      <c r="X11" t="s">
        <v>882</v>
      </c>
      <c r="Y11" t="s">
        <v>883</v>
      </c>
      <c r="Z11" t="s">
        <v>885</v>
      </c>
      <c r="AA11" t="s">
        <v>887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873</v>
      </c>
      <c r="N12" t="s">
        <v>875</v>
      </c>
      <c r="O12" t="s">
        <v>148</v>
      </c>
      <c r="P12" t="s">
        <v>28</v>
      </c>
      <c r="Q12" t="s">
        <v>524</v>
      </c>
      <c r="R12" t="s">
        <v>878</v>
      </c>
      <c r="S12" t="s">
        <v>162</v>
      </c>
      <c r="T12" t="s">
        <v>93</v>
      </c>
      <c r="U12" t="s">
        <v>148</v>
      </c>
      <c r="V12" t="s">
        <v>880</v>
      </c>
      <c r="W12" t="s">
        <v>159</v>
      </c>
      <c r="X12" t="s">
        <v>527</v>
      </c>
      <c r="Y12" t="s">
        <v>884</v>
      </c>
      <c r="Z12" t="s">
        <v>886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837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889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791</v>
      </c>
      <c r="C18" s="1" t="s">
        <v>789</v>
      </c>
      <c r="D18" s="1" t="s">
        <v>620</v>
      </c>
      <c r="E18" s="1" t="s">
        <v>938</v>
      </c>
      <c r="F18" s="1" t="s">
        <v>789</v>
      </c>
      <c r="G18" s="1" t="s">
        <v>380</v>
      </c>
      <c r="H18" s="1" t="s">
        <v>936</v>
      </c>
      <c r="I18" s="1" t="s">
        <v>624</v>
      </c>
      <c r="J18" s="1" t="s">
        <v>808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667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890</v>
      </c>
      <c r="S40" t="s">
        <v>34</v>
      </c>
    </row>
    <row r="41" spans="1:23">
      <c r="A41" s="1" t="s">
        <v>891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669</v>
      </c>
      <c r="I43" s="1" t="s">
        <v>379</v>
      </c>
      <c r="J43" s="1" t="s">
        <v>375</v>
      </c>
      <c r="K43" s="1" t="s">
        <v>373</v>
      </c>
      <c r="L43" s="1" t="s">
        <v>908</v>
      </c>
      <c r="M43" s="1" t="s">
        <v>912</v>
      </c>
      <c r="N43" s="1" t="s">
        <v>913</v>
      </c>
      <c r="O43" s="1" t="s">
        <v>915</v>
      </c>
      <c r="P43" s="1" t="s">
        <v>914</v>
      </c>
      <c r="Q43" s="1" t="s">
        <v>909</v>
      </c>
      <c r="R43" s="1" t="s">
        <v>910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911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895</v>
      </c>
      <c r="N45" s="1" t="s">
        <v>898</v>
      </c>
      <c r="O45" s="1" t="s">
        <v>959</v>
      </c>
      <c r="P45" s="1" t="s">
        <v>900</v>
      </c>
      <c r="Q45" s="1" t="s">
        <v>536</v>
      </c>
      <c r="R45" s="1" t="s">
        <v>896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897</v>
      </c>
      <c r="N46" s="1" t="s">
        <v>899</v>
      </c>
      <c r="O46" s="1" t="s">
        <v>960</v>
      </c>
      <c r="P46" s="1" t="s">
        <v>901</v>
      </c>
      <c r="Q46" s="1" t="s">
        <v>539</v>
      </c>
      <c r="R46" s="1" t="s">
        <v>902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671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903</v>
      </c>
      <c r="M48" s="1" t="s">
        <v>44</v>
      </c>
      <c r="N48" s="1" t="s">
        <v>904</v>
      </c>
      <c r="O48" s="1" t="s">
        <v>905</v>
      </c>
      <c r="P48" s="1" t="s">
        <v>906</v>
      </c>
      <c r="Q48" s="1" t="s">
        <v>907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673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783</v>
      </c>
      <c r="B57" s="27">
        <f t="shared" ref="B57:AA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si="5"/>
        <v>2.460093896713615</v>
      </c>
      <c r="R57" s="27">
        <f t="shared" si="5"/>
        <v>14.823529411764707</v>
      </c>
      <c r="S57" s="27">
        <f t="shared" si="5"/>
        <v>17.268882175226587</v>
      </c>
      <c r="T57" s="27">
        <f t="shared" si="5"/>
        <v>9.6551724137931032</v>
      </c>
      <c r="U57" s="27">
        <f t="shared" si="5"/>
        <v>6.8769230769230774</v>
      </c>
      <c r="V57" s="27">
        <f t="shared" si="5"/>
        <v>1.733009708737864</v>
      </c>
      <c r="W57" s="27">
        <f t="shared" si="5"/>
        <v>3.2254901960784315</v>
      </c>
      <c r="X57" s="27">
        <f t="shared" si="5"/>
        <v>6.8095238095238093</v>
      </c>
      <c r="Y57" s="27">
        <f t="shared" si="5"/>
        <v>9.4589041095890405</v>
      </c>
      <c r="Z57" s="27">
        <f t="shared" si="5"/>
        <v>17.8</v>
      </c>
      <c r="AA57" s="27">
        <f t="shared" si="5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6">2.5*B58/1000</f>
        <v>0.1125</v>
      </c>
      <c r="C62" s="17">
        <f t="shared" si="6"/>
        <v>0.1125</v>
      </c>
      <c r="D62" s="17">
        <f t="shared" si="6"/>
        <v>0.1125</v>
      </c>
      <c r="E62" s="17">
        <f t="shared" si="6"/>
        <v>0.1125</v>
      </c>
      <c r="F62" s="17">
        <f t="shared" si="6"/>
        <v>0.1125</v>
      </c>
      <c r="G62" s="17">
        <f t="shared" si="6"/>
        <v>0.1125</v>
      </c>
      <c r="H62" s="17">
        <f>2.5*H58/1000</f>
        <v>0.1125</v>
      </c>
      <c r="I62" s="17">
        <f t="shared" si="6"/>
        <v>0.1125</v>
      </c>
      <c r="J62" s="17">
        <f t="shared" si="6"/>
        <v>0.1125</v>
      </c>
      <c r="K62" s="17">
        <f t="shared" si="6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6"/>
        <v>0.1125</v>
      </c>
      <c r="P62" s="17">
        <f t="shared" si="6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7">2.5*V58/1000</f>
        <v>0.1125</v>
      </c>
      <c r="W62" s="17">
        <f t="shared" si="7"/>
        <v>0.1125</v>
      </c>
      <c r="X62" s="17">
        <f t="shared" si="7"/>
        <v>0.1125</v>
      </c>
      <c r="Y62" s="17">
        <f t="shared" si="7"/>
        <v>0.1125</v>
      </c>
      <c r="Z62" s="17">
        <f t="shared" si="7"/>
        <v>0.1125</v>
      </c>
      <c r="AA62" s="17">
        <f t="shared" si="7"/>
        <v>0.1125</v>
      </c>
    </row>
    <row r="63" spans="1:27">
      <c r="A63" s="1" t="s">
        <v>304</v>
      </c>
      <c r="B63" s="22">
        <f t="shared" ref="B63:K63" si="8">B62*B9</f>
        <v>9.5625000000000002E-2</v>
      </c>
      <c r="C63" s="22">
        <f t="shared" si="8"/>
        <v>9.5625000000000002E-2</v>
      </c>
      <c r="D63" s="22">
        <f t="shared" si="8"/>
        <v>0.43762500000000004</v>
      </c>
      <c r="E63" s="22">
        <f t="shared" si="8"/>
        <v>9.5625000000000002E-2</v>
      </c>
      <c r="F63" s="22">
        <f t="shared" si="8"/>
        <v>8.2125000000000004E-2</v>
      </c>
      <c r="G63" s="22">
        <f t="shared" si="8"/>
        <v>12.262500000000001</v>
      </c>
      <c r="H63" s="22">
        <f>H62*H9</f>
        <v>0.73012500000000002</v>
      </c>
      <c r="I63" s="22">
        <f t="shared" si="8"/>
        <v>8.4375</v>
      </c>
      <c r="J63" s="22">
        <f t="shared" si="8"/>
        <v>1636.2</v>
      </c>
      <c r="K63" s="22">
        <f t="shared" si="8"/>
        <v>1.6312500000000001</v>
      </c>
      <c r="L63" s="22">
        <f>L62*L9</f>
        <v>2.25</v>
      </c>
      <c r="M63" s="22">
        <f t="shared" ref="M63:R63" si="9">M62*M9</f>
        <v>0.142875</v>
      </c>
      <c r="N63" s="22">
        <f t="shared" si="9"/>
        <v>3.07125</v>
      </c>
      <c r="O63" s="22">
        <f t="shared" si="9"/>
        <v>129.6</v>
      </c>
      <c r="P63" s="22">
        <f t="shared" si="9"/>
        <v>0.96525000000000005</v>
      </c>
      <c r="Q63" s="22">
        <f t="shared" si="9"/>
        <v>0.58274999999999999</v>
      </c>
      <c r="R63" s="22">
        <f t="shared" si="9"/>
        <v>0.15300000000000002</v>
      </c>
      <c r="S63" s="22">
        <f>S62*S9*3.78541</f>
        <v>0.42585862500000005</v>
      </c>
      <c r="T63" s="22">
        <f t="shared" ref="T63:AA63" si="10">T62*T9</f>
        <v>2.0750000000000002</v>
      </c>
      <c r="U63" s="22">
        <f t="shared" si="10"/>
        <v>9.5625000000000002E-2</v>
      </c>
      <c r="V63" s="22">
        <f t="shared" si="10"/>
        <v>46.237500000000004</v>
      </c>
      <c r="W63" s="22">
        <f t="shared" si="10"/>
        <v>1.762875</v>
      </c>
      <c r="X63" s="22">
        <f t="shared" si="10"/>
        <v>4727.8125</v>
      </c>
      <c r="Y63" s="22">
        <f t="shared" si="10"/>
        <v>8.3970000000000002</v>
      </c>
      <c r="Z63" s="22">
        <f t="shared" si="10"/>
        <v>0.421875</v>
      </c>
      <c r="AA63" s="22">
        <f t="shared" si="10"/>
        <v>0.10350000000000001</v>
      </c>
    </row>
    <row r="64" spans="1:27">
      <c r="A64" s="1" t="s">
        <v>305</v>
      </c>
      <c r="B64" s="3">
        <f t="shared" ref="B64:R64" si="11">0.8*0.8*B59*B58*1000000*B9/B60</f>
        <v>284.54272571526855</v>
      </c>
      <c r="C64" s="3">
        <f t="shared" si="11"/>
        <v>178.03117201498719</v>
      </c>
      <c r="D64" s="3">
        <f t="shared" si="11"/>
        <v>1139.8701297301359</v>
      </c>
      <c r="E64" s="3">
        <f t="shared" si="11"/>
        <v>180.84008419659901</v>
      </c>
      <c r="F64" s="3">
        <f t="shared" si="11"/>
        <v>154.39364344375809</v>
      </c>
      <c r="G64" s="3">
        <f t="shared" si="11"/>
        <v>38475.475811006392</v>
      </c>
      <c r="H64" s="3">
        <f>0.8*0.8*H59*H58*1000000*H9/H60</f>
        <v>1801.2605963508981</v>
      </c>
      <c r="I64" s="3">
        <f t="shared" si="11"/>
        <v>6166.1299237940575</v>
      </c>
      <c r="J64" s="3">
        <f t="shared" si="11"/>
        <v>1239926.3389856876</v>
      </c>
      <c r="K64" s="3">
        <f t="shared" si="11"/>
        <v>5027.0908294299234</v>
      </c>
      <c r="L64" s="3">
        <f t="shared" si="11"/>
        <v>3146.9109366338298</v>
      </c>
      <c r="M64" s="3">
        <f t="shared" si="11"/>
        <v>744.01624764457154</v>
      </c>
      <c r="N64" s="3">
        <f t="shared" si="11"/>
        <v>4573.2807681056329</v>
      </c>
      <c r="O64" s="3">
        <f t="shared" si="11"/>
        <v>516982.80552083551</v>
      </c>
      <c r="P64" s="3">
        <f t="shared" si="11"/>
        <v>1777.2420087868363</v>
      </c>
      <c r="Q64" s="3">
        <f t="shared" si="11"/>
        <v>460.13977425382205</v>
      </c>
      <c r="R64" s="3">
        <f t="shared" si="11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12">0.8*0.8*V59*V58*1000000*V9/V60</f>
        <v>10857.316205167268</v>
      </c>
      <c r="W64" s="3">
        <f t="shared" si="12"/>
        <v>1838.6871158022327</v>
      </c>
      <c r="X64" s="3">
        <f t="shared" si="12"/>
        <v>13363296.990635848</v>
      </c>
      <c r="Y64" s="3">
        <f t="shared" si="12"/>
        <v>33457.4054407687</v>
      </c>
      <c r="Z64" s="3">
        <f t="shared" si="12"/>
        <v>2765.8745991050655</v>
      </c>
      <c r="AA64" s="3">
        <f t="shared" si="12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857</v>
      </c>
      <c r="S66" s="22" t="s">
        <v>166</v>
      </c>
      <c r="T66" s="22" t="s">
        <v>334</v>
      </c>
      <c r="U66" s="22" t="s">
        <v>333</v>
      </c>
      <c r="V66" s="22" t="s">
        <v>856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686</v>
      </c>
      <c r="B67" s="22" t="s">
        <v>688</v>
      </c>
      <c r="C67" s="22" t="s">
        <v>688</v>
      </c>
      <c r="D67" s="22" t="s">
        <v>688</v>
      </c>
      <c r="E67" s="22" t="s">
        <v>688</v>
      </c>
      <c r="F67" s="22" t="s">
        <v>688</v>
      </c>
      <c r="G67" s="22" t="s">
        <v>688</v>
      </c>
      <c r="H67" s="22" t="s">
        <v>688</v>
      </c>
      <c r="I67" s="22" t="s">
        <v>689</v>
      </c>
      <c r="J67" s="22" t="s">
        <v>689</v>
      </c>
      <c r="K67" s="22" t="s">
        <v>688</v>
      </c>
      <c r="L67" s="22" t="s">
        <v>689</v>
      </c>
      <c r="M67" s="22" t="s">
        <v>688</v>
      </c>
      <c r="N67" s="22" t="s">
        <v>688</v>
      </c>
      <c r="O67" s="22" t="s">
        <v>688</v>
      </c>
      <c r="P67" s="22" t="s">
        <v>688</v>
      </c>
      <c r="Q67" s="22" t="s">
        <v>689</v>
      </c>
      <c r="R67" s="22" t="s">
        <v>688</v>
      </c>
      <c r="S67" s="22" t="s">
        <v>687</v>
      </c>
      <c r="T67" s="22" t="s">
        <v>687</v>
      </c>
      <c r="U67" s="22" t="s">
        <v>687</v>
      </c>
      <c r="V67" s="22" t="s">
        <v>689</v>
      </c>
      <c r="W67" s="22" t="s">
        <v>689</v>
      </c>
      <c r="X67" s="22" t="s">
        <v>688</v>
      </c>
      <c r="Y67" s="22" t="s">
        <v>688</v>
      </c>
      <c r="Z67" s="22" t="s">
        <v>689</v>
      </c>
      <c r="AA67" t="s">
        <v>688</v>
      </c>
    </row>
    <row r="68" spans="1:27">
      <c r="A68" s="2" t="s">
        <v>684</v>
      </c>
      <c r="B68" s="22" t="s">
        <v>690</v>
      </c>
      <c r="C68" s="22" t="s">
        <v>690</v>
      </c>
      <c r="D68" s="22" t="s">
        <v>691</v>
      </c>
      <c r="E68" s="22" t="s">
        <v>690</v>
      </c>
      <c r="F68" s="22" t="s">
        <v>690</v>
      </c>
      <c r="G68" s="22" t="s">
        <v>692</v>
      </c>
      <c r="H68" s="22" t="s">
        <v>682</v>
      </c>
      <c r="I68" s="22"/>
      <c r="J68" s="22"/>
      <c r="K68" s="22" t="s">
        <v>693</v>
      </c>
      <c r="S68" s="22" t="s">
        <v>678</v>
      </c>
      <c r="T68" s="22" t="s">
        <v>678</v>
      </c>
      <c r="U68" s="22" t="s">
        <v>678</v>
      </c>
    </row>
    <row r="69" spans="1:27">
      <c r="A69" s="2" t="s">
        <v>685</v>
      </c>
      <c r="B69" s="22" t="s">
        <v>680</v>
      </c>
      <c r="C69" s="22" t="s">
        <v>680</v>
      </c>
      <c r="D69" s="22" t="s">
        <v>681</v>
      </c>
      <c r="E69" s="22" t="s">
        <v>680</v>
      </c>
      <c r="F69" s="22" t="s">
        <v>680</v>
      </c>
      <c r="G69" s="22" t="s">
        <v>695</v>
      </c>
      <c r="H69" s="22" t="s">
        <v>681</v>
      </c>
      <c r="I69" s="22" t="s">
        <v>683</v>
      </c>
      <c r="J69" s="22" t="s">
        <v>696</v>
      </c>
      <c r="K69" s="22" t="s">
        <v>694</v>
      </c>
      <c r="S69" s="22" t="s">
        <v>679</v>
      </c>
      <c r="T69" s="22" t="s">
        <v>679</v>
      </c>
      <c r="U69" s="22" t="s">
        <v>679</v>
      </c>
    </row>
    <row r="70" spans="1:27">
      <c r="A70" s="1" t="s">
        <v>343</v>
      </c>
      <c r="B70" t="s">
        <v>948</v>
      </c>
      <c r="C70" t="s">
        <v>787</v>
      </c>
      <c r="D70" s="22" t="s">
        <v>347</v>
      </c>
      <c r="E70" t="s">
        <v>778</v>
      </c>
      <c r="F70" t="s">
        <v>788</v>
      </c>
      <c r="G70" s="22" t="s">
        <v>345</v>
      </c>
      <c r="H70" s="22" t="s">
        <v>674</v>
      </c>
      <c r="I70" s="22" t="s">
        <v>344</v>
      </c>
      <c r="J70" s="22" t="s">
        <v>346</v>
      </c>
      <c r="K70" s="22" t="s">
        <v>577</v>
      </c>
      <c r="L70" t="s">
        <v>859</v>
      </c>
      <c r="M70" s="22" t="s">
        <v>864</v>
      </c>
      <c r="N70" s="22" t="s">
        <v>860</v>
      </c>
      <c r="O70" s="22" t="s">
        <v>865</v>
      </c>
      <c r="P70" t="s">
        <v>861</v>
      </c>
      <c r="Q70" t="s">
        <v>862</v>
      </c>
      <c r="S70" s="22" t="s">
        <v>348</v>
      </c>
      <c r="T70" s="25" t="s">
        <v>349</v>
      </c>
      <c r="U70" s="22" t="s">
        <v>491</v>
      </c>
      <c r="W70" t="s">
        <v>867</v>
      </c>
      <c r="X70" t="s">
        <v>866</v>
      </c>
      <c r="Y70" t="s">
        <v>863</v>
      </c>
      <c r="Z70" t="s">
        <v>867</v>
      </c>
    </row>
    <row r="71" spans="1:27">
      <c r="A71" s="1" t="s">
        <v>892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666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670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939</v>
      </c>
      <c r="N88" t="s">
        <v>929</v>
      </c>
      <c r="O88" t="s">
        <v>953</v>
      </c>
      <c r="P88" t="s">
        <v>961</v>
      </c>
      <c r="R88" t="s">
        <v>965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940</v>
      </c>
      <c r="N89" t="s">
        <v>930</v>
      </c>
      <c r="O89" t="s">
        <v>954</v>
      </c>
      <c r="P89" t="s">
        <v>962</v>
      </c>
      <c r="R89" t="s">
        <v>966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941</v>
      </c>
      <c r="N90" t="s">
        <v>931</v>
      </c>
      <c r="O90" t="s">
        <v>955</v>
      </c>
      <c r="P90" t="s">
        <v>962</v>
      </c>
      <c r="R90" t="s">
        <v>967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942</v>
      </c>
      <c r="N91" t="s">
        <v>932</v>
      </c>
      <c r="O91" t="s">
        <v>956</v>
      </c>
      <c r="P91" t="s">
        <v>963</v>
      </c>
      <c r="R91" t="s">
        <v>968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943</v>
      </c>
      <c r="N92" t="s">
        <v>933</v>
      </c>
      <c r="P92" t="s">
        <v>964</v>
      </c>
      <c r="R92" t="s">
        <v>969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944</v>
      </c>
      <c r="N93" t="s">
        <v>934</v>
      </c>
      <c r="R93" t="s">
        <v>970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945</v>
      </c>
      <c r="R94" t="s">
        <v>971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972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868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869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794</v>
      </c>
      <c r="C102" t="s">
        <v>794</v>
      </c>
      <c r="D102" t="s">
        <v>794</v>
      </c>
      <c r="E102" t="s">
        <v>794</v>
      </c>
      <c r="F102" t="s">
        <v>794</v>
      </c>
      <c r="G102" t="s">
        <v>794</v>
      </c>
      <c r="H102" t="s">
        <v>794</v>
      </c>
      <c r="I102" t="s">
        <v>794</v>
      </c>
      <c r="J102" t="s">
        <v>794</v>
      </c>
      <c r="K102" t="s">
        <v>794</v>
      </c>
      <c r="L102" t="s">
        <v>794</v>
      </c>
      <c r="Q102" t="s">
        <v>794</v>
      </c>
      <c r="S102" t="s">
        <v>186</v>
      </c>
      <c r="T102" t="s">
        <v>794</v>
      </c>
      <c r="U102" t="s">
        <v>794</v>
      </c>
      <c r="W102" t="s">
        <v>794</v>
      </c>
    </row>
    <row r="103" spans="1:23">
      <c r="A103" s="4" t="s">
        <v>795</v>
      </c>
      <c r="B103" t="s">
        <v>796</v>
      </c>
      <c r="C103" t="s">
        <v>796</v>
      </c>
      <c r="D103" t="s">
        <v>796</v>
      </c>
      <c r="E103" t="s">
        <v>796</v>
      </c>
      <c r="F103" t="s">
        <v>796</v>
      </c>
      <c r="G103" t="s">
        <v>796</v>
      </c>
      <c r="H103" t="s">
        <v>796</v>
      </c>
      <c r="I103" t="s">
        <v>796</v>
      </c>
      <c r="J103" t="s">
        <v>796</v>
      </c>
      <c r="K103" t="s">
        <v>796</v>
      </c>
      <c r="L103" t="s">
        <v>796</v>
      </c>
      <c r="Q103" t="s">
        <v>796</v>
      </c>
      <c r="S103" t="s">
        <v>188</v>
      </c>
      <c r="T103" t="s">
        <v>796</v>
      </c>
      <c r="U103" t="s">
        <v>796</v>
      </c>
      <c r="W103" t="s">
        <v>796</v>
      </c>
    </row>
    <row r="104" spans="1:23">
      <c r="A104" s="4" t="s">
        <v>797</v>
      </c>
      <c r="B104" t="s">
        <v>798</v>
      </c>
      <c r="C104" t="s">
        <v>798</v>
      </c>
      <c r="D104" t="s">
        <v>798</v>
      </c>
      <c r="E104" t="s">
        <v>798</v>
      </c>
      <c r="F104" t="s">
        <v>798</v>
      </c>
      <c r="T104" t="s">
        <v>798</v>
      </c>
      <c r="U104" t="s">
        <v>798</v>
      </c>
      <c r="W104" t="s">
        <v>798</v>
      </c>
    </row>
    <row r="105" spans="1:23">
      <c r="A105" s="4" t="s">
        <v>190</v>
      </c>
      <c r="B105" t="s">
        <v>799</v>
      </c>
      <c r="C105" t="s">
        <v>799</v>
      </c>
      <c r="E105" t="s">
        <v>799</v>
      </c>
      <c r="F105" t="s">
        <v>799</v>
      </c>
      <c r="L105" t="s">
        <v>799</v>
      </c>
      <c r="S105" t="s">
        <v>191</v>
      </c>
      <c r="T105" t="s">
        <v>799</v>
      </c>
      <c r="U105" t="s">
        <v>799</v>
      </c>
      <c r="W105" t="s">
        <v>799</v>
      </c>
    </row>
    <row r="106" spans="1:23">
      <c r="A106" s="4" t="s">
        <v>800</v>
      </c>
      <c r="D106" t="s">
        <v>801</v>
      </c>
      <c r="H106" t="s">
        <v>819</v>
      </c>
      <c r="K106" t="s">
        <v>802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677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947</v>
      </c>
      <c r="O116" t="s">
        <v>957</v>
      </c>
      <c r="P116" t="s">
        <v>950</v>
      </c>
      <c r="Q116" t="s">
        <v>951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676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697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786</v>
      </c>
      <c r="S126" t="s">
        <v>443</v>
      </c>
      <c r="T126" t="s">
        <v>443</v>
      </c>
      <c r="U126" t="s">
        <v>443</v>
      </c>
    </row>
    <row r="127" spans="1:24">
      <c r="A127" s="6" t="s">
        <v>785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784</v>
      </c>
      <c r="E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</row>
    <row r="131" spans="1:11">
      <c r="A131" s="6" t="s">
        <v>639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784</v>
      </c>
    </row>
    <row r="133" spans="1:11">
      <c r="A133" s="6" t="s">
        <v>642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</row>
    <row r="135" spans="1:11">
      <c r="A135" s="6" t="s">
        <v>645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665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H140" t="s">
        <v>640</v>
      </c>
      <c r="I140" t="s">
        <v>640</v>
      </c>
      <c r="J140" t="s">
        <v>640</v>
      </c>
      <c r="K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698</v>
      </c>
      <c r="H143" t="s">
        <v>640</v>
      </c>
    </row>
    <row r="144" spans="1:11">
      <c r="A144" s="6" t="s">
        <v>653</v>
      </c>
    </row>
    <row r="145" spans="1:11">
      <c r="A145" s="6" t="s">
        <v>1030</v>
      </c>
      <c r="H145" t="s">
        <v>640</v>
      </c>
      <c r="I145" t="s">
        <v>640</v>
      </c>
    </row>
    <row r="146" spans="1:11">
      <c r="A146" s="6" t="s">
        <v>654</v>
      </c>
      <c r="H146" t="s">
        <v>644</v>
      </c>
      <c r="I146" t="s">
        <v>644</v>
      </c>
      <c r="J146" t="s">
        <v>644</v>
      </c>
    </row>
    <row r="147" spans="1:11">
      <c r="A147" s="6" t="s">
        <v>655</v>
      </c>
      <c r="H147" t="s">
        <v>644</v>
      </c>
      <c r="I147" t="s">
        <v>644</v>
      </c>
      <c r="J147" t="s">
        <v>644</v>
      </c>
    </row>
    <row r="148" spans="1:11">
      <c r="A148" s="6" t="s">
        <v>820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656</v>
      </c>
      <c r="I149" t="s">
        <v>644</v>
      </c>
    </row>
    <row r="150" spans="1:11">
      <c r="A150" s="6" t="s">
        <v>1031</v>
      </c>
      <c r="B150" t="s">
        <v>640</v>
      </c>
      <c r="H150" t="s">
        <v>640</v>
      </c>
    </row>
    <row r="151" spans="1:11">
      <c r="A151" s="6" t="s">
        <v>657</v>
      </c>
    </row>
    <row r="152" spans="1:11">
      <c r="A152" s="6" t="s">
        <v>658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659</v>
      </c>
      <c r="I153" t="s">
        <v>644</v>
      </c>
    </row>
    <row r="154" spans="1:11">
      <c r="A154" s="6" t="s">
        <v>660</v>
      </c>
      <c r="H154" t="s">
        <v>640</v>
      </c>
      <c r="I154" t="s">
        <v>293</v>
      </c>
      <c r="J154" t="s">
        <v>640</v>
      </c>
      <c r="K154" t="s">
        <v>661</v>
      </c>
    </row>
    <row r="155" spans="1:11">
      <c r="A155" s="6" t="s">
        <v>662</v>
      </c>
    </row>
    <row r="156" spans="1:11">
      <c r="A156" s="6" t="s">
        <v>663</v>
      </c>
    </row>
    <row r="157" spans="1:11">
      <c r="A157" s="6" t="s">
        <v>664</v>
      </c>
    </row>
    <row r="158" spans="1:11">
      <c r="A158" s="6" t="s">
        <v>1032</v>
      </c>
      <c r="K158" t="s">
        <v>640</v>
      </c>
    </row>
    <row r="159" spans="1:11">
      <c r="A159" s="6" t="s">
        <v>675</v>
      </c>
      <c r="H159" t="s">
        <v>640</v>
      </c>
    </row>
    <row r="160" spans="1:11">
      <c r="A160" s="1" t="s">
        <v>771</v>
      </c>
      <c r="G160" s="1" t="s">
        <v>772</v>
      </c>
      <c r="H160" s="1" t="s">
        <v>772</v>
      </c>
      <c r="I160" s="1" t="s">
        <v>772</v>
      </c>
      <c r="J160" s="1" t="s">
        <v>772</v>
      </c>
    </row>
    <row r="161" spans="1:13">
      <c r="A161" s="6" t="s">
        <v>937</v>
      </c>
      <c r="D161" t="s">
        <v>772</v>
      </c>
    </row>
    <row r="162" spans="1:13">
      <c r="A162" s="6" t="s">
        <v>1033</v>
      </c>
      <c r="I162" s="1" t="s">
        <v>772</v>
      </c>
      <c r="K162" s="1" t="s">
        <v>772</v>
      </c>
      <c r="M162" t="s">
        <v>640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704</v>
      </c>
      <c r="C13" s="23" t="s">
        <v>703</v>
      </c>
      <c r="D13" s="23" t="s">
        <v>611</v>
      </c>
      <c r="E13" s="23" t="s">
        <v>702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701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700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699</v>
      </c>
    </row>
    <row r="17" spans="1:10">
      <c r="A17" s="12" t="s">
        <v>231</v>
      </c>
      <c r="B17" s="2"/>
      <c r="C17" s="2"/>
      <c r="D17" s="2"/>
      <c r="E17" s="14"/>
      <c r="J17" t="s">
        <v>792</v>
      </c>
    </row>
    <row r="19" spans="1:10" ht="15" thickBot="1"/>
    <row r="20" spans="1:10" ht="26.5" thickBot="1">
      <c r="A20" s="12" t="s">
        <v>495</v>
      </c>
      <c r="B20" s="15" t="s">
        <v>706</v>
      </c>
      <c r="C20" s="11" t="s">
        <v>707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26.5" thickBot="1">
      <c r="A21" s="12" t="s">
        <v>777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710</v>
      </c>
      <c r="C14" s="23" t="s">
        <v>711</v>
      </c>
      <c r="D14" s="23" t="s">
        <v>712</v>
      </c>
      <c r="E14" s="23" t="s">
        <v>713</v>
      </c>
      <c r="F14" s="24" t="s">
        <v>714</v>
      </c>
      <c r="G14" s="40" t="s">
        <v>617</v>
      </c>
      <c r="J14" t="s">
        <v>715</v>
      </c>
      <c r="K14" t="s">
        <v>716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717</v>
      </c>
      <c r="K15" t="s">
        <v>718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719</v>
      </c>
      <c r="K16" t="s">
        <v>720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721</v>
      </c>
      <c r="K17" t="s">
        <v>722</v>
      </c>
    </row>
    <row r="18" spans="1:11">
      <c r="A18" s="12" t="s">
        <v>231</v>
      </c>
      <c r="B18" s="2"/>
      <c r="C18" s="2"/>
      <c r="D18" s="2"/>
      <c r="E18" s="14"/>
      <c r="J18" t="s">
        <v>723</v>
      </c>
      <c r="K18" t="s">
        <v>724</v>
      </c>
    </row>
    <row r="19" spans="1:11">
      <c r="K19" t="s">
        <v>725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768</v>
      </c>
      <c r="G24" t="s">
        <v>769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770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726</v>
      </c>
      <c r="C14" s="23" t="s">
        <v>249</v>
      </c>
      <c r="D14" s="23" t="s">
        <v>727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728</v>
      </c>
      <c r="K15" t="s">
        <v>729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730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773</v>
      </c>
      <c r="G23" t="s">
        <v>774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723</v>
      </c>
      <c r="G24" t="s">
        <v>775</v>
      </c>
      <c r="H24" s="4" t="s">
        <v>776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735</v>
      </c>
      <c r="C13" s="23" t="s">
        <v>736</v>
      </c>
      <c r="D13" s="23" t="s">
        <v>737</v>
      </c>
      <c r="E13" s="23" t="s">
        <v>738</v>
      </c>
      <c r="F13" s="24" t="s">
        <v>739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740</v>
      </c>
      <c r="J14" t="s">
        <v>741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742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743</v>
      </c>
      <c r="G20" t="s">
        <v>744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746</v>
      </c>
      <c r="H22" t="s">
        <v>747</v>
      </c>
      <c r="I22" t="s">
        <v>763</v>
      </c>
    </row>
    <row r="23" spans="1:9">
      <c r="A23" s="12" t="s">
        <v>231</v>
      </c>
      <c r="G23" s="41" t="s">
        <v>748</v>
      </c>
      <c r="H23" s="41" t="s">
        <v>745</v>
      </c>
      <c r="I23">
        <v>1</v>
      </c>
    </row>
    <row r="24" spans="1:9">
      <c r="G24" s="41" t="s">
        <v>749</v>
      </c>
      <c r="H24" s="41" t="s">
        <v>750</v>
      </c>
      <c r="I24">
        <v>1</v>
      </c>
    </row>
    <row r="25" spans="1:9">
      <c r="G25" s="41" t="s">
        <v>751</v>
      </c>
      <c r="H25" s="41" t="s">
        <v>752</v>
      </c>
      <c r="I25">
        <v>1</v>
      </c>
    </row>
    <row r="26" spans="1:9">
      <c r="G26" t="s">
        <v>753</v>
      </c>
      <c r="H26" t="s">
        <v>754</v>
      </c>
      <c r="I26">
        <v>0</v>
      </c>
    </row>
    <row r="27" spans="1:9">
      <c r="G27" t="s">
        <v>755</v>
      </c>
      <c r="I27">
        <v>0</v>
      </c>
    </row>
    <row r="28" spans="1:9">
      <c r="G28" t="s">
        <v>756</v>
      </c>
      <c r="I28">
        <v>0</v>
      </c>
    </row>
    <row r="29" spans="1:9">
      <c r="G29" t="s">
        <v>757</v>
      </c>
      <c r="H29" t="s">
        <v>758</v>
      </c>
      <c r="I29">
        <v>0</v>
      </c>
    </row>
    <row r="30" spans="1:9">
      <c r="G30" t="s">
        <v>759</v>
      </c>
      <c r="H30" t="s">
        <v>760</v>
      </c>
      <c r="I30">
        <v>0</v>
      </c>
    </row>
    <row r="31" spans="1:9">
      <c r="G31" t="s">
        <v>761</v>
      </c>
      <c r="H31" t="s">
        <v>762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973</v>
      </c>
      <c r="G14" s="40" t="s">
        <v>617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919</v>
      </c>
      <c r="J17" t="s">
        <v>1028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974</v>
      </c>
      <c r="C14" s="23" t="s">
        <v>975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976</v>
      </c>
      <c r="J14" t="s">
        <v>1003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975</v>
      </c>
      <c r="J15" t="s">
        <v>1004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1005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1006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1007</v>
      </c>
    </row>
    <row r="19" spans="1:10">
      <c r="I19" t="s">
        <v>919</v>
      </c>
      <c r="J19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993</v>
      </c>
      <c r="C14" s="23" t="s">
        <v>611</v>
      </c>
      <c r="D14" s="23" t="s">
        <v>973</v>
      </c>
      <c r="E14" s="23" t="s">
        <v>568</v>
      </c>
      <c r="F14" s="24" t="s">
        <v>985</v>
      </c>
      <c r="G14" s="40" t="s">
        <v>617</v>
      </c>
      <c r="I14" s="40" t="s">
        <v>993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994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973</v>
      </c>
      <c r="J16" t="s">
        <v>995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996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997</v>
      </c>
    </row>
    <row r="19" spans="1:10">
      <c r="I19" t="s">
        <v>919</v>
      </c>
      <c r="J19" t="s">
        <v>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977</v>
      </c>
      <c r="C14" s="23" t="s">
        <v>978</v>
      </c>
      <c r="D14" s="23" t="s">
        <v>979</v>
      </c>
      <c r="E14" s="23" t="s">
        <v>980</v>
      </c>
      <c r="F14" s="24" t="s">
        <v>981</v>
      </c>
      <c r="G14" s="40" t="s">
        <v>617</v>
      </c>
      <c r="I14" t="s">
        <v>982</v>
      </c>
      <c r="J14" t="s">
        <v>1000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978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979</v>
      </c>
      <c r="J16" t="s">
        <v>1001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980</v>
      </c>
    </row>
    <row r="18" spans="1:10">
      <c r="A18" s="12" t="s">
        <v>231</v>
      </c>
      <c r="B18" s="2"/>
      <c r="C18" s="2"/>
      <c r="D18" s="2"/>
      <c r="E18" s="14"/>
      <c r="I18" t="s">
        <v>981</v>
      </c>
      <c r="J18" t="s">
        <v>1002</v>
      </c>
    </row>
    <row r="19" spans="1:10">
      <c r="I19" t="s">
        <v>919</v>
      </c>
      <c r="J19" t="s">
        <v>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567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249</v>
      </c>
      <c r="J14" t="s">
        <v>986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987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983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988</v>
      </c>
    </row>
    <row r="19" spans="1:10">
      <c r="I19" t="s">
        <v>919</v>
      </c>
      <c r="J19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1011</v>
      </c>
      <c r="C14" s="23" t="s">
        <v>1012</v>
      </c>
      <c r="D14" s="23" t="s">
        <v>1013</v>
      </c>
      <c r="E14" s="23" t="s">
        <v>1014</v>
      </c>
      <c r="F14" s="24" t="s">
        <v>1015</v>
      </c>
      <c r="G14" s="40" t="s">
        <v>617</v>
      </c>
      <c r="I14" s="40" t="s">
        <v>1016</v>
      </c>
      <c r="J14" s="40" t="s">
        <v>1017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919</v>
      </c>
      <c r="J19" t="s">
        <v>1018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1019</v>
      </c>
      <c r="C14" s="23" t="s">
        <v>1020</v>
      </c>
      <c r="D14" s="23" t="s">
        <v>985</v>
      </c>
      <c r="E14" s="23" t="s">
        <v>248</v>
      </c>
      <c r="F14" s="24" t="s">
        <v>249</v>
      </c>
      <c r="G14" s="40" t="s">
        <v>617</v>
      </c>
      <c r="I14" s="40" t="s">
        <v>1019</v>
      </c>
      <c r="J14" t="s">
        <v>1025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1020</v>
      </c>
      <c r="J15" t="s">
        <v>1024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985</v>
      </c>
      <c r="J16" t="s">
        <v>1023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1022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1021</v>
      </c>
    </row>
    <row r="19" spans="1:11">
      <c r="I19" t="s">
        <v>919</v>
      </c>
      <c r="J19" t="s">
        <v>1026</v>
      </c>
      <c r="K19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919</v>
      </c>
      <c r="K19" s="46" t="s">
        <v>921</v>
      </c>
    </row>
    <row r="20" spans="1:11" ht="15" thickBot="1">
      <c r="A20" s="16" t="s">
        <v>330</v>
      </c>
      <c r="B20" t="s">
        <v>252</v>
      </c>
      <c r="C20" t="s">
        <v>767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764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765</v>
      </c>
      <c r="G23" s="18" t="s">
        <v>766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922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928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923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916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917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918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919</v>
      </c>
      <c r="M18" t="s">
        <v>920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793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811</v>
      </c>
    </row>
    <row r="14" spans="1:11" ht="26.5" thickBot="1">
      <c r="A14" s="12" t="s">
        <v>214</v>
      </c>
      <c r="B14" s="23" t="s">
        <v>811</v>
      </c>
      <c r="C14" s="23" t="s">
        <v>809</v>
      </c>
      <c r="D14" s="23" t="s">
        <v>812</v>
      </c>
      <c r="E14" s="23" t="s">
        <v>810</v>
      </c>
      <c r="F14" s="24" t="s">
        <v>813</v>
      </c>
      <c r="J14" t="s">
        <v>814</v>
      </c>
      <c r="K14" t="s">
        <v>924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815</v>
      </c>
      <c r="K15" t="s">
        <v>925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816</v>
      </c>
      <c r="K16" t="s">
        <v>926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817</v>
      </c>
      <c r="K17" t="s">
        <v>927</v>
      </c>
    </row>
    <row r="18" spans="1:11">
      <c r="A18" s="12" t="s">
        <v>231</v>
      </c>
      <c r="B18" s="2"/>
      <c r="C18" s="2"/>
      <c r="D18" s="2"/>
      <c r="E18" s="14"/>
      <c r="J18" t="s">
        <v>818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2021-07-23T17:23:40Z</dcterms:modified>
</cp:coreProperties>
</file>