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5605" windowHeight="14475" tabRatio="923" firstSheet="7" activeTab="10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7" l="1"/>
  <c r="C24" i="17"/>
  <c r="B24" i="17"/>
  <c r="D23" i="17"/>
  <c r="C23" i="17"/>
  <c r="B23" i="17"/>
  <c r="E22" i="17"/>
  <c r="G15" i="5"/>
  <c r="G16" i="5"/>
  <c r="G17" i="5"/>
  <c r="E24" i="17" l="1"/>
  <c r="E23" i="17"/>
  <c r="C23" i="20"/>
  <c r="B23" i="20"/>
  <c r="C22" i="20"/>
  <c r="B22" i="20"/>
  <c r="D21" i="20"/>
  <c r="D22" i="20" l="1"/>
  <c r="D23" i="20"/>
  <c r="C22" i="5"/>
  <c r="B22" i="5"/>
  <c r="B24" i="5" s="1"/>
  <c r="C23" i="5"/>
  <c r="B23" i="5"/>
  <c r="D22" i="5" l="1"/>
  <c r="C24" i="5"/>
  <c r="D23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F17" i="5"/>
  <c r="E17" i="5"/>
  <c r="D17" i="5"/>
  <c r="C17" i="5"/>
  <c r="B17" i="5"/>
  <c r="F16" i="5"/>
  <c r="E16" i="5"/>
  <c r="D16" i="5"/>
  <c r="C16" i="5"/>
  <c r="B16" i="5"/>
  <c r="F16" i="9" l="1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<sst xmlns="http://schemas.openxmlformats.org/spreadsheetml/2006/main" count="954" uniqueCount="312">
  <si>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</si>
  <si>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</si>
  <si>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</si>
  <si>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</si>
  <si>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</si>
  <si>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</si>
  <si>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</si>
  <si>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</si>
  <si>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</si>
  <si>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</si>
  <si>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</si>
  <si>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</si>
  <si>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</si>
  <si>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</si>
  <si>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</si>
  <si>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</si>
  <si>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</si>
  <si>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</si>
  <si>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</si>
  <si>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</si>
  <si>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</si>
  <si>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</si>
  <si>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</si>
  <si>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</si>
  <si>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</si>
  <si>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</si>
  <si>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</si>
  <si>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</si>
  <si>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</si>
  <si>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</si>
  <si>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</si>
  <si>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</si>
  <si>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</si>
  <si>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</si>
  <si>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</si>
  <si>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</si>
  <si>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</si>
  <si>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</si>
  <si>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</si>
  <si>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</si>
  <si>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</si>
  <si>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</si>
  <si>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</si>
  <si>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</si>
  <si>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</si>
  <si>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</si>
  <si>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</si>
  <si>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</si>
  <si>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</si>
  <si>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</si>
  <si>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</si>
  <si>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</si>
  <si>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</si>
  <si>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</si>
  <si>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</si>
  <si>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</si>
  <si>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</si>
  <si>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</si>
  <si>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</si>
  <si>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</si>
  <si>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</si>
  <si>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</si>
  <si>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</si>
  <si>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</si>
  <si>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</si>
  <si>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</si>
  <si>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</si>
  <si>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</si>
  <si>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</si>
  <si>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</si>
  <si>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</si>
  <si>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</si>
  <si>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</si>
  <si>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</si>
  <si>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</si>
  <si>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</si>
  <si>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</si>
  <si>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</si>
  <si>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</si>
  <si>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</si>
  <si>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</si>
  <si>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</si>
  <si>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</si>
  <si>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</si>
  <si>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</si>
  <si>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</si>
  <si>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</si>
  <si>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</si>
  <si>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</si>
  <si>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</si>
  <si>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</si>
  <si>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</si>
  <si>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</si>
  <si>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</si>
  <si>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</si>
  <si>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</si>
  <si>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</si>
  <si>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</si>
  <si>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</si>
  <si>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</si>
  <si>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</si>
  <si>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</si>
  <si>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</si>
  <si>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</si>
  <si>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</si>
  <si>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</si>
  <si>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</si>
  <si>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</si>
  <si>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</si>
  <si>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</si>
  <si>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</si>
  <si>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</si>
  <si>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</si>
  <si>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</si>
  <si>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</si>
  <si>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</si>
  <si>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</si>
  <si>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</si>
  <si>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</si>
  <si>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</si>
  <si>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Western Zonal Council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</si>
  <si>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</si>
  <si>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</si>
  <si>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</si>
  <si>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</si>
  <si>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</si>
  <si>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</si>
  <si>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</si>
  <si>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</si>
  <si>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</si>
  <si>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</si>
  <si>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</si>
  <si>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</si>
  <si>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</si>
  <si>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</si>
  <si>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</si>
  <si>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</si>
  <si>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</si>
  <si>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</si>
  <si>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</si>
  <si>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</si>
  <si>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</si>
  <si>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</si>
  <si>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</si>
  <si>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</si>
  <si>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</si>
  <si>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</si>
  <si>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</si>
  <si>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</si>
  <si>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</si>
  <si>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</si>
  <si>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</si>
  <si>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</si>
  <si>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</si>
  <si>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</si>
  <si>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</si>
  <si>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</si>
  <si>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</si>
  <si>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</si>
  <si>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</si>
  <si>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</si>
  <si>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</si>
  <si>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</si>
  <si>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</si>
  <si>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</si>
  <si>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</si>
  <si>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</si>
  <si>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</si>
  <si>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</si>
  <si>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</si>
  <si>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</si>
  <si>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</si>
  <si>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</si>
  <si>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</si>
  <si>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</si>
  <si>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</si>
  <si>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</si>
  <si>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</si>
  <si>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</si>
  <si>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</si>
  <si>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</si>
  <si>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</si>
  <si>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</si>
  <si>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</si>
  <si>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</si>
  <si>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</si>
  <si>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</si>
  <si>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</si>
  <si>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</si>
  <si>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</si>
  <si>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</si>
  <si>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</si>
  <si>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</si>
  <si>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</si>
  <si>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</si>
  <si>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</si>
  <si>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</si>
  <si>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</si>
  <si>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</si>
  <si>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</si>
  <si>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</si>
  <si>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</si>
  <si>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</si>
  <si>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</si>
  <si>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</si>
  <si>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</si>
  <si>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</si>
  <si>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</si>
  <si>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</si>
  <si>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</si>
  <si>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</si>
  <si>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</si>
  <si>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</si>
  <si>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</si>
  <si>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</si>
  <si>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</si>
  <si>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</si>
  <si>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</si>
  <si>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</si>
  <si>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</si>
  <si>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</si>
  <si>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</si>
  <si>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</si>
  <si>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</si>
  <si>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</si>
  <si>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</si>
  <si>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</si>
  <si>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</si>
  <si>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</si>
  <si>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</si>
  <si>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</si>
  <si>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</si>
  <si>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</si>
  <si>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</si>
  <si>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</si>
  <si>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</si>
  <si>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</si>
  <si>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</si>
  <si>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</si>
  <si>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</si>
  <si>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</si>
  <si>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</si>
  <si>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</si>
  <si>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</si>
  <si>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</si>
  <si>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</si>
  <si>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</si>
  <si>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</si>
  <si>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</si>
  <si>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</si>
  <si>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</si>
  <si>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</si>
  <si>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</si>
  <si>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</si>
  <si>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</si>
  <si>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</si>
  <si>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</si>
  <si>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</si>
  <si>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</si>
  <si>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</si>
  <si>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</si>
  <si>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</si>
  <si>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</si>
  <si>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</si>
  <si>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</si>
  <si>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</si>
  <si>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</si>
  <si>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</si>
  <si>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</si>
  <si>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</si>
  <si>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</si>
  <si>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</si>
  <si>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</si>
  <si>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</si>
  <si>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</si>
  <si>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</si>
  <si>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</si>
  <si>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</si>
  <si>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</si>
  <si>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</si>
  <si>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</si>
  <si>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</si>
  <si>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</si>
  <si>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</si>
  <si>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</si>
  <si>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</si>
  <si>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</si>
  <si>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</si>
  <si>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</si>
  <si>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</si>
  <si>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</si>
  <si>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</si>
  <si>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</si>
  <si>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</si>
  <si>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</si>
  <si>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</si>
  <si>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</si>
  <si>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</si>
  <si>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</si>
  <si>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</si>
  <si>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</si>
  <si>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</si>
  <si>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</si>
  <si>
    <t>Southern Zonal Council also includes: Andaman and Nicobar Islands, Lakshadweep</t>
  </si>
  <si>
    <t>Eastern Zonal Council + North Eastern</t>
  </si>
  <si>
    <t>Semiurban</t>
  </si>
  <si>
    <t>https://www.issea.gob.mx/Docs/Censo%20INEGI%202021/Censo2020_Principales_resultados_EUM.pdf</t>
  </si>
  <si>
    <t>Source: (slide 19)</t>
  </si>
  <si>
    <t>https://www.inee.edu.mx/wp-content/uploads/2019/03/CS02-2011.pdf</t>
  </si>
  <si>
    <t>&gt;15k</t>
  </si>
  <si>
    <t>&lt;2.5k</t>
  </si>
  <si>
    <t>&lt;15k; &gt;2.5k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</si>
</sst>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1B1B1B"/>
      <name val="Microsoft YaHei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  <xf numFmtId="165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554687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E15" sqref="E15"/>
    </sheetView>
  </sheetViews>
  <sheetFormatPr defaultColWidth="8.85546875" defaultRowHeight="15"/>
  <cols>
    <col min="1" max="1" width="8.42578125" bestFit="1" customWidth="1"/>
    <col min="2" max="2" width="9.7109375" customWidth="1"/>
    <col min="3" max="3" width="9.28515625" customWidth="1"/>
  </cols>
  <sheetData>
    <row r="1" spans="1:11" ht="15.7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27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5.75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27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5.75" thickBot="1">
      <c r="A7" s="9"/>
      <c r="B7" s="26"/>
      <c r="C7" s="26"/>
      <c r="D7" s="26"/>
      <c r="E7" s="26"/>
      <c r="F7" s="26"/>
      <c r="G7" s="24"/>
      <c r="H7" s="25"/>
    </row>
    <row r="8" spans="1:11" ht="15.75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27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5.75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27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65.25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304</v>
      </c>
      <c r="F14" s="19" t="s">
        <v>120</v>
      </c>
      <c r="G14" s="29"/>
      <c r="H14" s="25"/>
      <c r="K14" t="s">
        <v>303</v>
      </c>
    </row>
    <row r="15" spans="1:11" ht="27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0.26349328733071997</v>
      </c>
      <c r="F15" s="22">
        <v>0.13797875654055569</v>
      </c>
      <c r="G15" s="17">
        <f>SUM(B15:F15)</f>
        <v>0.99999999999999989</v>
      </c>
    </row>
    <row r="16" spans="1:11" ht="15.75" thickBot="1">
      <c r="A16" s="5" t="s">
        <v>11</v>
      </c>
      <c r="B16" s="10">
        <f t="shared" ref="B16:F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527</v>
      </c>
      <c r="F16" s="10">
        <f t="shared" si="2"/>
        <v>276</v>
      </c>
      <c r="G16" s="3">
        <f>SUM(B16:F16)</f>
        <v>2000</v>
      </c>
      <c r="K16" t="s">
        <v>122</v>
      </c>
    </row>
    <row r="17" spans="1:12" ht="27" thickBot="1">
      <c r="A17" s="5" t="s">
        <v>12</v>
      </c>
      <c r="B17" s="2">
        <f t="shared" ref="B17:F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580</v>
      </c>
      <c r="F17" s="2">
        <f t="shared" si="3"/>
        <v>304</v>
      </c>
      <c r="G17" s="3">
        <f>SUM(B17:F17)</f>
        <v>2201</v>
      </c>
      <c r="K17" t="s">
        <v>121</v>
      </c>
    </row>
    <row r="18" spans="1:12">
      <c r="A18" s="9" t="s">
        <v>30</v>
      </c>
      <c r="B18" s="2"/>
      <c r="C18" s="2"/>
      <c r="D18" s="2"/>
      <c r="E18" s="11"/>
      <c r="F18" s="33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142</v>
      </c>
      <c r="L20" t="s">
        <v>143</v>
      </c>
    </row>
    <row r="21" spans="1:12" ht="27" thickBot="1">
      <c r="A21" s="9" t="s">
        <v>218</v>
      </c>
      <c r="B21" s="18" t="s">
        <v>300</v>
      </c>
      <c r="C21" s="18" t="s">
        <v>301</v>
      </c>
      <c r="D21" s="18"/>
      <c r="E21" s="18"/>
      <c r="F21" s="19"/>
      <c r="G21" s="29"/>
      <c r="H21" s="25"/>
    </row>
    <row r="22" spans="1:12" ht="27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5.75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27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27" thickBot="1">
      <c r="A28" s="9" t="s">
        <v>218</v>
      </c>
      <c r="B28" s="18" t="s">
        <v>144</v>
      </c>
      <c r="C28" s="18" t="s">
        <v>145</v>
      </c>
      <c r="D28" s="18" t="s">
        <v>146</v>
      </c>
      <c r="E28" s="18" t="s">
        <v>147</v>
      </c>
      <c r="F28" s="19" t="s">
        <v>148</v>
      </c>
      <c r="G28" s="29" t="s">
        <v>149</v>
      </c>
      <c r="H28" s="25"/>
    </row>
    <row r="29" spans="1:12" ht="27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5.75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27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4" sqref="G4"/>
    </sheetView>
  </sheetViews>
  <sheetFormatPr defaultColWidth="8.85546875" defaultRowHeight="15"/>
  <sheetData>
    <row r="1" spans="1:11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7" thickBot="1">
      <c r="A2" s="5" t="s">
        <v>10</v>
      </c>
      <c r="B2" s="6">
        <f>1/(1+F3)</f>
        <v>0.50051843200000001</v>
      </c>
      <c r="C2" s="6">
        <f>F3/(1+F3)</f>
        <v>0.49948156799999999</v>
      </c>
      <c r="D2" s="7">
        <f>SUM(B2:C2)</f>
        <v>1</v>
      </c>
      <c r="E2" s="7"/>
      <c r="F2" s="7" t="s">
        <v>91</v>
      </c>
    </row>
    <row r="3" spans="1:11" ht="15.75" thickBot="1">
      <c r="A3" s="5" t="s">
        <v>11</v>
      </c>
      <c r="B3" s="8">
        <f>ROUND(2000*B2,0)</f>
        <v>1001</v>
      </c>
      <c r="C3" s="8">
        <f>ROUND(2000*C2,0)</f>
        <v>999</v>
      </c>
      <c r="D3" s="8">
        <f>ROUND(2000*D2,0)</f>
        <v>2000</v>
      </c>
      <c r="E3" s="7"/>
      <c r="F3" s="7">
        <v>0.99792841994678028</v>
      </c>
    </row>
    <row r="4" spans="1:11" ht="27.75" thickBot="1">
      <c r="A4" s="5" t="s">
        <v>12</v>
      </c>
      <c r="B4" s="8">
        <f>ROUND(2200*B2,0)</f>
        <v>1101</v>
      </c>
      <c r="C4" s="8">
        <f>ROUND(2200*C2,0)</f>
        <v>1099</v>
      </c>
      <c r="D4" s="8">
        <f>ROUND(2200*D2,0)</f>
        <v>2200</v>
      </c>
      <c r="E4" s="7"/>
      <c r="F4" s="34"/>
    </row>
    <row r="6" spans="1:11" ht="15.75" thickBot="1"/>
    <row r="7" spans="1:11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7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5.75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27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27" thickBot="1">
      <c r="A14" s="9" t="s">
        <v>13</v>
      </c>
      <c r="B14" s="18" t="s">
        <v>158</v>
      </c>
      <c r="C14" s="18" t="s">
        <v>159</v>
      </c>
      <c r="D14" s="18" t="s">
        <v>160</v>
      </c>
      <c r="E14" s="18" t="s">
        <v>161</v>
      </c>
      <c r="F14" s="19" t="s">
        <v>162</v>
      </c>
      <c r="G14" s="29" t="s">
        <v>139</v>
      </c>
      <c r="J14" t="s">
        <v>163</v>
      </c>
      <c r="K14" t="s">
        <v>164</v>
      </c>
    </row>
    <row r="15" spans="1:11" ht="27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165</v>
      </c>
      <c r="K15" t="s">
        <v>166</v>
      </c>
    </row>
    <row r="16" spans="1:11" ht="15.75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167</v>
      </c>
      <c r="K16" t="s">
        <v>168</v>
      </c>
    </row>
    <row r="17" spans="1:11" ht="27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169</v>
      </c>
      <c r="K17" t="s">
        <v>170</v>
      </c>
    </row>
    <row r="18" spans="1:11">
      <c r="A18" s="9" t="s">
        <v>30</v>
      </c>
      <c r="B18" s="2"/>
      <c r="C18" s="2"/>
      <c r="D18" s="2"/>
      <c r="E18" s="11"/>
      <c r="J18" t="s">
        <v>171</v>
      </c>
      <c r="K18" t="s">
        <v>172</v>
      </c>
    </row>
    <row r="19" spans="1:11">
      <c r="K19" t="s">
        <v>173</v>
      </c>
    </row>
    <row r="22" spans="1:11" ht="15.75" thickBot="1"/>
    <row r="23" spans="1:11" ht="27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27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211</v>
      </c>
      <c r="G24" t="s">
        <v>212</v>
      </c>
    </row>
    <row r="25" spans="1:11" ht="15.75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140</v>
      </c>
      <c r="G25" t="s">
        <v>213</v>
      </c>
    </row>
    <row r="26" spans="1:11" ht="39.75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4" workbookViewId="0">
      <selection activeCell="F14" sqref="F14"/>
    </sheetView>
  </sheetViews>
  <sheetFormatPr defaultColWidth="10.85546875" defaultRowHeight="15"/>
  <sheetData>
    <row r="1" spans="1:11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5.75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5.75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27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5.75" thickBot="1"/>
    <row r="7" spans="1:11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5.75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5.75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27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5.75" thickBot="1">
      <c r="A14" s="9" t="s">
        <v>13</v>
      </c>
      <c r="B14" s="18" t="s">
        <v>174</v>
      </c>
      <c r="C14" s="18" t="s">
        <v>48</v>
      </c>
      <c r="D14" s="18" t="s">
        <v>175</v>
      </c>
      <c r="E14" s="18" t="s">
        <v>108</v>
      </c>
      <c r="F14" s="19" t="s">
        <v>114</v>
      </c>
      <c r="G14" s="29" t="s">
        <v>139</v>
      </c>
    </row>
    <row r="15" spans="1:11" ht="15.75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176</v>
      </c>
      <c r="K15" t="s">
        <v>177</v>
      </c>
    </row>
    <row r="16" spans="1:11" ht="15.75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131</v>
      </c>
      <c r="K16" t="s">
        <v>178</v>
      </c>
    </row>
    <row r="17" spans="1:11" ht="27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179</v>
      </c>
      <c r="K17" t="s">
        <v>180</v>
      </c>
    </row>
    <row r="18" spans="1:11">
      <c r="A18" s="9" t="s">
        <v>30</v>
      </c>
      <c r="B18" s="2"/>
      <c r="C18" s="2"/>
      <c r="D18" s="2"/>
      <c r="E18" s="11"/>
      <c r="J18" t="s">
        <v>181</v>
      </c>
      <c r="K18" t="s">
        <v>182</v>
      </c>
    </row>
    <row r="21" spans="1:11" ht="15.75" thickBot="1"/>
    <row r="22" spans="1:11" ht="27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5.75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214</v>
      </c>
      <c r="G23" t="s">
        <v>215</v>
      </c>
    </row>
    <row r="24" spans="1:11" ht="15.75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171</v>
      </c>
      <c r="G24" t="s">
        <v>216</v>
      </c>
      <c r="H24" s="4" t="s">
        <v>217</v>
      </c>
    </row>
    <row r="25" spans="1:11" ht="39.75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3" workbookViewId="0">
      <selection activeCell="D13" sqref="D13"/>
    </sheetView>
  </sheetViews>
  <sheetFormatPr defaultColWidth="10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.75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27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.75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5.75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27" thickBot="1">
      <c r="A13" s="9" t="s">
        <v>13</v>
      </c>
      <c r="B13" s="18" t="s">
        <v>133</v>
      </c>
      <c r="C13" s="18" t="s">
        <v>45</v>
      </c>
      <c r="D13" s="18" t="s">
        <v>256</v>
      </c>
      <c r="E13" s="18" t="s">
        <v>299</v>
      </c>
      <c r="F13" s="19" t="s">
        <v>48</v>
      </c>
      <c r="G13" s="29" t="s">
        <v>139</v>
      </c>
    </row>
    <row r="14" spans="1:10" ht="15.75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183</v>
      </c>
      <c r="J14" t="s">
        <v>184</v>
      </c>
    </row>
    <row r="15" spans="1:10" ht="15.75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140</v>
      </c>
      <c r="J15" t="s">
        <v>185</v>
      </c>
    </row>
    <row r="16" spans="1:10" ht="27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5.75" thickBot="1">
      <c r="A19" s="13" t="s">
        <v>76</v>
      </c>
      <c r="B19" t="s">
        <v>51</v>
      </c>
      <c r="C19" t="s">
        <v>50</v>
      </c>
    </row>
    <row r="20" spans="1:9" ht="15.75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186</v>
      </c>
      <c r="G20" t="s">
        <v>187</v>
      </c>
    </row>
    <row r="21" spans="1:9" ht="15.75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7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189</v>
      </c>
      <c r="H22" t="s">
        <v>190</v>
      </c>
      <c r="I22" t="s">
        <v>206</v>
      </c>
    </row>
    <row r="23" spans="1:9">
      <c r="A23" s="9" t="s">
        <v>30</v>
      </c>
      <c r="G23" s="30" t="s">
        <v>191</v>
      </c>
      <c r="H23" s="30" t="s">
        <v>188</v>
      </c>
      <c r="I23">
        <v>1</v>
      </c>
    </row>
    <row r="24" spans="1:9">
      <c r="G24" s="30" t="s">
        <v>192</v>
      </c>
      <c r="H24" s="30" t="s">
        <v>193</v>
      </c>
      <c r="I24">
        <v>1</v>
      </c>
    </row>
    <row r="25" spans="1:9">
      <c r="G25" s="30" t="s">
        <v>194</v>
      </c>
      <c r="H25" s="30" t="s">
        <v>195</v>
      </c>
      <c r="I25">
        <v>1</v>
      </c>
    </row>
    <row r="26" spans="1:9">
      <c r="G26" t="s">
        <v>196</v>
      </c>
      <c r="H26" t="s">
        <v>197</v>
      </c>
      <c r="I26">
        <v>0</v>
      </c>
    </row>
    <row r="27" spans="1:9">
      <c r="G27" t="s">
        <v>198</v>
      </c>
      <c r="I27">
        <v>0</v>
      </c>
    </row>
    <row r="28" spans="1:9">
      <c r="G28" t="s">
        <v>199</v>
      </c>
      <c r="I28">
        <v>0</v>
      </c>
    </row>
    <row r="29" spans="1:9">
      <c r="G29" t="s">
        <v>200</v>
      </c>
      <c r="H29" t="s">
        <v>201</v>
      </c>
      <c r="I29">
        <v>0</v>
      </c>
    </row>
    <row r="30" spans="1:9">
      <c r="G30" t="s">
        <v>202</v>
      </c>
      <c r="H30" t="s">
        <v>203</v>
      </c>
      <c r="I30">
        <v>0</v>
      </c>
    </row>
    <row r="31" spans="1:9">
      <c r="G31" t="s">
        <v>204</v>
      </c>
      <c r="H31" t="s">
        <v>205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5546875" defaultRowHeight="15"/>
  <sheetData>
    <row r="1" spans="1:7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5.75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5.7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27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5.75" thickBot="1"/>
    <row r="7" spans="1:7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.75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5.75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27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5.75" thickBot="1">
      <c r="A14" s="9" t="s">
        <v>13</v>
      </c>
      <c r="B14" s="18" t="s">
        <v>133</v>
      </c>
      <c r="C14" s="18" t="s">
        <v>108</v>
      </c>
      <c r="D14" s="18" t="s">
        <v>114</v>
      </c>
      <c r="E14" s="18" t="s">
        <v>47</v>
      </c>
      <c r="F14" s="19" t="s">
        <v>244</v>
      </c>
      <c r="G14" s="29" t="s">
        <v>139</v>
      </c>
    </row>
    <row r="15" spans="1:7" ht="15.75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5.75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27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234</v>
      </c>
      <c r="J17" t="s">
        <v>294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1" workbookViewId="0">
      <selection activeCell="B22" sqref="B22:D22"/>
    </sheetView>
  </sheetViews>
  <sheetFormatPr defaultColWidth="10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.75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27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.75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5.75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7" thickBot="1">
      <c r="A14" s="9" t="s">
        <v>13</v>
      </c>
      <c r="B14" s="18" t="s">
        <v>245</v>
      </c>
      <c r="C14" s="18" t="s">
        <v>246</v>
      </c>
      <c r="D14" s="18" t="s">
        <v>108</v>
      </c>
      <c r="E14" s="18" t="s">
        <v>107</v>
      </c>
      <c r="F14" s="19" t="s">
        <v>47</v>
      </c>
      <c r="G14" s="29" t="s">
        <v>139</v>
      </c>
      <c r="I14" s="29" t="s">
        <v>247</v>
      </c>
      <c r="J14" t="s">
        <v>271</v>
      </c>
    </row>
    <row r="15" spans="1:10" ht="15.75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246</v>
      </c>
      <c r="J15" t="s">
        <v>272</v>
      </c>
    </row>
    <row r="16" spans="1:10" ht="15.75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273</v>
      </c>
    </row>
    <row r="17" spans="1:10" ht="27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274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275</v>
      </c>
    </row>
    <row r="19" spans="1:10">
      <c r="I19" t="s">
        <v>234</v>
      </c>
      <c r="J19" t="s">
        <v>276</v>
      </c>
    </row>
    <row r="21" spans="1:10" ht="15.75" thickBot="1">
      <c r="A21" s="13" t="s">
        <v>76</v>
      </c>
      <c r="B21" t="s">
        <v>51</v>
      </c>
      <c r="C21" t="s">
        <v>305</v>
      </c>
      <c r="D21" t="s">
        <v>50</v>
      </c>
    </row>
    <row r="22" spans="1:10" ht="15.75" thickBot="1">
      <c r="A22" s="5" t="s">
        <v>10</v>
      </c>
      <c r="B22" s="17">
        <v>0.214</v>
      </c>
      <c r="C22">
        <v>0.14899999999999999</v>
      </c>
      <c r="D22" s="17">
        <v>0.63700000000000001</v>
      </c>
      <c r="E22" s="17">
        <f>SUM(B22:D22)</f>
        <v>1</v>
      </c>
    </row>
    <row r="23" spans="1:10" ht="15.75" thickBot="1">
      <c r="A23" s="5" t="s">
        <v>11</v>
      </c>
      <c r="B23">
        <f>ROUND(2000*B22,0)</f>
        <v>428</v>
      </c>
      <c r="C23">
        <f>ROUND(2000*C22,0)</f>
        <v>298</v>
      </c>
      <c r="D23">
        <f>ROUND(2000*D22,0)</f>
        <v>1274</v>
      </c>
      <c r="E23">
        <f>SUM(B23:D23)</f>
        <v>2000</v>
      </c>
      <c r="F23" t="s">
        <v>307</v>
      </c>
      <c r="G23" t="s">
        <v>306</v>
      </c>
    </row>
    <row r="24" spans="1:10" ht="27" thickBot="1">
      <c r="A24" s="5" t="s">
        <v>12</v>
      </c>
      <c r="B24">
        <f>ROUND(2200*B22,0)</f>
        <v>471</v>
      </c>
      <c r="C24">
        <f>ROUND(2200*C22,0)</f>
        <v>328</v>
      </c>
      <c r="D24">
        <f>ROUND(2200*D22,0)</f>
        <v>1401</v>
      </c>
      <c r="E24">
        <f>SUM(B24:D24)</f>
        <v>2200</v>
      </c>
      <c r="F24" t="s">
        <v>208</v>
      </c>
      <c r="G24" t="s">
        <v>308</v>
      </c>
    </row>
    <row r="25" spans="1:10">
      <c r="A25" s="9" t="s">
        <v>30</v>
      </c>
      <c r="G25" t="s">
        <v>214</v>
      </c>
      <c r="H25" t="s">
        <v>309</v>
      </c>
    </row>
    <row r="26" spans="1:10">
      <c r="G26" t="s">
        <v>305</v>
      </c>
      <c r="H26" t="s">
        <v>311</v>
      </c>
    </row>
    <row r="27" spans="1:10">
      <c r="G27" t="s">
        <v>51</v>
      </c>
      <c r="H27" t="s">
        <v>310</v>
      </c>
    </row>
    <row r="28" spans="1:10">
      <c r="D28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.75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27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.75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5.75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7" thickBot="1">
      <c r="A14" s="9" t="s">
        <v>13</v>
      </c>
      <c r="B14" s="18" t="s">
        <v>261</v>
      </c>
      <c r="C14" s="18" t="s">
        <v>133</v>
      </c>
      <c r="D14" s="18" t="s">
        <v>244</v>
      </c>
      <c r="E14" s="18" t="s">
        <v>112</v>
      </c>
      <c r="F14" s="19" t="s">
        <v>256</v>
      </c>
      <c r="G14" s="29" t="s">
        <v>139</v>
      </c>
      <c r="I14" s="29" t="s">
        <v>261</v>
      </c>
    </row>
    <row r="15" spans="1:10" ht="15.75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133</v>
      </c>
      <c r="J15" t="s">
        <v>262</v>
      </c>
    </row>
    <row r="16" spans="1:10" ht="15.75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244</v>
      </c>
      <c r="J16" t="s">
        <v>263</v>
      </c>
    </row>
    <row r="17" spans="1:10" ht="27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264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265</v>
      </c>
    </row>
    <row r="19" spans="1:10">
      <c r="I19" t="s">
        <v>234</v>
      </c>
      <c r="J19" t="s">
        <v>266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7" workbookViewId="0">
      <selection activeCell="A23" sqref="A23:E26"/>
    </sheetView>
  </sheetViews>
  <sheetFormatPr defaultColWidth="10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.75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27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.75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5.75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7" thickBot="1">
      <c r="A14" s="9" t="s">
        <v>13</v>
      </c>
      <c r="B14" t="s">
        <v>248</v>
      </c>
      <c r="C14" s="18" t="s">
        <v>249</v>
      </c>
      <c r="D14" s="18" t="s">
        <v>250</v>
      </c>
      <c r="E14" s="18" t="s">
        <v>251</v>
      </c>
      <c r="F14" s="19" t="s">
        <v>252</v>
      </c>
      <c r="G14" s="29" t="s">
        <v>139</v>
      </c>
      <c r="I14" t="s">
        <v>253</v>
      </c>
      <c r="J14" t="s">
        <v>268</v>
      </c>
    </row>
    <row r="15" spans="1:10" ht="15.75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249</v>
      </c>
    </row>
    <row r="16" spans="1:10" ht="15.75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250</v>
      </c>
      <c r="J16" t="s">
        <v>269</v>
      </c>
    </row>
    <row r="17" spans="1:10" ht="27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251</v>
      </c>
    </row>
    <row r="18" spans="1:10">
      <c r="A18" s="9" t="s">
        <v>30</v>
      </c>
      <c r="B18" s="2"/>
      <c r="C18" s="2"/>
      <c r="D18" s="2"/>
      <c r="E18" s="11"/>
      <c r="I18" t="s">
        <v>252</v>
      </c>
      <c r="J18" t="s">
        <v>270</v>
      </c>
    </row>
    <row r="19" spans="1:10">
      <c r="I19" t="s">
        <v>234</v>
      </c>
      <c r="J19" t="s">
        <v>267</v>
      </c>
    </row>
    <row r="22" spans="1:10" ht="15.75" thickBot="1"/>
    <row r="23" spans="1:10" ht="27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5.75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211</v>
      </c>
      <c r="G24" t="s">
        <v>295</v>
      </c>
    </row>
    <row r="25" spans="1:10" ht="15.75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171</v>
      </c>
      <c r="G25" t="s">
        <v>296</v>
      </c>
    </row>
    <row r="26" spans="1:10" ht="39.75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297</v>
      </c>
    </row>
    <row r="27" spans="1:10">
      <c r="G27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I29" sqref="I29"/>
    </sheetView>
  </sheetViews>
  <sheetFormatPr defaultColWidth="10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.75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27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.75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5.75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5.75" thickBot="1">
      <c r="A14" s="9" t="s">
        <v>13</v>
      </c>
      <c r="B14" s="18" t="s">
        <v>48</v>
      </c>
      <c r="C14" s="18" t="s">
        <v>111</v>
      </c>
      <c r="D14" s="18" t="s">
        <v>254</v>
      </c>
      <c r="E14" s="18" t="s">
        <v>255</v>
      </c>
      <c r="F14" s="19" t="s">
        <v>256</v>
      </c>
      <c r="G14" s="29" t="s">
        <v>139</v>
      </c>
      <c r="I14" t="s">
        <v>48</v>
      </c>
      <c r="J14" t="s">
        <v>257</v>
      </c>
    </row>
    <row r="15" spans="1:10" ht="15.75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258</v>
      </c>
    </row>
    <row r="16" spans="1:10" ht="15.75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254</v>
      </c>
    </row>
    <row r="17" spans="1:10" ht="27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255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259</v>
      </c>
    </row>
    <row r="19" spans="1:10" ht="15.75" thickBot="1">
      <c r="I19" t="s">
        <v>234</v>
      </c>
      <c r="J19" t="s">
        <v>260</v>
      </c>
    </row>
    <row r="20" spans="1:10" ht="27" thickBot="1">
      <c r="A20" s="9" t="s">
        <v>85</v>
      </c>
      <c r="B20" s="12" t="s">
        <v>51</v>
      </c>
      <c r="C20" s="8" t="s">
        <v>50</v>
      </c>
      <c r="D20" s="12"/>
    </row>
    <row r="21" spans="1:10" ht="15.75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5.75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27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234</v>
      </c>
      <c r="J23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14" sqref="A14:J19"/>
    </sheetView>
  </sheetViews>
  <sheetFormatPr defaultColWidth="10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.75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27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.75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5.75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78" thickBot="1">
      <c r="A14" s="9" t="s">
        <v>13</v>
      </c>
      <c r="B14" s="18" t="s">
        <v>277</v>
      </c>
      <c r="C14" s="18" t="s">
        <v>278</v>
      </c>
      <c r="D14" s="18" t="s">
        <v>279</v>
      </c>
      <c r="E14" s="18" t="s">
        <v>280</v>
      </c>
      <c r="F14" s="19" t="s">
        <v>281</v>
      </c>
      <c r="G14" s="29" t="s">
        <v>139</v>
      </c>
      <c r="I14" s="29" t="s">
        <v>282</v>
      </c>
      <c r="J14" s="29" t="s">
        <v>283</v>
      </c>
    </row>
    <row r="15" spans="1:10" ht="15.75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5.75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27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234</v>
      </c>
      <c r="J19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5546875" defaultRowHeight="15"/>
  <cols>
    <col min="1" max="1" width="12.42578125" customWidth="1"/>
    <col min="2" max="2" width="11.42578125" customWidth="1"/>
    <col min="3" max="3" width="9.85546875" customWidth="1"/>
    <col min="4" max="4" width="10.42578125" customWidth="1"/>
  </cols>
  <sheetData>
    <row r="1" spans="1:7" ht="15.7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5.75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5.75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27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5.75" thickBot="1">
      <c r="A6" s="2"/>
      <c r="B6" s="7"/>
      <c r="C6" s="7"/>
      <c r="D6" s="7"/>
      <c r="E6" s="7"/>
      <c r="F6" s="7"/>
      <c r="G6" s="7"/>
    </row>
    <row r="7" spans="1:7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.75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5.75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27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5.75" thickBot="1"/>
    <row r="12" spans="1:7" ht="15.75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5.75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5.75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27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27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5.75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5.75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27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5.75" thickBot="1">
      <c r="A24" s="13" t="s">
        <v>76</v>
      </c>
      <c r="B24" t="s">
        <v>77</v>
      </c>
      <c r="C24" t="s">
        <v>78</v>
      </c>
    </row>
    <row r="25" spans="1:7" ht="15.75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5.75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27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.75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27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.75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5.75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7" thickBot="1">
      <c r="A14" s="9" t="s">
        <v>13</v>
      </c>
      <c r="B14" s="18" t="s">
        <v>285</v>
      </c>
      <c r="C14" s="18" t="s">
        <v>286</v>
      </c>
      <c r="D14" s="18" t="s">
        <v>256</v>
      </c>
      <c r="E14" s="18" t="s">
        <v>47</v>
      </c>
      <c r="F14" s="19" t="s">
        <v>48</v>
      </c>
      <c r="G14" s="29" t="s">
        <v>139</v>
      </c>
      <c r="I14" s="29" t="s">
        <v>285</v>
      </c>
      <c r="J14" t="s">
        <v>291</v>
      </c>
    </row>
    <row r="15" spans="1:10" ht="15.75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286</v>
      </c>
      <c r="J15" t="s">
        <v>290</v>
      </c>
    </row>
    <row r="16" spans="1:10" ht="15.75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256</v>
      </c>
      <c r="J16" t="s">
        <v>289</v>
      </c>
    </row>
    <row r="17" spans="1:11" ht="27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288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287</v>
      </c>
    </row>
    <row r="19" spans="1:11">
      <c r="I19" t="s">
        <v>234</v>
      </c>
      <c r="J19" t="s">
        <v>292</v>
      </c>
      <c r="K19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3" workbookViewId="0">
      <selection activeCell="A26" sqref="A26:D30"/>
    </sheetView>
  </sheetViews>
  <sheetFormatPr defaultColWidth="8.85546875" defaultRowHeight="15"/>
  <cols>
    <col min="1" max="1" width="16.7109375" customWidth="1"/>
    <col min="2" max="2" width="10.28515625" customWidth="1"/>
    <col min="3" max="3" width="11.42578125" customWidth="1"/>
    <col min="5" max="5" width="9.7109375" customWidth="1"/>
  </cols>
  <sheetData>
    <row r="1" spans="1:12" ht="27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5.75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5.75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5.75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6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5.75" thickBot="1">
      <c r="H7" s="7"/>
      <c r="I7" s="7"/>
      <c r="J7" s="7"/>
      <c r="K7" s="2"/>
      <c r="L7" s="2"/>
    </row>
    <row r="8" spans="1:12" ht="15.75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5.75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5.75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5.75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5.75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5.75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5.75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5.75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5.75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5.75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27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5.75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5.75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5.75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5.75" thickBot="1">
      <c r="A24" s="9" t="s">
        <v>30</v>
      </c>
      <c r="B24" s="6"/>
      <c r="C24" s="6"/>
      <c r="D24" s="6"/>
      <c r="E24" s="6"/>
      <c r="F24" s="6"/>
    </row>
    <row r="25" spans="1:12" ht="15.75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5.75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5.75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5.75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5.75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27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5.75" thickBot="1">
      <c r="A36" s="1" t="s">
        <v>86</v>
      </c>
    </row>
    <row r="37" spans="1:10" ht="27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5.75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5.75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5.75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5.75" thickBot="1">
      <c r="A43" s="1" t="s">
        <v>86</v>
      </c>
    </row>
    <row r="44" spans="1:10" ht="15.75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5.75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5.75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5.75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zoomScaleNormal="100" workbookViewId="0">
      <selection activeCell="A20" sqref="A20:F24"/>
    </sheetView>
  </sheetViews>
  <sheetFormatPr defaultColWidth="8.85546875" defaultRowHeight="15"/>
  <sheetData>
    <row r="1" spans="1:11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7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5.7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27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5.75" thickBot="1"/>
    <row r="7" spans="1:11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7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5.75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27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27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27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5.75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27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5.75">
      <c r="J19" t="s">
        <v>234</v>
      </c>
      <c r="K19" s="32" t="s">
        <v>236</v>
      </c>
    </row>
    <row r="20" spans="1:11" ht="15.75" thickBot="1">
      <c r="A20" s="13" t="s">
        <v>76</v>
      </c>
      <c r="B20" t="s">
        <v>51</v>
      </c>
      <c r="C20" t="s">
        <v>210</v>
      </c>
      <c r="D20" t="s">
        <v>126</v>
      </c>
    </row>
    <row r="21" spans="1:11" ht="27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5.75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140</v>
      </c>
      <c r="G22" t="s">
        <v>207</v>
      </c>
    </row>
    <row r="23" spans="1:11" ht="27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208</v>
      </c>
      <c r="G23" s="15" t="s">
        <v>209</v>
      </c>
    </row>
    <row r="24" spans="1:11">
      <c r="A24" s="9" t="s">
        <v>30</v>
      </c>
    </row>
  </sheetData>
  <hyperlinks>
    <hyperlink ref="G2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7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27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7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5.75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27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27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5.75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27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237</v>
      </c>
    </row>
    <row r="19" spans="1:10" ht="15.75" thickBot="1">
      <c r="A19" s="13" t="s">
        <v>76</v>
      </c>
      <c r="B19" t="s">
        <v>77</v>
      </c>
      <c r="C19" t="s">
        <v>78</v>
      </c>
    </row>
    <row r="20" spans="1:10" ht="27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5.75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7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5.75" thickBot="1"/>
    <row r="25" spans="1:10" ht="39.75" thickBot="1">
      <c r="A25" s="9" t="s">
        <v>85</v>
      </c>
      <c r="B25" s="12" t="s">
        <v>126</v>
      </c>
      <c r="C25" s="8" t="s">
        <v>243</v>
      </c>
      <c r="D25" s="12" t="s">
        <v>51</v>
      </c>
      <c r="E25" s="12"/>
    </row>
    <row r="26" spans="1:10" ht="27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5.75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39.75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127</v>
      </c>
    </row>
    <row r="29" spans="1:10">
      <c r="A29" s="9" t="s">
        <v>30</v>
      </c>
      <c r="B29" s="10"/>
      <c r="C29" s="10"/>
      <c r="D29" s="10"/>
      <c r="E29" s="10"/>
      <c r="H2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5546875" defaultRowHeight="15"/>
  <sheetData>
    <row r="1" spans="1:13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27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5.7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27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5.75" thickBot="1"/>
    <row r="7" spans="1:13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27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5.75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27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27" thickBot="1">
      <c r="A13" s="9" t="s">
        <v>13</v>
      </c>
      <c r="B13" s="18" t="s">
        <v>133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133</v>
      </c>
      <c r="M13" t="s">
        <v>238</v>
      </c>
    </row>
    <row r="14" spans="1:13" ht="27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231</v>
      </c>
    </row>
    <row r="15" spans="1:13" ht="15.75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232</v>
      </c>
    </row>
    <row r="16" spans="1:13" ht="27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233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234</v>
      </c>
      <c r="M18" t="s">
        <v>235</v>
      </c>
    </row>
    <row r="19" spans="1:13" ht="15.75" thickBot="1"/>
    <row r="20" spans="1:13" ht="27" thickBot="1">
      <c r="A20" s="9" t="s">
        <v>85</v>
      </c>
      <c r="B20" s="12" t="s">
        <v>77</v>
      </c>
      <c r="C20" s="8" t="s">
        <v>78</v>
      </c>
      <c r="D20" s="12"/>
    </row>
    <row r="21" spans="1:13" ht="27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5.75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39.75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5.75" thickBot="1">
      <c r="A28" s="1" t="s">
        <v>86</v>
      </c>
    </row>
    <row r="29" spans="1:13" ht="27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27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5.75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39.75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5546875" defaultRowHeight="15"/>
  <cols>
    <col min="10" max="10" width="10" bestFit="1" customWidth="1"/>
  </cols>
  <sheetData>
    <row r="1" spans="1:11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7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5.7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27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5.75" thickBot="1"/>
    <row r="7" spans="1:11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7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5.75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27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5.75" thickBot="1">
      <c r="A14" s="9" t="s">
        <v>13</v>
      </c>
      <c r="B14" s="18" t="s">
        <v>135</v>
      </c>
      <c r="C14" s="18" t="s">
        <v>131</v>
      </c>
      <c r="D14" s="18" t="s">
        <v>47</v>
      </c>
      <c r="E14" s="18" t="s">
        <v>133</v>
      </c>
      <c r="F14" s="19" t="s">
        <v>134</v>
      </c>
      <c r="G14" s="29" t="s">
        <v>139</v>
      </c>
    </row>
    <row r="15" spans="1:11" ht="27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135</v>
      </c>
      <c r="K15" t="s">
        <v>138</v>
      </c>
    </row>
    <row r="16" spans="1:11" ht="15.75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131</v>
      </c>
      <c r="K16" t="s">
        <v>132</v>
      </c>
    </row>
    <row r="17" spans="1:11" ht="27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220</v>
      </c>
    </row>
    <row r="18" spans="1:11">
      <c r="A18" s="9" t="s">
        <v>30</v>
      </c>
      <c r="B18" s="2"/>
      <c r="C18" s="2"/>
      <c r="D18" s="2"/>
      <c r="E18" s="11"/>
      <c r="J18" t="s">
        <v>133</v>
      </c>
      <c r="K18" t="s">
        <v>136</v>
      </c>
    </row>
    <row r="19" spans="1:11">
      <c r="J19" t="s">
        <v>107</v>
      </c>
      <c r="K19" t="s">
        <v>137</v>
      </c>
    </row>
    <row r="20" spans="1:11">
      <c r="J20" t="s">
        <v>140</v>
      </c>
      <c r="K20" t="s">
        <v>141</v>
      </c>
    </row>
    <row r="21" spans="1:11" ht="15.75" thickBot="1">
      <c r="A21" s="13" t="s">
        <v>76</v>
      </c>
      <c r="B21" t="s">
        <v>77</v>
      </c>
      <c r="C21" t="s">
        <v>78</v>
      </c>
    </row>
    <row r="22" spans="1:11" ht="27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5.75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7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5546875" defaultRowHeight="15"/>
  <sheetData>
    <row r="1" spans="1:11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7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5.75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27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5.75" thickBot="1"/>
    <row r="7" spans="1:11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7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5.75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27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223</v>
      </c>
    </row>
    <row r="14" spans="1:11" ht="27" thickBot="1">
      <c r="A14" s="9" t="s">
        <v>13</v>
      </c>
      <c r="B14" s="18" t="s">
        <v>223</v>
      </c>
      <c r="C14" s="18" t="s">
        <v>221</v>
      </c>
      <c r="D14" s="18" t="s">
        <v>224</v>
      </c>
      <c r="E14" s="18" t="s">
        <v>222</v>
      </c>
      <c r="F14" s="19" t="s">
        <v>225</v>
      </c>
      <c r="J14" t="s">
        <v>226</v>
      </c>
      <c r="K14" t="s">
        <v>239</v>
      </c>
    </row>
    <row r="15" spans="1:11" ht="27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227</v>
      </c>
      <c r="K15" t="s">
        <v>240</v>
      </c>
    </row>
    <row r="16" spans="1:11" ht="15.75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228</v>
      </c>
      <c r="K16" t="s">
        <v>241</v>
      </c>
    </row>
    <row r="17" spans="1:11" ht="27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229</v>
      </c>
      <c r="K17" t="s">
        <v>242</v>
      </c>
    </row>
    <row r="18" spans="1:11">
      <c r="A18" s="9" t="s">
        <v>30</v>
      </c>
      <c r="B18" s="2"/>
      <c r="C18" s="2"/>
      <c r="D18" s="2"/>
      <c r="E18" s="11"/>
      <c r="J18" t="s">
        <v>230</v>
      </c>
    </row>
    <row r="20" spans="1:11" ht="15.75" thickBot="1"/>
    <row r="21" spans="1:11" ht="27" thickBot="1">
      <c r="A21" s="9" t="s">
        <v>85</v>
      </c>
      <c r="B21" s="12" t="s">
        <v>124</v>
      </c>
      <c r="C21" s="12" t="s">
        <v>123</v>
      </c>
      <c r="D21" s="8" t="s">
        <v>125</v>
      </c>
      <c r="E21" s="12"/>
    </row>
    <row r="22" spans="1:11" ht="27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5.75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129</v>
      </c>
    </row>
    <row r="24" spans="1:11" ht="39.75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130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5546875" defaultRowHeight="15"/>
  <sheetData>
    <row r="1" spans="1:10" ht="15.7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7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5.7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27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5.75" thickBot="1"/>
    <row r="7" spans="1:10" ht="15.7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7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5.75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27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5.75" thickBot="1">
      <c r="A13" s="9" t="s">
        <v>13</v>
      </c>
      <c r="B13" s="18" t="s">
        <v>155</v>
      </c>
      <c r="C13" s="18" t="s">
        <v>154</v>
      </c>
      <c r="D13" s="18" t="s">
        <v>133</v>
      </c>
      <c r="E13" s="18" t="s">
        <v>153</v>
      </c>
      <c r="F13" s="19" t="s">
        <v>47</v>
      </c>
      <c r="G13" s="29" t="s">
        <v>139</v>
      </c>
    </row>
    <row r="14" spans="1:10" ht="27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133</v>
      </c>
      <c r="J14" t="s">
        <v>152</v>
      </c>
    </row>
    <row r="15" spans="1:10" ht="15.75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151</v>
      </c>
    </row>
    <row r="16" spans="1:10" ht="27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140</v>
      </c>
      <c r="J16" t="s">
        <v>150</v>
      </c>
    </row>
    <row r="17" spans="1:10">
      <c r="A17" s="9" t="s">
        <v>30</v>
      </c>
      <c r="B17" s="2"/>
      <c r="C17" s="2"/>
      <c r="D17" s="2"/>
      <c r="E17" s="11"/>
      <c r="J17" t="s">
        <v>219</v>
      </c>
    </row>
    <row r="19" spans="1:10" ht="15.75" thickBot="1"/>
    <row r="20" spans="1:10" ht="27" thickBot="1">
      <c r="A20" s="9" t="s">
        <v>85</v>
      </c>
      <c r="B20" s="12" t="s">
        <v>156</v>
      </c>
      <c r="C20" s="8" t="s">
        <v>157</v>
      </c>
      <c r="D20" s="12"/>
      <c r="E20" s="12"/>
    </row>
    <row r="21" spans="1:10" ht="27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5.75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39.75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2021-09-03T14:58:57Z</dcterms:modified>
</cp:coreProperties>
</file>