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39EDCC9-D444-6C44-B3EB-A8F846B5AE9A}" xr6:coauthVersionLast="43" xr6:coauthVersionMax="43" xr10:uidLastSave="{00000000-0000-0000-0000-000000000000}"/>
  <bookViews>
    <workbookView xWindow="440" yWindow="-18420" windowWidth="23440" windowHeight="15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3" i="1" l="1"/>
  <c r="R83" i="1"/>
  <c r="K83" i="1"/>
  <c r="AB71" i="1" l="1"/>
  <c r="AA71" i="1"/>
  <c r="Z71" i="1"/>
  <c r="Y71" i="1"/>
  <c r="X71" i="1"/>
  <c r="W71" i="1"/>
  <c r="F71" i="1"/>
  <c r="P71" i="1"/>
  <c r="C71" i="1"/>
  <c r="Q71" i="1"/>
  <c r="N71" i="1"/>
  <c r="L71" i="1"/>
  <c r="B71" i="1"/>
  <c r="D71" i="1"/>
  <c r="J71" i="1"/>
  <c r="U71" i="1"/>
  <c r="T71" i="1"/>
  <c r="S71" i="1"/>
  <c r="R71" i="1"/>
  <c r="I71" i="1"/>
  <c r="O71" i="1"/>
  <c r="M71" i="1"/>
  <c r="K71" i="1"/>
  <c r="H71" i="1"/>
  <c r="G71" i="1"/>
  <c r="AB69" i="1"/>
  <c r="AB70" i="1" s="1"/>
  <c r="AA69" i="1"/>
  <c r="AA70" i="1" s="1"/>
  <c r="Z69" i="1"/>
  <c r="Z70" i="1" s="1"/>
  <c r="Y69" i="1"/>
  <c r="Y70" i="1" s="1"/>
  <c r="X69" i="1"/>
  <c r="X70" i="1" s="1"/>
  <c r="W69" i="1"/>
  <c r="W70" i="1" s="1"/>
  <c r="F69" i="1"/>
  <c r="F70" i="1" s="1"/>
  <c r="P69" i="1"/>
  <c r="P70" i="1" s="1"/>
  <c r="C69" i="1"/>
  <c r="C70" i="1" s="1"/>
  <c r="Q69" i="1"/>
  <c r="Q70" i="1" s="1"/>
  <c r="N69" i="1"/>
  <c r="N70" i="1" s="1"/>
  <c r="L69" i="1"/>
  <c r="L70" i="1" s="1"/>
  <c r="B69" i="1"/>
  <c r="B70" i="1" s="1"/>
  <c r="D69" i="1"/>
  <c r="D70" i="1" s="1"/>
  <c r="J69" i="1"/>
  <c r="J70" i="1" s="1"/>
  <c r="U69" i="1"/>
  <c r="U70" i="1" s="1"/>
  <c r="T69" i="1"/>
  <c r="T70" i="1" s="1"/>
  <c r="S69" i="1"/>
  <c r="S70" i="1" s="1"/>
  <c r="R69" i="1"/>
  <c r="R70" i="1" s="1"/>
  <c r="I69" i="1"/>
  <c r="I70" i="1" s="1"/>
  <c r="O69" i="1"/>
  <c r="O70" i="1" s="1"/>
  <c r="M69" i="1"/>
  <c r="M70" i="1" s="1"/>
  <c r="K69" i="1"/>
  <c r="K70" i="1" s="1"/>
  <c r="H69" i="1"/>
  <c r="H70" i="1" s="1"/>
  <c r="G69" i="1"/>
  <c r="G70" i="1" s="1"/>
  <c r="E65" i="1"/>
  <c r="E71" i="1" s="1"/>
  <c r="AB64" i="1"/>
  <c r="AA64" i="1"/>
  <c r="Z64" i="1"/>
  <c r="Y64" i="1"/>
  <c r="X64" i="1"/>
  <c r="W64" i="1"/>
  <c r="F64" i="1"/>
  <c r="E64" i="1"/>
  <c r="P64" i="1"/>
  <c r="C64" i="1"/>
  <c r="Q64" i="1"/>
  <c r="N64" i="1"/>
  <c r="L64" i="1"/>
  <c r="B64" i="1"/>
  <c r="D64" i="1"/>
  <c r="J64" i="1"/>
  <c r="U64" i="1"/>
  <c r="T64" i="1"/>
  <c r="S64" i="1"/>
  <c r="R64" i="1"/>
  <c r="I64" i="1"/>
  <c r="O64" i="1"/>
  <c r="M64" i="1"/>
  <c r="K64" i="1"/>
  <c r="H64" i="1"/>
  <c r="G64" i="1"/>
  <c r="AB59" i="1"/>
  <c r="AA59" i="1"/>
  <c r="Z59" i="1"/>
  <c r="Y59" i="1"/>
  <c r="X59" i="1"/>
  <c r="W59" i="1"/>
  <c r="F59" i="1"/>
  <c r="E59" i="1"/>
  <c r="C59" i="1"/>
  <c r="Q59" i="1"/>
  <c r="N59" i="1"/>
  <c r="L59" i="1"/>
  <c r="B59" i="1"/>
  <c r="D59" i="1"/>
  <c r="J59" i="1"/>
  <c r="U59" i="1"/>
  <c r="S59" i="1"/>
  <c r="O59" i="1"/>
  <c r="M59" i="1"/>
  <c r="K59" i="1"/>
  <c r="H59" i="1"/>
  <c r="G59" i="1"/>
  <c r="AB57" i="1"/>
  <c r="AA57" i="1"/>
  <c r="Z57" i="1"/>
  <c r="Y57" i="1"/>
  <c r="X57" i="1"/>
  <c r="W57" i="1"/>
  <c r="F57" i="1"/>
  <c r="E57" i="1"/>
  <c r="C57" i="1"/>
  <c r="Q57" i="1"/>
  <c r="N57" i="1"/>
  <c r="L57" i="1"/>
  <c r="B57" i="1"/>
  <c r="D57" i="1"/>
  <c r="J57" i="1"/>
  <c r="U57" i="1"/>
  <c r="T57" i="1"/>
  <c r="S57" i="1"/>
  <c r="R57" i="1"/>
  <c r="O57" i="1"/>
  <c r="M57" i="1"/>
  <c r="K57" i="1"/>
  <c r="H57" i="1"/>
  <c r="G57" i="1"/>
  <c r="E69" i="1" l="1"/>
  <c r="E70" i="1" s="1"/>
</calcChain>
</file>

<file path=xl/sharedStrings.xml><?xml version="1.0" encoding="utf-8"?>
<sst xmlns="http://schemas.openxmlformats.org/spreadsheetml/2006/main" count="1426" uniqueCount="859">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</sst>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topLeftCell="O1" workbookViewId="0">
      <pane ySplit="1" topLeftCell="A19" activePane="bottomLeft" state="frozen"/>
      <selection pane="bottomLeft" activeCell="C45" sqref="C45:U45"/>
    </sheetView>
  </sheetViews>
  <sheetFormatPr baseColWidth="10" defaultColWidth="9.1640625" defaultRowHeight="15" x14ac:dyDescent="0.2"/>
  <cols>
    <col min="1" max="1" width="21.5" customWidth="1"/>
    <col min="2" max="4" width="10.5" bestFit="1" customWidth="1"/>
    <col min="5" max="6" width="9.5" bestFit="1" customWidth="1"/>
    <col min="7" max="8" width="10.5" bestFit="1" customWidth="1"/>
    <col min="9" max="9" width="11.5" bestFit="1" customWidth="1"/>
    <col min="10" max="15" width="10.5" bestFit="1" customWidth="1"/>
    <col min="16" max="17" width="11.5" bestFit="1" customWidth="1"/>
    <col min="18" max="18" width="12.5" bestFit="1" customWidth="1"/>
    <col min="19" max="20" width="11.5" bestFit="1" customWidth="1"/>
    <col min="21" max="21" width="10.5" bestFit="1" customWidth="1"/>
    <col min="23" max="23" width="11.5" bestFit="1" customWidth="1"/>
    <col min="24" max="25" width="10.5" bestFit="1" customWidth="1"/>
    <col min="26" max="26" width="11.5" bestFit="1" customWidth="1"/>
    <col min="27" max="27" width="10.5" bestFit="1" customWidth="1"/>
    <col min="28" max="28" width="9.5" bestFit="1" customWidth="1"/>
  </cols>
  <sheetData>
    <row r="1" spans="1:28" x14ac:dyDescent="0.2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2">
      <c r="A3" s="1" t="s">
        <v>29</v>
      </c>
      <c r="B3" s="3" t="s">
        <v>844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2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2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2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2">
      <c r="A7" s="1" t="s">
        <v>33</v>
      </c>
      <c r="B7" s="25">
        <v>44511</v>
      </c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2">
      <c r="A8" s="1" t="s">
        <v>408</v>
      </c>
      <c r="B8" t="s">
        <v>851</v>
      </c>
      <c r="C8" t="s">
        <v>785</v>
      </c>
      <c r="D8" s="16" t="s">
        <v>794</v>
      </c>
      <c r="E8" s="20" t="s">
        <v>416</v>
      </c>
      <c r="F8" s="16" t="s">
        <v>417</v>
      </c>
      <c r="G8" t="s">
        <v>409</v>
      </c>
      <c r="H8" t="s">
        <v>410</v>
      </c>
      <c r="I8" t="s">
        <v>414</v>
      </c>
      <c r="J8" t="s">
        <v>753</v>
      </c>
      <c r="K8" t="s">
        <v>411</v>
      </c>
      <c r="L8" t="s">
        <v>833</v>
      </c>
      <c r="M8" t="s">
        <v>412</v>
      </c>
      <c r="N8" t="s">
        <v>835</v>
      </c>
      <c r="O8" t="s">
        <v>413</v>
      </c>
      <c r="P8" s="16" t="s">
        <v>415</v>
      </c>
      <c r="Q8" t="s">
        <v>830</v>
      </c>
      <c r="R8" t="s">
        <v>754</v>
      </c>
      <c r="S8" t="s">
        <v>795</v>
      </c>
      <c r="T8" t="s">
        <v>797</v>
      </c>
      <c r="U8" s="16" t="s">
        <v>793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2">
      <c r="A9" s="1" t="s">
        <v>747</v>
      </c>
      <c r="B9" t="s">
        <v>837</v>
      </c>
      <c r="C9" t="s">
        <v>786</v>
      </c>
      <c r="D9" t="s">
        <v>827</v>
      </c>
      <c r="E9" s="20"/>
      <c r="F9" s="16"/>
      <c r="G9" t="s">
        <v>748</v>
      </c>
      <c r="H9" t="s">
        <v>780</v>
      </c>
      <c r="I9" t="s">
        <v>783</v>
      </c>
      <c r="J9" t="s">
        <v>784</v>
      </c>
      <c r="K9" t="s">
        <v>781</v>
      </c>
      <c r="L9" t="s">
        <v>834</v>
      </c>
      <c r="M9" t="s">
        <v>779</v>
      </c>
      <c r="N9" t="s">
        <v>836</v>
      </c>
      <c r="O9" t="s">
        <v>782</v>
      </c>
      <c r="P9" s="16"/>
      <c r="Q9" t="s">
        <v>829</v>
      </c>
      <c r="R9" t="s">
        <v>755</v>
      </c>
      <c r="S9" t="s">
        <v>788</v>
      </c>
      <c r="T9" t="s">
        <v>798</v>
      </c>
      <c r="U9" t="s">
        <v>752</v>
      </c>
    </row>
    <row r="10" spans="1:28" x14ac:dyDescent="0.2">
      <c r="A10" s="3" t="s">
        <v>759</v>
      </c>
      <c r="B10" t="s">
        <v>848</v>
      </c>
      <c r="C10" t="s">
        <v>804</v>
      </c>
      <c r="D10" t="s">
        <v>826</v>
      </c>
      <c r="E10" t="s">
        <v>694</v>
      </c>
      <c r="F10" t="s">
        <v>695</v>
      </c>
      <c r="G10" t="s">
        <v>765</v>
      </c>
      <c r="H10" t="s">
        <v>767</v>
      </c>
      <c r="I10" t="s">
        <v>769</v>
      </c>
      <c r="J10" t="s">
        <v>803</v>
      </c>
      <c r="K10" t="s">
        <v>772</v>
      </c>
      <c r="L10" t="s">
        <v>840</v>
      </c>
      <c r="M10" t="s">
        <v>774</v>
      </c>
      <c r="N10" t="s">
        <v>796</v>
      </c>
      <c r="O10" t="s">
        <v>776</v>
      </c>
      <c r="P10" t="s">
        <v>693</v>
      </c>
      <c r="Q10" t="s">
        <v>832</v>
      </c>
      <c r="R10" t="s">
        <v>763</v>
      </c>
      <c r="S10" t="s">
        <v>849</v>
      </c>
      <c r="T10" t="s">
        <v>806</v>
      </c>
      <c r="U10" t="s">
        <v>778</v>
      </c>
    </row>
    <row r="11" spans="1:28" x14ac:dyDescent="0.2">
      <c r="A11" s="3" t="s">
        <v>760</v>
      </c>
      <c r="B11" t="s">
        <v>847</v>
      </c>
      <c r="C11" t="s">
        <v>761</v>
      </c>
      <c r="D11" t="s">
        <v>825</v>
      </c>
      <c r="E11" t="s">
        <v>691</v>
      </c>
      <c r="F11" t="s">
        <v>692</v>
      </c>
      <c r="G11" t="s">
        <v>764</v>
      </c>
      <c r="H11" t="s">
        <v>766</v>
      </c>
      <c r="I11" t="s">
        <v>768</v>
      </c>
      <c r="J11" t="s">
        <v>770</v>
      </c>
      <c r="K11" t="s">
        <v>771</v>
      </c>
      <c r="L11" t="s">
        <v>839</v>
      </c>
      <c r="M11" t="s">
        <v>773</v>
      </c>
      <c r="N11" t="s">
        <v>791</v>
      </c>
      <c r="O11" t="s">
        <v>775</v>
      </c>
      <c r="P11" t="s">
        <v>690</v>
      </c>
      <c r="Q11" t="s">
        <v>831</v>
      </c>
      <c r="R11" t="s">
        <v>762</v>
      </c>
      <c r="S11" t="s">
        <v>824</v>
      </c>
      <c r="T11" t="s">
        <v>805</v>
      </c>
      <c r="U11" t="s">
        <v>777</v>
      </c>
    </row>
    <row r="12" spans="1:28" x14ac:dyDescent="0.2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2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850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841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2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2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2">
      <c r="A22" s="2" t="s">
        <v>151</v>
      </c>
      <c r="B22" s="1" t="s">
        <v>757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756</v>
      </c>
      <c r="M22" s="1" t="s">
        <v>155</v>
      </c>
      <c r="N22" s="1" t="s">
        <v>838</v>
      </c>
      <c r="O22" s="1" t="s">
        <v>153</v>
      </c>
      <c r="P22" t="s">
        <v>161</v>
      </c>
      <c r="Q22" s="1" t="s">
        <v>828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2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2">
      <c r="A24" s="1" t="s">
        <v>178</v>
      </c>
      <c r="B24" t="s">
        <v>758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2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2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2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2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728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1" x14ac:dyDescent="0.2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1" x14ac:dyDescent="0.2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1" x14ac:dyDescent="0.2">
      <c r="A35" s="1" t="s">
        <v>245</v>
      </c>
      <c r="E35">
        <v>200</v>
      </c>
      <c r="R35" t="s">
        <v>167</v>
      </c>
    </row>
    <row r="36" spans="1:21" x14ac:dyDescent="0.2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1" x14ac:dyDescent="0.2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1" x14ac:dyDescent="0.2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1" x14ac:dyDescent="0.2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1" x14ac:dyDescent="0.2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842</v>
      </c>
      <c r="S40" t="s">
        <v>232</v>
      </c>
      <c r="T40" t="s">
        <v>232</v>
      </c>
      <c r="U40" t="s">
        <v>232</v>
      </c>
    </row>
    <row r="41" spans="1:21" x14ac:dyDescent="0.2">
      <c r="A41" s="1" t="s">
        <v>255</v>
      </c>
      <c r="E41" t="s">
        <v>257</v>
      </c>
      <c r="F41" t="s">
        <v>258</v>
      </c>
      <c r="P41" t="s">
        <v>256</v>
      </c>
    </row>
    <row r="42" spans="1:21" x14ac:dyDescent="0.2">
      <c r="A42" s="1" t="s">
        <v>259</v>
      </c>
      <c r="E42" t="s">
        <v>261</v>
      </c>
      <c r="F42" t="s">
        <v>262</v>
      </c>
      <c r="P42" t="s">
        <v>260</v>
      </c>
    </row>
    <row r="43" spans="1:21" x14ac:dyDescent="0.2">
      <c r="A43" s="1" t="s">
        <v>263</v>
      </c>
      <c r="B43" t="s">
        <v>816</v>
      </c>
      <c r="C43" t="s">
        <v>819</v>
      </c>
      <c r="D43" t="s">
        <v>815</v>
      </c>
      <c r="E43" s="2" t="s">
        <v>265</v>
      </c>
      <c r="F43" t="s">
        <v>266</v>
      </c>
      <c r="G43" t="s">
        <v>821</v>
      </c>
      <c r="H43" t="s">
        <v>807</v>
      </c>
      <c r="I43" t="s">
        <v>810</v>
      </c>
      <c r="J43" t="s">
        <v>814</v>
      </c>
      <c r="K43" t="s">
        <v>808</v>
      </c>
      <c r="L43" t="s">
        <v>817</v>
      </c>
      <c r="M43" t="s">
        <v>809</v>
      </c>
      <c r="N43" t="s">
        <v>818</v>
      </c>
      <c r="P43" t="s">
        <v>264</v>
      </c>
      <c r="Q43" t="s">
        <v>820</v>
      </c>
      <c r="S43" t="s">
        <v>811</v>
      </c>
      <c r="T43" t="s">
        <v>812</v>
      </c>
      <c r="U43" t="s">
        <v>813</v>
      </c>
    </row>
    <row r="44" spans="1:21" x14ac:dyDescent="0.2">
      <c r="A44" s="1" t="s">
        <v>857</v>
      </c>
      <c r="C44">
        <v>72.7</v>
      </c>
      <c r="D44">
        <v>70</v>
      </c>
      <c r="E44">
        <v>74.400000000000006</v>
      </c>
      <c r="F44">
        <v>65.3</v>
      </c>
      <c r="G44">
        <v>76.2</v>
      </c>
      <c r="H44">
        <v>58.1</v>
      </c>
      <c r="I44">
        <v>77.3</v>
      </c>
      <c r="J44">
        <v>59.4</v>
      </c>
      <c r="K44">
        <v>68.7</v>
      </c>
      <c r="L44">
        <v>65.900000000000006</v>
      </c>
      <c r="M44">
        <v>61.9</v>
      </c>
      <c r="N44">
        <v>47.5</v>
      </c>
      <c r="O44">
        <v>75.3</v>
      </c>
      <c r="P44">
        <v>67.099999999999994</v>
      </c>
      <c r="Q44">
        <v>56.7</v>
      </c>
      <c r="R44">
        <v>75.099999999999994</v>
      </c>
      <c r="S44">
        <v>49</v>
      </c>
      <c r="T44">
        <v>65.900000000000006</v>
      </c>
      <c r="U44">
        <v>38.5</v>
      </c>
    </row>
    <row r="45" spans="1:21" x14ac:dyDescent="0.2">
      <c r="A45" s="1" t="s">
        <v>858</v>
      </c>
      <c r="C45">
        <v>77.900000000000006</v>
      </c>
      <c r="D45">
        <v>77.400000000000006</v>
      </c>
      <c r="E45">
        <v>79</v>
      </c>
      <c r="F45">
        <v>71</v>
      </c>
      <c r="G45">
        <v>79.2</v>
      </c>
      <c r="H45">
        <v>64.099999999999994</v>
      </c>
      <c r="I45">
        <v>79.599999999999994</v>
      </c>
      <c r="J45">
        <v>62.3</v>
      </c>
      <c r="K45">
        <v>71</v>
      </c>
      <c r="L45">
        <v>68.599999999999994</v>
      </c>
      <c r="M45">
        <v>73.400000000000006</v>
      </c>
      <c r="N45">
        <v>54.9</v>
      </c>
      <c r="O45">
        <v>78.900000000000006</v>
      </c>
      <c r="P45">
        <v>73</v>
      </c>
      <c r="Q45">
        <v>65.8</v>
      </c>
      <c r="R45">
        <v>77.400000000000006</v>
      </c>
      <c r="S45">
        <v>53.8</v>
      </c>
      <c r="T45">
        <v>69.8</v>
      </c>
      <c r="U45">
        <v>54.6</v>
      </c>
    </row>
    <row r="46" spans="1:21" x14ac:dyDescent="0.2">
      <c r="A46" s="1" t="s">
        <v>267</v>
      </c>
      <c r="P46" t="s">
        <v>268</v>
      </c>
    </row>
    <row r="47" spans="1:21" x14ac:dyDescent="0.2">
      <c r="A47" s="1" t="s">
        <v>269</v>
      </c>
      <c r="P47" t="s">
        <v>270</v>
      </c>
    </row>
    <row r="48" spans="1:21" x14ac:dyDescent="0.2">
      <c r="A48" s="1" t="s">
        <v>271</v>
      </c>
      <c r="E48" t="s">
        <v>273</v>
      </c>
      <c r="P48" t="s">
        <v>272</v>
      </c>
    </row>
    <row r="49" spans="1:28" x14ac:dyDescent="0.2">
      <c r="A49" s="1" t="s">
        <v>274</v>
      </c>
      <c r="B49" s="1" t="s">
        <v>732</v>
      </c>
      <c r="C49" s="1" t="s">
        <v>792</v>
      </c>
      <c r="D49" s="1" t="s">
        <v>286</v>
      </c>
      <c r="E49" s="1" t="s">
        <v>290</v>
      </c>
      <c r="F49" s="1" t="s">
        <v>291</v>
      </c>
      <c r="G49" s="1" t="s">
        <v>275</v>
      </c>
      <c r="H49" s="1" t="s">
        <v>276</v>
      </c>
      <c r="I49" s="1" t="s">
        <v>280</v>
      </c>
      <c r="J49" s="1" t="s">
        <v>285</v>
      </c>
      <c r="K49" s="1" t="s">
        <v>277</v>
      </c>
      <c r="L49" s="1" t="s">
        <v>287</v>
      </c>
      <c r="M49" s="1" t="s">
        <v>278</v>
      </c>
      <c r="N49" s="1" t="s">
        <v>288</v>
      </c>
      <c r="O49" s="1" t="s">
        <v>279</v>
      </c>
      <c r="P49" s="1" t="s">
        <v>289</v>
      </c>
      <c r="Q49" s="1" t="s">
        <v>731</v>
      </c>
      <c r="R49" s="1" t="s">
        <v>281</v>
      </c>
      <c r="S49" s="1" t="s">
        <v>282</v>
      </c>
      <c r="T49" s="1" t="s">
        <v>283</v>
      </c>
      <c r="U49" s="1" t="s">
        <v>284</v>
      </c>
      <c r="V49" s="1"/>
    </row>
    <row r="50" spans="1:28" x14ac:dyDescent="0.2">
      <c r="A50" s="1" t="s">
        <v>292</v>
      </c>
      <c r="B50" t="s">
        <v>293</v>
      </c>
      <c r="C50" t="s">
        <v>294</v>
      </c>
      <c r="D50" t="s">
        <v>294</v>
      </c>
      <c r="E50" t="s">
        <v>293</v>
      </c>
      <c r="F50" t="s">
        <v>293</v>
      </c>
      <c r="G50" s="2" t="s">
        <v>293</v>
      </c>
      <c r="H50" t="s">
        <v>293</v>
      </c>
      <c r="I50" t="s">
        <v>293</v>
      </c>
      <c r="J50" t="s">
        <v>294</v>
      </c>
      <c r="K50" s="1" t="s">
        <v>293</v>
      </c>
      <c r="L50" t="s">
        <v>293</v>
      </c>
      <c r="M50" t="s">
        <v>293</v>
      </c>
      <c r="N50" t="s">
        <v>294</v>
      </c>
      <c r="O50" t="s">
        <v>293</v>
      </c>
      <c r="P50" t="s">
        <v>295</v>
      </c>
      <c r="Q50" t="s">
        <v>294</v>
      </c>
      <c r="R50" t="s">
        <v>293</v>
      </c>
      <c r="S50" t="s">
        <v>293</v>
      </c>
      <c r="T50" t="s">
        <v>293</v>
      </c>
      <c r="U50" t="s">
        <v>294</v>
      </c>
    </row>
    <row r="51" spans="1:28" x14ac:dyDescent="0.2">
      <c r="A51" s="1" t="s">
        <v>296</v>
      </c>
      <c r="B51" s="1" t="s">
        <v>307</v>
      </c>
      <c r="C51" s="1" t="s">
        <v>311</v>
      </c>
      <c r="D51" s="1" t="s">
        <v>306</v>
      </c>
      <c r="E51" s="1" t="s">
        <v>313</v>
      </c>
      <c r="F51" s="1" t="s">
        <v>314</v>
      </c>
      <c r="G51" s="1" t="s">
        <v>297</v>
      </c>
      <c r="H51" s="1" t="s">
        <v>297</v>
      </c>
      <c r="I51" s="1" t="s">
        <v>300</v>
      </c>
      <c r="J51" s="1" t="s">
        <v>305</v>
      </c>
      <c r="K51" s="1" t="s">
        <v>298</v>
      </c>
      <c r="L51" s="1" t="s">
        <v>308</v>
      </c>
      <c r="M51" s="1" t="s">
        <v>297</v>
      </c>
      <c r="N51" s="1" t="s">
        <v>309</v>
      </c>
      <c r="O51" s="1" t="s">
        <v>299</v>
      </c>
      <c r="P51" s="1" t="s">
        <v>312</v>
      </c>
      <c r="Q51" s="1" t="s">
        <v>310</v>
      </c>
      <c r="R51" s="1" t="s">
        <v>301</v>
      </c>
      <c r="S51" s="1" t="s">
        <v>302</v>
      </c>
      <c r="T51" s="1" t="s">
        <v>303</v>
      </c>
      <c r="U51" s="1" t="s">
        <v>304</v>
      </c>
      <c r="V51" s="1"/>
      <c r="X51" s="1"/>
    </row>
    <row r="52" spans="1:28" x14ac:dyDescent="0.2">
      <c r="A52" s="1" t="s">
        <v>315</v>
      </c>
      <c r="B52" s="1" t="s">
        <v>328</v>
      </c>
      <c r="C52" s="1" t="s">
        <v>331</v>
      </c>
      <c r="D52" s="1" t="s">
        <v>327</v>
      </c>
      <c r="E52" s="1" t="s">
        <v>333</v>
      </c>
      <c r="F52" s="1" t="s">
        <v>334</v>
      </c>
      <c r="G52" s="1" t="s">
        <v>316</v>
      </c>
      <c r="H52" s="1" t="s">
        <v>317</v>
      </c>
      <c r="I52" s="1" t="s">
        <v>321</v>
      </c>
      <c r="J52" s="1" t="s">
        <v>326</v>
      </c>
      <c r="K52" s="1" t="s">
        <v>318</v>
      </c>
      <c r="L52" s="1" t="s">
        <v>729</v>
      </c>
      <c r="M52" s="1" t="s">
        <v>319</v>
      </c>
      <c r="N52" s="1" t="s">
        <v>329</v>
      </c>
      <c r="O52" s="1" t="s">
        <v>320</v>
      </c>
      <c r="P52" s="1" t="s">
        <v>332</v>
      </c>
      <c r="Q52" s="1" t="s">
        <v>330</v>
      </c>
      <c r="R52" s="1" t="s">
        <v>322</v>
      </c>
      <c r="S52" s="1" t="s">
        <v>323</v>
      </c>
      <c r="T52" s="1" t="s">
        <v>324</v>
      </c>
      <c r="U52" s="1" t="s">
        <v>325</v>
      </c>
      <c r="V52" s="1"/>
      <c r="X52" s="1"/>
    </row>
    <row r="53" spans="1:28" x14ac:dyDescent="0.2">
      <c r="A53" s="1" t="s">
        <v>730</v>
      </c>
      <c r="B53" s="1" t="s">
        <v>28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 t="s">
        <v>28</v>
      </c>
      <c r="T53" s="1" t="s">
        <v>28</v>
      </c>
      <c r="U53" s="1" t="s">
        <v>28</v>
      </c>
      <c r="V53" s="1"/>
      <c r="X53" s="1"/>
    </row>
    <row r="54" spans="1:28" x14ac:dyDescent="0.2">
      <c r="A54" s="1" t="s">
        <v>335</v>
      </c>
      <c r="E54" s="1"/>
      <c r="F54" s="1" t="s">
        <v>336</v>
      </c>
      <c r="G54" s="1" t="s">
        <v>336</v>
      </c>
      <c r="H54" s="1"/>
      <c r="I54" s="1"/>
      <c r="K54" s="1"/>
      <c r="M54" s="1"/>
      <c r="O54" s="1"/>
      <c r="P54" s="1" t="s">
        <v>337</v>
      </c>
      <c r="S54" s="1"/>
      <c r="T54" s="1"/>
      <c r="U54" s="1"/>
    </row>
    <row r="55" spans="1:28" x14ac:dyDescent="0.2">
      <c r="A55" s="1" t="s">
        <v>338</v>
      </c>
      <c r="B55" s="1" t="s">
        <v>347</v>
      </c>
      <c r="C55" s="1" t="s">
        <v>339</v>
      </c>
      <c r="D55" s="1" t="s">
        <v>339</v>
      </c>
      <c r="E55" s="1" t="s">
        <v>342</v>
      </c>
      <c r="F55" s="1" t="s">
        <v>339</v>
      </c>
      <c r="G55" s="1" t="s">
        <v>339</v>
      </c>
      <c r="H55" s="1" t="s">
        <v>339</v>
      </c>
      <c r="I55" s="1" t="s">
        <v>341</v>
      </c>
      <c r="J55" s="1" t="s">
        <v>346</v>
      </c>
      <c r="K55" s="1" t="s">
        <v>340</v>
      </c>
      <c r="L55" s="1" t="s">
        <v>348</v>
      </c>
      <c r="M55" s="1" t="s">
        <v>339</v>
      </c>
      <c r="N55" s="1" t="s">
        <v>349</v>
      </c>
      <c r="O55" s="1"/>
      <c r="P55" s="1" t="s">
        <v>339</v>
      </c>
      <c r="Q55" s="1" t="s">
        <v>350</v>
      </c>
      <c r="R55" s="1" t="s">
        <v>342</v>
      </c>
      <c r="S55" s="1" t="s">
        <v>343</v>
      </c>
      <c r="T55" s="1" t="s">
        <v>344</v>
      </c>
      <c r="U55" s="1" t="s">
        <v>345</v>
      </c>
      <c r="V55" s="1"/>
    </row>
    <row r="56" spans="1:28" x14ac:dyDescent="0.2">
      <c r="A56" s="2" t="s">
        <v>351</v>
      </c>
      <c r="B56" s="12">
        <v>1000</v>
      </c>
      <c r="C56" s="12">
        <v>100</v>
      </c>
      <c r="D56" s="12">
        <v>100</v>
      </c>
      <c r="E56" s="2">
        <v>600</v>
      </c>
      <c r="F56" s="2">
        <v>100</v>
      </c>
      <c r="G56" s="2">
        <v>100</v>
      </c>
      <c r="H56" s="2">
        <v>100</v>
      </c>
      <c r="I56" s="11">
        <v>10000</v>
      </c>
      <c r="J56" s="12">
        <v>1000</v>
      </c>
      <c r="K56" s="2">
        <v>500</v>
      </c>
      <c r="L56" s="12" t="s">
        <v>100</v>
      </c>
      <c r="M56" s="2">
        <v>100</v>
      </c>
      <c r="N56" s="12">
        <v>1000</v>
      </c>
      <c r="O56" s="2">
        <v>100</v>
      </c>
      <c r="P56" s="2">
        <v>100</v>
      </c>
      <c r="Q56" s="12">
        <v>500</v>
      </c>
      <c r="R56" s="12">
        <v>1000</v>
      </c>
      <c r="S56" s="2">
        <v>10000</v>
      </c>
      <c r="T56" s="2" t="s">
        <v>352</v>
      </c>
      <c r="U56" s="2">
        <v>1000</v>
      </c>
      <c r="V56" s="12"/>
      <c r="W56" s="2">
        <v>10000</v>
      </c>
      <c r="X56" s="12">
        <v>1000</v>
      </c>
      <c r="Y56" s="2" t="s">
        <v>352</v>
      </c>
      <c r="Z56" s="2">
        <v>10000</v>
      </c>
      <c r="AA56" s="2">
        <v>500</v>
      </c>
      <c r="AB56" s="2">
        <v>100</v>
      </c>
    </row>
    <row r="57" spans="1:28" x14ac:dyDescent="0.2">
      <c r="A57" s="1" t="s">
        <v>353</v>
      </c>
      <c r="B57" s="13">
        <f t="shared" ref="B57:H57" si="0">$P$57*B13</f>
        <v>819</v>
      </c>
      <c r="C57" s="13">
        <f t="shared" si="0"/>
        <v>40.800000000000004</v>
      </c>
      <c r="D57" s="13">
        <f t="shared" si="0"/>
        <v>38.1</v>
      </c>
      <c r="E57" s="13">
        <f t="shared" si="0"/>
        <v>189.29999999999998</v>
      </c>
      <c r="F57" s="13">
        <f t="shared" si="0"/>
        <v>25.5</v>
      </c>
      <c r="G57" s="13">
        <f t="shared" si="0"/>
        <v>25.5</v>
      </c>
      <c r="H57" s="13">
        <f t="shared" si="0"/>
        <v>25.5</v>
      </c>
      <c r="I57" s="13">
        <v>3300</v>
      </c>
      <c r="J57" s="13">
        <f t="shared" ref="J57:O57" si="1">$P$57*J13</f>
        <v>600</v>
      </c>
      <c r="K57" s="13">
        <f t="shared" si="1"/>
        <v>116.7</v>
      </c>
      <c r="L57" s="13">
        <f t="shared" si="1"/>
        <v>34560</v>
      </c>
      <c r="M57" s="13">
        <f t="shared" si="1"/>
        <v>25.5</v>
      </c>
      <c r="N57" s="13">
        <f t="shared" si="1"/>
        <v>257.39999999999998</v>
      </c>
      <c r="O57" s="13">
        <f t="shared" si="1"/>
        <v>21.9</v>
      </c>
      <c r="P57" s="1">
        <v>30</v>
      </c>
      <c r="Q57" s="13">
        <f>$P$57*Q13</f>
        <v>155.39999999999998</v>
      </c>
      <c r="R57" s="13">
        <f>$P$57*R13</f>
        <v>194.70000000000002</v>
      </c>
      <c r="S57" s="13">
        <f>$P$57*S13</f>
        <v>2250</v>
      </c>
      <c r="T57" s="13">
        <f>$P$57*T13</f>
        <v>436320</v>
      </c>
      <c r="U57" s="13">
        <f>$P$57*U13</f>
        <v>435</v>
      </c>
      <c r="V57" s="13"/>
      <c r="W57" s="13">
        <f t="shared" ref="W57:AB57" si="2">$P$57*W13</f>
        <v>12330</v>
      </c>
      <c r="X57" s="13">
        <f t="shared" si="2"/>
        <v>470.1</v>
      </c>
      <c r="Y57" s="13">
        <f t="shared" si="2"/>
        <v>1260750</v>
      </c>
      <c r="Z57" s="13">
        <f t="shared" si="2"/>
        <v>2239.1999999999998</v>
      </c>
      <c r="AA57" s="13">
        <f t="shared" si="2"/>
        <v>112.5</v>
      </c>
      <c r="AB57" s="13">
        <f t="shared" si="2"/>
        <v>27.6</v>
      </c>
    </row>
    <row r="58" spans="1:28" x14ac:dyDescent="0.2">
      <c r="A58" s="1" t="s">
        <v>354</v>
      </c>
      <c r="B58">
        <v>32</v>
      </c>
      <c r="C58">
        <v>134</v>
      </c>
      <c r="D58">
        <v>105</v>
      </c>
      <c r="E58">
        <v>68</v>
      </c>
      <c r="F58">
        <v>46</v>
      </c>
      <c r="G58">
        <v>61</v>
      </c>
      <c r="H58">
        <v>42</v>
      </c>
      <c r="I58">
        <v>60</v>
      </c>
      <c r="J58">
        <v>34</v>
      </c>
      <c r="K58">
        <v>42</v>
      </c>
      <c r="L58">
        <v>72</v>
      </c>
      <c r="M58">
        <v>39</v>
      </c>
      <c r="N58">
        <v>40</v>
      </c>
      <c r="O58">
        <v>59</v>
      </c>
      <c r="P58">
        <v>128</v>
      </c>
      <c r="Q58">
        <v>18</v>
      </c>
      <c r="R58">
        <v>38</v>
      </c>
      <c r="S58">
        <v>13</v>
      </c>
      <c r="T58">
        <v>16</v>
      </c>
      <c r="U58">
        <v>50</v>
      </c>
      <c r="W58">
        <v>28</v>
      </c>
      <c r="X58">
        <v>27</v>
      </c>
      <c r="Y58">
        <v>58</v>
      </c>
      <c r="Z58">
        <v>48</v>
      </c>
      <c r="AA58">
        <v>172</v>
      </c>
      <c r="AB58">
        <v>75</v>
      </c>
    </row>
    <row r="59" spans="1:28" x14ac:dyDescent="0.2">
      <c r="A59" s="1" t="s">
        <v>355</v>
      </c>
      <c r="B59" s="13">
        <f>B58*B13</f>
        <v>873.6</v>
      </c>
      <c r="C59" s="13">
        <f>C58*C13</f>
        <v>182.24</v>
      </c>
      <c r="D59" s="13">
        <f t="shared" ref="D59" si="3">D58*D13</f>
        <v>133.35</v>
      </c>
      <c r="E59" s="13">
        <f>E58*E13</f>
        <v>429.08</v>
      </c>
      <c r="F59" s="13">
        <f>F58*F13</f>
        <v>39.1</v>
      </c>
      <c r="G59" s="13">
        <f>G58*G13</f>
        <v>51.85</v>
      </c>
      <c r="H59" s="13">
        <f>H58*H13</f>
        <v>35.699999999999996</v>
      </c>
      <c r="I59" s="13">
        <v>6500</v>
      </c>
      <c r="J59" s="13">
        <f>J58*J13</f>
        <v>680</v>
      </c>
      <c r="K59" s="13">
        <f t="shared" ref="K59" si="4">K58*K13</f>
        <v>163.38</v>
      </c>
      <c r="L59" s="13">
        <f>L58*L13</f>
        <v>82944</v>
      </c>
      <c r="M59" s="13">
        <f>M58*M13</f>
        <v>33.15</v>
      </c>
      <c r="N59" s="13">
        <f>N58*N13</f>
        <v>343.2</v>
      </c>
      <c r="O59" s="13">
        <f>O58*O13</f>
        <v>43.07</v>
      </c>
      <c r="P59" s="1" t="s">
        <v>356</v>
      </c>
      <c r="Q59" s="13">
        <f>Q58*Q13</f>
        <v>93.24</v>
      </c>
      <c r="R59">
        <v>242</v>
      </c>
      <c r="S59" s="13">
        <f>S58*S13</f>
        <v>975</v>
      </c>
      <c r="T59" s="13">
        <v>230000</v>
      </c>
      <c r="U59" s="13">
        <f>U58*U13</f>
        <v>725</v>
      </c>
      <c r="V59" s="13"/>
      <c r="W59" s="13">
        <f t="shared" ref="W59:AB59" si="5">W58*W13</f>
        <v>11508</v>
      </c>
      <c r="X59" s="13">
        <f t="shared" si="5"/>
        <v>423.09</v>
      </c>
      <c r="Y59" s="13">
        <f t="shared" si="5"/>
        <v>2437450</v>
      </c>
      <c r="Z59" s="13">
        <f t="shared" si="5"/>
        <v>3582.7200000000003</v>
      </c>
      <c r="AA59" s="13">
        <f t="shared" si="5"/>
        <v>645</v>
      </c>
      <c r="AB59" s="13">
        <f t="shared" si="5"/>
        <v>69</v>
      </c>
    </row>
    <row r="60" spans="1:28" x14ac:dyDescent="0.2">
      <c r="A60" s="1" t="s">
        <v>357</v>
      </c>
      <c r="C60" s="1"/>
      <c r="E60" s="1" t="s">
        <v>360</v>
      </c>
      <c r="F60" s="2" t="s">
        <v>358</v>
      </c>
      <c r="G60" s="2" t="s">
        <v>358</v>
      </c>
      <c r="H60" s="2" t="s">
        <v>358</v>
      </c>
      <c r="M60" s="2" t="s">
        <v>358</v>
      </c>
      <c r="O60" s="2" t="s">
        <v>358</v>
      </c>
      <c r="P60" s="2" t="s">
        <v>358</v>
      </c>
      <c r="Q60" s="1"/>
      <c r="S60" t="s">
        <v>359</v>
      </c>
      <c r="V60" s="1"/>
    </row>
    <row r="61" spans="1:28" x14ac:dyDescent="0.2">
      <c r="A61" s="1" t="s">
        <v>361</v>
      </c>
      <c r="B61" s="1" t="s">
        <v>362</v>
      </c>
      <c r="C61" t="s">
        <v>366</v>
      </c>
      <c r="D61" t="s">
        <v>366</v>
      </c>
      <c r="E61" t="s">
        <v>362</v>
      </c>
      <c r="F61" t="s">
        <v>362</v>
      </c>
      <c r="G61" t="s">
        <v>362</v>
      </c>
      <c r="H61" t="s">
        <v>362</v>
      </c>
      <c r="I61" s="1" t="s">
        <v>364</v>
      </c>
      <c r="J61" t="s">
        <v>366</v>
      </c>
      <c r="K61" t="s">
        <v>362</v>
      </c>
      <c r="L61" s="1" t="s">
        <v>364</v>
      </c>
      <c r="M61" t="s">
        <v>362</v>
      </c>
      <c r="N61" s="1" t="s">
        <v>362</v>
      </c>
      <c r="O61" s="1" t="s">
        <v>363</v>
      </c>
      <c r="P61" t="s">
        <v>366</v>
      </c>
      <c r="Q61" t="s">
        <v>366</v>
      </c>
      <c r="R61" t="s">
        <v>365</v>
      </c>
      <c r="S61" t="s">
        <v>366</v>
      </c>
      <c r="T61" s="1" t="s">
        <v>367</v>
      </c>
      <c r="U61" s="1" t="s">
        <v>368</v>
      </c>
      <c r="W61" t="s">
        <v>366</v>
      </c>
      <c r="X61" s="1" t="s">
        <v>368</v>
      </c>
      <c r="Y61" s="1" t="s">
        <v>364</v>
      </c>
      <c r="Z61" t="s">
        <v>366</v>
      </c>
      <c r="AA61" s="1" t="s">
        <v>364</v>
      </c>
      <c r="AB61" t="s">
        <v>366</v>
      </c>
    </row>
    <row r="62" spans="1:28" x14ac:dyDescent="0.2">
      <c r="A62" s="1" t="s">
        <v>369</v>
      </c>
      <c r="B62" s="2">
        <v>5</v>
      </c>
      <c r="C62" s="2">
        <v>15</v>
      </c>
      <c r="D62" s="2">
        <v>16</v>
      </c>
      <c r="E62">
        <v>8.9</v>
      </c>
      <c r="F62">
        <v>6.8</v>
      </c>
      <c r="G62">
        <v>10</v>
      </c>
      <c r="H62">
        <v>7.7</v>
      </c>
      <c r="I62" s="2">
        <v>10</v>
      </c>
      <c r="J62" s="2">
        <v>3.8</v>
      </c>
      <c r="K62">
        <v>7.9</v>
      </c>
      <c r="L62" s="2">
        <v>13</v>
      </c>
      <c r="M62">
        <v>6.2</v>
      </c>
      <c r="N62" s="2">
        <v>5.3</v>
      </c>
      <c r="O62" s="2">
        <v>8</v>
      </c>
      <c r="P62">
        <v>18</v>
      </c>
      <c r="Q62" s="2">
        <v>2.4</v>
      </c>
      <c r="R62" s="2">
        <v>6.3</v>
      </c>
      <c r="S62" s="2">
        <v>1.7</v>
      </c>
      <c r="T62" s="2">
        <v>2.1</v>
      </c>
      <c r="U62" s="2">
        <v>5.8</v>
      </c>
      <c r="V62" s="2"/>
      <c r="X62" s="2">
        <v>2.5</v>
      </c>
      <c r="Y62" s="2"/>
    </row>
    <row r="63" spans="1:28" x14ac:dyDescent="0.2">
      <c r="A63" s="1" t="s">
        <v>370</v>
      </c>
      <c r="B63" s="14">
        <v>342</v>
      </c>
      <c r="C63" s="2">
        <v>378</v>
      </c>
      <c r="D63" s="2">
        <v>575</v>
      </c>
      <c r="E63" s="14">
        <v>56</v>
      </c>
      <c r="F63">
        <v>447</v>
      </c>
      <c r="G63">
        <v>887</v>
      </c>
      <c r="H63">
        <v>458</v>
      </c>
      <c r="I63" s="2">
        <v>1411</v>
      </c>
      <c r="J63" s="2">
        <v>528</v>
      </c>
      <c r="K63" s="14">
        <v>376</v>
      </c>
      <c r="L63" s="2">
        <v>634</v>
      </c>
      <c r="M63" s="14">
        <v>296</v>
      </c>
      <c r="N63" s="2">
        <v>450</v>
      </c>
      <c r="O63" s="2">
        <v>557</v>
      </c>
      <c r="P63">
        <v>5716</v>
      </c>
      <c r="Q63" s="2">
        <v>524</v>
      </c>
      <c r="R63" s="2">
        <v>8801</v>
      </c>
      <c r="S63" s="2">
        <v>2217</v>
      </c>
      <c r="T63" s="2">
        <v>506</v>
      </c>
      <c r="U63" s="2">
        <v>337</v>
      </c>
      <c r="V63" s="2"/>
      <c r="W63" s="1">
        <v>357</v>
      </c>
      <c r="X63" s="1">
        <v>329</v>
      </c>
      <c r="Y63" s="2">
        <v>572</v>
      </c>
      <c r="Z63">
        <v>1381</v>
      </c>
      <c r="AA63">
        <v>623</v>
      </c>
      <c r="AB63" s="14">
        <v>45</v>
      </c>
    </row>
    <row r="64" spans="1:28" x14ac:dyDescent="0.2">
      <c r="A64" s="1" t="s">
        <v>371</v>
      </c>
      <c r="B64" s="15">
        <f t="shared" ref="B64:H64" si="6">B63/B68</f>
        <v>7.7727272727272725</v>
      </c>
      <c r="C64" s="15">
        <f t="shared" si="6"/>
        <v>14.823529411764707</v>
      </c>
      <c r="D64" s="15">
        <f t="shared" si="6"/>
        <v>15.131578947368421</v>
      </c>
      <c r="E64" s="15">
        <f t="shared" si="6"/>
        <v>9.6551724137931032</v>
      </c>
      <c r="F64" s="15">
        <f t="shared" si="6"/>
        <v>6.8769230769230774</v>
      </c>
      <c r="G64" s="15">
        <f t="shared" si="6"/>
        <v>10.55952380952381</v>
      </c>
      <c r="H64" s="15">
        <f t="shared" si="6"/>
        <v>7.6333333333333337</v>
      </c>
      <c r="I64" s="15">
        <f t="shared" ref="I64:AB64" si="7">I63/I68</f>
        <v>11.110236220472441</v>
      </c>
      <c r="J64" s="15">
        <f t="shared" ref="J64:Q64" si="8">J63/J68</f>
        <v>4.0930232558139537</v>
      </c>
      <c r="K64" s="15">
        <f t="shared" si="8"/>
        <v>9.8947368421052637</v>
      </c>
      <c r="L64" s="15">
        <f t="shared" si="8"/>
        <v>12.431372549019608</v>
      </c>
      <c r="M64" s="15">
        <f t="shared" si="8"/>
        <v>6.2978723404255321</v>
      </c>
      <c r="N64" s="15">
        <f t="shared" si="8"/>
        <v>5.3571428571428568</v>
      </c>
      <c r="O64" s="15">
        <f t="shared" si="8"/>
        <v>8.1911764705882355</v>
      </c>
      <c r="P64" s="15">
        <f t="shared" si="8"/>
        <v>17.268882175226587</v>
      </c>
      <c r="Q64" s="15">
        <f t="shared" si="8"/>
        <v>2.460093896713615</v>
      </c>
      <c r="R64" s="15">
        <f t="shared" si="7"/>
        <v>6.1160528144544823</v>
      </c>
      <c r="S64" s="15">
        <f t="shared" si="7"/>
        <v>1.6065217391304347</v>
      </c>
      <c r="T64" s="15">
        <f t="shared" si="7"/>
        <v>1.8467153284671534</v>
      </c>
      <c r="U64" s="15">
        <f t="shared" si="7"/>
        <v>5.7118644067796609</v>
      </c>
      <c r="V64" s="15"/>
      <c r="W64" s="15">
        <f t="shared" si="7"/>
        <v>1.733009708737864</v>
      </c>
      <c r="X64" s="15">
        <f t="shared" si="7"/>
        <v>3.2254901960784315</v>
      </c>
      <c r="Y64" s="15">
        <f t="shared" si="7"/>
        <v>6.8095238095238093</v>
      </c>
      <c r="Z64" s="15">
        <f t="shared" si="7"/>
        <v>9.4589041095890405</v>
      </c>
      <c r="AA64" s="15">
        <f t="shared" si="7"/>
        <v>17.8</v>
      </c>
      <c r="AB64" s="15">
        <f t="shared" si="7"/>
        <v>5.2325581395348841</v>
      </c>
    </row>
    <row r="65" spans="1:28" x14ac:dyDescent="0.2">
      <c r="A65" s="1" t="s">
        <v>372</v>
      </c>
      <c r="B65">
        <v>45</v>
      </c>
      <c r="C65">
        <v>45</v>
      </c>
      <c r="D65">
        <v>45</v>
      </c>
      <c r="E65" s="5">
        <f>830/E13</f>
        <v>131.53724247226626</v>
      </c>
      <c r="F65">
        <v>45</v>
      </c>
      <c r="G65">
        <v>45</v>
      </c>
      <c r="H65">
        <v>45</v>
      </c>
      <c r="I65">
        <v>45</v>
      </c>
      <c r="J65">
        <v>45</v>
      </c>
      <c r="K65">
        <v>45</v>
      </c>
      <c r="L65">
        <v>45</v>
      </c>
      <c r="M65">
        <v>45</v>
      </c>
      <c r="N65">
        <v>45</v>
      </c>
      <c r="O65">
        <v>45</v>
      </c>
      <c r="P65">
        <v>45</v>
      </c>
      <c r="Q65">
        <v>45</v>
      </c>
      <c r="R65">
        <v>45</v>
      </c>
      <c r="S65">
        <v>45</v>
      </c>
      <c r="T65">
        <v>45</v>
      </c>
      <c r="U65">
        <v>45</v>
      </c>
      <c r="W65">
        <v>45</v>
      </c>
      <c r="X65">
        <v>45</v>
      </c>
      <c r="Y65">
        <v>45</v>
      </c>
      <c r="Z65">
        <v>45</v>
      </c>
      <c r="AA65">
        <v>45</v>
      </c>
      <c r="AB65">
        <v>45</v>
      </c>
    </row>
    <row r="66" spans="1:28" x14ac:dyDescent="0.2">
      <c r="A66" s="1" t="s">
        <v>853</v>
      </c>
      <c r="B66" s="5">
        <v>205.72300000000001</v>
      </c>
      <c r="C66" s="5">
        <v>402.25299999999999</v>
      </c>
      <c r="D66" s="5">
        <v>617.29999999999995</v>
      </c>
      <c r="E66" s="5">
        <v>33.573</v>
      </c>
      <c r="F66" s="5">
        <v>338.19299999999998</v>
      </c>
      <c r="G66" s="5">
        <v>796.529</v>
      </c>
      <c r="H66" s="5">
        <v>361.17599999999999</v>
      </c>
      <c r="I66" s="5">
        <v>1320.7760000000001</v>
      </c>
      <c r="J66" s="5">
        <v>507</v>
      </c>
      <c r="K66" s="5">
        <v>319.02800000000002</v>
      </c>
      <c r="L66" s="5">
        <v>673</v>
      </c>
      <c r="M66" s="5">
        <v>282.36399999999998</v>
      </c>
      <c r="N66" s="5">
        <v>430</v>
      </c>
      <c r="O66" s="5">
        <v>379.15</v>
      </c>
      <c r="P66" s="5">
        <v>5107.393</v>
      </c>
      <c r="Q66" s="5">
        <v>493</v>
      </c>
      <c r="R66" s="5">
        <v>10877</v>
      </c>
      <c r="S66" s="5">
        <v>2454.7739999999999</v>
      </c>
      <c r="T66" s="5">
        <v>511.327</v>
      </c>
      <c r="U66" s="5">
        <v>433.17</v>
      </c>
      <c r="V66" s="16"/>
      <c r="W66" s="5">
        <v>94.846999999999994</v>
      </c>
      <c r="X66" s="5">
        <v>258.66800000000001</v>
      </c>
      <c r="Y66" s="5">
        <v>671.45</v>
      </c>
      <c r="Z66" s="5">
        <v>1764.866</v>
      </c>
      <c r="AA66" s="5">
        <v>638.76199999999994</v>
      </c>
      <c r="AB66" s="5">
        <v>39.738</v>
      </c>
    </row>
    <row r="67" spans="1:28" x14ac:dyDescent="0.2">
      <c r="A67" s="1" t="s">
        <v>373</v>
      </c>
      <c r="B67" s="27">
        <v>35367968.799999997</v>
      </c>
      <c r="C67" s="27">
        <v>19596935.200000003</v>
      </c>
      <c r="D67" s="27">
        <v>30346601.800000001</v>
      </c>
      <c r="E67" s="27">
        <v>4514349.4000000004</v>
      </c>
      <c r="F67" s="28">
        <v>50403455</v>
      </c>
      <c r="G67" s="27">
        <v>68527599.400000006</v>
      </c>
      <c r="H67" s="27">
        <v>49663148.200000003</v>
      </c>
      <c r="I67" s="27">
        <v>107761630.8</v>
      </c>
      <c r="J67" s="27">
        <v>92799575.799999997</v>
      </c>
      <c r="K67" s="27">
        <v>31355629</v>
      </c>
      <c r="L67" s="27">
        <v>43190072.399999999</v>
      </c>
      <c r="M67" s="27">
        <v>38223111.600000001</v>
      </c>
      <c r="N67" s="27">
        <v>59786297.800000004</v>
      </c>
      <c r="O67" s="27">
        <v>51629389.799999997</v>
      </c>
      <c r="P67" s="27">
        <v>245683439.40000001</v>
      </c>
      <c r="Q67" s="27">
        <v>159837762.59999999</v>
      </c>
      <c r="R67" s="27">
        <v>1128677232</v>
      </c>
      <c r="S67" s="27">
        <v>859909198.39999998</v>
      </c>
      <c r="T67" s="27">
        <v>172734542.40000001</v>
      </c>
      <c r="U67" s="27">
        <v>35983394.399999999</v>
      </c>
      <c r="V67" s="27"/>
      <c r="W67" s="27">
        <v>103403543.60000001</v>
      </c>
      <c r="X67" s="27">
        <v>63488688.599999972</v>
      </c>
      <c r="Y67" s="27">
        <v>60813537.600000009</v>
      </c>
      <c r="Z67" s="27">
        <v>113392308.19999999</v>
      </c>
      <c r="AA67" s="27">
        <v>24941946.399999995</v>
      </c>
      <c r="AB67" s="27">
        <v>7115854.8000000007</v>
      </c>
    </row>
    <row r="68" spans="1:28" x14ac:dyDescent="0.2">
      <c r="A68" s="1" t="s">
        <v>374</v>
      </c>
      <c r="B68" s="5">
        <v>44</v>
      </c>
      <c r="C68" s="5">
        <v>25.5</v>
      </c>
      <c r="D68" s="5">
        <v>38</v>
      </c>
      <c r="E68" s="5">
        <v>5.8</v>
      </c>
      <c r="F68" s="17">
        <v>65</v>
      </c>
      <c r="G68" s="5">
        <v>84</v>
      </c>
      <c r="H68" s="5">
        <v>60</v>
      </c>
      <c r="I68" s="5">
        <v>127</v>
      </c>
      <c r="J68" s="5">
        <v>129</v>
      </c>
      <c r="K68" s="5">
        <v>38</v>
      </c>
      <c r="L68" s="5">
        <v>51</v>
      </c>
      <c r="M68" s="5">
        <v>47</v>
      </c>
      <c r="N68">
        <v>84</v>
      </c>
      <c r="O68" s="5">
        <v>68</v>
      </c>
      <c r="P68" s="5">
        <v>331</v>
      </c>
      <c r="Q68">
        <v>213</v>
      </c>
      <c r="R68">
        <v>1439</v>
      </c>
      <c r="S68" s="5">
        <v>1380</v>
      </c>
      <c r="T68" s="5">
        <v>274</v>
      </c>
      <c r="U68" s="5">
        <v>59</v>
      </c>
      <c r="W68">
        <v>206</v>
      </c>
      <c r="X68">
        <v>102</v>
      </c>
      <c r="Y68" s="5">
        <v>84</v>
      </c>
      <c r="Z68">
        <v>146</v>
      </c>
      <c r="AA68">
        <v>35</v>
      </c>
      <c r="AB68">
        <v>8.6</v>
      </c>
    </row>
    <row r="69" spans="1:28" x14ac:dyDescent="0.2">
      <c r="A69" s="1" t="s">
        <v>375</v>
      </c>
      <c r="B69" s="18">
        <f t="shared" ref="B69:H69" si="9">2.5*B65/1000</f>
        <v>0.1125</v>
      </c>
      <c r="C69" s="18">
        <f t="shared" si="9"/>
        <v>0.1125</v>
      </c>
      <c r="D69" s="18">
        <f t="shared" si="9"/>
        <v>0.1125</v>
      </c>
      <c r="E69" s="19">
        <f t="shared" si="9"/>
        <v>0.32884310618066565</v>
      </c>
      <c r="F69" s="18">
        <f t="shared" si="9"/>
        <v>0.1125</v>
      </c>
      <c r="G69" s="18">
        <f t="shared" si="9"/>
        <v>0.1125</v>
      </c>
      <c r="H69" s="18">
        <f t="shared" si="9"/>
        <v>0.1125</v>
      </c>
      <c r="I69" s="18">
        <f t="shared" ref="I69:U69" si="10">2.5*I65/1000</f>
        <v>0.1125</v>
      </c>
      <c r="J69" s="18">
        <f t="shared" ref="J69:R69" si="11">2.5*J65/1000</f>
        <v>0.1125</v>
      </c>
      <c r="K69" s="18">
        <f t="shared" si="11"/>
        <v>0.1125</v>
      </c>
      <c r="L69" s="18">
        <f t="shared" si="11"/>
        <v>0.1125</v>
      </c>
      <c r="M69" s="18">
        <f t="shared" si="11"/>
        <v>0.1125</v>
      </c>
      <c r="N69" s="18">
        <f t="shared" si="11"/>
        <v>0.1125</v>
      </c>
      <c r="O69" s="18">
        <f t="shared" si="11"/>
        <v>0.1125</v>
      </c>
      <c r="P69" s="18">
        <f t="shared" si="11"/>
        <v>0.1125</v>
      </c>
      <c r="Q69" s="18">
        <f t="shared" si="11"/>
        <v>0.1125</v>
      </c>
      <c r="R69" s="18">
        <f t="shared" si="11"/>
        <v>0.1125</v>
      </c>
      <c r="S69" s="18">
        <f t="shared" si="10"/>
        <v>0.1125</v>
      </c>
      <c r="T69" s="18">
        <f t="shared" si="10"/>
        <v>0.1125</v>
      </c>
      <c r="U69" s="18">
        <f t="shared" si="10"/>
        <v>0.1125</v>
      </c>
      <c r="V69" s="18"/>
      <c r="W69" s="18">
        <f t="shared" ref="W69:AB69" si="12">2.5*W65/1000</f>
        <v>0.1125</v>
      </c>
      <c r="X69" s="18">
        <f t="shared" si="12"/>
        <v>0.1125</v>
      </c>
      <c r="Y69" s="18">
        <f t="shared" si="12"/>
        <v>0.1125</v>
      </c>
      <c r="Z69" s="18">
        <f t="shared" si="12"/>
        <v>0.1125</v>
      </c>
      <c r="AA69" s="18">
        <f t="shared" si="12"/>
        <v>0.1125</v>
      </c>
      <c r="AB69" s="18">
        <f t="shared" si="12"/>
        <v>0.1125</v>
      </c>
    </row>
    <row r="70" spans="1:28" x14ac:dyDescent="0.2">
      <c r="A70" s="1" t="s">
        <v>376</v>
      </c>
      <c r="B70" s="16">
        <f>B69*B13</f>
        <v>3.07125</v>
      </c>
      <c r="C70" s="16">
        <f>C69*C13</f>
        <v>0.15300000000000002</v>
      </c>
      <c r="D70" s="16">
        <f t="shared" ref="D70" si="13">D69*D13</f>
        <v>0.142875</v>
      </c>
      <c r="E70" s="16">
        <f>E69*E13</f>
        <v>2.0750000000000002</v>
      </c>
      <c r="F70" s="16">
        <f>F69*F13</f>
        <v>9.5625000000000002E-2</v>
      </c>
      <c r="G70" s="16">
        <f>G69*G13</f>
        <v>9.5625000000000002E-2</v>
      </c>
      <c r="H70" s="16">
        <f>H69*H13</f>
        <v>9.5625000000000002E-2</v>
      </c>
      <c r="I70" s="16">
        <f t="shared" ref="I70:U70" si="14">I69*I13</f>
        <v>12.262500000000001</v>
      </c>
      <c r="J70" s="16">
        <f t="shared" ref="J70:O70" si="15">J69*J13</f>
        <v>2.25</v>
      </c>
      <c r="K70" s="16">
        <f t="shared" si="15"/>
        <v>0.43762500000000004</v>
      </c>
      <c r="L70" s="16">
        <f t="shared" si="15"/>
        <v>129.6</v>
      </c>
      <c r="M70" s="16">
        <f t="shared" si="15"/>
        <v>9.5625000000000002E-2</v>
      </c>
      <c r="N70" s="16">
        <f t="shared" si="15"/>
        <v>0.96525000000000005</v>
      </c>
      <c r="O70" s="16">
        <f t="shared" si="15"/>
        <v>8.2125000000000004E-2</v>
      </c>
      <c r="P70" s="16">
        <f>P69*P13*3.78541</f>
        <v>0.42585862500000005</v>
      </c>
      <c r="Q70" s="16">
        <f>Q69*Q13</f>
        <v>0.58274999999999999</v>
      </c>
      <c r="R70" s="16">
        <f>R69*R13</f>
        <v>0.73012500000000002</v>
      </c>
      <c r="S70" s="16">
        <f t="shared" si="14"/>
        <v>8.4375</v>
      </c>
      <c r="T70" s="16">
        <f t="shared" si="14"/>
        <v>1636.2</v>
      </c>
      <c r="U70" s="16">
        <f t="shared" si="14"/>
        <v>1.6312500000000001</v>
      </c>
      <c r="V70" s="16"/>
      <c r="W70" s="16">
        <f t="shared" ref="W70:AB70" si="16">W69*W13</f>
        <v>46.237500000000004</v>
      </c>
      <c r="X70" s="16">
        <f t="shared" si="16"/>
        <v>1.762875</v>
      </c>
      <c r="Y70" s="16">
        <f t="shared" si="16"/>
        <v>4727.8125</v>
      </c>
      <c r="Z70" s="16">
        <f t="shared" si="16"/>
        <v>8.3970000000000002</v>
      </c>
      <c r="AA70" s="16">
        <f t="shared" si="16"/>
        <v>0.421875</v>
      </c>
      <c r="AB70" s="16">
        <f t="shared" si="16"/>
        <v>0.10350000000000001</v>
      </c>
    </row>
    <row r="71" spans="1:28" x14ac:dyDescent="0.2">
      <c r="A71" s="1" t="s">
        <v>377</v>
      </c>
      <c r="B71" s="5">
        <f>0.8*0.8*B66*B65*1000000*B13/B67</f>
        <v>4573.2807681056329</v>
      </c>
      <c r="C71" s="5">
        <f>0.8*0.8*C66*C65*1000000*C13/C67</f>
        <v>803.97497584214091</v>
      </c>
      <c r="D71" s="5">
        <f>0.8*0.8*D66*D65*1000000*D13/D67</f>
        <v>744.01624764457154</v>
      </c>
      <c r="E71" s="5">
        <f>0.8*0.75*E66*E65*1000000*E13/E67</f>
        <v>3703.6021181701176</v>
      </c>
      <c r="F71" s="5">
        <f>0.8*0.8*F66*F65*1000000*F13/F67</f>
        <v>164.25391156221337</v>
      </c>
      <c r="G71" s="5">
        <f>0.8*0.8*G66*G65*1000000*G13/G67</f>
        <v>284.54272571526855</v>
      </c>
      <c r="H71" s="5">
        <f>0.8*0.8*H66*H65*1000000*H13/H67</f>
        <v>178.03117201498719</v>
      </c>
      <c r="I71" s="5">
        <f t="shared" ref="I71:U71" si="17">0.8*0.8*I66*I65*1000000*I13/I67</f>
        <v>38475.475811006392</v>
      </c>
      <c r="J71" s="5">
        <f t="shared" ref="J71:R71" si="18">0.8*0.8*J66*J65*1000000*J13/J67</f>
        <v>3146.9109366338298</v>
      </c>
      <c r="K71" s="5">
        <f t="shared" si="18"/>
        <v>1139.8701297301359</v>
      </c>
      <c r="L71" s="5">
        <f t="shared" si="18"/>
        <v>516982.80552083551</v>
      </c>
      <c r="M71" s="5">
        <f t="shared" si="18"/>
        <v>180.84008419659901</v>
      </c>
      <c r="N71" s="5">
        <f t="shared" si="18"/>
        <v>1777.2420087868363</v>
      </c>
      <c r="O71" s="5">
        <f t="shared" si="18"/>
        <v>154.39364344375809</v>
      </c>
      <c r="P71" s="5">
        <f t="shared" si="18"/>
        <v>598.70913057561188</v>
      </c>
      <c r="Q71" s="5">
        <f t="shared" si="18"/>
        <v>460.13977425382205</v>
      </c>
      <c r="R71" s="5">
        <f t="shared" si="18"/>
        <v>1801.2605963508981</v>
      </c>
      <c r="S71" s="5">
        <f t="shared" si="17"/>
        <v>6166.1299237940575</v>
      </c>
      <c r="T71" s="5">
        <f t="shared" si="17"/>
        <v>1239926.3389856876</v>
      </c>
      <c r="U71" s="5">
        <f t="shared" si="17"/>
        <v>5027.0908294299234</v>
      </c>
      <c r="V71" s="5"/>
      <c r="W71" s="5">
        <f t="shared" ref="W71:AB71" si="19">0.8*0.8*W66*W65*1000000*W13/W67</f>
        <v>10857.316205167268</v>
      </c>
      <c r="X71" s="5">
        <f t="shared" si="19"/>
        <v>1838.6871158022327</v>
      </c>
      <c r="Y71" s="5">
        <f t="shared" si="19"/>
        <v>13363296.990635848</v>
      </c>
      <c r="Z71" s="5">
        <f t="shared" si="19"/>
        <v>33457.4054407687</v>
      </c>
      <c r="AA71" s="5">
        <f t="shared" si="19"/>
        <v>2765.8745991050655</v>
      </c>
      <c r="AB71" s="5">
        <f t="shared" si="19"/>
        <v>147.96508326729767</v>
      </c>
    </row>
    <row r="72" spans="1:28" x14ac:dyDescent="0.2">
      <c r="A72" s="1" t="s">
        <v>378</v>
      </c>
      <c r="E72" s="16" t="s">
        <v>379</v>
      </c>
      <c r="F72" s="16" t="s">
        <v>379</v>
      </c>
      <c r="G72" s="16" t="s">
        <v>379</v>
      </c>
      <c r="H72" s="16" t="s">
        <v>379</v>
      </c>
      <c r="I72" s="16" t="s">
        <v>379</v>
      </c>
      <c r="K72" s="16" t="s">
        <v>379</v>
      </c>
      <c r="M72" s="16" t="s">
        <v>379</v>
      </c>
      <c r="O72" s="16" t="s">
        <v>379</v>
      </c>
      <c r="P72" s="16">
        <v>100</v>
      </c>
      <c r="R72" s="16" t="s">
        <v>379</v>
      </c>
      <c r="S72" s="16" t="s">
        <v>379</v>
      </c>
      <c r="T72" s="16" t="s">
        <v>379</v>
      </c>
      <c r="U72" s="16" t="s">
        <v>380</v>
      </c>
    </row>
    <row r="73" spans="1:28" x14ac:dyDescent="0.2">
      <c r="A73" s="1" t="s">
        <v>381</v>
      </c>
      <c r="B73" s="16" t="s">
        <v>170</v>
      </c>
      <c r="C73" s="16" t="s">
        <v>383</v>
      </c>
      <c r="D73" s="16" t="s">
        <v>382</v>
      </c>
      <c r="E73" s="16" t="s">
        <v>384</v>
      </c>
      <c r="F73" s="16" t="s">
        <v>120</v>
      </c>
      <c r="G73" s="16" t="s">
        <v>214</v>
      </c>
      <c r="H73" s="16" t="s">
        <v>115</v>
      </c>
      <c r="I73" s="16" t="s">
        <v>214</v>
      </c>
      <c r="J73" s="16" t="s">
        <v>120</v>
      </c>
      <c r="K73" s="16" t="s">
        <v>115</v>
      </c>
      <c r="L73" t="s">
        <v>120</v>
      </c>
      <c r="M73" s="16" t="s">
        <v>180</v>
      </c>
      <c r="N73" s="16" t="s">
        <v>147</v>
      </c>
      <c r="O73" s="16" t="s">
        <v>120</v>
      </c>
      <c r="P73" s="16" t="s">
        <v>139</v>
      </c>
      <c r="Q73" t="s">
        <v>180</v>
      </c>
      <c r="R73" s="16" t="s">
        <v>125</v>
      </c>
      <c r="S73" s="16" t="s">
        <v>129</v>
      </c>
      <c r="T73" s="16" t="s">
        <v>143</v>
      </c>
      <c r="U73" s="16" t="s">
        <v>180</v>
      </c>
      <c r="W73" s="16" t="s">
        <v>385</v>
      </c>
      <c r="X73" s="16" t="s">
        <v>172</v>
      </c>
      <c r="Y73" s="16" t="s">
        <v>167</v>
      </c>
      <c r="Z73" s="16" t="s">
        <v>211</v>
      </c>
      <c r="AA73" s="16" t="s">
        <v>207</v>
      </c>
      <c r="AB73" t="s">
        <v>247</v>
      </c>
    </row>
    <row r="74" spans="1:28" x14ac:dyDescent="0.2">
      <c r="A74" s="1" t="s">
        <v>386</v>
      </c>
      <c r="B74" s="16" t="s">
        <v>387</v>
      </c>
      <c r="C74" s="16" t="s">
        <v>387</v>
      </c>
      <c r="D74" s="16" t="s">
        <v>387</v>
      </c>
      <c r="E74" s="16" t="s">
        <v>389</v>
      </c>
      <c r="F74" s="16" t="s">
        <v>389</v>
      </c>
      <c r="G74" s="16" t="s">
        <v>387</v>
      </c>
      <c r="H74" s="16" t="s">
        <v>387</v>
      </c>
      <c r="I74" s="16" t="s">
        <v>387</v>
      </c>
      <c r="J74" s="16" t="s">
        <v>28</v>
      </c>
      <c r="K74" s="16" t="s">
        <v>387</v>
      </c>
      <c r="L74" s="16" t="s">
        <v>387</v>
      </c>
      <c r="M74" s="16" t="s">
        <v>387</v>
      </c>
      <c r="N74" s="16" t="s">
        <v>387</v>
      </c>
      <c r="O74" s="16" t="s">
        <v>387</v>
      </c>
      <c r="P74" s="16" t="s">
        <v>389</v>
      </c>
      <c r="Q74" s="16" t="s">
        <v>28</v>
      </c>
      <c r="R74" s="16" t="s">
        <v>387</v>
      </c>
      <c r="S74" s="16" t="s">
        <v>28</v>
      </c>
      <c r="T74" s="16" t="s">
        <v>28</v>
      </c>
      <c r="U74" s="16" t="s">
        <v>387</v>
      </c>
      <c r="V74" s="16"/>
      <c r="W74" s="16" t="s">
        <v>388</v>
      </c>
      <c r="X74" s="16" t="s">
        <v>388</v>
      </c>
      <c r="Y74" s="16" t="s">
        <v>387</v>
      </c>
      <c r="Z74" s="16" t="s">
        <v>387</v>
      </c>
      <c r="AA74" s="16" t="s">
        <v>388</v>
      </c>
      <c r="AB74" t="s">
        <v>387</v>
      </c>
    </row>
    <row r="75" spans="1:28" x14ac:dyDescent="0.2">
      <c r="A75" s="2" t="s">
        <v>390</v>
      </c>
      <c r="B75" s="16" t="s">
        <v>395</v>
      </c>
      <c r="C75" s="16" t="s">
        <v>397</v>
      </c>
      <c r="D75" s="16" t="s">
        <v>391</v>
      </c>
      <c r="E75" s="16" t="s">
        <v>398</v>
      </c>
      <c r="F75" s="16" t="s">
        <v>398</v>
      </c>
      <c r="G75" s="16" t="s">
        <v>391</v>
      </c>
      <c r="H75" s="16" t="s">
        <v>391</v>
      </c>
      <c r="I75" s="16" t="s">
        <v>393</v>
      </c>
      <c r="K75" s="16" t="s">
        <v>392</v>
      </c>
      <c r="L75" s="16" t="s">
        <v>396</v>
      </c>
      <c r="M75" s="16" t="s">
        <v>391</v>
      </c>
      <c r="N75" s="16" t="s">
        <v>395</v>
      </c>
      <c r="O75" s="16" t="s">
        <v>391</v>
      </c>
      <c r="P75" s="16" t="s">
        <v>398</v>
      </c>
      <c r="Q75" s="16"/>
      <c r="R75" s="16" t="s">
        <v>394</v>
      </c>
      <c r="S75" s="16"/>
      <c r="T75" s="16"/>
      <c r="U75" s="16" t="s">
        <v>395</v>
      </c>
      <c r="V75" s="16"/>
    </row>
    <row r="76" spans="1:28" x14ac:dyDescent="0.2">
      <c r="A76" s="2" t="s">
        <v>399</v>
      </c>
      <c r="B76" s="16" t="s">
        <v>405</v>
      </c>
      <c r="C76" s="16" t="s">
        <v>400</v>
      </c>
      <c r="D76" s="16" t="s">
        <v>400</v>
      </c>
      <c r="E76" s="16" t="s">
        <v>407</v>
      </c>
      <c r="F76" s="16" t="s">
        <v>407</v>
      </c>
      <c r="G76" s="16" t="s">
        <v>400</v>
      </c>
      <c r="H76" s="16" t="s">
        <v>400</v>
      </c>
      <c r="I76" s="16" t="s">
        <v>402</v>
      </c>
      <c r="J76" s="16" t="s">
        <v>405</v>
      </c>
      <c r="K76" s="16" t="s">
        <v>401</v>
      </c>
      <c r="L76" s="16" t="s">
        <v>406</v>
      </c>
      <c r="M76" s="16" t="s">
        <v>400</v>
      </c>
      <c r="N76" s="16" t="s">
        <v>405</v>
      </c>
      <c r="O76" s="16" t="s">
        <v>400</v>
      </c>
      <c r="P76" s="16" t="s">
        <v>407</v>
      </c>
      <c r="Q76" s="16" t="s">
        <v>401</v>
      </c>
      <c r="R76" s="16" t="s">
        <v>401</v>
      </c>
      <c r="S76" s="16" t="s">
        <v>403</v>
      </c>
      <c r="T76" s="16" t="s">
        <v>404</v>
      </c>
      <c r="U76" s="16" t="s">
        <v>405</v>
      </c>
      <c r="V76" s="16"/>
    </row>
    <row r="77" spans="1:28" x14ac:dyDescent="0.2">
      <c r="A77" s="1" t="s">
        <v>421</v>
      </c>
      <c r="B77">
        <v>0.80700000000000005</v>
      </c>
      <c r="C77">
        <v>0.79</v>
      </c>
      <c r="D77">
        <v>0.13</v>
      </c>
      <c r="E77">
        <v>0.15443999999999999</v>
      </c>
      <c r="F77">
        <v>3.8949999999999999E-2</v>
      </c>
      <c r="G77">
        <v>0.37862000000000001</v>
      </c>
      <c r="H77">
        <v>0.33854000000000001</v>
      </c>
      <c r="I77">
        <v>0.50600000000000001</v>
      </c>
      <c r="J77">
        <v>0.44900000000000001</v>
      </c>
      <c r="K77">
        <v>0.79107000000000005</v>
      </c>
      <c r="L77">
        <v>0.5</v>
      </c>
      <c r="M77">
        <v>0.22026000000000001</v>
      </c>
      <c r="N77">
        <v>0.48099999999999998</v>
      </c>
      <c r="O77">
        <v>0.23313999999999999</v>
      </c>
      <c r="P77" s="16" t="s">
        <v>422</v>
      </c>
      <c r="Q77">
        <v>7.3999999999999996E-2</v>
      </c>
      <c r="R77">
        <v>0.55500000000000005</v>
      </c>
      <c r="S77">
        <v>0.70799999999999996</v>
      </c>
      <c r="T77">
        <v>0.76100000000000001</v>
      </c>
      <c r="U77">
        <v>0.92800000000000005</v>
      </c>
      <c r="Z77">
        <v>0.32500000000000001</v>
      </c>
      <c r="AA77">
        <v>0.73199999999999998</v>
      </c>
      <c r="AB77">
        <v>1.1820000000000001E-2</v>
      </c>
    </row>
    <row r="78" spans="1:28" x14ac:dyDescent="0.2">
      <c r="A78" s="1" t="s">
        <v>423</v>
      </c>
      <c r="B78">
        <v>0.08</v>
      </c>
      <c r="C78">
        <v>0.41</v>
      </c>
      <c r="D78">
        <v>0.51</v>
      </c>
      <c r="E78">
        <v>0.14000000000000001</v>
      </c>
      <c r="F78">
        <v>1</v>
      </c>
      <c r="G78">
        <v>1.5</v>
      </c>
      <c r="H78">
        <v>0.7</v>
      </c>
      <c r="I78">
        <v>12</v>
      </c>
      <c r="J78">
        <v>0.9</v>
      </c>
      <c r="K78">
        <v>0.25</v>
      </c>
      <c r="L78">
        <v>1.6</v>
      </c>
      <c r="M78">
        <v>0.4</v>
      </c>
      <c r="N78">
        <v>0.79</v>
      </c>
      <c r="O78">
        <v>3</v>
      </c>
      <c r="P78" s="15">
        <v>4.3</v>
      </c>
      <c r="Q78">
        <v>2.2999999999999998</v>
      </c>
      <c r="R78">
        <v>87</v>
      </c>
      <c r="S78">
        <v>38</v>
      </c>
      <c r="T78">
        <v>27</v>
      </c>
      <c r="U78">
        <v>0.15</v>
      </c>
      <c r="W78">
        <v>1.8</v>
      </c>
      <c r="X78">
        <v>5.2</v>
      </c>
      <c r="Y78">
        <v>0.59</v>
      </c>
      <c r="Z78">
        <v>0.3</v>
      </c>
      <c r="AA78">
        <v>0.66</v>
      </c>
      <c r="AB78">
        <v>0</v>
      </c>
    </row>
    <row r="79" spans="1:28" x14ac:dyDescent="0.2">
      <c r="A79" s="2" t="s">
        <v>822</v>
      </c>
      <c r="B79">
        <v>1.1180000000000001</v>
      </c>
      <c r="C79">
        <v>1.0940000000000001</v>
      </c>
      <c r="D79">
        <v>1.2470000000000001</v>
      </c>
      <c r="E79">
        <v>2.0059999999999998</v>
      </c>
      <c r="F79">
        <v>1.857</v>
      </c>
      <c r="G79">
        <v>1.804</v>
      </c>
      <c r="H79">
        <v>1.9419999999999999</v>
      </c>
      <c r="I79">
        <v>1.389</v>
      </c>
      <c r="J79">
        <v>1.1140000000000001</v>
      </c>
      <c r="K79">
        <v>1.4490000000000001</v>
      </c>
      <c r="L79">
        <v>1.446</v>
      </c>
      <c r="M79">
        <v>1.651</v>
      </c>
      <c r="N79">
        <v>0.93300000000000005</v>
      </c>
      <c r="O79">
        <v>1.8360000000000001</v>
      </c>
      <c r="P79">
        <v>3.4790000000000001</v>
      </c>
      <c r="Q79">
        <v>1.1180000000000001</v>
      </c>
      <c r="R79">
        <v>1.1479999999999999</v>
      </c>
      <c r="S79">
        <v>1.3680000000000001</v>
      </c>
      <c r="T79">
        <v>0.73499999999999999</v>
      </c>
      <c r="U79">
        <v>1.196</v>
      </c>
      <c r="V79">
        <v>2.0190000000000001</v>
      </c>
      <c r="W79">
        <v>0.40400000000000003</v>
      </c>
      <c r="X79">
        <v>0.90300000000000002</v>
      </c>
      <c r="Y79">
        <v>0.06</v>
      </c>
      <c r="Z79">
        <v>0.67700000000000005</v>
      </c>
      <c r="AA79">
        <v>0.621</v>
      </c>
      <c r="AB79">
        <v>1.7490000000000001</v>
      </c>
    </row>
    <row r="80" spans="1:28" x14ac:dyDescent="0.2">
      <c r="A80" s="2" t="s">
        <v>424</v>
      </c>
      <c r="B80">
        <v>4.8000000000000001E-2</v>
      </c>
      <c r="C80">
        <v>0.22700000000000001</v>
      </c>
      <c r="D80">
        <v>0.111</v>
      </c>
      <c r="E80">
        <v>0.33900000000000002</v>
      </c>
      <c r="F80">
        <v>0.216</v>
      </c>
      <c r="G80">
        <v>0.36799999999999999</v>
      </c>
      <c r="H80">
        <v>0.26400000000000001</v>
      </c>
      <c r="I80">
        <v>0.25800000000000001</v>
      </c>
      <c r="J80">
        <v>8.3000000000000004E-2</v>
      </c>
      <c r="K80">
        <v>0.19700000000000001</v>
      </c>
      <c r="L80">
        <v>0.111</v>
      </c>
      <c r="M80">
        <v>0.23300000000000001</v>
      </c>
      <c r="N80">
        <v>8.2000000000000003E-2</v>
      </c>
      <c r="O80">
        <v>0.26100000000000001</v>
      </c>
      <c r="P80">
        <v>0.14799999999999999</v>
      </c>
      <c r="Q80">
        <v>0.13700000000000001</v>
      </c>
      <c r="R80">
        <v>8.5000000000000006E-2</v>
      </c>
      <c r="S80">
        <v>7.6999999999999999E-2</v>
      </c>
      <c r="T80">
        <v>0.1</v>
      </c>
      <c r="U80">
        <v>0.153</v>
      </c>
      <c r="V80">
        <v>0.17499999999999999</v>
      </c>
      <c r="W80">
        <v>5.8999999999999997E-2</v>
      </c>
      <c r="X80">
        <v>7.9000000000000001E-2</v>
      </c>
      <c r="Y80">
        <v>5.0000000000000001E-3</v>
      </c>
      <c r="Z80">
        <v>6.2E-2</v>
      </c>
      <c r="AA80">
        <v>4.8000000000000001E-2</v>
      </c>
      <c r="AB80">
        <v>0.22700000000000001</v>
      </c>
    </row>
    <row r="81" spans="1:28" x14ac:dyDescent="0.2">
      <c r="A81" s="2" t="s">
        <v>425</v>
      </c>
      <c r="B81">
        <v>1.9E-2</v>
      </c>
      <c r="C81">
        <v>7.3999999999999996E-2</v>
      </c>
      <c r="D81">
        <v>2.7E-2</v>
      </c>
      <c r="E81">
        <v>0.106</v>
      </c>
      <c r="F81">
        <v>7.0000000000000007E-2</v>
      </c>
      <c r="G81">
        <v>6.6000000000000003E-2</v>
      </c>
      <c r="H81">
        <v>9.7000000000000003E-2</v>
      </c>
      <c r="J81">
        <v>3.5000000000000003E-2</v>
      </c>
      <c r="M81">
        <v>7.6999999999999999E-2</v>
      </c>
      <c r="N81">
        <v>1.7000000000000001E-2</v>
      </c>
      <c r="O81">
        <v>5.3999999999999999E-2</v>
      </c>
      <c r="X81">
        <v>1.7000000000000001E-2</v>
      </c>
      <c r="Z81">
        <v>8.0000000000000002E-3</v>
      </c>
      <c r="AB81">
        <v>7.0999999999999994E-2</v>
      </c>
    </row>
    <row r="82" spans="1:28" x14ac:dyDescent="0.2">
      <c r="A82" s="2" t="s">
        <v>823</v>
      </c>
      <c r="D82">
        <v>0.97199999999999998</v>
      </c>
      <c r="E82">
        <v>1.754</v>
      </c>
      <c r="F82">
        <v>1.0529999999999999</v>
      </c>
      <c r="G82">
        <v>0.90300000000000002</v>
      </c>
      <c r="H82">
        <v>1.5329999999999999</v>
      </c>
      <c r="K82">
        <v>0.94599999999999995</v>
      </c>
      <c r="M82">
        <v>0.86799999999999999</v>
      </c>
      <c r="N82">
        <v>0.755</v>
      </c>
      <c r="O82">
        <v>0.81</v>
      </c>
      <c r="X82">
        <v>0.81299999999999994</v>
      </c>
    </row>
    <row r="83" spans="1:28" x14ac:dyDescent="0.2">
      <c r="A83" s="2" t="s">
        <v>426</v>
      </c>
      <c r="K83">
        <f>240.49/K13</f>
        <v>61.822622107969153</v>
      </c>
      <c r="R83">
        <f>535/R13</f>
        <v>82.434514637904471</v>
      </c>
      <c r="U83">
        <f>374/Q13</f>
        <v>72.200772200772207</v>
      </c>
    </row>
    <row r="84" spans="1:28" x14ac:dyDescent="0.2">
      <c r="A84" s="1" t="s">
        <v>427</v>
      </c>
      <c r="B84" s="2" t="s">
        <v>434</v>
      </c>
      <c r="C84" s="2" t="s">
        <v>438</v>
      </c>
      <c r="D84" s="2" t="s">
        <v>435</v>
      </c>
      <c r="E84" s="2" t="s">
        <v>440</v>
      </c>
      <c r="F84" s="2" t="s">
        <v>441</v>
      </c>
      <c r="G84" t="s">
        <v>428</v>
      </c>
      <c r="H84" t="s">
        <v>428</v>
      </c>
      <c r="I84" s="2" t="s">
        <v>430</v>
      </c>
      <c r="J84" s="2" t="s">
        <v>434</v>
      </c>
      <c r="K84" t="s">
        <v>428</v>
      </c>
      <c r="L84" s="2" t="s">
        <v>436</v>
      </c>
      <c r="M84" t="s">
        <v>428</v>
      </c>
      <c r="N84" t="s">
        <v>437</v>
      </c>
      <c r="O84" t="s">
        <v>429</v>
      </c>
      <c r="P84" s="2" t="s">
        <v>439</v>
      </c>
      <c r="Q84" s="2" t="s">
        <v>436</v>
      </c>
      <c r="R84" s="2" t="s">
        <v>430</v>
      </c>
      <c r="S84" s="2" t="s">
        <v>431</v>
      </c>
      <c r="T84" t="s">
        <v>432</v>
      </c>
      <c r="U84" s="2" t="s">
        <v>433</v>
      </c>
      <c r="V84" s="2"/>
    </row>
    <row r="85" spans="1:28" x14ac:dyDescent="0.2">
      <c r="A85" s="1" t="s">
        <v>442</v>
      </c>
      <c r="B85" t="s">
        <v>443</v>
      </c>
      <c r="C85" t="s">
        <v>446</v>
      </c>
      <c r="D85" t="s">
        <v>444</v>
      </c>
      <c r="E85" t="s">
        <v>454</v>
      </c>
      <c r="F85" t="s">
        <v>455</v>
      </c>
      <c r="G85" t="s">
        <v>443</v>
      </c>
      <c r="H85" t="s">
        <v>444</v>
      </c>
      <c r="I85" t="s">
        <v>447</v>
      </c>
      <c r="J85" t="s">
        <v>452</v>
      </c>
      <c r="K85" t="s">
        <v>445</v>
      </c>
      <c r="L85" t="s">
        <v>453</v>
      </c>
      <c r="M85" t="s">
        <v>446</v>
      </c>
      <c r="N85" t="s">
        <v>452</v>
      </c>
      <c r="O85" t="s">
        <v>443</v>
      </c>
      <c r="P85" t="s">
        <v>742</v>
      </c>
      <c r="Q85" t="s">
        <v>452</v>
      </c>
      <c r="R85" t="s">
        <v>448</v>
      </c>
      <c r="S85" t="s">
        <v>449</v>
      </c>
      <c r="T85" t="s">
        <v>450</v>
      </c>
      <c r="U85" t="s">
        <v>451</v>
      </c>
    </row>
    <row r="86" spans="1:28" x14ac:dyDescent="0.2">
      <c r="A86" s="1" t="s">
        <v>456</v>
      </c>
      <c r="E86" t="s">
        <v>458</v>
      </c>
      <c r="F86" t="s">
        <v>459</v>
      </c>
      <c r="P86" t="s">
        <v>457</v>
      </c>
    </row>
    <row r="87" spans="1:28" x14ac:dyDescent="0.2">
      <c r="A87" s="1" t="s">
        <v>460</v>
      </c>
      <c r="P87" s="7" t="s">
        <v>461</v>
      </c>
    </row>
    <row r="88" spans="1:28" x14ac:dyDescent="0.2">
      <c r="A88" s="1" t="s">
        <v>462</v>
      </c>
      <c r="E88" t="s">
        <v>463</v>
      </c>
      <c r="F88" t="s">
        <v>463</v>
      </c>
      <c r="G88" t="s">
        <v>463</v>
      </c>
      <c r="H88" t="s">
        <v>463</v>
      </c>
      <c r="I88" t="s">
        <v>464</v>
      </c>
      <c r="K88" t="s">
        <v>463</v>
      </c>
      <c r="M88" t="s">
        <v>463</v>
      </c>
      <c r="O88" t="s">
        <v>463</v>
      </c>
      <c r="P88" t="s">
        <v>468</v>
      </c>
      <c r="R88" t="s">
        <v>465</v>
      </c>
      <c r="S88" t="s">
        <v>466</v>
      </c>
      <c r="T88" t="s">
        <v>467</v>
      </c>
    </row>
    <row r="89" spans="1:28" x14ac:dyDescent="0.2">
      <c r="A89" s="1" t="s">
        <v>469</v>
      </c>
      <c r="E89" s="2" t="s">
        <v>472</v>
      </c>
      <c r="F89" t="s">
        <v>473</v>
      </c>
      <c r="P89" t="s">
        <v>471</v>
      </c>
      <c r="S89" s="2" t="s">
        <v>470</v>
      </c>
    </row>
    <row r="90" spans="1:28" x14ac:dyDescent="0.2">
      <c r="A90" s="1" t="s">
        <v>474</v>
      </c>
      <c r="E90" s="2" t="s">
        <v>478</v>
      </c>
      <c r="F90" t="s">
        <v>473</v>
      </c>
      <c r="O90" t="s">
        <v>475</v>
      </c>
      <c r="P90" t="s">
        <v>477</v>
      </c>
      <c r="S90" t="s">
        <v>476</v>
      </c>
    </row>
    <row r="91" spans="1:28" x14ac:dyDescent="0.2">
      <c r="A91" s="1" t="s">
        <v>479</v>
      </c>
      <c r="P91" t="s">
        <v>480</v>
      </c>
    </row>
    <row r="92" spans="1:28" x14ac:dyDescent="0.2">
      <c r="A92" s="1" t="s">
        <v>481</v>
      </c>
      <c r="P92" s="21" t="s">
        <v>482</v>
      </c>
    </row>
    <row r="93" spans="1:28" x14ac:dyDescent="0.2">
      <c r="A93" s="1" t="s">
        <v>483</v>
      </c>
      <c r="P93" t="s">
        <v>484</v>
      </c>
    </row>
    <row r="94" spans="1:28" x14ac:dyDescent="0.2">
      <c r="A94" s="3" t="s">
        <v>485</v>
      </c>
      <c r="B94" t="s">
        <v>497</v>
      </c>
      <c r="C94" t="s">
        <v>501</v>
      </c>
      <c r="D94" t="s">
        <v>496</v>
      </c>
      <c r="E94" t="s">
        <v>503</v>
      </c>
      <c r="F94" t="s">
        <v>504</v>
      </c>
      <c r="H94" t="s">
        <v>486</v>
      </c>
      <c r="I94" t="s">
        <v>490</v>
      </c>
      <c r="J94" t="s">
        <v>495</v>
      </c>
      <c r="K94" t="s">
        <v>487</v>
      </c>
      <c r="L94" t="s">
        <v>498</v>
      </c>
      <c r="M94" t="s">
        <v>488</v>
      </c>
      <c r="N94" t="s">
        <v>499</v>
      </c>
      <c r="O94" t="s">
        <v>489</v>
      </c>
      <c r="P94" t="s">
        <v>502</v>
      </c>
      <c r="Q94" t="s">
        <v>500</v>
      </c>
      <c r="R94" t="s">
        <v>491</v>
      </c>
      <c r="S94" t="s">
        <v>492</v>
      </c>
      <c r="T94" t="s">
        <v>493</v>
      </c>
      <c r="U94" t="s">
        <v>494</v>
      </c>
    </row>
    <row r="95" spans="1:28" x14ac:dyDescent="0.2">
      <c r="A95" s="3" t="s">
        <v>505</v>
      </c>
      <c r="B95" t="s">
        <v>517</v>
      </c>
      <c r="C95" t="s">
        <v>521</v>
      </c>
      <c r="D95" t="s">
        <v>516</v>
      </c>
      <c r="E95" t="s">
        <v>523</v>
      </c>
      <c r="F95" t="s">
        <v>524</v>
      </c>
      <c r="H95" t="s">
        <v>506</v>
      </c>
      <c r="I95" t="s">
        <v>510</v>
      </c>
      <c r="J95" t="s">
        <v>515</v>
      </c>
      <c r="K95" t="s">
        <v>507</v>
      </c>
      <c r="L95" t="s">
        <v>518</v>
      </c>
      <c r="M95" t="s">
        <v>508</v>
      </c>
      <c r="N95" t="s">
        <v>519</v>
      </c>
      <c r="O95" t="s">
        <v>509</v>
      </c>
      <c r="P95" t="s">
        <v>522</v>
      </c>
      <c r="Q95" t="s">
        <v>520</v>
      </c>
      <c r="R95" t="s">
        <v>511</v>
      </c>
      <c r="S95" t="s">
        <v>512</v>
      </c>
      <c r="T95" t="s">
        <v>513</v>
      </c>
      <c r="U95" t="s">
        <v>514</v>
      </c>
    </row>
    <row r="96" spans="1:28" x14ac:dyDescent="0.2">
      <c r="A96" s="3" t="s">
        <v>525</v>
      </c>
      <c r="B96" t="s">
        <v>537</v>
      </c>
      <c r="C96" t="s">
        <v>540</v>
      </c>
      <c r="D96" t="s">
        <v>536</v>
      </c>
      <c r="E96" t="s">
        <v>542</v>
      </c>
      <c r="F96" t="s">
        <v>543</v>
      </c>
      <c r="H96" t="s">
        <v>526</v>
      </c>
      <c r="I96" t="s">
        <v>530</v>
      </c>
      <c r="J96" t="s">
        <v>535</v>
      </c>
      <c r="K96" t="s">
        <v>527</v>
      </c>
      <c r="L96" t="s">
        <v>538</v>
      </c>
      <c r="M96" t="s">
        <v>528</v>
      </c>
      <c r="N96" t="s">
        <v>519</v>
      </c>
      <c r="O96" t="s">
        <v>529</v>
      </c>
      <c r="P96" t="s">
        <v>541</v>
      </c>
      <c r="Q96" t="s">
        <v>539</v>
      </c>
      <c r="R96" t="s">
        <v>531</v>
      </c>
      <c r="S96" t="s">
        <v>532</v>
      </c>
      <c r="T96" t="s">
        <v>533</v>
      </c>
      <c r="U96" t="s">
        <v>534</v>
      </c>
    </row>
    <row r="97" spans="1:28" x14ac:dyDescent="0.2">
      <c r="A97" s="3" t="s">
        <v>544</v>
      </c>
      <c r="B97" t="s">
        <v>556</v>
      </c>
      <c r="C97" t="s">
        <v>560</v>
      </c>
      <c r="D97" t="s">
        <v>555</v>
      </c>
      <c r="E97" t="s">
        <v>562</v>
      </c>
      <c r="F97" t="s">
        <v>563</v>
      </c>
      <c r="H97" t="s">
        <v>545</v>
      </c>
      <c r="I97" t="s">
        <v>549</v>
      </c>
      <c r="J97" t="s">
        <v>554</v>
      </c>
      <c r="K97" t="s">
        <v>546</v>
      </c>
      <c r="L97" t="s">
        <v>557</v>
      </c>
      <c r="M97" t="s">
        <v>547</v>
      </c>
      <c r="N97" t="s">
        <v>558</v>
      </c>
      <c r="O97" t="s">
        <v>548</v>
      </c>
      <c r="P97" s="22" t="s">
        <v>561</v>
      </c>
      <c r="Q97" t="s">
        <v>559</v>
      </c>
      <c r="R97" t="s">
        <v>550</v>
      </c>
      <c r="S97" t="s">
        <v>551</v>
      </c>
      <c r="T97" t="s">
        <v>552</v>
      </c>
      <c r="U97" t="s">
        <v>553</v>
      </c>
    </row>
    <row r="98" spans="1:28" x14ac:dyDescent="0.2">
      <c r="A98" s="3" t="s">
        <v>564</v>
      </c>
      <c r="B98" t="s">
        <v>576</v>
      </c>
      <c r="C98" t="s">
        <v>579</v>
      </c>
      <c r="D98" t="s">
        <v>575</v>
      </c>
      <c r="F98" t="s">
        <v>580</v>
      </c>
      <c r="H98" t="s">
        <v>565</v>
      </c>
      <c r="I98" t="s">
        <v>569</v>
      </c>
      <c r="J98" t="s">
        <v>574</v>
      </c>
      <c r="K98" t="s">
        <v>566</v>
      </c>
      <c r="M98" t="s">
        <v>567</v>
      </c>
      <c r="N98" t="s">
        <v>577</v>
      </c>
      <c r="O98" t="s">
        <v>568</v>
      </c>
      <c r="Q98" t="s">
        <v>578</v>
      </c>
      <c r="R98" t="s">
        <v>570</v>
      </c>
      <c r="S98" t="s">
        <v>571</v>
      </c>
      <c r="T98" t="s">
        <v>572</v>
      </c>
      <c r="U98" t="s">
        <v>573</v>
      </c>
    </row>
    <row r="99" spans="1:28" x14ac:dyDescent="0.2">
      <c r="A99" s="3" t="s">
        <v>581</v>
      </c>
      <c r="B99" t="s">
        <v>591</v>
      </c>
      <c r="C99" t="s">
        <v>592</v>
      </c>
      <c r="D99" t="s">
        <v>590</v>
      </c>
      <c r="F99" t="s">
        <v>593</v>
      </c>
      <c r="H99" t="s">
        <v>582</v>
      </c>
      <c r="J99" t="s">
        <v>589</v>
      </c>
      <c r="K99" t="s">
        <v>583</v>
      </c>
      <c r="M99" t="s">
        <v>584</v>
      </c>
      <c r="O99" t="s">
        <v>585</v>
      </c>
      <c r="R99" t="s">
        <v>586</v>
      </c>
      <c r="S99" t="s">
        <v>587</v>
      </c>
      <c r="T99" t="s">
        <v>588</v>
      </c>
    </row>
    <row r="100" spans="1:28" x14ac:dyDescent="0.2">
      <c r="A100" s="3" t="s">
        <v>594</v>
      </c>
      <c r="C100" t="s">
        <v>601</v>
      </c>
      <c r="D100" t="s">
        <v>600</v>
      </c>
      <c r="H100" t="s">
        <v>595</v>
      </c>
      <c r="M100" t="s">
        <v>596</v>
      </c>
      <c r="R100" t="s">
        <v>597</v>
      </c>
      <c r="S100" t="s">
        <v>598</v>
      </c>
      <c r="T100" t="s">
        <v>599</v>
      </c>
    </row>
    <row r="101" spans="1:28" x14ac:dyDescent="0.2">
      <c r="A101" s="3" t="s">
        <v>602</v>
      </c>
      <c r="C101" t="s">
        <v>606</v>
      </c>
      <c r="M101" t="s">
        <v>603</v>
      </c>
      <c r="R101" t="s">
        <v>604</v>
      </c>
      <c r="S101" t="s">
        <v>605</v>
      </c>
    </row>
    <row r="102" spans="1:28" x14ac:dyDescent="0.2">
      <c r="A102" s="3" t="s">
        <v>607</v>
      </c>
      <c r="M102" t="s">
        <v>608</v>
      </c>
      <c r="S102" t="s">
        <v>609</v>
      </c>
    </row>
    <row r="103" spans="1:28" x14ac:dyDescent="0.2">
      <c r="A103" s="3" t="s">
        <v>610</v>
      </c>
      <c r="M103" t="s">
        <v>611</v>
      </c>
      <c r="S103" t="s">
        <v>550</v>
      </c>
      <c r="T103" t="s">
        <v>550</v>
      </c>
    </row>
    <row r="104" spans="1:28" x14ac:dyDescent="0.2">
      <c r="A104" s="3" t="s">
        <v>612</v>
      </c>
      <c r="P104" t="s">
        <v>613</v>
      </c>
    </row>
    <row r="105" spans="1:28" x14ac:dyDescent="0.2">
      <c r="A105" s="3" t="s">
        <v>614</v>
      </c>
      <c r="P105" t="s">
        <v>615</v>
      </c>
    </row>
    <row r="106" spans="1:28" x14ac:dyDescent="0.2">
      <c r="A106" s="3" t="s">
        <v>616</v>
      </c>
      <c r="P106" t="s">
        <v>617</v>
      </c>
    </row>
    <row r="107" spans="1:28" x14ac:dyDescent="0.2">
      <c r="A107" s="3" t="s">
        <v>618</v>
      </c>
      <c r="B107" t="s">
        <v>620</v>
      </c>
      <c r="E107" t="s">
        <v>619</v>
      </c>
      <c r="F107" t="s">
        <v>619</v>
      </c>
      <c r="G107" t="s">
        <v>619</v>
      </c>
      <c r="H107" t="s">
        <v>619</v>
      </c>
      <c r="I107" t="s">
        <v>619</v>
      </c>
      <c r="K107" t="s">
        <v>619</v>
      </c>
      <c r="M107" t="s">
        <v>619</v>
      </c>
      <c r="O107" t="s">
        <v>619</v>
      </c>
      <c r="P107" t="s">
        <v>621</v>
      </c>
      <c r="S107" t="s">
        <v>619</v>
      </c>
      <c r="T107" t="s">
        <v>619</v>
      </c>
      <c r="U107" t="s">
        <v>619</v>
      </c>
    </row>
    <row r="108" spans="1:28" x14ac:dyDescent="0.2">
      <c r="A108" s="7" t="s">
        <v>622</v>
      </c>
      <c r="B108" t="s">
        <v>623</v>
      </c>
      <c r="C108" t="s">
        <v>623</v>
      </c>
      <c r="D108" t="s">
        <v>623</v>
      </c>
      <c r="E108" t="s">
        <v>623</v>
      </c>
      <c r="F108" t="s">
        <v>623</v>
      </c>
      <c r="G108" t="s">
        <v>623</v>
      </c>
      <c r="H108" t="s">
        <v>623</v>
      </c>
      <c r="I108" t="s">
        <v>623</v>
      </c>
      <c r="J108" t="s">
        <v>623</v>
      </c>
      <c r="K108" t="s">
        <v>623</v>
      </c>
      <c r="L108" t="s">
        <v>623</v>
      </c>
      <c r="M108" t="s">
        <v>623</v>
      </c>
      <c r="N108" t="s">
        <v>623</v>
      </c>
      <c r="O108" t="s">
        <v>623</v>
      </c>
      <c r="P108" t="s">
        <v>624</v>
      </c>
      <c r="Q108" t="s">
        <v>623</v>
      </c>
      <c r="R108" t="s">
        <v>623</v>
      </c>
      <c r="S108" t="s">
        <v>623</v>
      </c>
      <c r="T108" t="s">
        <v>623</v>
      </c>
      <c r="U108" t="s">
        <v>623</v>
      </c>
      <c r="V108" t="s">
        <v>623</v>
      </c>
      <c r="W108" t="s">
        <v>623</v>
      </c>
      <c r="X108" t="s">
        <v>623</v>
      </c>
      <c r="Y108" t="s">
        <v>623</v>
      </c>
      <c r="Z108" t="s">
        <v>623</v>
      </c>
      <c r="AA108" t="s">
        <v>623</v>
      </c>
      <c r="AB108" t="s">
        <v>623</v>
      </c>
    </row>
    <row r="109" spans="1:28" x14ac:dyDescent="0.2">
      <c r="A109" s="7" t="s">
        <v>630</v>
      </c>
      <c r="B109" t="s">
        <v>626</v>
      </c>
      <c r="C109" t="s">
        <v>626</v>
      </c>
      <c r="D109" t="s">
        <v>626</v>
      </c>
      <c r="E109" t="s">
        <v>626</v>
      </c>
      <c r="F109" t="s">
        <v>626</v>
      </c>
      <c r="G109" t="s">
        <v>626</v>
      </c>
      <c r="H109" t="s">
        <v>626</v>
      </c>
      <c r="I109" t="s">
        <v>626</v>
      </c>
      <c r="J109" t="s">
        <v>626</v>
      </c>
      <c r="K109" t="s">
        <v>626</v>
      </c>
      <c r="L109" t="s">
        <v>626</v>
      </c>
      <c r="M109" t="s">
        <v>626</v>
      </c>
      <c r="N109" t="s">
        <v>626</v>
      </c>
      <c r="O109" t="s">
        <v>626</v>
      </c>
      <c r="P109" t="s">
        <v>627</v>
      </c>
      <c r="Q109" t="s">
        <v>626</v>
      </c>
      <c r="R109" t="s">
        <v>626</v>
      </c>
      <c r="S109" t="s">
        <v>626</v>
      </c>
      <c r="T109" t="s">
        <v>626</v>
      </c>
      <c r="U109" t="s">
        <v>626</v>
      </c>
      <c r="V109" t="s">
        <v>626</v>
      </c>
      <c r="W109" t="s">
        <v>626</v>
      </c>
      <c r="X109" t="s">
        <v>626</v>
      </c>
      <c r="Y109" t="s">
        <v>626</v>
      </c>
      <c r="Z109" t="s">
        <v>626</v>
      </c>
      <c r="AA109" t="s">
        <v>626</v>
      </c>
      <c r="AB109" t="s">
        <v>626</v>
      </c>
    </row>
    <row r="110" spans="1:28" x14ac:dyDescent="0.2">
      <c r="A110" s="7" t="s">
        <v>625</v>
      </c>
      <c r="B110" t="s">
        <v>631</v>
      </c>
      <c r="C110" t="s">
        <v>631</v>
      </c>
      <c r="D110" t="s">
        <v>631</v>
      </c>
      <c r="E110" t="s">
        <v>631</v>
      </c>
      <c r="F110" t="s">
        <v>631</v>
      </c>
      <c r="G110" t="s">
        <v>631</v>
      </c>
      <c r="H110" t="s">
        <v>631</v>
      </c>
      <c r="J110" t="s">
        <v>631</v>
      </c>
      <c r="M110" t="s">
        <v>631</v>
      </c>
      <c r="N110" t="s">
        <v>631</v>
      </c>
      <c r="O110" t="s">
        <v>631</v>
      </c>
      <c r="P110" t="s">
        <v>632</v>
      </c>
      <c r="X110" t="s">
        <v>631</v>
      </c>
      <c r="Z110" t="s">
        <v>631</v>
      </c>
      <c r="AB110" t="s">
        <v>631</v>
      </c>
    </row>
    <row r="111" spans="1:28" x14ac:dyDescent="0.2">
      <c r="A111" s="7" t="s">
        <v>628</v>
      </c>
      <c r="D111" t="s">
        <v>629</v>
      </c>
      <c r="E111" t="s">
        <v>629</v>
      </c>
      <c r="F111" t="s">
        <v>629</v>
      </c>
      <c r="G111" t="s">
        <v>629</v>
      </c>
      <c r="H111" t="s">
        <v>629</v>
      </c>
      <c r="K111" t="s">
        <v>629</v>
      </c>
      <c r="M111" t="s">
        <v>629</v>
      </c>
      <c r="N111" t="s">
        <v>629</v>
      </c>
      <c r="O111" t="s">
        <v>629</v>
      </c>
      <c r="X111" t="s">
        <v>629</v>
      </c>
    </row>
    <row r="112" spans="1:28" x14ac:dyDescent="0.2">
      <c r="A112" s="7" t="s">
        <v>633</v>
      </c>
      <c r="H112" s="7" t="s">
        <v>630</v>
      </c>
      <c r="K112" t="s">
        <v>634</v>
      </c>
      <c r="R112" t="s">
        <v>635</v>
      </c>
      <c r="U112" t="s">
        <v>636</v>
      </c>
    </row>
    <row r="113" spans="1:25" x14ac:dyDescent="0.2">
      <c r="A113" s="3" t="s">
        <v>637</v>
      </c>
      <c r="E113" t="s">
        <v>639</v>
      </c>
      <c r="F113" t="s">
        <v>640</v>
      </c>
      <c r="P113" t="s">
        <v>638</v>
      </c>
    </row>
    <row r="114" spans="1:25" x14ac:dyDescent="0.2">
      <c r="A114" s="3" t="s">
        <v>641</v>
      </c>
      <c r="E114" t="s">
        <v>643</v>
      </c>
      <c r="F114" t="s">
        <v>644</v>
      </c>
      <c r="P114" t="s">
        <v>642</v>
      </c>
    </row>
    <row r="115" spans="1:25" x14ac:dyDescent="0.2">
      <c r="A115" s="3" t="s">
        <v>645</v>
      </c>
      <c r="E115" t="s">
        <v>647</v>
      </c>
      <c r="F115" t="s">
        <v>648</v>
      </c>
      <c r="P115" t="s">
        <v>646</v>
      </c>
    </row>
    <row r="116" spans="1:25" x14ac:dyDescent="0.2">
      <c r="A116" s="3" t="s">
        <v>649</v>
      </c>
      <c r="F116" t="s">
        <v>650</v>
      </c>
    </row>
    <row r="117" spans="1:25" x14ac:dyDescent="0.2">
      <c r="A117" s="3" t="s">
        <v>651</v>
      </c>
      <c r="P117" t="s">
        <v>652</v>
      </c>
    </row>
    <row r="118" spans="1:25" x14ac:dyDescent="0.2">
      <c r="A118" s="3" t="s">
        <v>653</v>
      </c>
      <c r="E118" s="23" t="s">
        <v>655</v>
      </c>
      <c r="F118" t="s">
        <v>656</v>
      </c>
      <c r="P118" t="s">
        <v>654</v>
      </c>
    </row>
    <row r="119" spans="1:25" x14ac:dyDescent="0.2">
      <c r="A119" s="3" t="s">
        <v>657</v>
      </c>
      <c r="P119" t="s">
        <v>658</v>
      </c>
    </row>
    <row r="120" spans="1:25" x14ac:dyDescent="0.2">
      <c r="A120" s="3" t="s">
        <v>659</v>
      </c>
      <c r="F120" t="s">
        <v>660</v>
      </c>
    </row>
    <row r="121" spans="1:25" x14ac:dyDescent="0.2">
      <c r="A121" s="3" t="s">
        <v>733</v>
      </c>
      <c r="B121" s="9" t="s">
        <v>852</v>
      </c>
      <c r="G121" s="9" t="s">
        <v>741</v>
      </c>
      <c r="H121" s="9" t="s">
        <v>740</v>
      </c>
      <c r="J121" s="9" t="s">
        <v>736</v>
      </c>
      <c r="K121" t="s">
        <v>739</v>
      </c>
      <c r="L121" t="s">
        <v>734</v>
      </c>
      <c r="N121" t="s">
        <v>735</v>
      </c>
      <c r="R121" s="9" t="s">
        <v>738</v>
      </c>
      <c r="S121" t="s">
        <v>737</v>
      </c>
    </row>
    <row r="122" spans="1:25" x14ac:dyDescent="0.2">
      <c r="A122" s="3" t="s">
        <v>661</v>
      </c>
      <c r="B122" t="s">
        <v>845</v>
      </c>
      <c r="D122" t="s">
        <v>802</v>
      </c>
      <c r="E122" t="s">
        <v>672</v>
      </c>
      <c r="F122" t="s">
        <v>673</v>
      </c>
      <c r="G122" t="s">
        <v>662</v>
      </c>
      <c r="H122" t="s">
        <v>663</v>
      </c>
      <c r="I122" t="s">
        <v>667</v>
      </c>
      <c r="J122" t="s">
        <v>749</v>
      </c>
      <c r="K122" t="s">
        <v>664</v>
      </c>
      <c r="L122" t="s">
        <v>745</v>
      </c>
      <c r="M122" t="s">
        <v>665</v>
      </c>
      <c r="N122" t="s">
        <v>751</v>
      </c>
      <c r="O122" t="s">
        <v>666</v>
      </c>
      <c r="P122" t="s">
        <v>671</v>
      </c>
      <c r="S122" t="s">
        <v>668</v>
      </c>
      <c r="T122" t="s">
        <v>669</v>
      </c>
      <c r="U122" s="24" t="s">
        <v>670</v>
      </c>
    </row>
    <row r="123" spans="1:25" x14ac:dyDescent="0.2">
      <c r="A123" s="3" t="s">
        <v>674</v>
      </c>
      <c r="B123" t="s">
        <v>846</v>
      </c>
      <c r="E123" t="s">
        <v>684</v>
      </c>
      <c r="H123" t="s">
        <v>675</v>
      </c>
      <c r="I123" t="s">
        <v>677</v>
      </c>
      <c r="K123" t="s">
        <v>744</v>
      </c>
      <c r="L123" t="s">
        <v>682</v>
      </c>
      <c r="M123" t="s">
        <v>676</v>
      </c>
      <c r="N123" t="s">
        <v>750</v>
      </c>
      <c r="Q123" t="s">
        <v>683</v>
      </c>
      <c r="R123" t="s">
        <v>678</v>
      </c>
      <c r="S123" t="s">
        <v>679</v>
      </c>
      <c r="T123" t="s">
        <v>680</v>
      </c>
      <c r="U123" t="s">
        <v>681</v>
      </c>
    </row>
    <row r="124" spans="1:25" x14ac:dyDescent="0.2">
      <c r="A124" s="3" t="s">
        <v>685</v>
      </c>
      <c r="P124" t="s">
        <v>686</v>
      </c>
    </row>
    <row r="125" spans="1:25" x14ac:dyDescent="0.2">
      <c r="A125" s="3" t="s">
        <v>687</v>
      </c>
      <c r="G125">
        <v>7</v>
      </c>
      <c r="H125">
        <v>10</v>
      </c>
      <c r="I125">
        <v>7</v>
      </c>
      <c r="K125">
        <v>10</v>
      </c>
      <c r="M125">
        <v>10</v>
      </c>
      <c r="O125">
        <v>7</v>
      </c>
      <c r="T125">
        <v>7</v>
      </c>
      <c r="U125">
        <v>10</v>
      </c>
    </row>
    <row r="126" spans="1:25" x14ac:dyDescent="0.2">
      <c r="A126" s="3" t="s">
        <v>688</v>
      </c>
      <c r="G126">
        <v>6300</v>
      </c>
      <c r="H126">
        <v>6300</v>
      </c>
      <c r="I126">
        <v>6300</v>
      </c>
      <c r="K126">
        <v>6300</v>
      </c>
      <c r="M126">
        <v>6300</v>
      </c>
      <c r="O126">
        <v>6300</v>
      </c>
      <c r="R126">
        <v>6000</v>
      </c>
      <c r="T126">
        <v>6300</v>
      </c>
      <c r="U126">
        <v>6300</v>
      </c>
    </row>
    <row r="127" spans="1:25" x14ac:dyDescent="0.2">
      <c r="A127" s="3" t="s">
        <v>689</v>
      </c>
      <c r="B127">
        <v>6500</v>
      </c>
      <c r="C127">
        <v>6500</v>
      </c>
      <c r="D127">
        <v>6500</v>
      </c>
      <c r="G127">
        <v>6500</v>
      </c>
      <c r="H127">
        <v>6500</v>
      </c>
      <c r="I127">
        <v>6500</v>
      </c>
      <c r="J127">
        <v>6500</v>
      </c>
      <c r="K127">
        <v>8000</v>
      </c>
      <c r="L127">
        <v>6500</v>
      </c>
      <c r="M127">
        <v>6500</v>
      </c>
      <c r="N127">
        <v>8000</v>
      </c>
      <c r="O127">
        <v>6500</v>
      </c>
      <c r="Q127">
        <v>6500</v>
      </c>
      <c r="R127">
        <v>6500</v>
      </c>
      <c r="S127">
        <v>6500</v>
      </c>
      <c r="T127">
        <v>6500</v>
      </c>
      <c r="U127">
        <v>6500</v>
      </c>
      <c r="W127">
        <v>15000</v>
      </c>
      <c r="Y127">
        <v>9000</v>
      </c>
    </row>
    <row r="129" spans="1:20" x14ac:dyDescent="0.2">
      <c r="A129" s="3" t="s">
        <v>696</v>
      </c>
    </row>
    <row r="130" spans="1:20" x14ac:dyDescent="0.2">
      <c r="A130" s="3" t="s">
        <v>697</v>
      </c>
    </row>
    <row r="131" spans="1:20" x14ac:dyDescent="0.2">
      <c r="A131" s="3" t="s">
        <v>698</v>
      </c>
    </row>
    <row r="132" spans="1:20" x14ac:dyDescent="0.2">
      <c r="A132" s="3" t="s">
        <v>699</v>
      </c>
    </row>
    <row r="133" spans="1:20" x14ac:dyDescent="0.2">
      <c r="A133" s="3" t="s">
        <v>700</v>
      </c>
    </row>
    <row r="134" spans="1:20" x14ac:dyDescent="0.2">
      <c r="A134" s="3" t="s">
        <v>701</v>
      </c>
    </row>
    <row r="135" spans="1:20" x14ac:dyDescent="0.2">
      <c r="A135" s="3" t="s">
        <v>702</v>
      </c>
    </row>
    <row r="136" spans="1:20" x14ac:dyDescent="0.2">
      <c r="A136" s="3" t="s">
        <v>703</v>
      </c>
    </row>
    <row r="137" spans="1:20" x14ac:dyDescent="0.2">
      <c r="A137" s="3" t="s">
        <v>704</v>
      </c>
      <c r="T137" t="s">
        <v>800</v>
      </c>
    </row>
    <row r="138" spans="1:20" x14ac:dyDescent="0.2">
      <c r="A138" s="3" t="s">
        <v>705</v>
      </c>
    </row>
    <row r="139" spans="1:20" x14ac:dyDescent="0.2">
      <c r="A139" s="3" t="s">
        <v>706</v>
      </c>
    </row>
    <row r="140" spans="1:20" x14ac:dyDescent="0.2">
      <c r="A140" s="3" t="s">
        <v>707</v>
      </c>
    </row>
    <row r="141" spans="1:20" x14ac:dyDescent="0.2">
      <c r="A141" s="3" t="s">
        <v>708</v>
      </c>
    </row>
    <row r="142" spans="1:20" x14ac:dyDescent="0.2">
      <c r="A142" s="3" t="s">
        <v>709</v>
      </c>
    </row>
    <row r="143" spans="1:20" x14ac:dyDescent="0.2">
      <c r="A143" s="3" t="s">
        <v>710</v>
      </c>
    </row>
    <row r="144" spans="1:20" x14ac:dyDescent="0.2">
      <c r="A144" s="3" t="s">
        <v>711</v>
      </c>
    </row>
    <row r="145" spans="1:21" x14ac:dyDescent="0.2">
      <c r="A145" s="3" t="s">
        <v>712</v>
      </c>
    </row>
    <row r="146" spans="1:21" x14ac:dyDescent="0.2">
      <c r="A146" s="3" t="s">
        <v>713</v>
      </c>
    </row>
    <row r="147" spans="1:21" x14ac:dyDescent="0.2">
      <c r="A147" s="3" t="s">
        <v>714</v>
      </c>
    </row>
    <row r="148" spans="1:21" x14ac:dyDescent="0.2">
      <c r="A148" s="3" t="s">
        <v>715</v>
      </c>
    </row>
    <row r="149" spans="1:21" x14ac:dyDescent="0.2">
      <c r="A149" s="3" t="s">
        <v>790</v>
      </c>
    </row>
    <row r="150" spans="1:21" x14ac:dyDescent="0.2">
      <c r="A150" s="3" t="s">
        <v>716</v>
      </c>
    </row>
    <row r="151" spans="1:21" x14ac:dyDescent="0.2">
      <c r="A151" s="3" t="s">
        <v>717</v>
      </c>
    </row>
    <row r="152" spans="1:21" x14ac:dyDescent="0.2">
      <c r="A152" s="3" t="s">
        <v>799</v>
      </c>
    </row>
    <row r="153" spans="1:21" x14ac:dyDescent="0.2">
      <c r="A153" s="3" t="s">
        <v>856</v>
      </c>
      <c r="E153" t="s">
        <v>28</v>
      </c>
      <c r="F153" t="s">
        <v>28</v>
      </c>
      <c r="P153" t="s">
        <v>28</v>
      </c>
    </row>
    <row r="154" spans="1:21" x14ac:dyDescent="0.2">
      <c r="A154" s="1" t="s">
        <v>855</v>
      </c>
      <c r="B154" t="s">
        <v>28</v>
      </c>
      <c r="S154" t="s">
        <v>28</v>
      </c>
      <c r="T154" t="s">
        <v>28</v>
      </c>
      <c r="U154" t="s">
        <v>28</v>
      </c>
    </row>
    <row r="155" spans="1:21" x14ac:dyDescent="0.2">
      <c r="A155" s="3" t="s">
        <v>718</v>
      </c>
    </row>
    <row r="156" spans="1:21" x14ac:dyDescent="0.2">
      <c r="A156" s="3" t="s">
        <v>719</v>
      </c>
    </row>
    <row r="157" spans="1:21" x14ac:dyDescent="0.2">
      <c r="A157" s="3" t="s">
        <v>720</v>
      </c>
    </row>
    <row r="158" spans="1:21" x14ac:dyDescent="0.2">
      <c r="A158" s="3" t="s">
        <v>854</v>
      </c>
      <c r="I158" t="s">
        <v>28</v>
      </c>
      <c r="L158" t="s">
        <v>28</v>
      </c>
    </row>
    <row r="159" spans="1:21" x14ac:dyDescent="0.2">
      <c r="A159" s="3" t="s">
        <v>721</v>
      </c>
    </row>
    <row r="160" spans="1:21" x14ac:dyDescent="0.2">
      <c r="A160" s="3" t="s">
        <v>722</v>
      </c>
    </row>
    <row r="161" spans="1:21" x14ac:dyDescent="0.2">
      <c r="A161" s="3" t="s">
        <v>723</v>
      </c>
    </row>
    <row r="162" spans="1:21" x14ac:dyDescent="0.2">
      <c r="A162" s="3" t="s">
        <v>724</v>
      </c>
    </row>
    <row r="163" spans="1:21" x14ac:dyDescent="0.2">
      <c r="A163" s="3" t="s">
        <v>843</v>
      </c>
    </row>
    <row r="164" spans="1:21" x14ac:dyDescent="0.2">
      <c r="A164" s="1" t="s">
        <v>725</v>
      </c>
      <c r="I164" s="1"/>
      <c r="R164" s="1"/>
      <c r="S164" s="1"/>
      <c r="T164" s="1"/>
    </row>
    <row r="165" spans="1:21" x14ac:dyDescent="0.2">
      <c r="A165" s="3" t="s">
        <v>726</v>
      </c>
    </row>
    <row r="166" spans="1:21" x14ac:dyDescent="0.2">
      <c r="A166" s="3" t="s">
        <v>727</v>
      </c>
      <c r="S166" s="1"/>
      <c r="U166" s="1"/>
    </row>
    <row r="167" spans="1:21" x14ac:dyDescent="0.2">
      <c r="A167" s="3" t="s">
        <v>743</v>
      </c>
    </row>
    <row r="168" spans="1:21" x14ac:dyDescent="0.2">
      <c r="A168" s="3" t="s">
        <v>746</v>
      </c>
      <c r="S168" s="1"/>
    </row>
    <row r="169" spans="1:21" x14ac:dyDescent="0.2">
      <c r="A169" s="3" t="s">
        <v>789</v>
      </c>
    </row>
    <row r="170" spans="1:21" x14ac:dyDescent="0.2">
      <c r="A170" s="3" t="s">
        <v>787</v>
      </c>
    </row>
    <row r="171" spans="1:21" x14ac:dyDescent="0.2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2021-07-28T19:55:14Z</dcterms:created>
  <dcterms:modified xsi:type="dcterms:W3CDTF">2021-11-23T14:49:04Z</dcterms:modified>
</cp:coreProperties>
</file>