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Climate Survey/"/>
    </mc:Choice>
  </mc:AlternateContent>
  <xr:revisionPtr revIDLastSave="0" documentId="13_ncr:1_{EBC17DBA-477F-8149-A30C-33440133D69F}" xr6:coauthVersionLast="43" xr6:coauthVersionMax="43" xr10:uidLastSave="{00000000-0000-0000-0000-000000000000}"/>
  <bookViews>
    <workbookView xWindow="0" yWindow="460" windowWidth="25600" windowHeight="14480" activeTab="3" xr2:uid="{00000000-000D-0000-FFFF-FFFF00000000}"/>
  </bookViews>
  <sheets>
    <sheet name="Specificities" sheetId="1" r:id="rId1"/>
    <sheet name="Sheet1" sheetId="13" r:id="rId2"/>
    <sheet name="quotas_US" sheetId="2" r:id="rId3"/>
    <sheet name="quotas_DK" sheetId="4" r:id="rId4"/>
    <sheet name="quotas_FR" sheetId="3" r:id="rId5"/>
    <sheet name="quotas_DE" sheetId="8" r:id="rId6"/>
    <sheet name="quotas_IT" sheetId="12" r:id="rId7"/>
    <sheet name="quotas_PL" sheetId="9" r:id="rId8"/>
    <sheet name="quotas_SP" sheetId="7" r:id="rId9"/>
    <sheet name="quotas_UK" sheetId="6" r:id="rId10"/>
    <sheet name="quotas_JP" sheetId="11" r:id="rId11"/>
    <sheet name="quotas_IN" sheetId="5" r:id="rId12"/>
    <sheet name="quotas_ID" sheetId="10" r:id="rId13"/>
    <sheet name="quotas_SA" sheetId="14" r:id="rId14"/>
    <sheet name="quotas_CH" sheetId="15" r:id="rId15"/>
    <sheet name="quotas_BR" sheetId="16" r:id="rId16"/>
    <sheet name="quotas_MX" sheetId="17" r:id="rId17"/>
    <sheet name="quotas_SK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4" l="1"/>
  <c r="B27" i="4"/>
  <c r="D27" i="4" s="1"/>
  <c r="D26" i="4"/>
  <c r="C26" i="4"/>
  <c r="B26" i="4"/>
  <c r="D25" i="4"/>
  <c r="F21" i="4"/>
  <c r="E21" i="4"/>
  <c r="D21" i="4"/>
  <c r="C21" i="4"/>
  <c r="G21" i="4" s="1"/>
  <c r="B21" i="4"/>
  <c r="F20" i="4"/>
  <c r="E20" i="4"/>
  <c r="D20" i="4"/>
  <c r="C20" i="4"/>
  <c r="B20" i="4"/>
  <c r="G20" i="4" s="1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D4" i="4"/>
  <c r="C4" i="4"/>
  <c r="B4" i="4"/>
  <c r="D3" i="4"/>
  <c r="C3" i="4"/>
  <c r="B3" i="4"/>
  <c r="D2" i="4"/>
  <c r="F47" i="3"/>
  <c r="E47" i="3"/>
  <c r="D47" i="3"/>
  <c r="C47" i="3"/>
  <c r="B47" i="3"/>
  <c r="G46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31" i="3" s="1"/>
  <c r="B30" i="3"/>
  <c r="E29" i="3"/>
  <c r="D28" i="3"/>
  <c r="D30" i="3" s="1"/>
  <c r="C28" i="3"/>
  <c r="C30" i="3" s="1"/>
  <c r="B28" i="3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G16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F3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E28" i="2" s="1"/>
  <c r="D24" i="2"/>
  <c r="C23" i="2"/>
  <c r="B23" i="2"/>
  <c r="D23" i="2" s="1"/>
  <c r="F19" i="2"/>
  <c r="E18" i="2"/>
  <c r="D18" i="2"/>
  <c r="C18" i="2"/>
  <c r="B18" i="2"/>
  <c r="F18" i="2" s="1"/>
  <c r="F17" i="2"/>
  <c r="F14" i="2"/>
  <c r="E13" i="2"/>
  <c r="D13" i="2"/>
  <c r="C13" i="2"/>
  <c r="B13" i="2"/>
  <c r="F13" i="2" s="1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G10" i="4" l="1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C53" i="1"/>
  <c r="M50" i="1"/>
  <c r="K50" i="1"/>
  <c r="I50" i="1"/>
  <c r="H50" i="1"/>
  <c r="G50" i="1"/>
  <c r="F50" i="1"/>
  <c r="E50" i="1"/>
  <c r="D50" i="1"/>
  <c r="C50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F10" i="8" l="1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D2" i="16"/>
  <c r="D4" i="16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B4" i="10"/>
  <c r="C2" i="10"/>
  <c r="C3" i="10" s="1"/>
  <c r="B2" i="10"/>
  <c r="B3" i="10" s="1"/>
  <c r="B4" i="12"/>
  <c r="C2" i="12"/>
  <c r="C3" i="12" s="1"/>
  <c r="B2" i="12"/>
  <c r="B3" i="12" s="1"/>
  <c r="C2" i="9"/>
  <c r="C3" i="9" s="1"/>
  <c r="B2" i="9"/>
  <c r="B3" i="9" s="1"/>
  <c r="B3" i="8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G9" i="8" l="1"/>
  <c r="B3" i="18"/>
  <c r="C4" i="18"/>
  <c r="B3" i="16"/>
  <c r="B3" i="11"/>
  <c r="D3" i="18"/>
  <c r="D2" i="17"/>
  <c r="B4" i="17"/>
  <c r="C4" i="17"/>
  <c r="D3" i="16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4" i="17" l="1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<sst xmlns="http://schemas.openxmlformats.org/spreadsheetml/2006/main" count="994" uniqueCount="571">
  <si>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</si>
  <si>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</si>
  <si>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</si>
  <si>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</si>
  <si>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</si>
  <si>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</si>
  <si>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</si>
  <si>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</si>
  <si>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</si>
  <si>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</si>
  <si>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</si>
  <si>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</si>
  <si>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</si>
  <si>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</si>
  <si>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</si>
  <si>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</si>
  <si>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</si>
  <si>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</si>
  <si>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</si>
  <si>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</si>
  <si>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</si>
  <si>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</si>
  <si>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</si>
  <si>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</si>
  <si>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</si>
  <si>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</si>
  <si>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</si>
  <si>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</si>
  <si>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</si>
  <si>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</si>
  <si>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</si>
  <si>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</si>
  <si>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</si>
  <si>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</si>
  <si>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</si>
  <si>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</si>
  <si>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</si>
  <si>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</si>
  <si>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</si>
  <si>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</si>
  <si>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</si>
  <si>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</si>
  <si>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</si>
  <si>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</si>
  <si>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</si>
  <si>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</si>
  <si>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</si>
  <si>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</si>
  <si>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</si>
  <si>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</si>
  <si>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</si>
  <si>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</si>
  <si>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</si>
  <si>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</si>
  <si>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</si>
  <si>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</si>
  <si>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</si>
  <si>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</si>
  <si>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</si>
  <si>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</si>
  <si>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</si>
  <si>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</si>
  <si>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</si>
  <si>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</si>
  <si>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</si>
  <si>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</si>
  <si>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</si>
  <si>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</si>
  <si>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</si>
  <si>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</si>
  <si>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</si>
  <si>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</si>
  <si>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</si>
  <si>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</si>
  <si>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</si>
  <si>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</si>
  <si>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</si>
  <si>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</si>
  <si>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</si>
  <si>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</si>
  <si>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</si>
  <si>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</si>
  <si>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</si>
  <si>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</si>
  <si>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</si>
  <si>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</si>
  <si>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</si>
  <si>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</si>
  <si>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</si>
  <si>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</si>
  <si>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</si>
  <si>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</si>
  <si>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</si>
  <si>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</si>
  <si>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</si>
  <si>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</si>
  <si>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</si>
  <si>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</si>
  <si>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</si>
  <si>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</si>
  <si>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</si>
  <si>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</si>
  <si>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</si>
  <si>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</si>
  <si>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</si>
  <si>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</si>
  <si>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</si>
  <si>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</si>
  <si>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</si>
  <si>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</si>
  <si>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</si>
  <si>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</si>
  <si>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</si>
  <si>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</si>
  <si>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</si>
  <si>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</si>
  <si>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</si>
  <si>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</si>
  <si>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</si>
  <si>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</si>
  <si>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</si>
  <si>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</si>
  <si>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</si>
  <si>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</si>
  <si>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</si>
  <si>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</si>
  <si>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</si>
  <si>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</si>
  <si>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</si>
  <si>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</si>
  <si>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</si>
  <si>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</si>
  <si>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</si>
  <si>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</si>
  <si>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</si>
  <si>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</si>
  <si>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</si>
  <si>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</si>
  <si>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</si>
  <si>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</si>
  <si>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</si>
  <si>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</si>
  <si>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</si>
  <si>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</si>
  <si>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</si>
  <si>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</si>
  <si>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</si>
  <si>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</si>
  <si>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</si>
  <si>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</si>
  <si>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</si>
  <si>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</si>
  <si>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</si>
  <si>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</si>
  <si>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</si>
  <si>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</si>
  <si>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</si>
  <si>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</si>
  <si>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</si>
  <si>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</si>
  <si>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</si>
  <si>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</si>
  <si>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</si>
  <si>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</si>
  <si>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</si>
  <si>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</si>
  <si>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</si>
  <si>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</si>
  <si>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</si>
  <si>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</si>
  <si>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</si>
  <si>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</si>
  <si>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</si>
  <si>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</si>
  <si>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</si>
  <si>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</si>
  <si>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</si>
  <si>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</si>
  <si>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</si>
  <si>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</si>
  <si>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</si>
  <si>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</si>
  <si>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</si>
  <si>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</si>
  <si>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</si>
  <si>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</si>
  <si>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</si>
  <si>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</si>
  <si>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</si>
  <si>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</si>
  <si>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</si>
  <si>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</si>
  <si>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</si>
  <si>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</si>
  <si>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</si>
  <si>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</si>
  <si>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</si>
  <si>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</si>
  <si>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</si>
  <si>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</si>
  <si>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</si>
  <si>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</si>
  <si>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</si>
  <si>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</si>
  <si>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</si>
  <si>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</si>
  <si>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</si>
  <si>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</si>
  <si>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</si>
  <si>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</si>
  <si>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</si>
  <si>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</si>
  <si>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</si>
  <si>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</si>
  <si>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</si>
  <si>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</si>
  <si>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</si>
  <si>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</si>
  <si>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</si>
  <si>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</si>
  <si>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</si>
  <si>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</si>
  <si>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</si>
  <si>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</si>
  <si>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</si>
  <si>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</si>
  <si>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</si>
  <si>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</si>
  <si>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</si>
  <si>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</si>
  <si>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</si>
  <si>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</si>
  <si>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</si>
  <si>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</si>
  <si>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</si>
  <si>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</si>
  <si>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</si>
  <si>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</si>
  <si>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</si>
  <si>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</si>
  <si>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</si>
  <si>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</si>
  <si>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</si>
  <si>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</si>
  <si>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</si>
  <si>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</si>
  <si>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</si>
  <si>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</si>
  <si>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</si>
  <si>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</si>
  <si>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</si>
  <si>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</si>
  <si>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</si>
  <si>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</si>
  <si>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</si>
  <si>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</si>
  <si>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</si>
  <si>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</si>
  <si>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</si>
  <si>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</si>
  <si>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</si>
  <si>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</si>
  <si>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</si>
  <si>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</si>
  <si>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</si>
  <si>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</si>
  <si>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</si>
  <si>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</si>
  <si>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</si>
  <si>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</si>
  <si>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</si>
  <si>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</si>
  <si>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</si>
  <si>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</si>
  <si>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</si>
  <si>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</si>
  <si>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</si>
  <si>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</si>
  <si>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</si>
  <si>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</si>
  <si>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</si>
  <si>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</si>
  <si>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</si>
  <si>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</si>
  <si>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</si>
  <si>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</si>
  <si>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</si>
  <si>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</si>
  <si>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</si>
  <si>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</si>
  <si>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</si>
  <si>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</si>
  <si>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</si>
  <si>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</si>
  <si>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</si>
  <si>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</si>
  <si>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</si>
  <si>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</si>
  <si>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</si>
  <si>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</si>
  <si>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</si>
  <si>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</si>
  <si>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</si>
  <si>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</si>
  <si>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</si>
  <si>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</si>
  <si>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</si>
  <si>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</si>
  <si>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</si>
  <si>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</si>
  <si>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</si>
  <si>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</si>
  <si>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</si>
  <si>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</si>
  <si>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</si>
  <si>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</si>
  <si>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</si>
  <si>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</si>
  <si>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</si>
  <si>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</si>
  <si>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</si>
  <si>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</si>
  <si>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</si>
  <si>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</si>
  <si>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</si>
  <si>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</si>
  <si>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</si>
  <si>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</si>
  <si>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</si>
  <si>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</si>
  <si>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</si>
  <si>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</si>
  <si>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</si>
  <si>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</si>
  <si>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</si>
  <si>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</si>
  <si>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</si>
  <si>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</si>
  <si>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</si>
  <si>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</si>
  <si>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</si>
  <si>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</si>
  <si>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</si>
  <si>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</si>
  <si>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</si>
  <si>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</si>
  <si>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</si>
  <si>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</si>
  <si>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</si>
  <si>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</si>
  <si>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</si>
  <si>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</si>
  <si>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</si>
  <si>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</si>
  <si>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</si>
  <si>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</si>
  <si>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</si>
  <si>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</si>
  <si>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</si>
  <si>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</si>
  <si>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</si>
  <si>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</si>
  <si>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</si>
  <si>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</si>
  <si>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</si>
  <si>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</si>
  <si>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</si>
  <si>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</si>
  <si>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</si>
  <si>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</si>
  <si>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</si>
  <si>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</si>
  <si>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</si>
  <si>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</si>
  <si>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</si>
  <si>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</si>
  <si>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</si>
  <si>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</si>
  <si>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</si>
  <si>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</si>
  <si>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</si>
  <si>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</si>
  <si>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</si>
  <si>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</si>
  <si>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</si>
  <si>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</si>
  <si>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</si>
  <si>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</si>
  <si>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</si>
  <si>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</si>
  <si>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</si>
  <si>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</si>
  <si>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</si>
  <si>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</si>
  <si>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</si>
  <si>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</si>
  <si>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</si>
  <si>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</si>
  <si>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</si>
  <si>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</si>
  <si>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</si>
  <si>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</si>
  <si>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</si>
  <si>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</si>
  <si>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</si>
  <si>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</si>
  <si>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</si>
  <si>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</si>
  <si>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</si>
  <si>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</si>
  <si>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</si>
  <si>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</si>
  <si>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</si>
  <si>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</si>
  <si>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</si>
  <si>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</si>
  <si>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</si>
  <si>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</si>
  <si>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</si>
  <si>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</si>
  <si>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</si>
  <si>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</si>
  <si>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</si>
  <si>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</si>
  <si>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</si>
  <si>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</si>
  <si>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</si>
  <si>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</si>
  <si>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</si>
  <si>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</si>
  <si>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</si>
  <si>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</si>
  <si>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</si>
  <si>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</si>
  <si>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</si>
  <si>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</si>
  <si>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</si>
  <si>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</si>
  <si>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</si>
  <si>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</si>
  <si>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</si>
  <si>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</si>
  <si>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</si>
  <si>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</si>
  <si>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</si>
  <si>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</si>
  <si>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</si>
  <si>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</si>
  <si>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</si>
  <si>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</si>
  <si>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</si>
  <si>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</si>
  <si>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</si>
  <si>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</si>
  <si>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</si>
  <si>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</si>
  <si>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</si>
  <si>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</si>
  <si>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</si>
  <si>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</si>
  <si>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</si>
  <si>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</si>
  <si>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</si>
  <si>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</si>
  <si>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</si>
  <si>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</si>
  <si>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</si>
  <si>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</si>
  <si>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</si>
  <si>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</si>
  <si>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</si>
  <si>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</si>
  <si>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</si>
  <si>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</si>
  <si>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</si>
  <si>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</si>
  <si>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</si>
  <si>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</si>
  <si>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</si>
  <si>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</si>
  <si>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</si>
  <si>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</si>
  <si>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</si>
  <si>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</si>
  <si>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</si>
  <si>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</si>
  <si>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</si>
  <si>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</si>
  <si>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</si>
  <si>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</si>
  <si>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</si>
  <si>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</si>
  <si>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</si>
  <si>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</si>
  <si>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</si>
  <si>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</si>
  <si>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</si>
  <si>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</si>
  <si>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</si>
  <si>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</si>
  <si>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</si>
  <si>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</si>
  <si>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</si>
  <si>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</si>
  <si>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</si>
  <si>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</si>
  <si>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</si>
  <si>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</si>
  <si>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</si>
  <si>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</si>
  <si>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</si>
  <si>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</si>
  <si>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</si>
  <si>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</si>
  <si>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</si>
  <si>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</si>
  <si>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</si>
  <si>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</si>
  <si>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</si>
  <si>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</si>
  <si>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</si>
  <si>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</si>
  <si>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</si>
  <si>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</si>
  <si>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</si>
  <si>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</si>
  <si>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</si>
  <si>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</si>
  <si>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</si>
  <si>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</si>
  <si>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</si>
  <si>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</si>
  <si>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</si>
  <si>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</si>
  <si>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</si>
  <si>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</si>
  <si>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</si>
  <si>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</si>
  <si>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</si>
  <si>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</si>
  <si>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</si>
  <si>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</si>
  <si>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</si>
  <si>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</si>
  <si>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</si>
  <si>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</si>
  <si>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</si>
  <si>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</si>
  <si>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</si>
  <si>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</si>
  <si>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</si>
  <si>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</si>
  <si>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</si>
  <si>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</si>
  <si>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</si>
  <si>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</si>
  <si>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</si>
  <si>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</si>
  <si>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</si>
  <si>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</si>
  <si>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</si>
  <si>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</si>
  <si>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</si>
  <si>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Megumi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</si>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</sst>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0" fontId="11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workbookViewId="0">
      <pane ySplit="1" topLeftCell="A32" activePane="bottomLeft" state="frozen"/>
      <selection pane="bottomLeft" activeCell="O16" sqref="O1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1" width="9.6640625" customWidth="1"/>
    <col min="12" max="12" width="11.33203125" bestFit="1" customWidth="1"/>
    <col min="13" max="13" width="9.5" customWidth="1"/>
    <col min="17" max="17" width="13.664062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300</v>
      </c>
      <c r="N1" s="1" t="s">
        <v>492</v>
      </c>
      <c r="O1" s="1" t="s">
        <v>526</v>
      </c>
      <c r="P1" s="1" t="s">
        <v>527</v>
      </c>
      <c r="Q1" s="1" t="s">
        <v>528</v>
      </c>
    </row>
    <row r="2" spans="1:17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</row>
    <row r="3" spans="1:17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563</v>
      </c>
      <c r="K3" s="1" t="s">
        <v>564</v>
      </c>
      <c r="L3" s="1" t="s">
        <v>521</v>
      </c>
      <c r="M3" s="1" t="s">
        <v>459</v>
      </c>
    </row>
    <row r="4" spans="1:17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/>
      <c r="I4" s="1" t="s">
        <v>459</v>
      </c>
      <c r="J4" s="1"/>
      <c r="K4" s="1" t="s">
        <v>459</v>
      </c>
      <c r="L4" s="1"/>
      <c r="M4" s="1" t="s">
        <v>521</v>
      </c>
    </row>
    <row r="5" spans="1:17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565</v>
      </c>
      <c r="J5" s="1"/>
      <c r="K5" s="1"/>
      <c r="L5" s="1"/>
      <c r="M5" s="1"/>
    </row>
    <row r="6" spans="1:17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K6" s="1"/>
      <c r="L6" s="1"/>
      <c r="M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301</v>
      </c>
      <c r="N7" t="s">
        <v>16</v>
      </c>
      <c r="O7" t="s">
        <v>535</v>
      </c>
      <c r="P7" t="s">
        <v>11</v>
      </c>
      <c r="Q7" t="s">
        <v>536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163</v>
      </c>
      <c r="L9" t="s">
        <v>161</v>
      </c>
      <c r="M9" t="s">
        <v>302</v>
      </c>
      <c r="N9" t="s">
        <v>537</v>
      </c>
      <c r="O9" t="s">
        <v>538</v>
      </c>
      <c r="P9" t="s">
        <v>539</v>
      </c>
      <c r="Q9" t="s">
        <v>540</v>
      </c>
    </row>
    <row r="10" spans="1:17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164</v>
      </c>
      <c r="L10" t="s">
        <v>162</v>
      </c>
      <c r="M10" t="s">
        <v>303</v>
      </c>
      <c r="N10" t="s">
        <v>541</v>
      </c>
      <c r="O10" t="s">
        <v>542</v>
      </c>
      <c r="P10" t="s">
        <v>543</v>
      </c>
      <c r="Q10" t="s">
        <v>154</v>
      </c>
    </row>
    <row r="11" spans="1:17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173</v>
      </c>
      <c r="L11" t="s">
        <v>179</v>
      </c>
      <c r="M11" t="s">
        <v>302</v>
      </c>
      <c r="N11" t="s">
        <v>544</v>
      </c>
      <c r="O11" t="s">
        <v>178</v>
      </c>
      <c r="P11" t="s">
        <v>545</v>
      </c>
      <c r="Q11" t="s">
        <v>175</v>
      </c>
    </row>
    <row r="12" spans="1:17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174</v>
      </c>
      <c r="L12" t="s">
        <v>180</v>
      </c>
      <c r="M12" t="s">
        <v>176</v>
      </c>
      <c r="N12" t="s">
        <v>546</v>
      </c>
      <c r="O12" t="s">
        <v>545</v>
      </c>
      <c r="P12" t="s">
        <v>543</v>
      </c>
      <c r="Q12" t="s">
        <v>172</v>
      </c>
    </row>
    <row r="13" spans="1:17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K16" s="1" t="s">
        <v>396</v>
      </c>
      <c r="L16" s="1" t="s">
        <v>304</v>
      </c>
      <c r="M16" s="1" t="s">
        <v>396</v>
      </c>
    </row>
    <row r="17" spans="1:13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K17" s="1" t="s">
        <v>23</v>
      </c>
      <c r="L17" s="30" t="s">
        <v>415</v>
      </c>
      <c r="M17" s="1" t="s">
        <v>22</v>
      </c>
    </row>
    <row r="18" spans="1:13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K18" s="1" t="s">
        <v>29</v>
      </c>
      <c r="L18" s="30" t="s">
        <v>416</v>
      </c>
      <c r="M18" s="1" t="s">
        <v>422</v>
      </c>
    </row>
    <row r="19" spans="1:13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K19" s="1" t="s">
        <v>172</v>
      </c>
      <c r="L19" s="30" t="s">
        <v>417</v>
      </c>
      <c r="M19" s="1" t="s">
        <v>423</v>
      </c>
    </row>
    <row r="20" spans="1:13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K24" s="2" t="s">
        <v>172</v>
      </c>
      <c r="L24" s="27" t="s">
        <v>415</v>
      </c>
      <c r="M24">
        <v>0</v>
      </c>
    </row>
    <row r="25" spans="1:13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K25" s="2" t="s">
        <v>97</v>
      </c>
      <c r="L25" s="27" t="s">
        <v>441</v>
      </c>
      <c r="M25" t="s">
        <v>347</v>
      </c>
    </row>
    <row r="26" spans="1:13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K26" s="2" t="s">
        <v>175</v>
      </c>
      <c r="L26" s="27" t="s">
        <v>442</v>
      </c>
      <c r="M26" t="s">
        <v>433</v>
      </c>
    </row>
    <row r="27" spans="1:13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K27" s="2" t="s">
        <v>96</v>
      </c>
      <c r="L27" s="27" t="s">
        <v>443</v>
      </c>
      <c r="M27" t="s">
        <v>97</v>
      </c>
    </row>
    <row r="28" spans="1:13">
      <c r="A28" s="1" t="s">
        <v>522</v>
      </c>
      <c r="B28" t="s">
        <v>523</v>
      </c>
      <c r="C28" t="s">
        <v>525</v>
      </c>
      <c r="D28" t="s">
        <v>524</v>
      </c>
    </row>
    <row r="29" spans="1:13">
      <c r="A29" s="1" t="s">
        <v>566</v>
      </c>
      <c r="C29">
        <v>200</v>
      </c>
    </row>
    <row r="30" spans="1:13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K34" t="s">
        <v>25</v>
      </c>
      <c r="L34" t="s">
        <v>25</v>
      </c>
      <c r="M34" t="s">
        <v>25</v>
      </c>
    </row>
    <row r="35" spans="1:17">
      <c r="A35" s="1" t="s">
        <v>73</v>
      </c>
      <c r="B35" t="s">
        <v>31</v>
      </c>
      <c r="C35" t="s">
        <v>30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K41" s="1" t="s">
        <v>395</v>
      </c>
      <c r="L41" s="1" t="s">
        <v>391</v>
      </c>
      <c r="M41" s="1" t="s">
        <v>389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100</v>
      </c>
      <c r="L43" s="1" t="s">
        <v>372</v>
      </c>
      <c r="M43" s="1" t="s">
        <v>376</v>
      </c>
      <c r="N43" s="1" t="s">
        <v>553</v>
      </c>
      <c r="O43" s="1" t="s">
        <v>554</v>
      </c>
      <c r="P43" s="1" t="s">
        <v>555</v>
      </c>
      <c r="Q43" s="1" t="s">
        <v>556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567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101</v>
      </c>
      <c r="L44" s="1" t="s">
        <v>373</v>
      </c>
      <c r="M44" s="1" t="s">
        <v>377</v>
      </c>
      <c r="N44" s="1" t="s">
        <v>557</v>
      </c>
      <c r="O44" s="1" t="s">
        <v>558</v>
      </c>
      <c r="P44" s="1" t="s">
        <v>559</v>
      </c>
      <c r="Q44" s="1" t="s">
        <v>560</v>
      </c>
    </row>
    <row r="45" spans="1:17">
      <c r="A45" s="1" t="s">
        <v>568</v>
      </c>
      <c r="B45" s="1" t="s">
        <v>569</v>
      </c>
      <c r="C45" s="1"/>
      <c r="D45" s="1" t="s">
        <v>570</v>
      </c>
      <c r="E45" s="1" t="s">
        <v>570</v>
      </c>
      <c r="F45" s="1"/>
      <c r="G45" s="1"/>
      <c r="H45" s="1"/>
      <c r="I45" s="1"/>
      <c r="J45" s="1"/>
      <c r="K45" s="1"/>
      <c r="L45" s="1"/>
      <c r="M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/>
      <c r="H46" s="1" t="s">
        <v>46</v>
      </c>
      <c r="I46" s="1"/>
      <c r="J46" s="1"/>
      <c r="K46" s="1" t="s">
        <v>515</v>
      </c>
      <c r="L46" s="1"/>
      <c r="M46" s="1"/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378</v>
      </c>
      <c r="M47">
        <v>1000</v>
      </c>
      <c r="N47" s="31"/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  <c r="N48" s="31">
        <f t="shared" ref="N48:Q48" si="1">$B$48*N8</f>
        <v>191.1</v>
      </c>
      <c r="O48" s="31">
        <f t="shared" si="1"/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54</v>
      </c>
      <c r="L52" s="1" t="s">
        <v>381</v>
      </c>
      <c r="M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  <c r="N54" s="3">
        <v>10877</v>
      </c>
      <c r="O54" s="3">
        <v>493</v>
      </c>
      <c r="P54" s="3">
        <v>507</v>
      </c>
      <c r="Q54" s="3">
        <v>673</v>
      </c>
    </row>
    <row r="55" spans="1:17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  <c r="N55">
        <v>1128677232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 t="shared" si="3"/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 t="shared" si="4"/>
        <v>8.3137500000000006</v>
      </c>
      <c r="L57" s="22">
        <f t="shared" si="4"/>
        <v>1624.05</v>
      </c>
      <c r="M57" s="22">
        <f t="shared" si="4"/>
        <v>1.616625</v>
      </c>
      <c r="N57" s="22">
        <f t="shared" si="4"/>
        <v>0.71662500000000007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 t="shared" si="5"/>
        <v>6075.6933515784121</v>
      </c>
      <c r="L58" s="22">
        <f t="shared" si="5"/>
        <v>1230718.9651813384</v>
      </c>
      <c r="M58" s="22">
        <f t="shared" si="5"/>
        <v>4982.0203599246888</v>
      </c>
      <c r="N58" s="22">
        <f t="shared" si="5"/>
        <v>1767.9553156787704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333</v>
      </c>
    </row>
    <row r="60" spans="1:17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345</v>
      </c>
      <c r="L60" s="22" t="s">
        <v>88</v>
      </c>
      <c r="M60" s="22" t="s">
        <v>346</v>
      </c>
    </row>
    <row r="61" spans="1:17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354</v>
      </c>
      <c r="L61" s="22" t="s">
        <v>360</v>
      </c>
      <c r="M61" s="22"/>
    </row>
    <row r="62" spans="1:17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7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7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K64" s="2" t="s">
        <v>404</v>
      </c>
      <c r="L64" t="s">
        <v>429</v>
      </c>
      <c r="M64" s="2" t="s">
        <v>406</v>
      </c>
    </row>
    <row r="65" spans="1:14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K65" t="s">
        <v>446</v>
      </c>
      <c r="L65" t="s">
        <v>451</v>
      </c>
      <c r="M65" t="s">
        <v>453</v>
      </c>
    </row>
    <row r="66" spans="1:14">
      <c r="A66" s="1" t="s">
        <v>104</v>
      </c>
      <c r="B66" t="s">
        <v>201</v>
      </c>
      <c r="C66" t="s">
        <v>203</v>
      </c>
      <c r="D66" t="s">
        <v>202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394</v>
      </c>
      <c r="L68" t="s">
        <v>390</v>
      </c>
    </row>
    <row r="69" spans="1:14">
      <c r="A69" s="1" t="s">
        <v>106</v>
      </c>
      <c r="B69" t="s">
        <v>307</v>
      </c>
      <c r="C69" s="2" t="s">
        <v>309</v>
      </c>
      <c r="D69" t="s">
        <v>109</v>
      </c>
      <c r="K69" s="2" t="s">
        <v>316</v>
      </c>
    </row>
    <row r="70" spans="1:14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K70" t="s">
        <v>110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138</v>
      </c>
      <c r="L74" t="s">
        <v>463</v>
      </c>
      <c r="M74" t="s">
        <v>464</v>
      </c>
      <c r="N74" t="s">
        <v>552</v>
      </c>
    </row>
    <row r="75" spans="1:14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139</v>
      </c>
      <c r="L75" t="s">
        <v>465</v>
      </c>
      <c r="M75" t="s">
        <v>466</v>
      </c>
      <c r="N75" t="s">
        <v>547</v>
      </c>
    </row>
    <row r="76" spans="1:14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140</v>
      </c>
      <c r="L76" t="s">
        <v>467</v>
      </c>
      <c r="M76" t="s">
        <v>468</v>
      </c>
      <c r="N76" t="s">
        <v>486</v>
      </c>
    </row>
    <row r="77" spans="1:14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141</v>
      </c>
      <c r="L77" t="s">
        <v>469</v>
      </c>
      <c r="M77" t="s">
        <v>470</v>
      </c>
      <c r="N77" t="s">
        <v>548</v>
      </c>
    </row>
    <row r="78" spans="1:14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142</v>
      </c>
      <c r="L78" t="s">
        <v>471</v>
      </c>
      <c r="M78" t="s">
        <v>472</v>
      </c>
      <c r="N78" t="s">
        <v>549</v>
      </c>
    </row>
    <row r="79" spans="1:14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143</v>
      </c>
      <c r="L79" t="s">
        <v>484</v>
      </c>
      <c r="N79" t="s">
        <v>550</v>
      </c>
    </row>
    <row r="80" spans="1:14">
      <c r="A80" s="6" t="s">
        <v>121</v>
      </c>
      <c r="F80" t="s">
        <v>462</v>
      </c>
      <c r="K80" t="s">
        <v>144</v>
      </c>
      <c r="L80" t="s">
        <v>485</v>
      </c>
      <c r="N80" t="s">
        <v>551</v>
      </c>
    </row>
    <row r="81" spans="1:13">
      <c r="A81" s="6" t="s">
        <v>122</v>
      </c>
      <c r="K81" t="s">
        <v>145</v>
      </c>
    </row>
    <row r="82" spans="1:13">
      <c r="A82" s="6" t="s">
        <v>123</v>
      </c>
      <c r="K82" t="s">
        <v>146</v>
      </c>
    </row>
    <row r="83" spans="1:13">
      <c r="A83" s="6" t="s">
        <v>124</v>
      </c>
      <c r="K83" t="s">
        <v>486</v>
      </c>
      <c r="L83" t="s">
        <v>486</v>
      </c>
    </row>
    <row r="84" spans="1:13">
      <c r="A84" s="6" t="s">
        <v>188</v>
      </c>
      <c r="B84" t="s">
        <v>187</v>
      </c>
    </row>
    <row r="85" spans="1:13">
      <c r="A85" s="6" t="s">
        <v>189</v>
      </c>
      <c r="B85" t="s">
        <v>190</v>
      </c>
    </row>
    <row r="86" spans="1:13">
      <c r="A86" s="6" t="s">
        <v>193</v>
      </c>
      <c r="B86" t="s">
        <v>196</v>
      </c>
    </row>
    <row r="87" spans="1:13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K87" t="s">
        <v>383</v>
      </c>
      <c r="L87" t="s">
        <v>383</v>
      </c>
      <c r="M87" t="s">
        <v>383</v>
      </c>
    </row>
    <row r="88" spans="1:13">
      <c r="A88" s="4" t="s">
        <v>191</v>
      </c>
      <c r="B88" t="s">
        <v>192</v>
      </c>
    </row>
    <row r="89" spans="1:13">
      <c r="A89" s="4" t="s">
        <v>195</v>
      </c>
      <c r="B89" t="s">
        <v>194</v>
      </c>
    </row>
    <row r="90" spans="1:13">
      <c r="A90" s="4" t="s">
        <v>197</v>
      </c>
      <c r="B90" t="s">
        <v>198</v>
      </c>
    </row>
    <row r="91" spans="1:13">
      <c r="A91" s="6" t="s">
        <v>269</v>
      </c>
      <c r="B91" t="s">
        <v>299</v>
      </c>
      <c r="C91" t="s">
        <v>278</v>
      </c>
      <c r="D91" t="s">
        <v>291</v>
      </c>
    </row>
    <row r="92" spans="1:13">
      <c r="A92" s="6" t="s">
        <v>270</v>
      </c>
      <c r="B92" t="s">
        <v>298</v>
      </c>
      <c r="C92" t="s">
        <v>279</v>
      </c>
      <c r="D92" t="s">
        <v>292</v>
      </c>
    </row>
    <row r="93" spans="1:13">
      <c r="A93" s="6" t="s">
        <v>271</v>
      </c>
      <c r="B93" t="s">
        <v>297</v>
      </c>
      <c r="C93" t="s">
        <v>277</v>
      </c>
      <c r="D93" t="s">
        <v>289</v>
      </c>
    </row>
    <row r="94" spans="1:13">
      <c r="A94" s="6" t="s">
        <v>272</v>
      </c>
      <c r="D94" t="s">
        <v>288</v>
      </c>
    </row>
    <row r="95" spans="1:13">
      <c r="A95" s="6" t="s">
        <v>273</v>
      </c>
      <c r="B95" t="s">
        <v>295</v>
      </c>
    </row>
    <row r="96" spans="1:13">
      <c r="A96" s="6" t="s">
        <v>274</v>
      </c>
      <c r="B96" t="s">
        <v>296</v>
      </c>
      <c r="C96" s="19" t="s">
        <v>268</v>
      </c>
      <c r="D96" t="s">
        <v>290</v>
      </c>
    </row>
    <row r="97" spans="1:14">
      <c r="A97" s="6" t="s">
        <v>275</v>
      </c>
      <c r="B97" t="s">
        <v>276</v>
      </c>
    </row>
    <row r="98" spans="1:14">
      <c r="A98" s="6" t="s">
        <v>293</v>
      </c>
      <c r="D98" t="s">
        <v>294</v>
      </c>
    </row>
    <row r="99" spans="1:14">
      <c r="A99" s="6" t="s">
        <v>334</v>
      </c>
      <c r="B99" t="s">
        <v>335</v>
      </c>
      <c r="C99" t="s">
        <v>337</v>
      </c>
      <c r="D99" t="s">
        <v>461</v>
      </c>
      <c r="F99" t="s">
        <v>520</v>
      </c>
      <c r="I99" t="s">
        <v>533</v>
      </c>
      <c r="K99" t="s">
        <v>519</v>
      </c>
      <c r="M99" s="34" t="s">
        <v>534</v>
      </c>
    </row>
    <row r="100" spans="1:14">
      <c r="A100" s="6" t="s">
        <v>488</v>
      </c>
      <c r="C100" t="s">
        <v>336</v>
      </c>
      <c r="G100" t="s">
        <v>531</v>
      </c>
      <c r="J100" t="s">
        <v>496</v>
      </c>
      <c r="K100" t="s">
        <v>487</v>
      </c>
      <c r="L100" t="s">
        <v>495</v>
      </c>
      <c r="M100" t="s">
        <v>530</v>
      </c>
    </row>
    <row r="101" spans="1:14">
      <c r="A101" s="6" t="s">
        <v>338</v>
      </c>
      <c r="B101" t="s">
        <v>339</v>
      </c>
    </row>
    <row r="102" spans="1:14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>
      <c r="A104" s="6" t="s">
        <v>498</v>
      </c>
      <c r="B104" t="s">
        <v>504</v>
      </c>
      <c r="C104" t="s">
        <v>500</v>
      </c>
      <c r="D104" t="s">
        <v>502</v>
      </c>
    </row>
    <row r="105" spans="1:14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F3" sqref="F3"/>
    </sheetView>
  </sheetViews>
  <sheetFormatPr baseColWidth="10" defaultColWidth="8.83203125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30" thickBot="1">
      <c r="A2" s="8" t="s">
        <v>219</v>
      </c>
      <c r="B2" s="9">
        <f>1/(1+F3)</f>
        <v>0.50251256281407031</v>
      </c>
      <c r="C2" s="9">
        <f>F3/(1+F3)</f>
        <v>0.49748743718592964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>
        <v>0.99</v>
      </c>
    </row>
    <row r="4" spans="1:6" ht="30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F3" sqref="F3"/>
    </sheetView>
  </sheetViews>
  <sheetFormatPr baseColWidth="10" defaultColWidth="8.83203125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30" thickBot="1">
      <c r="A2" s="8" t="s">
        <v>219</v>
      </c>
      <c r="B2" s="9">
        <f>1/(1+F3)</f>
        <v>0.51546391752577325</v>
      </c>
      <c r="C2" s="9">
        <f>F3/(1+F3)</f>
        <v>0.4845360824742268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1031</v>
      </c>
      <c r="C3" s="11">
        <f>ROUND(2000*C2,0)</f>
        <v>969</v>
      </c>
      <c r="D3" s="11">
        <f>ROUND(2000*D2,0)</f>
        <v>2000</v>
      </c>
      <c r="E3" s="10"/>
      <c r="F3" s="10">
        <v>0.94</v>
      </c>
    </row>
    <row r="4" spans="1:6" ht="30" thickBot="1">
      <c r="A4" s="8" t="s">
        <v>221</v>
      </c>
      <c r="B4" s="11">
        <f>ROUND(2200*B2,0)</f>
        <v>1134</v>
      </c>
      <c r="C4" s="11">
        <f>ROUND(2200*C2,0)</f>
        <v>1066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F17" sqref="F17"/>
    </sheetView>
  </sheetViews>
  <sheetFormatPr baseColWidth="10" defaultColWidth="8.83203125" defaultRowHeight="15"/>
  <cols>
    <col min="1" max="1" width="8.5" bestFit="1" customWidth="1"/>
  </cols>
  <sheetData>
    <row r="1" spans="1:8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8" ht="30" thickBot="1">
      <c r="A2" s="8" t="s">
        <v>219</v>
      </c>
      <c r="B2" s="9">
        <f>1/(1+F3)</f>
        <v>0.48076923076923073</v>
      </c>
      <c r="C2" s="9">
        <f>F3/(1+F3)</f>
        <v>0.51923076923076927</v>
      </c>
      <c r="D2" s="10">
        <f>SUM(B2:C2)</f>
        <v>1</v>
      </c>
      <c r="E2" s="10"/>
      <c r="F2" s="10" t="s">
        <v>561</v>
      </c>
      <c r="G2" s="10"/>
    </row>
    <row r="3" spans="1:8" ht="16" thickBot="1">
      <c r="A3" s="8" t="s">
        <v>220</v>
      </c>
      <c r="B3" s="11">
        <f>ROUND(2000*B2,0)</f>
        <v>962</v>
      </c>
      <c r="C3" s="11">
        <f>ROUND(2000*C2,0)</f>
        <v>1038</v>
      </c>
      <c r="D3" s="11">
        <f>ROUND(2000*D2,0)</f>
        <v>2000</v>
      </c>
      <c r="E3" s="10"/>
      <c r="F3" s="10">
        <v>1.08</v>
      </c>
      <c r="G3" s="10"/>
    </row>
    <row r="4" spans="1:8" ht="30" thickBot="1">
      <c r="A4" s="8" t="s">
        <v>221</v>
      </c>
      <c r="B4" s="11">
        <f>ROUND(2200*B2,0)</f>
        <v>1058</v>
      </c>
      <c r="C4" s="11">
        <f>ROUND(2200*C2,0)</f>
        <v>1142</v>
      </c>
      <c r="D4" s="11">
        <f>ROUND(2200*D2,0)</f>
        <v>2200</v>
      </c>
      <c r="E4" s="10"/>
      <c r="F4" s="10"/>
      <c r="G4" s="10"/>
    </row>
    <row r="5" spans="1:8">
      <c r="A5" s="12" t="s">
        <v>239</v>
      </c>
      <c r="B5" s="13"/>
      <c r="C5" s="13"/>
      <c r="D5" s="13"/>
      <c r="E5" s="10"/>
      <c r="F5" s="10"/>
      <c r="G5" s="10"/>
    </row>
    <row r="6" spans="1:8">
      <c r="A6" s="35"/>
      <c r="B6" s="36"/>
      <c r="C6" s="36"/>
      <c r="D6" s="36"/>
      <c r="E6" s="36"/>
      <c r="F6" s="36"/>
      <c r="G6" s="36"/>
      <c r="H6" s="37"/>
    </row>
    <row r="7" spans="1:8">
      <c r="A7" s="12"/>
      <c r="B7" s="38"/>
      <c r="C7" s="38"/>
      <c r="D7" s="38"/>
      <c r="E7" s="38"/>
      <c r="F7" s="38"/>
      <c r="G7" s="36"/>
      <c r="H7" s="37"/>
    </row>
    <row r="8" spans="1:8">
      <c r="A8" s="12"/>
      <c r="B8" s="14"/>
      <c r="C8" s="14"/>
      <c r="D8" s="14"/>
      <c r="E8" s="14"/>
      <c r="F8" s="14"/>
      <c r="G8" s="36"/>
      <c r="H8" s="37"/>
    </row>
    <row r="9" spans="1:8">
      <c r="A9" s="12"/>
      <c r="B9" s="13"/>
      <c r="C9" s="13"/>
      <c r="D9" s="13"/>
      <c r="E9" s="13"/>
      <c r="F9" s="13"/>
      <c r="G9" s="13"/>
      <c r="H9" s="37"/>
    </row>
    <row r="10" spans="1:8">
      <c r="A10" s="12"/>
      <c r="B10" s="13"/>
      <c r="C10" s="13"/>
      <c r="D10" s="13"/>
      <c r="E10" s="13"/>
      <c r="F10" s="13"/>
      <c r="G10" s="13"/>
      <c r="H10" s="37"/>
    </row>
    <row r="11" spans="1:8">
      <c r="A11" s="37"/>
      <c r="B11" s="37"/>
      <c r="C11" s="37"/>
      <c r="D11" s="37"/>
      <c r="E11" s="37"/>
      <c r="F11" s="37"/>
      <c r="G11" s="37"/>
      <c r="H11" s="37"/>
    </row>
    <row r="12" spans="1:8">
      <c r="A12" s="12"/>
      <c r="B12" s="35"/>
      <c r="C12" s="38"/>
      <c r="D12" s="38"/>
      <c r="E12" s="38"/>
      <c r="F12" s="36"/>
      <c r="G12" s="37"/>
      <c r="H12" s="37"/>
    </row>
    <row r="13" spans="1:8">
      <c r="A13" s="12"/>
      <c r="B13" s="35"/>
      <c r="C13" s="35"/>
      <c r="D13" s="35"/>
      <c r="E13" s="35"/>
      <c r="F13" s="14"/>
      <c r="G13" s="37"/>
      <c r="H13" s="37"/>
    </row>
    <row r="14" spans="1:8">
      <c r="A14" s="12"/>
      <c r="B14" s="13"/>
      <c r="C14" s="13"/>
      <c r="D14" s="13"/>
      <c r="E14" s="13"/>
      <c r="F14" s="13"/>
      <c r="G14" s="37"/>
      <c r="H14" s="37"/>
    </row>
    <row r="15" spans="1:8">
      <c r="A15" s="12"/>
      <c r="B15" s="13"/>
      <c r="C15" s="13"/>
      <c r="D15" s="13"/>
      <c r="E15" s="13"/>
      <c r="F15" s="13"/>
      <c r="G15" s="37"/>
      <c r="H15" s="37"/>
    </row>
    <row r="16" spans="1:8">
      <c r="A16" s="16"/>
      <c r="B16" s="37"/>
      <c r="C16" s="37"/>
      <c r="D16" s="37"/>
      <c r="E16" s="37"/>
      <c r="F16" s="37"/>
      <c r="G16" s="37"/>
      <c r="H16" s="37"/>
    </row>
    <row r="17" spans="1:8">
      <c r="A17" s="37"/>
      <c r="B17" s="37"/>
      <c r="C17" s="37"/>
      <c r="D17" s="37"/>
      <c r="E17" s="37"/>
      <c r="F17" s="37"/>
      <c r="G17" s="37"/>
      <c r="H17" s="37"/>
    </row>
    <row r="18" spans="1:8">
      <c r="A18" s="12"/>
      <c r="B18" s="23"/>
      <c r="C18" s="23"/>
      <c r="D18" s="23"/>
      <c r="E18" s="23"/>
      <c r="F18" s="39"/>
      <c r="G18" s="37"/>
      <c r="H18" s="37"/>
    </row>
    <row r="19" spans="1:8">
      <c r="A19" s="12"/>
      <c r="B19" s="32"/>
      <c r="C19" s="32"/>
      <c r="D19" s="32"/>
      <c r="E19" s="32"/>
      <c r="F19" s="33"/>
      <c r="G19" s="40"/>
      <c r="H19" s="37"/>
    </row>
    <row r="20" spans="1:8">
      <c r="A20" s="12"/>
      <c r="B20" s="13"/>
      <c r="C20" s="13"/>
      <c r="D20" s="13"/>
      <c r="E20" s="13"/>
      <c r="F20" s="13"/>
      <c r="G20" s="41"/>
      <c r="H20" s="37"/>
    </row>
    <row r="21" spans="1:8">
      <c r="A21" s="12"/>
      <c r="B21" s="35"/>
      <c r="C21" s="35"/>
      <c r="D21" s="35"/>
      <c r="E21" s="35"/>
      <c r="F21" s="35"/>
      <c r="G21" s="41"/>
      <c r="H21" s="37"/>
    </row>
    <row r="22" spans="1:8">
      <c r="A22" s="12"/>
      <c r="B22" s="35"/>
      <c r="C22" s="35"/>
      <c r="D22" s="35"/>
      <c r="E22" s="14"/>
      <c r="F22" s="37"/>
      <c r="G22" s="37"/>
      <c r="H22" s="37"/>
    </row>
    <row r="23" spans="1:8">
      <c r="A23" s="37"/>
      <c r="B23" s="37"/>
      <c r="C23" s="37"/>
      <c r="D23" s="37"/>
      <c r="E23" s="37"/>
      <c r="F23" s="37"/>
      <c r="G23" s="37"/>
      <c r="H23" s="37"/>
    </row>
    <row r="24" spans="1:8">
      <c r="A24" s="16"/>
      <c r="B24" s="37"/>
      <c r="C24" s="37"/>
      <c r="D24" s="37"/>
      <c r="E24" s="37"/>
      <c r="F24" s="37"/>
      <c r="G24" s="37"/>
      <c r="H24" s="37"/>
    </row>
    <row r="25" spans="1:8">
      <c r="A25" s="12"/>
      <c r="B25" s="37"/>
      <c r="C25" s="37"/>
      <c r="D25" s="40"/>
      <c r="E25" s="37"/>
      <c r="F25" s="37"/>
      <c r="G25" s="37"/>
      <c r="H25" s="37"/>
    </row>
    <row r="26" spans="1:8">
      <c r="A26" s="12"/>
      <c r="B26" s="37"/>
      <c r="C26" s="37"/>
      <c r="D26" s="37"/>
      <c r="E26" s="37"/>
      <c r="F26" s="37"/>
      <c r="G26" s="37"/>
      <c r="H26" s="37"/>
    </row>
    <row r="27" spans="1:8">
      <c r="A27" s="12"/>
      <c r="B27" s="37"/>
      <c r="C27" s="37"/>
      <c r="D27" s="37"/>
      <c r="E27" s="37"/>
      <c r="F27" s="37"/>
      <c r="G27" s="37"/>
      <c r="H27" s="37"/>
    </row>
    <row r="28" spans="1:8">
      <c r="A28" s="12"/>
      <c r="B28" s="37"/>
      <c r="C28" s="37"/>
      <c r="D28" s="37"/>
      <c r="E28" s="37"/>
      <c r="F28" s="37"/>
      <c r="G28" s="37"/>
      <c r="H28" s="37"/>
    </row>
    <row r="29" spans="1:8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workbookViewId="0">
      <selection activeCell="C2" sqref="C2"/>
    </sheetView>
  </sheetViews>
  <sheetFormatPr baseColWidth="10" defaultColWidth="8.83203125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30" thickBot="1">
      <c r="A2" s="8" t="s">
        <v>219</v>
      </c>
      <c r="B2" s="9">
        <f>1/(1+F3)</f>
        <v>0.5</v>
      </c>
      <c r="C2" s="9">
        <f>F3/(1+F3)</f>
        <v>0.5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1</v>
      </c>
    </row>
    <row r="4" spans="1:6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7A8E-9846-9646-A342-1C62E35E9E84}">
  <dimension ref="A1:F4"/>
  <sheetViews>
    <sheetView workbookViewId="0">
      <selection activeCell="F3" sqref="F3"/>
    </sheetView>
  </sheetViews>
  <sheetFormatPr baseColWidth="10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16" thickBot="1">
      <c r="A2" s="8" t="s">
        <v>219</v>
      </c>
      <c r="B2" s="9">
        <f>1/(1+F3)</f>
        <v>0.50505050505050508</v>
      </c>
      <c r="C2" s="9">
        <f>F3/(1+F3)</f>
        <v>0.49494949494949497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1010</v>
      </c>
      <c r="C3" s="11">
        <f>ROUND(2000*C2,0)</f>
        <v>990</v>
      </c>
      <c r="D3" s="11">
        <f>ROUND(2000*D2,0)</f>
        <v>2000</v>
      </c>
      <c r="E3" s="10"/>
      <c r="F3" s="10">
        <v>0.98</v>
      </c>
    </row>
    <row r="4" spans="1:6" ht="30" thickBot="1">
      <c r="A4" s="8" t="s">
        <v>221</v>
      </c>
      <c r="B4" s="11">
        <f>ROUND(2200*B2,0)</f>
        <v>1111</v>
      </c>
      <c r="C4" s="11">
        <f>ROUND(2200*C2,0)</f>
        <v>1089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AAAE-6D33-5D45-A5B6-111C627BB710}">
  <dimension ref="A1:F4"/>
  <sheetViews>
    <sheetView workbookViewId="0">
      <selection activeCell="F4" sqref="F4"/>
    </sheetView>
  </sheetViews>
  <sheetFormatPr baseColWidth="10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16" thickBot="1">
      <c r="A2" s="8" t="s">
        <v>219</v>
      </c>
      <c r="B2" s="9">
        <f>1/(1+F3)</f>
        <v>0.4854368932038835</v>
      </c>
      <c r="C2" s="9">
        <f>F3/(1+F3)</f>
        <v>0.5145631067961165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971</v>
      </c>
      <c r="C3" s="11">
        <f>ROUND(2000*C2,0)</f>
        <v>1029</v>
      </c>
      <c r="D3" s="11">
        <f>ROUND(2000*D2,0)</f>
        <v>2000</v>
      </c>
      <c r="E3" s="10"/>
      <c r="F3" s="10">
        <v>1.06</v>
      </c>
    </row>
    <row r="4" spans="1:6" ht="30" thickBot="1">
      <c r="A4" s="8" t="s">
        <v>221</v>
      </c>
      <c r="B4" s="11">
        <f>ROUND(2200*B2,0)</f>
        <v>1068</v>
      </c>
      <c r="C4" s="11">
        <f>ROUND(2200*C2,0)</f>
        <v>1132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9662-A17F-0844-8680-E0BE808928D5}">
  <dimension ref="A1:F4"/>
  <sheetViews>
    <sheetView workbookViewId="0">
      <selection activeCell="F4" sqref="F4"/>
    </sheetView>
  </sheetViews>
  <sheetFormatPr baseColWidth="10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16" thickBot="1">
      <c r="A2" s="8" t="s">
        <v>219</v>
      </c>
      <c r="B2" s="9">
        <f>1/(1+F3)</f>
        <v>0.50761421319796951</v>
      </c>
      <c r="C2" s="9">
        <f>F3/(1+F3)</f>
        <v>0.49238578680203043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>
        <v>0.97</v>
      </c>
    </row>
    <row r="4" spans="1:6" ht="30" thickBot="1">
      <c r="A4" s="8" t="s">
        <v>221</v>
      </c>
      <c r="B4" s="11">
        <f>ROUND(2200*B2,0)</f>
        <v>1117</v>
      </c>
      <c r="C4" s="11">
        <f>ROUND(2200*C2,0)</f>
        <v>1083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958B-F8AE-784D-A289-22BF324691D9}">
  <dimension ref="A1:F4"/>
  <sheetViews>
    <sheetView workbookViewId="0">
      <selection activeCell="F4" sqref="F4"/>
    </sheetView>
  </sheetViews>
  <sheetFormatPr baseColWidth="10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16" thickBot="1">
      <c r="A2" s="8" t="s">
        <v>219</v>
      </c>
      <c r="B2" s="9">
        <f>1/(1+F3)</f>
        <v>0.51020408163265307</v>
      </c>
      <c r="C2" s="9">
        <f>F3/(1+F3)</f>
        <v>0.48979591836734693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1020</v>
      </c>
      <c r="C3" s="11">
        <f>ROUND(2000*C2,0)</f>
        <v>980</v>
      </c>
      <c r="D3" s="11">
        <f>ROUND(2000*D2,0)</f>
        <v>2000</v>
      </c>
      <c r="E3" s="10"/>
      <c r="F3" s="10">
        <v>0.96</v>
      </c>
    </row>
    <row r="4" spans="1:6" ht="30" thickBot="1">
      <c r="A4" s="8" t="s">
        <v>221</v>
      </c>
      <c r="B4" s="11">
        <f>ROUND(2200*B2,0)</f>
        <v>1122</v>
      </c>
      <c r="C4" s="11">
        <f>ROUND(2200*C2,0)</f>
        <v>1078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7F61-4BC1-9E48-BE79-F34D122709FF}">
  <dimension ref="A1:F4"/>
  <sheetViews>
    <sheetView workbookViewId="0">
      <selection activeCell="H14" sqref="H14"/>
    </sheetView>
  </sheetViews>
  <sheetFormatPr baseColWidth="10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6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31DD-70F3-FE42-A747-FBEF456918B1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sqref="A1:XFD1048576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B08CE4C3-AB75-234C-B4A1-6B2023B5967D}"/>
    <hyperlink ref="D22" r:id="rId2" display="https://www.ers.usda.gov/data-products/rural-urban-commuting-area-codes/" xr:uid="{7A214C26-8117-5948-A67D-3661D9169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abSelected="1" workbookViewId="0">
      <selection sqref="A1:XFD1048576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sqref="A1:XFD1048576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514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514</v>
      </c>
    </row>
    <row r="44" spans="1:10" ht="16" thickBot="1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workbookViewId="0">
      <selection activeCell="O7" sqref="O7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0.51020408163265307</v>
      </c>
      <c r="C2" s="9">
        <f>F3/(1+F3)</f>
        <v>0.48979591836734693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1020</v>
      </c>
      <c r="C3" s="11">
        <f>ROUND(2000*C2,0)</f>
        <v>980</v>
      </c>
      <c r="D3" s="11">
        <f>ROUND(2000*D2,0)</f>
        <v>2000</v>
      </c>
      <c r="E3" s="10"/>
      <c r="F3" s="10">
        <v>0.96</v>
      </c>
    </row>
    <row r="4" spans="1:7" ht="30" thickBot="1">
      <c r="A4" s="8" t="s">
        <v>221</v>
      </c>
      <c r="B4" s="11">
        <f>ROUND(2200*B2,0)</f>
        <v>1122</v>
      </c>
      <c r="C4" s="11">
        <f>ROUND(2200*C2,0)</f>
        <v>1078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0.12</v>
      </c>
      <c r="C8" s="9">
        <v>0.15</v>
      </c>
      <c r="D8" s="9">
        <v>0.24</v>
      </c>
      <c r="E8" s="9">
        <v>0.24</v>
      </c>
      <c r="F8" s="9">
        <v>0.25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240</v>
      </c>
      <c r="C9" s="11">
        <f t="shared" si="0"/>
        <v>300</v>
      </c>
      <c r="D9" s="11">
        <f t="shared" si="0"/>
        <v>480</v>
      </c>
      <c r="E9" s="11">
        <f t="shared" si="0"/>
        <v>480</v>
      </c>
      <c r="F9" s="11">
        <f t="shared" si="0"/>
        <v>500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264</v>
      </c>
      <c r="C10" s="11">
        <f t="shared" si="1"/>
        <v>330</v>
      </c>
      <c r="D10" s="11">
        <f t="shared" si="1"/>
        <v>528</v>
      </c>
      <c r="E10" s="11">
        <f t="shared" si="1"/>
        <v>528</v>
      </c>
      <c r="F10" s="11">
        <f t="shared" si="1"/>
        <v>550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F4" sqref="F4"/>
    </sheetView>
  </sheetViews>
  <sheetFormatPr baseColWidth="10" defaultColWidth="8.83203125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30" thickBot="1">
      <c r="A2" s="8" t="s">
        <v>219</v>
      </c>
      <c r="B2" s="9">
        <f>1/(1+F3)</f>
        <v>0.51813471502590669</v>
      </c>
      <c r="C2" s="9">
        <f>F3/(1+F3)</f>
        <v>0.48186528497409326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0.93</v>
      </c>
    </row>
    <row r="4" spans="1:6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F3" sqref="F3"/>
    </sheetView>
  </sheetViews>
  <sheetFormatPr baseColWidth="10" defaultColWidth="8.83203125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30" thickBot="1">
      <c r="A2" s="8" t="s">
        <v>219</v>
      </c>
      <c r="B2" s="9">
        <f>1/(1+F3)</f>
        <v>0.51546391752577325</v>
      </c>
      <c r="C2" s="9">
        <f>F3/(1+F3)</f>
        <v>0.4845360824742268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1031</v>
      </c>
      <c r="C3" s="11">
        <f>ROUND(2000*C2,0)</f>
        <v>969</v>
      </c>
      <c r="D3" s="11">
        <f>ROUND(2000*D2,0)</f>
        <v>2000</v>
      </c>
      <c r="E3" s="10"/>
      <c r="F3" s="10">
        <v>0.94</v>
      </c>
    </row>
    <row r="4" spans="1:6" ht="30" thickBot="1">
      <c r="A4" s="8" t="s">
        <v>221</v>
      </c>
      <c r="B4" s="11">
        <f>ROUND(2200*B2,0)</f>
        <v>1134</v>
      </c>
      <c r="C4" s="11">
        <f>ROUND(2200*C2,0)</f>
        <v>1066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F3" sqref="F3"/>
    </sheetView>
  </sheetViews>
  <sheetFormatPr baseColWidth="10" defaultColWidth="8.83203125" defaultRowHeight="15"/>
  <sheetData>
    <row r="1" spans="1:6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6" ht="30" thickBot="1">
      <c r="A2" s="8" t="s">
        <v>219</v>
      </c>
      <c r="B2" s="9">
        <f>1/(1+F3)</f>
        <v>0.51020408163265307</v>
      </c>
      <c r="C2" s="9">
        <f>F3/(1+F3)</f>
        <v>0.48979591836734693</v>
      </c>
      <c r="D2" s="10">
        <f>SUM(B2:C2)</f>
        <v>1</v>
      </c>
      <c r="E2" s="10"/>
      <c r="F2" s="10" t="s">
        <v>561</v>
      </c>
    </row>
    <row r="3" spans="1:6" ht="16" thickBot="1">
      <c r="A3" s="8" t="s">
        <v>220</v>
      </c>
      <c r="B3" s="11">
        <f>ROUND(2000*B2,0)</f>
        <v>1020</v>
      </c>
      <c r="C3" s="11">
        <f>ROUND(2000*C2,0)</f>
        <v>980</v>
      </c>
      <c r="D3" s="11">
        <f>ROUND(2000*D2,0)</f>
        <v>2000</v>
      </c>
      <c r="E3" s="10"/>
      <c r="F3" s="10">
        <v>0.96</v>
      </c>
    </row>
    <row r="4" spans="1:6" ht="30" thickBot="1">
      <c r="A4" s="8" t="s">
        <v>221</v>
      </c>
      <c r="B4" s="11">
        <f>ROUND(2200*B2,0)</f>
        <v>1122</v>
      </c>
      <c r="C4" s="11">
        <f>ROUND(2200*C2,0)</f>
        <v>1078</v>
      </c>
      <c r="D4" s="11">
        <f>ROUND(2200*D2,0)</f>
        <v>2200</v>
      </c>
      <c r="E4" s="10"/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Specificities</vt:lpstr>
      <vt:lpstr>Sheet1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2021-06-07T10:04:24Z</dcterms:modified>
</cp:coreProperties>
</file>