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38800" yWindow="-23120" windowWidth="23120" windowHeight="14460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2" l="1"/>
  <c r="F14" i="2"/>
  <c r="G7" i="2"/>
  <c r="G9" i="2"/>
  <c r="G8" i="2"/>
  <c r="F8" i="2"/>
  <c r="F7" i="2"/>
  <c r="E3" i="2"/>
  <c r="E4" i="2"/>
  <c r="G6" i="2"/>
  <c r="F13" i="2"/>
  <c r="F12" i="2"/>
  <c r="F18" i="2"/>
  <c r="F17" i="2"/>
  <c r="D24" i="2"/>
  <c r="D23" i="2"/>
  <c r="E28" i="2"/>
  <c r="E29" i="2"/>
  <c r="C31" i="3" l="1"/>
  <c r="D31" i="3"/>
  <c r="B31" i="3"/>
  <c r="E29" i="3"/>
  <c r="C30" i="3"/>
  <c r="D30" i="3"/>
  <c r="E30" i="3"/>
  <c r="B30" i="3"/>
  <c r="E27" i="3" l="1"/>
  <c r="D28" i="3" l="1"/>
  <c r="C28" i="3"/>
  <c r="B28" i="3"/>
  <c r="E28" i="3" l="1"/>
  <c r="E31" i="3"/>
  <c r="C47" i="3"/>
  <c r="D47" i="3"/>
  <c r="E47" i="3"/>
  <c r="F47" i="3"/>
  <c r="B47" i="3"/>
  <c r="B11" i="3"/>
  <c r="D25" i="4" l="1"/>
  <c r="C27" i="4"/>
  <c r="B27" i="4"/>
  <c r="D27" i="4" s="1"/>
  <c r="C26" i="4"/>
  <c r="B26" i="4"/>
  <c r="D26" i="4" s="1"/>
  <c r="G19" i="4"/>
  <c r="E20" i="4" l="1"/>
  <c r="F20" i="4"/>
  <c r="E21" i="4"/>
  <c r="F21" i="4"/>
  <c r="C53" i="1" l="1"/>
  <c r="C58" i="1" s="1"/>
  <c r="D58" i="1"/>
  <c r="K58" i="1"/>
  <c r="I58" i="1"/>
  <c r="H58" i="1"/>
  <c r="E58" i="1"/>
  <c r="F58" i="1"/>
  <c r="J58" i="1"/>
  <c r="L58" i="1"/>
  <c r="G58" i="1"/>
  <c r="M58" i="1"/>
  <c r="B58" i="1"/>
  <c r="D56" i="1"/>
  <c r="D57" i="1" s="1"/>
  <c r="K56" i="1"/>
  <c r="K57" i="1" s="1"/>
  <c r="I56" i="1"/>
  <c r="I57" i="1" s="1"/>
  <c r="H56" i="1"/>
  <c r="H57" i="1" s="1"/>
  <c r="E56" i="1"/>
  <c r="E57" i="1" s="1"/>
  <c r="F56" i="1"/>
  <c r="F57" i="1" s="1"/>
  <c r="J56" i="1"/>
  <c r="J57" i="1" s="1"/>
  <c r="L56" i="1"/>
  <c r="L57" i="1" s="1"/>
  <c r="G56" i="1"/>
  <c r="G57" i="1" s="1"/>
  <c r="M56" i="1"/>
  <c r="M57" i="1" s="1"/>
  <c r="B56" i="1"/>
  <c r="B57" i="1" s="1"/>
  <c r="C56" i="1" l="1"/>
  <c r="C57" i="1" s="1"/>
  <c r="M50" i="1"/>
  <c r="M48" i="1"/>
  <c r="F23" i="3" l="1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C10" i="3"/>
  <c r="B10" i="3"/>
  <c r="D9" i="3"/>
  <c r="D10" i="3" s="1"/>
  <c r="F46" i="3"/>
  <c r="E46" i="3"/>
  <c r="D46" i="3"/>
  <c r="C46" i="3"/>
  <c r="B46" i="3"/>
  <c r="G45" i="3"/>
  <c r="B4" i="3"/>
  <c r="B3" i="3"/>
  <c r="F2" i="3"/>
  <c r="F4" i="3" s="1"/>
  <c r="E2" i="3"/>
  <c r="E4" i="3" s="1"/>
  <c r="D2" i="3"/>
  <c r="D4" i="3" s="1"/>
  <c r="C2" i="3"/>
  <c r="C3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E3" i="3" l="1"/>
  <c r="G46" i="3"/>
  <c r="G47" i="3"/>
  <c r="D3" i="3"/>
  <c r="F3" i="3"/>
  <c r="G2" i="3"/>
  <c r="C4" i="3"/>
  <c r="G4" i="3" s="1"/>
  <c r="G16" i="3"/>
  <c r="D11" i="3"/>
  <c r="J39" i="3"/>
  <c r="G3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21" i="4" l="1"/>
  <c r="G20" i="4"/>
  <c r="G9" i="4"/>
  <c r="D4" i="4"/>
  <c r="D28" i="2" l="1"/>
  <c r="C28" i="2"/>
  <c r="B28" i="2"/>
  <c r="C23" i="2"/>
  <c r="B23" i="2"/>
  <c r="D18" i="2"/>
  <c r="E18" i="2"/>
  <c r="C18" i="2"/>
  <c r="B18" i="2"/>
  <c r="E13" i="2"/>
  <c r="D13" i="2"/>
  <c r="C13" i="2"/>
  <c r="B13" i="2"/>
  <c r="E8" i="2"/>
  <c r="D8" i="2"/>
  <c r="C8" i="2"/>
  <c r="B8" i="2"/>
  <c r="C3" i="2"/>
  <c r="B3" i="2"/>
  <c r="C48" i="1" l="1"/>
  <c r="K48" i="1"/>
  <c r="I48" i="1"/>
  <c r="H48" i="1"/>
  <c r="E48" i="1"/>
  <c r="F48" i="1"/>
  <c r="L48" i="1"/>
  <c r="G48" i="1"/>
  <c r="D48" i="1"/>
  <c r="E50" i="1"/>
  <c r="H50" i="1"/>
  <c r="I50" i="1"/>
  <c r="K50" i="1"/>
  <c r="C50" i="1"/>
  <c r="F50" i="1"/>
  <c r="G50" i="1"/>
  <c r="D50" i="1"/>
</calcChain>
</file>

<file path=xl/sharedStrings.xml><?xml version="1.0" encoding="utf-8"?>
<sst xmlns="http://schemas.openxmlformats.org/spreadsheetml/2006/main" count="869" uniqueCount="556">
  <si>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</si>
  <si>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</si>
  <si>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</si>
  <si>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</si>
  <si>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</si>
  <si>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</si>
  <si>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</si>
  <si>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</si>
  <si>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</si>
  <si>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</si>
  <si>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</si>
  <si>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</si>
  <si>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</si>
  <si>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</si>
  <si>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</si>
  <si>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</si>
  <si>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</si>
  <si>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</si>
  <si>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</si>
  <si>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</si>
  <si>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</si>
  <si>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</si>
  <si>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</si>
  <si>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</si>
  <si>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</si>
  <si>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</si>
  <si>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</si>
  <si>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</si>
  <si>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</si>
  <si>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</si>
  <si>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</si>
  <si>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</si>
  <si>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</si>
  <si>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</si>
  <si>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</si>
  <si>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</si>
  <si>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</si>
  <si>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</si>
  <si>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</si>
  <si>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</si>
  <si>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</si>
  <si>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</si>
  <si>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</si>
  <si>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</si>
  <si>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</si>
  <si>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</si>
  <si>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</si>
  <si>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</si>
  <si>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</si>
  <si>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</si>
  <si>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</si>
  <si>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</si>
  <si>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</si>
  <si>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</si>
  <si>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</si>
  <si>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</si>
  <si>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</si>
  <si>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</si>
  <si>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</si>
  <si>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</si>
  <si>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</si>
  <si>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</si>
  <si>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</si>
  <si>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</si>
  <si>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</si>
  <si>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</si>
  <si>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</si>
  <si>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</si>
  <si>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</si>
  <si>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</si>
  <si>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</si>
  <si>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</si>
  <si>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</si>
  <si>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</si>
  <si>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</si>
  <si>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</si>
  <si>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</si>
  <si>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</si>
  <si>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</si>
  <si>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</si>
  <si>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</si>
  <si>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</si>
  <si>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</si>
  <si>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</si>
  <si>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</si>
  <si>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</si>
  <si>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</si>
  <si>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</si>
  <si>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</si>
  <si>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</si>
  <si>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</si>
  <si>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</si>
  <si>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</si>
  <si>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</si>
  <si>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</si>
  <si>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</si>
  <si>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</si>
  <si>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</si>
  <si>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</si>
  <si>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</si>
  <si>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</si>
  <si>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</si>
  <si>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</si>
  <si>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</si>
  <si>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</si>
  <si>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</si>
  <si>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</si>
  <si>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</si>
  <si>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</si>
  <si>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</si>
  <si>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</si>
  <si>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</si>
  <si>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</si>
  <si>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</si>
  <si>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</si>
  <si>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</si>
  <si>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</si>
  <si>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</si>
  <si>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</si>
  <si>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</si>
  <si>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</si>
  <si>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</si>
  <si>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</si>
  <si>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</si>
  <si>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</si>
  <si>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</si>
  <si>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</si>
  <si>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</si>
  <si>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</si>
  <si>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</si>
  <si>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</si>
  <si>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</si>
  <si>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</si>
  <si>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</si>
  <si>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</si>
  <si>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</si>
  <si>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</si>
  <si>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</si>
  <si>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</si>
  <si>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</si>
  <si>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</si>
  <si>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</si>
  <si>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</si>
  <si>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</si>
  <si>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</si>
  <si>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</si>
  <si>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</si>
  <si>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</si>
  <si>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</si>
  <si>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</si>
  <si>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</si>
  <si>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</si>
  <si>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</si>
  <si>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</si>
  <si>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</si>
  <si>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</si>
  <si>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</si>
  <si>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</si>
  <si>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</si>
  <si>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</si>
  <si>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</si>
  <si>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</si>
  <si>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</si>
  <si>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</si>
  <si>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</si>
  <si>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</si>
  <si>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</si>
  <si>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</si>
  <si>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</si>
  <si>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</si>
  <si>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</si>
  <si>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</si>
  <si>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</si>
  <si>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</si>
  <si>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</si>
  <si>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</si>
  <si>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</si>
  <si>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</si>
  <si>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</si>
  <si>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</si>
  <si>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</si>
  <si>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</si>
  <si>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</si>
  <si>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</si>
  <si>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</si>
  <si>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</si>
  <si>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</si>
  <si>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</si>
  <si>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</si>
  <si>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</si>
  <si>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</si>
  <si>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</si>
  <si>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</si>
  <si>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</si>
  <si>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</si>
  <si>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</si>
  <si>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</si>
  <si>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</si>
  <si>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</si>
  <si>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</si>
  <si>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</si>
  <si>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</si>
  <si>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</si>
  <si>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</si>
  <si>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</si>
  <si>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</si>
  <si>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</si>
  <si>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</si>
  <si>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</si>
  <si>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</si>
  <si>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</si>
  <si>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</si>
  <si>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</si>
  <si>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</si>
  <si>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</si>
  <si>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</si>
  <si>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</si>
  <si>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</si>
  <si>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</si>
  <si>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</si>
  <si>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</si>
  <si>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</si>
  <si>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</si>
  <si>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</si>
  <si>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</si>
  <si>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</si>
  <si>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</si>
  <si>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</si>
  <si>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</si>
  <si>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</si>
  <si>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</si>
  <si>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</si>
  <si>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</si>
  <si>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</si>
  <si>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</si>
  <si>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</si>
  <si>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</si>
  <si>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</si>
  <si>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</si>
  <si>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</si>
  <si>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</si>
  <si>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</si>
  <si>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</si>
  <si>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</si>
  <si>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</si>
  <si>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</si>
  <si>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</si>
  <si>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</si>
  <si>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</si>
  <si>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</si>
  <si>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</si>
  <si>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</si>
  <si>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</si>
  <si>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</si>
  <si>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</si>
  <si>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</si>
  <si>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</si>
  <si>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</si>
  <si>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</si>
  <si>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</si>
  <si>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</si>
  <si>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</si>
  <si>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</si>
  <si>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</si>
  <si>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</si>
  <si>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</si>
  <si>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</si>
  <si>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</si>
  <si>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</si>
  <si>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</si>
  <si>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</si>
  <si>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</si>
  <si>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</si>
  <si>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</si>
  <si>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</si>
  <si>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</si>
  <si>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</si>
  <si>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</si>
  <si>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</si>
  <si>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</si>
  <si>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</si>
  <si>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</si>
  <si>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</si>
  <si>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</si>
  <si>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</si>
  <si>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</si>
  <si>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</si>
  <si>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</si>
  <si>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</si>
  <si>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</si>
  <si>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</si>
  <si>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</si>
  <si>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</si>
  <si>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</si>
  <si>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</si>
  <si>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</si>
  <si>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</si>
  <si>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</si>
  <si>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</si>
  <si>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</si>
  <si>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</si>
  <si>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</si>
  <si>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</si>
  <si>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</si>
  <si>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</si>
  <si>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</si>
  <si>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</si>
  <si>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</si>
  <si>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</si>
  <si>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</si>
  <si>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</si>
  <si>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</si>
  <si>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</si>
  <si>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</si>
  <si>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</si>
  <si>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</si>
  <si>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</si>
  <si>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</si>
  <si>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</si>
  <si>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</si>
  <si>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</si>
  <si>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</si>
  <si>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</si>
  <si>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</si>
  <si>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</si>
  <si>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</si>
  <si>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</si>
  <si>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</si>
  <si>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</si>
  <si>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</si>
  <si>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</si>
  <si>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</si>
  <si>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</si>
  <si>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</si>
  <si>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</si>
  <si>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</si>
  <si>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</si>
  <si>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</si>
  <si>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</si>
  <si>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</si>
  <si>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</si>
  <si>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</si>
  <si>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</si>
  <si>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</si>
  <si>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</si>
  <si>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</si>
  <si>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</si>
  <si>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</si>
  <si>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</si>
  <si>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</si>
  <si>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</si>
  <si>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</si>
  <si>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</si>
  <si>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</si>
  <si>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</si>
  <si>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</si>
  <si>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</si>
  <si>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</si>
  <si>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</si>
  <si>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</si>
  <si>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</si>
  <si>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</si>
  <si>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</si>
  <si>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</si>
  <si>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</si>
  <si>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</si>
  <si>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</si>
  <si>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</si>
  <si>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</si>
  <si>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</si>
  <si>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</si>
  <si>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</si>
  <si>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</si>
  <si>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</si>
  <si>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</si>
  <si>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</si>
  <si>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</si>
  <si>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</si>
  <si>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</si>
  <si>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</si>
  <si>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</si>
  <si>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</si>
  <si>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</si>
  <si>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</si>
  <si>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</si>
  <si>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</si>
  <si>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</si>
  <si>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</si>
  <si>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</si>
  <si>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</si>
  <si>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</si>
  <si>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</si>
  <si>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</si>
  <si>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</si>
  <si>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</si>
  <si>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</si>
  <si>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</si>
  <si>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</si>
  <si>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</si>
  <si>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</si>
  <si>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</si>
  <si>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</si>
  <si>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</si>
  <si>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</si>
  <si>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</si>
  <si>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</si>
  <si>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</si>
  <si>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</si>
  <si>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</si>
  <si>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</si>
  <si>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</si>
  <si>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</si>
  <si>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</si>
  <si>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</si>
  <si>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</si>
  <si>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</si>
  <si>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</si>
  <si>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</si>
  <si>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</si>
  <si>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</si>
  <si>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</si>
  <si>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</si>
  <si>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</si>
  <si>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</si>
  <si>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</si>
  <si>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</si>
  <si>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</si>
  <si>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</si>
  <si>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</si>
  <si>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</si>
  <si>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</si>
  <si>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</si>
  <si>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</si>
  <si>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</si>
  <si>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</si>
  <si>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</si>
  <si>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</si>
  <si>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</si>
  <si>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</si>
  <si>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</si>
  <si>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</si>
  <si>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</si>
  <si>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</si>
  <si>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</si>
  <si>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</si>
  <si>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</si>
  <si>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</si>
  <si>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</si>
  <si>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</si>
  <si>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</si>
  <si>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</si>
  <si>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</si>
  <si>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</si>
  <si>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</si>
  <si>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</si>
  <si>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</si>
  <si>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</si>
  <si>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</si>
  <si>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</si>
  <si>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</si>
  <si>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</si>
  <si>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</si>
  <si>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</si>
  <si>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</si>
  <si>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</si>
  <si>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</si>
  <si>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</si>
  <si>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</si>
  <si>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</si>
  <si>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</si>
  <si>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</si>
  <si>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</si>
  <si>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</si>
  <si>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</si>
  <si>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</si>
  <si>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</si>
  <si>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</si>
  <si>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</si>
  <si>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</si>
  <si>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</si>
  <si>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</si>
  <si>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</si>
  <si>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</si>
  <si>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</si>
  <si>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</si>
  <si>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</si>
  <si>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</si>
  <si>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</si>
  <si>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</si>
  <si>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</si>
  <si>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</si>
  <si>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</si>
  <si>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</si>
  <si>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</si>
  <si>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</si>
  <si>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</si>
  <si>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</si>
  <si>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</si>
  <si>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</si>
  <si>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</si>
  <si>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</si>
  <si>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</si>
  <si>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</si>
  <si>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</si>
  <si>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</si>
  <si>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</si>
  <si>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</si>
  <si>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</si>
  <si>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</si>
  <si>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</si>
  <si>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</si>
  <si>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</si>
  <si>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</si>
  <si>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</si>
  <si>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</si>
  <si>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</si>
  <si>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</si>
  <si>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</si>
  <si>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</si>
  <si>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</si>
  <si>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</si>
  <si>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</si>
  <si>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</si>
  <si>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</si>
  <si>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</si>
  <si>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</si>
  <si>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</si>
  <si>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</si>
  <si>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</si>
  <si>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</si>
  <si>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</si>
  <si>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</si>
  <si>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</si>
  <si>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</si>
  <si>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</si>
  <si>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</si>
  <si>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</si>
  <si>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coverage</t>
  </si>
  <si>
    <t>all</t>
  </si>
  <si>
    <t>tr &amp; building</t>
  </si>
  <si>
    <t>~ Megumi</t>
  </si>
  <si>
    <t>~ Tomasz</t>
  </si>
  <si>
    <t>~ Gurpreet</t>
  </si>
  <si>
    <t>~ Marco</t>
  </si>
  <si>
    <t xml:space="preserve">heatwave death https://www.thelancet.com/journals/lancet/article/PIIS0140-6736(20)32290-X/fulltext </t>
  </si>
  <si>
    <t xml:space="preserve">snow https://tc.copernicus.org/articles/15/1343/2021/ </t>
  </si>
  <si>
    <t xml:space="preserve">snow https://www.br.de/nachrichten/wissen/studie-zeigt-kuerzere-schneesaison-in-den-alpen-als-vor-50-jahren,SRzuPQJ </t>
  </si>
  <si>
    <t xml:space="preserve">glaciers https://www.stmuv.bayern.de/themen/klimaschutz/gletscherbericht/index.htm </t>
  </si>
  <si>
    <t xml:space="preserve">heatwaves https://www.umweltbundesamt.de/themen/klima-energie/klimafolgen-anpassung/folgen-des-klimawandels/klimafolgen-deutschland/klimafolgen-handlungsfeld-menschliche-gesundheit#asthma-allergien-sonnenbrand-und-hautkrebs </t>
  </si>
  <si>
    <t xml:space="preserve">heatwaves https://www.dwd.de/DE/presse/pressemitteilungen/DE/2020/20200702_dach_news.html </t>
  </si>
  <si>
    <t xml:space="preserve">droughts https://www.umweltbundesamt.de/en/topics/climate-energy/climate-change-adaptation/impacts-of-climate-change/climate-impacts-germany/climate-impacts-field-of-action-forestry#precipitation </t>
  </si>
  <si>
    <t xml:space="preserve">more rain https://www.umweltbundesamt.de/en/topics/climate-energy/climate-change-adaptation/impacts-of-climate-change/climate-impacts-germany/climate-impacts-field-of-action-forestry#precipitation </t>
  </si>
  <si>
    <t xml:space="preserve">floods https://www.nature.com/articles/s41586-019-1495-6 </t>
  </si>
  <si>
    <t>160€ per year</t>
  </si>
  <si>
    <t>Kalkuhl &amp; Edenhofer (2019) Carbon price increases from 25 to 60€/tCO2 https://www.mcc-berlin.net/fileadmin/data/C18_MCC_Publications/2019_05_03_Wirtschaftswoche_Folgen_einer_CO2-Steuer.pdf https://www.pik-potsdam.de/de/aktuelles/nachrichten/co2-bepreisung-zum-klimaschutz-ist-sozial-gerecht-machbar https://www.wiwo.de/politik/deutschland/neue-untersuchung-co2-steuer-ohne-zusaetzliche-belastung-fuer-familien-und-geringverdiener/24279688.html</t>
  </si>
  <si>
    <t>2.5 town size 0 (discarded in e$urbanity)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</si>
</sst>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pane ySplit="1" topLeftCell="A26" activePane="bottomLeft" state="frozen"/>
      <selection pane="bottomLeft" activeCell="A35" sqref="A35:XFD35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1" width="9.6328125" customWidth="1"/>
    <col min="12" max="12" width="11.36328125" bestFit="1" customWidth="1"/>
    <col min="13" max="13" width="9.453125" customWidth="1"/>
  </cols>
  <sheetData>
    <row r="1" spans="1:17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</v>
      </c>
      <c r="L1" s="1" t="s">
        <v>10</v>
      </c>
      <c r="M1" s="1" t="s">
        <v>302</v>
      </c>
      <c r="N1" s="1" t="s">
        <v>494</v>
      </c>
      <c r="O1" s="1" t="s">
        <v>528</v>
      </c>
      <c r="P1" s="1" t="s">
        <v>529</v>
      </c>
      <c r="Q1" s="1" t="s">
        <v>530</v>
      </c>
    </row>
    <row r="2" spans="1:17" x14ac:dyDescent="0.35">
      <c r="A2" s="1" t="s">
        <v>457</v>
      </c>
      <c r="B2" s="1" t="s">
        <v>461</v>
      </c>
      <c r="C2" s="1" t="s">
        <v>461</v>
      </c>
      <c r="D2" s="1" t="s">
        <v>461</v>
      </c>
      <c r="E2" s="1" t="s">
        <v>461</v>
      </c>
      <c r="F2" s="1" t="s">
        <v>461</v>
      </c>
      <c r="G2" s="1" t="s">
        <v>461</v>
      </c>
      <c r="H2" s="1" t="s">
        <v>461</v>
      </c>
      <c r="I2" s="1" t="s">
        <v>461</v>
      </c>
      <c r="J2" s="1" t="s">
        <v>461</v>
      </c>
      <c r="K2" s="1" t="s">
        <v>461</v>
      </c>
      <c r="L2" s="1" t="s">
        <v>461</v>
      </c>
      <c r="M2" s="1" t="s">
        <v>461</v>
      </c>
    </row>
    <row r="3" spans="1:17" x14ac:dyDescent="0.35">
      <c r="A3" s="1" t="s">
        <v>458</v>
      </c>
      <c r="B3" s="1" t="s">
        <v>461</v>
      </c>
      <c r="C3" s="1" t="s">
        <v>461</v>
      </c>
      <c r="D3" s="1" t="s">
        <v>461</v>
      </c>
      <c r="E3" s="1"/>
      <c r="F3" s="1" t="s">
        <v>461</v>
      </c>
      <c r="G3" s="1" t="s">
        <v>541</v>
      </c>
      <c r="H3" s="1" t="s">
        <v>462</v>
      </c>
      <c r="I3" s="1" t="s">
        <v>461</v>
      </c>
      <c r="J3" s="1" t="s">
        <v>540</v>
      </c>
      <c r="K3" s="1" t="s">
        <v>542</v>
      </c>
      <c r="L3" s="1" t="s">
        <v>523</v>
      </c>
      <c r="M3" s="1" t="s">
        <v>461</v>
      </c>
    </row>
    <row r="4" spans="1:17" x14ac:dyDescent="0.35">
      <c r="A4" s="1" t="s">
        <v>459</v>
      </c>
      <c r="B4" s="1" t="s">
        <v>461</v>
      </c>
      <c r="C4" s="1" t="s">
        <v>461</v>
      </c>
      <c r="D4" s="1" t="s">
        <v>461</v>
      </c>
      <c r="E4" s="1"/>
      <c r="F4" s="1" t="s">
        <v>461</v>
      </c>
      <c r="G4" s="1"/>
      <c r="H4" s="1"/>
      <c r="I4" s="1" t="s">
        <v>461</v>
      </c>
      <c r="J4" s="1"/>
      <c r="K4" s="1" t="s">
        <v>461</v>
      </c>
      <c r="L4" s="1"/>
      <c r="M4" s="1" t="s">
        <v>523</v>
      </c>
    </row>
    <row r="5" spans="1:17" x14ac:dyDescent="0.35">
      <c r="A5" s="1" t="s">
        <v>499</v>
      </c>
      <c r="B5" s="1" t="s">
        <v>461</v>
      </c>
      <c r="C5" s="1" t="s">
        <v>461</v>
      </c>
      <c r="D5" s="1" t="s">
        <v>461</v>
      </c>
      <c r="E5" s="1"/>
      <c r="F5" s="1" t="s">
        <v>461</v>
      </c>
      <c r="G5" s="1"/>
      <c r="H5" s="1"/>
      <c r="I5" s="1" t="s">
        <v>543</v>
      </c>
      <c r="J5" s="1"/>
      <c r="K5" s="1"/>
      <c r="L5" s="1"/>
      <c r="M5" s="1"/>
    </row>
    <row r="6" spans="1:17" x14ac:dyDescent="0.35">
      <c r="A6" s="1" t="s">
        <v>460</v>
      </c>
      <c r="B6" s="1" t="s">
        <v>461</v>
      </c>
      <c r="C6" s="1" t="s">
        <v>461</v>
      </c>
      <c r="D6" s="1" t="s">
        <v>461</v>
      </c>
      <c r="E6" s="1"/>
      <c r="F6" s="1"/>
      <c r="G6" s="1"/>
      <c r="H6" s="1"/>
      <c r="I6" s="1"/>
      <c r="J6" s="1"/>
      <c r="K6" s="1"/>
      <c r="L6" s="1"/>
      <c r="M6" s="1"/>
    </row>
    <row r="7" spans="1:17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s="1" t="s">
        <v>15</v>
      </c>
      <c r="L7" t="s">
        <v>18</v>
      </c>
      <c r="M7" t="s">
        <v>303</v>
      </c>
    </row>
    <row r="8" spans="1:17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73.900000000000006</v>
      </c>
      <c r="L8">
        <v>14436</v>
      </c>
      <c r="M8">
        <v>14.37</v>
      </c>
    </row>
    <row r="9" spans="1:17" x14ac:dyDescent="0.35">
      <c r="A9" s="2" t="s">
        <v>170</v>
      </c>
      <c r="B9" t="s">
        <v>168</v>
      </c>
      <c r="C9" t="s">
        <v>98</v>
      </c>
      <c r="D9" t="s">
        <v>154</v>
      </c>
      <c r="E9" t="s">
        <v>156</v>
      </c>
      <c r="F9" t="s">
        <v>158</v>
      </c>
      <c r="G9" t="s">
        <v>157</v>
      </c>
      <c r="H9" t="s">
        <v>166</v>
      </c>
      <c r="I9" t="s">
        <v>158</v>
      </c>
      <c r="J9" t="s">
        <v>160</v>
      </c>
      <c r="K9" t="s">
        <v>164</v>
      </c>
      <c r="L9" t="s">
        <v>162</v>
      </c>
      <c r="M9" t="s">
        <v>304</v>
      </c>
    </row>
    <row r="10" spans="1:17" x14ac:dyDescent="0.35">
      <c r="A10" s="2" t="s">
        <v>171</v>
      </c>
      <c r="B10" t="s">
        <v>169</v>
      </c>
      <c r="C10" t="s">
        <v>99</v>
      </c>
      <c r="D10" t="s">
        <v>155</v>
      </c>
      <c r="E10" t="s">
        <v>157</v>
      </c>
      <c r="F10" t="s">
        <v>159</v>
      </c>
      <c r="G10" t="s">
        <v>29</v>
      </c>
      <c r="H10" t="s">
        <v>167</v>
      </c>
      <c r="I10" t="s">
        <v>24</v>
      </c>
      <c r="J10" t="s">
        <v>161</v>
      </c>
      <c r="K10" t="s">
        <v>165</v>
      </c>
      <c r="L10" t="s">
        <v>163</v>
      </c>
      <c r="M10" t="s">
        <v>305</v>
      </c>
    </row>
    <row r="11" spans="1:17" x14ac:dyDescent="0.35">
      <c r="A11" s="1" t="s">
        <v>182</v>
      </c>
      <c r="B11" t="s">
        <v>172</v>
      </c>
      <c r="C11" t="s">
        <v>98</v>
      </c>
      <c r="D11" t="s">
        <v>97</v>
      </c>
      <c r="E11" t="s">
        <v>176</v>
      </c>
      <c r="F11" t="s">
        <v>158</v>
      </c>
      <c r="G11" t="s">
        <v>177</v>
      </c>
      <c r="H11" t="s">
        <v>95</v>
      </c>
      <c r="I11" t="s">
        <v>158</v>
      </c>
      <c r="J11" t="s">
        <v>179</v>
      </c>
      <c r="K11" t="s">
        <v>174</v>
      </c>
      <c r="L11" t="s">
        <v>180</v>
      </c>
      <c r="M11" t="s">
        <v>304</v>
      </c>
    </row>
    <row r="12" spans="1:17" x14ac:dyDescent="0.35">
      <c r="A12" s="1" t="s">
        <v>183</v>
      </c>
      <c r="B12" t="s">
        <v>96</v>
      </c>
      <c r="C12" t="s">
        <v>99</v>
      </c>
      <c r="D12" t="s">
        <v>173</v>
      </c>
      <c r="E12" t="s">
        <v>177</v>
      </c>
      <c r="F12" t="s">
        <v>178</v>
      </c>
      <c r="G12" t="s">
        <v>29</v>
      </c>
      <c r="H12" t="s">
        <v>178</v>
      </c>
      <c r="I12" t="s">
        <v>24</v>
      </c>
      <c r="J12" t="s">
        <v>24</v>
      </c>
      <c r="K12" t="s">
        <v>175</v>
      </c>
      <c r="L12" t="s">
        <v>181</v>
      </c>
      <c r="M12" t="s">
        <v>177</v>
      </c>
    </row>
    <row r="13" spans="1:17" x14ac:dyDescent="0.35">
      <c r="A13" s="1" t="s">
        <v>402</v>
      </c>
      <c r="B13" t="s">
        <v>88</v>
      </c>
      <c r="C13" s="2" t="s">
        <v>319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K13">
        <v>51737</v>
      </c>
      <c r="L13" s="20">
        <v>24931044</v>
      </c>
      <c r="M13">
        <v>19653</v>
      </c>
    </row>
    <row r="14" spans="1:17" x14ac:dyDescent="0.35">
      <c r="A14" s="1" t="s">
        <v>403</v>
      </c>
      <c r="B14" t="s">
        <v>89</v>
      </c>
      <c r="C14" s="2" t="s">
        <v>320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K14">
        <v>94829</v>
      </c>
      <c r="L14" s="20">
        <v>44519620</v>
      </c>
      <c r="M14">
        <v>46042</v>
      </c>
    </row>
    <row r="15" spans="1:17" x14ac:dyDescent="0.35">
      <c r="A15" s="1" t="s">
        <v>404</v>
      </c>
      <c r="B15" t="s">
        <v>90</v>
      </c>
      <c r="C15" s="2" t="s">
        <v>321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K15">
        <v>183065</v>
      </c>
      <c r="L15" s="20">
        <v>77223472</v>
      </c>
      <c r="M15">
        <v>113696</v>
      </c>
    </row>
    <row r="16" spans="1:17" x14ac:dyDescent="0.35">
      <c r="A16" s="2" t="s">
        <v>72</v>
      </c>
      <c r="B16" t="s">
        <v>32</v>
      </c>
      <c r="C16" s="2" t="s">
        <v>409</v>
      </c>
      <c r="D16" t="s">
        <v>405</v>
      </c>
      <c r="E16" s="1" t="s">
        <v>398</v>
      </c>
      <c r="F16" s="1" t="s">
        <v>398</v>
      </c>
      <c r="G16" s="1" t="s">
        <v>398</v>
      </c>
      <c r="H16" s="1" t="s">
        <v>398</v>
      </c>
      <c r="I16" s="1" t="s">
        <v>398</v>
      </c>
      <c r="J16" s="1" t="s">
        <v>398</v>
      </c>
      <c r="K16" s="1" t="s">
        <v>398</v>
      </c>
      <c r="L16" s="1" t="s">
        <v>306</v>
      </c>
      <c r="M16" s="1" t="s">
        <v>398</v>
      </c>
    </row>
    <row r="17" spans="1:13" x14ac:dyDescent="0.35">
      <c r="A17" s="1" t="s">
        <v>399</v>
      </c>
      <c r="B17" s="1" t="s">
        <v>88</v>
      </c>
      <c r="C17" s="1" t="s">
        <v>319</v>
      </c>
      <c r="D17" s="1">
        <v>1400</v>
      </c>
      <c r="E17" s="1" t="s">
        <v>319</v>
      </c>
      <c r="F17" s="1" t="s">
        <v>415</v>
      </c>
      <c r="G17" s="1" t="s">
        <v>410</v>
      </c>
      <c r="H17" s="1" t="s">
        <v>28</v>
      </c>
      <c r="I17" s="1" t="s">
        <v>411</v>
      </c>
      <c r="J17" s="1" t="s">
        <v>420</v>
      </c>
      <c r="K17" s="1" t="s">
        <v>23</v>
      </c>
      <c r="L17" s="30" t="s">
        <v>417</v>
      </c>
      <c r="M17" s="1" t="s">
        <v>22</v>
      </c>
    </row>
    <row r="18" spans="1:13" x14ac:dyDescent="0.35">
      <c r="A18" s="1" t="s">
        <v>400</v>
      </c>
      <c r="B18" s="1" t="s">
        <v>89</v>
      </c>
      <c r="C18" s="1" t="s">
        <v>320</v>
      </c>
      <c r="D18" s="1">
        <v>1900</v>
      </c>
      <c r="E18" s="1" t="s">
        <v>413</v>
      </c>
      <c r="F18" s="1" t="s">
        <v>319</v>
      </c>
      <c r="G18" s="1" t="s">
        <v>345</v>
      </c>
      <c r="H18" s="1" t="s">
        <v>348</v>
      </c>
      <c r="I18" s="1" t="s">
        <v>22</v>
      </c>
      <c r="J18" s="1" t="s">
        <v>421</v>
      </c>
      <c r="K18" s="1" t="s">
        <v>29</v>
      </c>
      <c r="L18" s="30" t="s">
        <v>418</v>
      </c>
      <c r="M18" s="1" t="s">
        <v>424</v>
      </c>
    </row>
    <row r="19" spans="1:13" x14ac:dyDescent="0.35">
      <c r="A19" s="1" t="s">
        <v>401</v>
      </c>
      <c r="B19" s="1" t="s">
        <v>90</v>
      </c>
      <c r="C19" s="1" t="s">
        <v>321</v>
      </c>
      <c r="D19" s="1">
        <v>2500</v>
      </c>
      <c r="E19" s="1" t="s">
        <v>414</v>
      </c>
      <c r="F19" s="1" t="s">
        <v>416</v>
      </c>
      <c r="G19" s="1" t="s">
        <v>423</v>
      </c>
      <c r="H19" s="1" t="s">
        <v>410</v>
      </c>
      <c r="I19" s="1" t="s">
        <v>412</v>
      </c>
      <c r="J19" s="1" t="s">
        <v>422</v>
      </c>
      <c r="K19" s="1" t="s">
        <v>173</v>
      </c>
      <c r="L19" s="30" t="s">
        <v>419</v>
      </c>
      <c r="M19" s="1" t="s">
        <v>425</v>
      </c>
    </row>
    <row r="20" spans="1:13" x14ac:dyDescent="0.35">
      <c r="A20" s="1" t="s">
        <v>207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 x14ac:dyDescent="0.35">
      <c r="A21" s="1" t="s">
        <v>208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 x14ac:dyDescent="0.35">
      <c r="A22" s="1" t="s">
        <v>209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 x14ac:dyDescent="0.35">
      <c r="A23" s="1" t="s">
        <v>210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 x14ac:dyDescent="0.35">
      <c r="A24" s="1" t="s">
        <v>439</v>
      </c>
      <c r="B24">
        <v>0</v>
      </c>
      <c r="C24" s="2" t="s">
        <v>320</v>
      </c>
      <c r="D24" t="s">
        <v>28</v>
      </c>
      <c r="E24" t="s">
        <v>432</v>
      </c>
      <c r="F24" t="s">
        <v>320</v>
      </c>
      <c r="G24" s="27" t="s">
        <v>99</v>
      </c>
      <c r="H24" t="s">
        <v>320</v>
      </c>
      <c r="I24" t="s">
        <v>320</v>
      </c>
      <c r="J24" s="27" t="s">
        <v>176</v>
      </c>
      <c r="K24" s="2" t="s">
        <v>173</v>
      </c>
      <c r="L24" s="27" t="s">
        <v>417</v>
      </c>
      <c r="M24">
        <v>0</v>
      </c>
    </row>
    <row r="25" spans="1:13" x14ac:dyDescent="0.35">
      <c r="A25" s="1" t="s">
        <v>440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173</v>
      </c>
      <c r="H25" t="s">
        <v>29</v>
      </c>
      <c r="I25" t="s">
        <v>433</v>
      </c>
      <c r="J25" s="27" t="s">
        <v>436</v>
      </c>
      <c r="K25" s="2" t="s">
        <v>97</v>
      </c>
      <c r="L25" s="27" t="s">
        <v>443</v>
      </c>
      <c r="M25" t="s">
        <v>349</v>
      </c>
    </row>
    <row r="26" spans="1:13" x14ac:dyDescent="0.35">
      <c r="A26" s="1" t="s">
        <v>441</v>
      </c>
      <c r="B26" t="s">
        <v>90</v>
      </c>
      <c r="C26" s="2" t="s">
        <v>179</v>
      </c>
      <c r="D26" t="s">
        <v>94</v>
      </c>
      <c r="E26" t="s">
        <v>178</v>
      </c>
      <c r="F26" t="s">
        <v>173</v>
      </c>
      <c r="G26" s="27" t="s">
        <v>95</v>
      </c>
      <c r="H26" t="s">
        <v>173</v>
      </c>
      <c r="I26" t="s">
        <v>24</v>
      </c>
      <c r="J26" s="27" t="s">
        <v>437</v>
      </c>
      <c r="K26" s="2" t="s">
        <v>176</v>
      </c>
      <c r="L26" s="27" t="s">
        <v>444</v>
      </c>
      <c r="M26" t="s">
        <v>435</v>
      </c>
    </row>
    <row r="27" spans="1:13" x14ac:dyDescent="0.35">
      <c r="A27" s="1" t="s">
        <v>442</v>
      </c>
      <c r="B27" t="s">
        <v>92</v>
      </c>
      <c r="C27" s="2" t="s">
        <v>25</v>
      </c>
      <c r="D27" t="s">
        <v>95</v>
      </c>
      <c r="E27" t="s">
        <v>434</v>
      </c>
      <c r="F27" t="s">
        <v>95</v>
      </c>
      <c r="G27" s="27" t="s">
        <v>304</v>
      </c>
      <c r="H27" t="s">
        <v>95</v>
      </c>
      <c r="I27" t="s">
        <v>97</v>
      </c>
      <c r="J27" s="27" t="s">
        <v>438</v>
      </c>
      <c r="K27" s="2" t="s">
        <v>96</v>
      </c>
      <c r="L27" s="27" t="s">
        <v>445</v>
      </c>
      <c r="M27" t="s">
        <v>97</v>
      </c>
    </row>
    <row r="28" spans="1:13" x14ac:dyDescent="0.35">
      <c r="A28" s="1" t="s">
        <v>524</v>
      </c>
      <c r="B28" t="s">
        <v>525</v>
      </c>
      <c r="C28" t="s">
        <v>527</v>
      </c>
      <c r="D28" t="s">
        <v>526</v>
      </c>
    </row>
    <row r="29" spans="1:13" x14ac:dyDescent="0.35">
      <c r="A29" s="1" t="s">
        <v>555</v>
      </c>
      <c r="C29">
        <v>200</v>
      </c>
    </row>
    <row r="30" spans="1:13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</row>
    <row r="31" spans="1:13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</row>
    <row r="32" spans="1:13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</row>
    <row r="33" spans="1:13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</row>
    <row r="34" spans="1:13" x14ac:dyDescent="0.35">
      <c r="A34" s="1" t="s">
        <v>78</v>
      </c>
      <c r="B34" t="s">
        <v>25</v>
      </c>
      <c r="C34" t="s">
        <v>180</v>
      </c>
      <c r="D34" t="s">
        <v>26</v>
      </c>
      <c r="E34" t="s">
        <v>25</v>
      </c>
      <c r="F34" t="s">
        <v>176</v>
      </c>
      <c r="G34" t="s">
        <v>176</v>
      </c>
      <c r="H34" t="s">
        <v>25</v>
      </c>
      <c r="I34" t="s">
        <v>456</v>
      </c>
      <c r="J34" t="s">
        <v>25</v>
      </c>
      <c r="K34" t="s">
        <v>25</v>
      </c>
      <c r="L34" t="s">
        <v>25</v>
      </c>
      <c r="M34" t="s">
        <v>25</v>
      </c>
    </row>
    <row r="35" spans="1:13" x14ac:dyDescent="0.35">
      <c r="A35" s="1" t="s">
        <v>73</v>
      </c>
      <c r="B35" t="s">
        <v>31</v>
      </c>
      <c r="C35" t="s">
        <v>30</v>
      </c>
    </row>
    <row r="36" spans="1:13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3" x14ac:dyDescent="0.35">
      <c r="A37" s="1" t="s">
        <v>67</v>
      </c>
      <c r="B37" t="s">
        <v>33</v>
      </c>
      <c r="C37" s="2" t="s">
        <v>307</v>
      </c>
      <c r="D37" t="s">
        <v>34</v>
      </c>
    </row>
    <row r="38" spans="1:13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</row>
    <row r="39" spans="1:13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K39" t="s">
        <v>47</v>
      </c>
      <c r="L39" t="s">
        <v>47</v>
      </c>
      <c r="M39" t="s">
        <v>47</v>
      </c>
    </row>
    <row r="40" spans="1:13" x14ac:dyDescent="0.35">
      <c r="A40" s="1" t="s">
        <v>64</v>
      </c>
      <c r="B40" t="s">
        <v>37</v>
      </c>
      <c r="C40" t="s">
        <v>38</v>
      </c>
    </row>
    <row r="41" spans="1:13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394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395</v>
      </c>
      <c r="K41" s="1" t="s">
        <v>397</v>
      </c>
      <c r="L41" s="1" t="s">
        <v>393</v>
      </c>
      <c r="M41" s="1" t="s">
        <v>391</v>
      </c>
    </row>
    <row r="42" spans="1:13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390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389</v>
      </c>
    </row>
    <row r="43" spans="1:13" x14ac:dyDescent="0.35">
      <c r="A43" s="1" t="s">
        <v>315</v>
      </c>
      <c r="B43" s="1" t="s">
        <v>40</v>
      </c>
      <c r="C43" s="1" t="s">
        <v>42</v>
      </c>
      <c r="D43" s="1" t="s">
        <v>41</v>
      </c>
      <c r="E43" s="1" t="s">
        <v>367</v>
      </c>
      <c r="F43" s="1" t="s">
        <v>367</v>
      </c>
      <c r="G43" s="1" t="s">
        <v>376</v>
      </c>
      <c r="H43" s="1" t="s">
        <v>367</v>
      </c>
      <c r="I43" s="1" t="s">
        <v>369</v>
      </c>
      <c r="J43" s="1" t="s">
        <v>372</v>
      </c>
      <c r="K43" s="1" t="s">
        <v>100</v>
      </c>
      <c r="L43" s="1" t="s">
        <v>374</v>
      </c>
      <c r="M43" s="1" t="s">
        <v>378</v>
      </c>
    </row>
    <row r="44" spans="1:13" x14ac:dyDescent="0.35">
      <c r="A44" s="1" t="s">
        <v>62</v>
      </c>
      <c r="B44" s="1" t="s">
        <v>43</v>
      </c>
      <c r="C44" s="1" t="s">
        <v>44</v>
      </c>
      <c r="D44" s="1" t="s">
        <v>368</v>
      </c>
      <c r="E44" s="1" t="s">
        <v>553</v>
      </c>
      <c r="F44" s="1" t="s">
        <v>371</v>
      </c>
      <c r="G44" s="1" t="s">
        <v>377</v>
      </c>
      <c r="H44" s="1" t="s">
        <v>370</v>
      </c>
      <c r="I44" s="1" t="s">
        <v>366</v>
      </c>
      <c r="J44" s="1" t="s">
        <v>373</v>
      </c>
      <c r="K44" s="1" t="s">
        <v>101</v>
      </c>
      <c r="L44" s="1" t="s">
        <v>375</v>
      </c>
      <c r="M44" s="1" t="s">
        <v>379</v>
      </c>
    </row>
    <row r="45" spans="1:13" x14ac:dyDescent="0.35">
      <c r="A45" s="1" t="s">
        <v>537</v>
      </c>
      <c r="B45" s="1" t="s">
        <v>538</v>
      </c>
      <c r="C45" s="1"/>
      <c r="D45" s="1" t="s">
        <v>539</v>
      </c>
      <c r="E45" s="1" t="s">
        <v>539</v>
      </c>
      <c r="F45" s="1"/>
      <c r="G45" s="1"/>
      <c r="H45" s="1"/>
      <c r="I45" s="1"/>
      <c r="J45" s="1"/>
      <c r="K45" s="1"/>
      <c r="L45" s="1"/>
      <c r="M45" s="1"/>
    </row>
    <row r="46" spans="1:13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/>
      <c r="H46" s="1" t="s">
        <v>46</v>
      </c>
      <c r="I46" s="1"/>
      <c r="J46" s="1"/>
      <c r="K46" s="1" t="s">
        <v>517</v>
      </c>
      <c r="L46" s="1"/>
      <c r="M46" s="1"/>
    </row>
    <row r="47" spans="1:13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>
        <v>1000</v>
      </c>
      <c r="L47" t="s">
        <v>380</v>
      </c>
      <c r="M47">
        <v>1000</v>
      </c>
    </row>
    <row r="48" spans="1:13" x14ac:dyDescent="0.35">
      <c r="A48" s="1" t="s">
        <v>59</v>
      </c>
      <c r="B48" s="1">
        <v>30</v>
      </c>
      <c r="C48" s="31">
        <f>$B$48*C8</f>
        <v>185.70000000000002</v>
      </c>
      <c r="D48" s="31">
        <f>$B$48*D8</f>
        <v>24.9</v>
      </c>
      <c r="E48" s="31">
        <f>$B$48*E8</f>
        <v>24.9</v>
      </c>
      <c r="F48" s="31">
        <f>$B$48*F8</f>
        <v>24.9</v>
      </c>
      <c r="G48" s="31">
        <f>$B$48*G8</f>
        <v>114.3</v>
      </c>
      <c r="H48" s="31">
        <f>$B$48*H8</f>
        <v>24.9</v>
      </c>
      <c r="I48" s="31">
        <f>$B$48*I8</f>
        <v>21.599999999999998</v>
      </c>
      <c r="J48" s="31">
        <v>3300</v>
      </c>
      <c r="K48" s="31">
        <f>$B$48*K8</f>
        <v>2217</v>
      </c>
      <c r="L48" s="31">
        <f>$B$48*L8</f>
        <v>433080</v>
      </c>
      <c r="M48" s="31">
        <f>$B$48*M8</f>
        <v>431.09999999999997</v>
      </c>
    </row>
    <row r="49" spans="1:15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K49">
        <v>13</v>
      </c>
      <c r="L49">
        <v>16</v>
      </c>
      <c r="M49">
        <v>50</v>
      </c>
    </row>
    <row r="50" spans="1:15" x14ac:dyDescent="0.35">
      <c r="A50" s="1" t="s">
        <v>57</v>
      </c>
      <c r="B50" s="1" t="s">
        <v>49</v>
      </c>
      <c r="C50" s="31">
        <f>C49*C8</f>
        <v>420.92</v>
      </c>
      <c r="D50" s="31">
        <f>D49*D8</f>
        <v>38.18</v>
      </c>
      <c r="E50" s="31">
        <f>E49*E8</f>
        <v>50.629999999999995</v>
      </c>
      <c r="F50" s="31">
        <f>F49*F8</f>
        <v>34.86</v>
      </c>
      <c r="G50" s="31">
        <f>G49*G8</f>
        <v>160.02000000000001</v>
      </c>
      <c r="H50" s="31">
        <f>H49*H8</f>
        <v>32.369999999999997</v>
      </c>
      <c r="I50" s="31">
        <f>I49*I8</f>
        <v>42.48</v>
      </c>
      <c r="J50" s="31">
        <v>6500</v>
      </c>
      <c r="K50" s="31">
        <f>K49*K8</f>
        <v>960.7</v>
      </c>
      <c r="L50" s="31">
        <v>230000</v>
      </c>
      <c r="M50" s="31">
        <f>M49*M8</f>
        <v>718.5</v>
      </c>
    </row>
    <row r="51" spans="1:15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5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381</v>
      </c>
      <c r="J52" s="1" t="s">
        <v>382</v>
      </c>
      <c r="K52" t="s">
        <v>54</v>
      </c>
      <c r="L52" s="1" t="s">
        <v>383</v>
      </c>
      <c r="M52" s="1" t="s">
        <v>384</v>
      </c>
      <c r="O52" s="1"/>
    </row>
    <row r="53" spans="1:15" x14ac:dyDescent="0.35">
      <c r="A53" s="1" t="s">
        <v>308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</row>
    <row r="54" spans="1:15" x14ac:dyDescent="0.35">
      <c r="A54" s="1" t="s">
        <v>313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2454.7739999999999</v>
      </c>
      <c r="L54" s="3">
        <v>511.327</v>
      </c>
      <c r="M54" s="3">
        <v>433.17</v>
      </c>
    </row>
    <row r="55" spans="1:15" x14ac:dyDescent="0.35">
      <c r="A55" s="1" t="s">
        <v>531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 s="3">
        <v>859909198.39999998</v>
      </c>
      <c r="L55" s="3">
        <v>172734542.40000001</v>
      </c>
      <c r="M55" s="3">
        <v>35983394.399999999</v>
      </c>
    </row>
    <row r="56" spans="1:15" x14ac:dyDescent="0.35">
      <c r="A56" s="1" t="s">
        <v>314</v>
      </c>
      <c r="B56" s="17">
        <f>2.5*B53/1000</f>
        <v>0.1125</v>
      </c>
      <c r="C56" s="17">
        <f>2.5*C53/1000</f>
        <v>0.33521809369951533</v>
      </c>
      <c r="D56" s="17">
        <f t="shared" ref="D56:M56" si="0">2.5*D53/1000</f>
        <v>0.1125</v>
      </c>
      <c r="E56" s="17">
        <f t="shared" ref="E56:J56" si="1">2.5*E53/1000</f>
        <v>0.1125</v>
      </c>
      <c r="F56" s="17">
        <f t="shared" si="1"/>
        <v>0.1125</v>
      </c>
      <c r="G56" s="17">
        <f t="shared" si="1"/>
        <v>0.1125</v>
      </c>
      <c r="H56" s="17">
        <f t="shared" si="1"/>
        <v>0.1125</v>
      </c>
      <c r="I56" s="17">
        <f t="shared" si="1"/>
        <v>0.1125</v>
      </c>
      <c r="J56" s="17">
        <f t="shared" si="1"/>
        <v>0.1125</v>
      </c>
      <c r="K56" s="17">
        <f t="shared" si="0"/>
        <v>0.1125</v>
      </c>
      <c r="L56" s="17">
        <f t="shared" si="0"/>
        <v>0.1125</v>
      </c>
      <c r="M56" s="17">
        <f t="shared" si="0"/>
        <v>0.1125</v>
      </c>
    </row>
    <row r="57" spans="1:15" x14ac:dyDescent="0.35">
      <c r="A57" s="1" t="s">
        <v>316</v>
      </c>
      <c r="B57" s="22">
        <f>B56*B8*3.78541</f>
        <v>0.42585862500000005</v>
      </c>
      <c r="C57" s="22">
        <f>C56*C8</f>
        <v>2.0750000000000002</v>
      </c>
      <c r="D57" s="22">
        <f>D56*D8</f>
        <v>9.3375E-2</v>
      </c>
      <c r="E57" s="22">
        <f>E56*E8</f>
        <v>9.3375E-2</v>
      </c>
      <c r="F57" s="22">
        <f>F56*F8</f>
        <v>9.3375E-2</v>
      </c>
      <c r="G57" s="22">
        <f>G56*G8</f>
        <v>0.42862500000000003</v>
      </c>
      <c r="H57" s="22">
        <f>H56*H8</f>
        <v>9.3375E-2</v>
      </c>
      <c r="I57" s="22">
        <f>I56*I8</f>
        <v>8.1000000000000003E-2</v>
      </c>
      <c r="J57" s="22">
        <f>J56*J8</f>
        <v>12.262500000000001</v>
      </c>
      <c r="K57" s="22">
        <f>K56*K8</f>
        <v>8.3137500000000006</v>
      </c>
      <c r="L57" s="22">
        <f>L56*L8</f>
        <v>1624.05</v>
      </c>
      <c r="M57" s="22">
        <f>M56*M8</f>
        <v>1.616625</v>
      </c>
    </row>
    <row r="58" spans="1:15" x14ac:dyDescent="0.35">
      <c r="A58" s="1" t="s">
        <v>317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>0.8*0.8*D54*D53*1000000*D8/D55</f>
        <v>160.38911364310246</v>
      </c>
      <c r="E58" s="22">
        <f>0.8*0.8*E54*E53*1000000*E8/E55</f>
        <v>277.84760275726222</v>
      </c>
      <c r="F58" s="22">
        <f>0.8*0.8*F54*F53*1000000*F8/F55</f>
        <v>173.84220326169338</v>
      </c>
      <c r="G58" s="22">
        <f>0.8*0.8*G54*G53*1000000*G8/G55</f>
        <v>1116.4280705068938</v>
      </c>
      <c r="H58" s="22">
        <f>0.8*0.8*H54*H53*1000000*H8/H55</f>
        <v>176.58502339197312</v>
      </c>
      <c r="I58" s="22">
        <f>0.8*0.8*I54*I53*1000000*I8/I55</f>
        <v>152.27866202672033</v>
      </c>
      <c r="J58" s="22">
        <f>0.8*0.8*J54*J53*1000000*J8/J55</f>
        <v>38475.475811006392</v>
      </c>
      <c r="K58" s="22">
        <f>0.8*0.8*K54*K53*1000000*K8/K55</f>
        <v>6075.6933515784121</v>
      </c>
      <c r="L58" s="22">
        <f>0.8*0.8*L54*L53*1000000*L8/L55</f>
        <v>1230718.9651813384</v>
      </c>
      <c r="M58" s="22">
        <f>0.8*0.8*M54*M53*1000000*M8/M55</f>
        <v>4982.0203599246888</v>
      </c>
    </row>
    <row r="59" spans="1:15" x14ac:dyDescent="0.35">
      <c r="A59" s="1" t="s">
        <v>333</v>
      </c>
      <c r="B59" s="22">
        <v>100</v>
      </c>
      <c r="C59" s="22" t="s">
        <v>334</v>
      </c>
      <c r="D59" s="22" t="s">
        <v>334</v>
      </c>
      <c r="E59" s="22" t="s">
        <v>334</v>
      </c>
      <c r="F59" s="22" t="s">
        <v>334</v>
      </c>
      <c r="G59" s="22" t="s">
        <v>334</v>
      </c>
      <c r="H59" s="22" t="s">
        <v>334</v>
      </c>
      <c r="I59" s="22" t="s">
        <v>334</v>
      </c>
      <c r="J59" s="22" t="s">
        <v>334</v>
      </c>
      <c r="K59" s="22" t="s">
        <v>334</v>
      </c>
      <c r="L59" s="22" t="s">
        <v>334</v>
      </c>
      <c r="M59" s="22" t="s">
        <v>335</v>
      </c>
    </row>
    <row r="60" spans="1:15" x14ac:dyDescent="0.35">
      <c r="A60" s="1" t="s">
        <v>491</v>
      </c>
      <c r="B60" s="22" t="s">
        <v>173</v>
      </c>
      <c r="C60" s="22" t="s">
        <v>346</v>
      </c>
      <c r="D60" s="22" t="s">
        <v>345</v>
      </c>
      <c r="E60" s="22" t="s">
        <v>349</v>
      </c>
      <c r="F60" s="22" t="s">
        <v>99</v>
      </c>
      <c r="G60" s="22" t="s">
        <v>99</v>
      </c>
      <c r="H60" s="22" t="s">
        <v>348</v>
      </c>
      <c r="I60" s="22" t="s">
        <v>345</v>
      </c>
      <c r="J60" s="22" t="s">
        <v>349</v>
      </c>
      <c r="K60" s="22" t="s">
        <v>347</v>
      </c>
      <c r="L60" s="22" t="s">
        <v>88</v>
      </c>
      <c r="M60" s="22" t="s">
        <v>348</v>
      </c>
    </row>
    <row r="61" spans="1:15" x14ac:dyDescent="0.35">
      <c r="A61" s="1" t="s">
        <v>355</v>
      </c>
      <c r="B61" s="22" t="s">
        <v>364</v>
      </c>
      <c r="C61" s="25" t="s">
        <v>365</v>
      </c>
      <c r="D61" s="22" t="s">
        <v>511</v>
      </c>
      <c r="E61" s="22" t="s">
        <v>359</v>
      </c>
      <c r="F61" s="22" t="s">
        <v>360</v>
      </c>
      <c r="G61" s="22" t="s">
        <v>363</v>
      </c>
      <c r="H61" s="22" t="s">
        <v>358</v>
      </c>
      <c r="I61" s="22" t="s">
        <v>357</v>
      </c>
      <c r="J61" s="22" t="s">
        <v>361</v>
      </c>
      <c r="K61" s="22" t="s">
        <v>356</v>
      </c>
      <c r="L61" s="22" t="s">
        <v>362</v>
      </c>
      <c r="M61" s="22"/>
    </row>
    <row r="62" spans="1:15" x14ac:dyDescent="0.35">
      <c r="A62" s="1" t="s">
        <v>386</v>
      </c>
      <c r="B62" s="22" t="s">
        <v>387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K62">
        <v>0.70799999999999996</v>
      </c>
      <c r="L62">
        <v>0.76100000000000001</v>
      </c>
      <c r="M62">
        <v>0.92800000000000005</v>
      </c>
    </row>
    <row r="63" spans="1:15" x14ac:dyDescent="0.35">
      <c r="A63" s="1" t="s">
        <v>492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K63">
        <v>38</v>
      </c>
      <c r="L63">
        <v>27</v>
      </c>
      <c r="M63">
        <v>0.15</v>
      </c>
    </row>
    <row r="64" spans="1:15" x14ac:dyDescent="0.35">
      <c r="K64" s="22"/>
    </row>
    <row r="65" spans="1:13" x14ac:dyDescent="0.35">
      <c r="A65" s="1" t="s">
        <v>102</v>
      </c>
      <c r="B65" t="s">
        <v>206</v>
      </c>
    </row>
    <row r="66" spans="1:13" x14ac:dyDescent="0.35">
      <c r="A66" s="1" t="s">
        <v>103</v>
      </c>
      <c r="B66" s="2" t="s">
        <v>426</v>
      </c>
      <c r="C66" s="2" t="s">
        <v>428</v>
      </c>
      <c r="D66" s="2" t="s">
        <v>427</v>
      </c>
      <c r="E66" t="s">
        <v>430</v>
      </c>
      <c r="F66" t="s">
        <v>430</v>
      </c>
      <c r="G66" t="s">
        <v>430</v>
      </c>
      <c r="H66" t="s">
        <v>430</v>
      </c>
      <c r="I66" t="s">
        <v>429</v>
      </c>
      <c r="J66" s="2" t="s">
        <v>407</v>
      </c>
      <c r="K66" s="2" t="s">
        <v>406</v>
      </c>
      <c r="L66" t="s">
        <v>431</v>
      </c>
      <c r="M66" s="2" t="s">
        <v>408</v>
      </c>
    </row>
    <row r="67" spans="1:13" x14ac:dyDescent="0.35">
      <c r="A67" s="1" t="s">
        <v>104</v>
      </c>
      <c r="B67" t="s">
        <v>211</v>
      </c>
      <c r="C67" t="s">
        <v>447</v>
      </c>
      <c r="D67" t="s">
        <v>446</v>
      </c>
      <c r="E67" t="s">
        <v>449</v>
      </c>
      <c r="F67" t="s">
        <v>451</v>
      </c>
      <c r="G67" t="s">
        <v>454</v>
      </c>
      <c r="H67" t="s">
        <v>450</v>
      </c>
      <c r="I67" t="s">
        <v>449</v>
      </c>
      <c r="J67" t="s">
        <v>452</v>
      </c>
      <c r="K67" t="s">
        <v>448</v>
      </c>
      <c r="L67" t="s">
        <v>453</v>
      </c>
      <c r="M67" t="s">
        <v>455</v>
      </c>
    </row>
    <row r="68" spans="1:13" x14ac:dyDescent="0.35">
      <c r="A68" s="1" t="s">
        <v>105</v>
      </c>
      <c r="B68" t="s">
        <v>202</v>
      </c>
      <c r="C68" t="s">
        <v>204</v>
      </c>
      <c r="D68" t="s">
        <v>203</v>
      </c>
    </row>
    <row r="69" spans="1:13" x14ac:dyDescent="0.35">
      <c r="A69" s="1" t="s">
        <v>112</v>
      </c>
      <c r="B69" s="4" t="s">
        <v>109</v>
      </c>
    </row>
    <row r="70" spans="1:13" x14ac:dyDescent="0.35">
      <c r="A70" s="1" t="s">
        <v>106</v>
      </c>
      <c r="B70" t="s">
        <v>187</v>
      </c>
      <c r="C70" t="s">
        <v>186</v>
      </c>
      <c r="D70" t="s">
        <v>186</v>
      </c>
      <c r="E70" t="s">
        <v>186</v>
      </c>
      <c r="F70" t="s">
        <v>186</v>
      </c>
      <c r="G70" t="s">
        <v>186</v>
      </c>
      <c r="H70" t="s">
        <v>186</v>
      </c>
      <c r="I70" t="s">
        <v>186</v>
      </c>
      <c r="J70" t="s">
        <v>388</v>
      </c>
      <c r="K70" t="s">
        <v>396</v>
      </c>
      <c r="L70" t="s">
        <v>392</v>
      </c>
    </row>
    <row r="71" spans="1:13" x14ac:dyDescent="0.35">
      <c r="A71" s="1" t="s">
        <v>107</v>
      </c>
      <c r="B71" t="s">
        <v>309</v>
      </c>
      <c r="C71" s="2" t="s">
        <v>311</v>
      </c>
      <c r="D71" t="s">
        <v>110</v>
      </c>
      <c r="K71" s="2" t="s">
        <v>318</v>
      </c>
    </row>
    <row r="72" spans="1:13" x14ac:dyDescent="0.35">
      <c r="A72" s="1" t="s">
        <v>205</v>
      </c>
      <c r="B72" t="s">
        <v>310</v>
      </c>
      <c r="C72" s="2" t="s">
        <v>332</v>
      </c>
      <c r="D72" t="s">
        <v>110</v>
      </c>
      <c r="E72" t="s">
        <v>554</v>
      </c>
      <c r="I72" t="s">
        <v>331</v>
      </c>
      <c r="K72" t="s">
        <v>111</v>
      </c>
    </row>
    <row r="73" spans="1:13" x14ac:dyDescent="0.35">
      <c r="A73" s="1" t="s">
        <v>108</v>
      </c>
      <c r="B73" t="s">
        <v>185</v>
      </c>
    </row>
    <row r="74" spans="1:13" x14ac:dyDescent="0.35">
      <c r="A74" s="1" t="s">
        <v>113</v>
      </c>
      <c r="B74" s="5" t="s">
        <v>184</v>
      </c>
    </row>
    <row r="75" spans="1:13" x14ac:dyDescent="0.35">
      <c r="A75" s="1" t="s">
        <v>115</v>
      </c>
      <c r="B75" t="s">
        <v>114</v>
      </c>
    </row>
    <row r="76" spans="1:13" x14ac:dyDescent="0.35">
      <c r="A76" s="6" t="s">
        <v>116</v>
      </c>
      <c r="B76" t="s">
        <v>126</v>
      </c>
      <c r="C76" t="s">
        <v>136</v>
      </c>
      <c r="D76" t="s">
        <v>130</v>
      </c>
      <c r="E76" t="s">
        <v>544</v>
      </c>
      <c r="F76" t="s">
        <v>496</v>
      </c>
      <c r="G76" t="s">
        <v>480</v>
      </c>
      <c r="I76" t="s">
        <v>148</v>
      </c>
      <c r="J76" t="s">
        <v>475</v>
      </c>
      <c r="K76" t="s">
        <v>139</v>
      </c>
      <c r="L76" t="s">
        <v>465</v>
      </c>
      <c r="M76" t="s">
        <v>466</v>
      </c>
    </row>
    <row r="77" spans="1:13" x14ac:dyDescent="0.35">
      <c r="A77" s="6" t="s">
        <v>117</v>
      </c>
      <c r="B77" t="s">
        <v>127</v>
      </c>
      <c r="C77" t="s">
        <v>137</v>
      </c>
      <c r="D77" t="s">
        <v>135</v>
      </c>
      <c r="E77" t="s">
        <v>545</v>
      </c>
      <c r="F77" t="s">
        <v>350</v>
      </c>
      <c r="G77" t="s">
        <v>481</v>
      </c>
      <c r="I77" t="s">
        <v>149</v>
      </c>
      <c r="J77" t="s">
        <v>476</v>
      </c>
      <c r="K77" t="s">
        <v>140</v>
      </c>
      <c r="L77" t="s">
        <v>467</v>
      </c>
      <c r="M77" t="s">
        <v>468</v>
      </c>
    </row>
    <row r="78" spans="1:13" x14ac:dyDescent="0.35">
      <c r="A78" s="6" t="s">
        <v>118</v>
      </c>
      <c r="B78" t="s">
        <v>128</v>
      </c>
      <c r="C78" t="s">
        <v>138</v>
      </c>
      <c r="D78" t="s">
        <v>131</v>
      </c>
      <c r="E78" t="s">
        <v>546</v>
      </c>
      <c r="F78" t="s">
        <v>351</v>
      </c>
      <c r="G78" t="s">
        <v>482</v>
      </c>
      <c r="I78" t="s">
        <v>150</v>
      </c>
      <c r="J78" t="s">
        <v>477</v>
      </c>
      <c r="K78" t="s">
        <v>141</v>
      </c>
      <c r="L78" t="s">
        <v>469</v>
      </c>
      <c r="M78" t="s">
        <v>470</v>
      </c>
    </row>
    <row r="79" spans="1:13" x14ac:dyDescent="0.35">
      <c r="A79" s="6" t="s">
        <v>119</v>
      </c>
      <c r="B79" s="7" t="s">
        <v>129</v>
      </c>
      <c r="C79" t="s">
        <v>312</v>
      </c>
      <c r="D79" t="s">
        <v>132</v>
      </c>
      <c r="E79" t="s">
        <v>547</v>
      </c>
      <c r="F79" t="s">
        <v>352</v>
      </c>
      <c r="G79" t="s">
        <v>483</v>
      </c>
      <c r="I79" t="s">
        <v>151</v>
      </c>
      <c r="J79" t="s">
        <v>478</v>
      </c>
      <c r="K79" t="s">
        <v>142</v>
      </c>
      <c r="L79" t="s">
        <v>471</v>
      </c>
      <c r="M79" t="s">
        <v>472</v>
      </c>
    </row>
    <row r="80" spans="1:13" x14ac:dyDescent="0.35">
      <c r="A80" s="6" t="s">
        <v>120</v>
      </c>
      <c r="D80" t="s">
        <v>133</v>
      </c>
      <c r="E80" t="s">
        <v>548</v>
      </c>
      <c r="F80" t="s">
        <v>353</v>
      </c>
      <c r="G80" t="s">
        <v>484</v>
      </c>
      <c r="I80" t="s">
        <v>152</v>
      </c>
      <c r="J80" t="s">
        <v>479</v>
      </c>
      <c r="K80" t="s">
        <v>143</v>
      </c>
      <c r="L80" t="s">
        <v>473</v>
      </c>
      <c r="M80" t="s">
        <v>474</v>
      </c>
    </row>
    <row r="81" spans="1:13" x14ac:dyDescent="0.35">
      <c r="A81" s="6" t="s">
        <v>121</v>
      </c>
      <c r="D81" t="s">
        <v>134</v>
      </c>
      <c r="E81" t="s">
        <v>549</v>
      </c>
      <c r="F81" t="s">
        <v>354</v>
      </c>
      <c r="G81" t="s">
        <v>485</v>
      </c>
      <c r="I81" t="s">
        <v>153</v>
      </c>
      <c r="K81" t="s">
        <v>144</v>
      </c>
      <c r="L81" t="s">
        <v>486</v>
      </c>
    </row>
    <row r="82" spans="1:13" x14ac:dyDescent="0.35">
      <c r="A82" s="6" t="s">
        <v>122</v>
      </c>
      <c r="E82" t="s">
        <v>550</v>
      </c>
      <c r="F82" t="s">
        <v>464</v>
      </c>
      <c r="K82" t="s">
        <v>145</v>
      </c>
      <c r="L82" t="s">
        <v>487</v>
      </c>
    </row>
    <row r="83" spans="1:13" x14ac:dyDescent="0.35">
      <c r="A83" s="6" t="s">
        <v>123</v>
      </c>
      <c r="E83" t="s">
        <v>551</v>
      </c>
      <c r="K83" t="s">
        <v>146</v>
      </c>
    </row>
    <row r="84" spans="1:13" x14ac:dyDescent="0.35">
      <c r="A84" s="6" t="s">
        <v>124</v>
      </c>
      <c r="E84" t="s">
        <v>552</v>
      </c>
      <c r="K84" t="s">
        <v>147</v>
      </c>
    </row>
    <row r="85" spans="1:13" x14ac:dyDescent="0.35">
      <c r="A85" s="6" t="s">
        <v>125</v>
      </c>
      <c r="K85" t="s">
        <v>488</v>
      </c>
      <c r="L85" t="s">
        <v>488</v>
      </c>
    </row>
    <row r="86" spans="1:13" x14ac:dyDescent="0.35">
      <c r="A86" s="6" t="s">
        <v>189</v>
      </c>
      <c r="B86" t="s">
        <v>188</v>
      </c>
    </row>
    <row r="87" spans="1:13" x14ac:dyDescent="0.35">
      <c r="A87" s="6" t="s">
        <v>190</v>
      </c>
      <c r="B87" t="s">
        <v>191</v>
      </c>
    </row>
    <row r="88" spans="1:13" x14ac:dyDescent="0.35">
      <c r="A88" s="6" t="s">
        <v>194</v>
      </c>
      <c r="B88" t="s">
        <v>197</v>
      </c>
    </row>
    <row r="89" spans="1:13" x14ac:dyDescent="0.35">
      <c r="A89" s="6" t="s">
        <v>200</v>
      </c>
      <c r="B89" t="s">
        <v>201</v>
      </c>
      <c r="C89" t="s">
        <v>385</v>
      </c>
      <c r="D89" t="s">
        <v>385</v>
      </c>
      <c r="E89" t="s">
        <v>385</v>
      </c>
      <c r="F89" t="s">
        <v>385</v>
      </c>
      <c r="G89" t="s">
        <v>385</v>
      </c>
      <c r="H89" t="s">
        <v>385</v>
      </c>
      <c r="I89" t="s">
        <v>385</v>
      </c>
      <c r="J89" t="s">
        <v>385</v>
      </c>
      <c r="K89" t="s">
        <v>385</v>
      </c>
      <c r="L89" t="s">
        <v>385</v>
      </c>
      <c r="M89" t="s">
        <v>385</v>
      </c>
    </row>
    <row r="90" spans="1:13" x14ac:dyDescent="0.35">
      <c r="A90" s="4" t="s">
        <v>192</v>
      </c>
      <c r="B90" t="s">
        <v>193</v>
      </c>
    </row>
    <row r="91" spans="1:13" x14ac:dyDescent="0.35">
      <c r="A91" s="4" t="s">
        <v>196</v>
      </c>
      <c r="B91" t="s">
        <v>195</v>
      </c>
    </row>
    <row r="92" spans="1:13" x14ac:dyDescent="0.35">
      <c r="A92" s="4" t="s">
        <v>198</v>
      </c>
      <c r="B92" t="s">
        <v>199</v>
      </c>
    </row>
    <row r="93" spans="1:13" x14ac:dyDescent="0.35">
      <c r="A93" s="6" t="s">
        <v>271</v>
      </c>
      <c r="B93" t="s">
        <v>301</v>
      </c>
      <c r="C93" t="s">
        <v>280</v>
      </c>
      <c r="D93" t="s">
        <v>293</v>
      </c>
    </row>
    <row r="94" spans="1:13" x14ac:dyDescent="0.35">
      <c r="A94" s="6" t="s">
        <v>272</v>
      </c>
      <c r="B94" t="s">
        <v>300</v>
      </c>
      <c r="C94" t="s">
        <v>281</v>
      </c>
      <c r="D94" t="s">
        <v>294</v>
      </c>
    </row>
    <row r="95" spans="1:13" x14ac:dyDescent="0.35">
      <c r="A95" s="6" t="s">
        <v>273</v>
      </c>
      <c r="B95" t="s">
        <v>299</v>
      </c>
      <c r="C95" t="s">
        <v>279</v>
      </c>
      <c r="D95" t="s">
        <v>291</v>
      </c>
    </row>
    <row r="96" spans="1:13" x14ac:dyDescent="0.35">
      <c r="A96" s="6" t="s">
        <v>274</v>
      </c>
      <c r="D96" t="s">
        <v>290</v>
      </c>
    </row>
    <row r="97" spans="1:14" x14ac:dyDescent="0.35">
      <c r="A97" s="6" t="s">
        <v>275</v>
      </c>
      <c r="B97" t="s">
        <v>297</v>
      </c>
    </row>
    <row r="98" spans="1:14" x14ac:dyDescent="0.35">
      <c r="A98" s="6" t="s">
        <v>276</v>
      </c>
      <c r="B98" t="s">
        <v>298</v>
      </c>
      <c r="C98" s="19" t="s">
        <v>270</v>
      </c>
      <c r="D98" t="s">
        <v>292</v>
      </c>
    </row>
    <row r="99" spans="1:14" x14ac:dyDescent="0.35">
      <c r="A99" s="6" t="s">
        <v>277</v>
      </c>
      <c r="B99" t="s">
        <v>278</v>
      </c>
    </row>
    <row r="100" spans="1:14" x14ac:dyDescent="0.35">
      <c r="A100" s="6" t="s">
        <v>295</v>
      </c>
      <c r="D100" t="s">
        <v>296</v>
      </c>
    </row>
    <row r="101" spans="1:14" x14ac:dyDescent="0.35">
      <c r="A101" s="6" t="s">
        <v>336</v>
      </c>
      <c r="B101" t="s">
        <v>337</v>
      </c>
      <c r="C101" t="s">
        <v>339</v>
      </c>
      <c r="D101" t="s">
        <v>463</v>
      </c>
      <c r="F101" t="s">
        <v>522</v>
      </c>
      <c r="I101" t="s">
        <v>535</v>
      </c>
      <c r="K101" t="s">
        <v>521</v>
      </c>
      <c r="M101" s="34" t="s">
        <v>536</v>
      </c>
    </row>
    <row r="102" spans="1:14" x14ac:dyDescent="0.35">
      <c r="A102" s="6" t="s">
        <v>490</v>
      </c>
      <c r="C102" t="s">
        <v>338</v>
      </c>
      <c r="G102" t="s">
        <v>533</v>
      </c>
      <c r="J102" t="s">
        <v>498</v>
      </c>
      <c r="K102" t="s">
        <v>489</v>
      </c>
      <c r="L102" t="s">
        <v>497</v>
      </c>
      <c r="M102" t="s">
        <v>532</v>
      </c>
    </row>
    <row r="103" spans="1:14" x14ac:dyDescent="0.35">
      <c r="A103" s="6" t="s">
        <v>340</v>
      </c>
      <c r="B103" t="s">
        <v>341</v>
      </c>
    </row>
    <row r="104" spans="1:14" x14ac:dyDescent="0.35">
      <c r="A104" s="6" t="s">
        <v>493</v>
      </c>
      <c r="E104">
        <v>7</v>
      </c>
      <c r="F104">
        <v>10</v>
      </c>
      <c r="G104">
        <v>10</v>
      </c>
      <c r="H104">
        <v>10</v>
      </c>
      <c r="I104">
        <v>7</v>
      </c>
      <c r="J104">
        <v>7</v>
      </c>
      <c r="L104">
        <v>7</v>
      </c>
      <c r="M104">
        <v>10</v>
      </c>
    </row>
    <row r="105" spans="1:14" x14ac:dyDescent="0.35">
      <c r="A105" s="6" t="s">
        <v>495</v>
      </c>
      <c r="E105">
        <v>6300</v>
      </c>
      <c r="F105">
        <v>6300</v>
      </c>
      <c r="G105">
        <v>6300</v>
      </c>
      <c r="H105">
        <v>6300</v>
      </c>
      <c r="I105">
        <v>6300</v>
      </c>
      <c r="J105">
        <v>6300</v>
      </c>
      <c r="L105">
        <v>6300</v>
      </c>
      <c r="M105">
        <v>6300</v>
      </c>
      <c r="N105">
        <v>6000</v>
      </c>
    </row>
    <row r="106" spans="1:14" x14ac:dyDescent="0.35">
      <c r="A106" s="6" t="s">
        <v>500</v>
      </c>
      <c r="B106" t="s">
        <v>506</v>
      </c>
      <c r="C106" t="s">
        <v>502</v>
      </c>
      <c r="D106" t="s">
        <v>504</v>
      </c>
    </row>
    <row r="107" spans="1:14" x14ac:dyDescent="0.35">
      <c r="A107" s="6" t="s">
        <v>501</v>
      </c>
      <c r="B107" t="s">
        <v>507</v>
      </c>
      <c r="C107" t="s">
        <v>503</v>
      </c>
      <c r="D107" t="s">
        <v>505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9" workbookViewId="0">
      <selection activeCell="E20" sqref="E20"/>
    </sheetView>
  </sheetViews>
  <sheetFormatPr defaultColWidth="8.81640625" defaultRowHeight="14.5" x14ac:dyDescent="0.35"/>
  <sheetData>
    <row r="1" spans="1:7" x14ac:dyDescent="0.35">
      <c r="A1" t="s">
        <v>242</v>
      </c>
      <c r="B1" t="s">
        <v>243</v>
      </c>
      <c r="C1" t="s">
        <v>244</v>
      </c>
      <c r="D1" t="s">
        <v>245</v>
      </c>
      <c r="E1" t="s">
        <v>246</v>
      </c>
    </row>
    <row r="2" spans="1:7" x14ac:dyDescent="0.35">
      <c r="A2" t="s">
        <v>247</v>
      </c>
      <c r="B2" s="17">
        <v>50.75</v>
      </c>
      <c r="C2" s="17">
        <v>49.25</v>
      </c>
      <c r="D2">
        <v>0</v>
      </c>
      <c r="E2" s="18" t="s">
        <v>248</v>
      </c>
    </row>
    <row r="3" spans="1:7" x14ac:dyDescent="0.35">
      <c r="A3" t="s">
        <v>534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241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249</v>
      </c>
      <c r="B6" t="s">
        <v>229</v>
      </c>
      <c r="C6" t="s">
        <v>230</v>
      </c>
      <c r="D6" t="s">
        <v>231</v>
      </c>
      <c r="E6" t="s">
        <v>232</v>
      </c>
      <c r="F6" t="s">
        <v>233</v>
      </c>
      <c r="G6">
        <f>SUM(B6:E6)</f>
        <v>0</v>
      </c>
    </row>
    <row r="7" spans="1:7" x14ac:dyDescent="0.35">
      <c r="A7" t="s">
        <v>247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241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250</v>
      </c>
      <c r="B11" t="s">
        <v>251</v>
      </c>
      <c r="C11" t="s">
        <v>252</v>
      </c>
      <c r="D11" t="s">
        <v>253</v>
      </c>
      <c r="E11" t="s">
        <v>254</v>
      </c>
    </row>
    <row r="12" spans="1:7" x14ac:dyDescent="0.35">
      <c r="A12" t="s">
        <v>247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241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255</v>
      </c>
      <c r="B16" t="s">
        <v>256</v>
      </c>
      <c r="C16" t="s">
        <v>257</v>
      </c>
      <c r="D16" t="s">
        <v>259</v>
      </c>
      <c r="E16" t="s">
        <v>258</v>
      </c>
    </row>
    <row r="17" spans="1:6" x14ac:dyDescent="0.35">
      <c r="A17" t="s">
        <v>247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241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260</v>
      </c>
      <c r="B21" t="s">
        <v>261</v>
      </c>
      <c r="C21" t="s">
        <v>262</v>
      </c>
      <c r="D21" t="s">
        <v>263</v>
      </c>
    </row>
    <row r="22" spans="1:6" x14ac:dyDescent="0.35">
      <c r="A22" t="s">
        <v>247</v>
      </c>
      <c r="B22" s="17">
        <v>73.238</v>
      </c>
      <c r="C22" s="17">
        <v>26.762</v>
      </c>
      <c r="D22" s="18" t="s">
        <v>264</v>
      </c>
    </row>
    <row r="23" spans="1:6" x14ac:dyDescent="0.35">
      <c r="A23" t="s">
        <v>534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241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265</v>
      </c>
      <c r="B26" t="s">
        <v>266</v>
      </c>
      <c r="C26" t="s">
        <v>267</v>
      </c>
      <c r="D26" t="s">
        <v>268</v>
      </c>
      <c r="E26" t="s">
        <v>246</v>
      </c>
    </row>
    <row r="27" spans="1:6" x14ac:dyDescent="0.35">
      <c r="A27" t="s">
        <v>247</v>
      </c>
      <c r="B27">
        <v>60.1</v>
      </c>
      <c r="C27">
        <v>18.5</v>
      </c>
      <c r="D27">
        <v>13.4</v>
      </c>
      <c r="E27" t="s">
        <v>269</v>
      </c>
    </row>
    <row r="28" spans="1:6" x14ac:dyDescent="0.35">
      <c r="A28" t="s">
        <v>534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241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F2" sqref="B2:F2"/>
    </sheetView>
  </sheetViews>
  <sheetFormatPr defaultColWidth="8.81640625" defaultRowHeight="14.5" x14ac:dyDescent="0.35"/>
  <cols>
    <col min="1" max="1" width="16.6328125" customWidth="1"/>
    <col min="2" max="2" width="10.26953125" customWidth="1"/>
    <col min="3" max="3" width="11.54296875" customWidth="1"/>
    <col min="5" max="5" width="9.7265625" customWidth="1"/>
  </cols>
  <sheetData>
    <row r="1" spans="1:12" ht="26.5" thickBot="1" x14ac:dyDescent="0.4">
      <c r="A1" s="12" t="s">
        <v>282</v>
      </c>
      <c r="B1" s="13" t="s">
        <v>26</v>
      </c>
      <c r="C1" s="13" t="s">
        <v>283</v>
      </c>
      <c r="D1" s="13" t="s">
        <v>284</v>
      </c>
      <c r="E1" s="13" t="s">
        <v>285</v>
      </c>
      <c r="F1" s="13" t="s">
        <v>286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221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241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225</v>
      </c>
      <c r="B8" s="15" t="s">
        <v>226</v>
      </c>
      <c r="C8" s="15" t="s">
        <v>227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221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241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228</v>
      </c>
      <c r="B14" s="15" t="s">
        <v>229</v>
      </c>
      <c r="C14" s="15" t="s">
        <v>230</v>
      </c>
      <c r="D14" s="15" t="s">
        <v>231</v>
      </c>
      <c r="E14" s="15" t="s">
        <v>232</v>
      </c>
      <c r="F14" s="15" t="s">
        <v>233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221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241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9" thickBot="1" x14ac:dyDescent="0.4">
      <c r="A20" s="12" t="s">
        <v>234</v>
      </c>
      <c r="B20" s="15" t="s">
        <v>235</v>
      </c>
      <c r="C20" s="15" t="s">
        <v>236</v>
      </c>
      <c r="D20" s="15" t="s">
        <v>237</v>
      </c>
      <c r="E20" s="15" t="s">
        <v>238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241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515</v>
      </c>
      <c r="B26" s="15" t="s">
        <v>512</v>
      </c>
      <c r="C26" s="11" t="s">
        <v>513</v>
      </c>
      <c r="D26" s="15" t="s">
        <v>514</v>
      </c>
      <c r="E26" s="15"/>
      <c r="F26" s="15"/>
      <c r="G26" s="10"/>
    </row>
    <row r="27" spans="1:12" ht="15" thickBot="1" x14ac:dyDescent="0.4">
      <c r="A27" s="8" t="s">
        <v>221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519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520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241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516</v>
      </c>
    </row>
    <row r="37" spans="1:10" ht="26.5" thickBot="1" x14ac:dyDescent="0.4">
      <c r="A37" s="8" t="s">
        <v>212</v>
      </c>
      <c r="B37" s="8" t="s">
        <v>213</v>
      </c>
      <c r="C37" s="8" t="s">
        <v>214</v>
      </c>
      <c r="D37" s="8" t="s">
        <v>215</v>
      </c>
      <c r="E37" s="8" t="s">
        <v>216</v>
      </c>
      <c r="F37" s="8" t="s">
        <v>217</v>
      </c>
      <c r="G37" s="8" t="s">
        <v>218</v>
      </c>
      <c r="H37" s="8" t="s">
        <v>219</v>
      </c>
      <c r="I37" s="8" t="s">
        <v>220</v>
      </c>
      <c r="J37" s="2"/>
    </row>
    <row r="38" spans="1:10" ht="15" thickBot="1" x14ac:dyDescent="0.4">
      <c r="A38" s="8" t="s">
        <v>221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241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516</v>
      </c>
    </row>
    <row r="44" spans="1:10" ht="15" thickBot="1" x14ac:dyDescent="0.4">
      <c r="A44" s="12" t="s">
        <v>287</v>
      </c>
      <c r="B44" s="15" t="s">
        <v>288</v>
      </c>
      <c r="C44" s="11" t="s">
        <v>510</v>
      </c>
      <c r="D44" s="15" t="s">
        <v>508</v>
      </c>
      <c r="E44" s="15" t="s">
        <v>509</v>
      </c>
      <c r="F44" s="15" t="s">
        <v>289</v>
      </c>
      <c r="G44" s="10"/>
    </row>
    <row r="45" spans="1:10" ht="15" thickBot="1" x14ac:dyDescent="0.4">
      <c r="A45" s="8" t="s">
        <v>221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241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2" workbookViewId="0">
      <selection activeCell="B2" sqref="B2:C2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225</v>
      </c>
      <c r="B1" s="15" t="s">
        <v>226</v>
      </c>
      <c r="C1" s="15" t="s">
        <v>227</v>
      </c>
      <c r="D1" s="10"/>
      <c r="E1" s="10"/>
      <c r="F1" s="10"/>
      <c r="G1" s="10"/>
    </row>
    <row r="2" spans="1:7" ht="15" thickBot="1" x14ac:dyDescent="0.4">
      <c r="A2" s="8" t="s">
        <v>221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241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228</v>
      </c>
      <c r="B7" s="15" t="s">
        <v>229</v>
      </c>
      <c r="C7" s="15" t="s">
        <v>230</v>
      </c>
      <c r="D7" s="15" t="s">
        <v>231</v>
      </c>
      <c r="E7" s="15" t="s">
        <v>232</v>
      </c>
      <c r="F7" s="15" t="s">
        <v>233</v>
      </c>
      <c r="G7" s="10"/>
    </row>
    <row r="8" spans="1:7" ht="15" thickBot="1" x14ac:dyDescent="0.4">
      <c r="A8" s="8" t="s">
        <v>221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240</v>
      </c>
      <c r="B12" s="2" t="s">
        <v>322</v>
      </c>
      <c r="C12" s="15" t="s">
        <v>323</v>
      </c>
      <c r="D12" s="15" t="s">
        <v>324</v>
      </c>
      <c r="E12" s="15" t="s">
        <v>325</v>
      </c>
      <c r="F12" s="10"/>
    </row>
    <row r="13" spans="1:7" ht="15" thickBot="1" x14ac:dyDescent="0.4">
      <c r="A13" s="8" t="s">
        <v>239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241</v>
      </c>
    </row>
    <row r="18" spans="1:7" ht="15" thickBot="1" x14ac:dyDescent="0.4">
      <c r="A18" s="12" t="s">
        <v>224</v>
      </c>
      <c r="B18" s="23" t="s">
        <v>326</v>
      </c>
      <c r="C18" s="23" t="s">
        <v>327</v>
      </c>
      <c r="D18" s="23" t="s">
        <v>328</v>
      </c>
      <c r="E18" s="23" t="s">
        <v>329</v>
      </c>
      <c r="F18" s="24" t="s">
        <v>330</v>
      </c>
    </row>
    <row r="19" spans="1:7" ht="15" thickBot="1" x14ac:dyDescent="0.4">
      <c r="A19" s="8" t="s">
        <v>221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241</v>
      </c>
      <c r="B22" s="2"/>
      <c r="C22" s="2"/>
      <c r="D22" s="2"/>
      <c r="E22" s="14"/>
    </row>
    <row r="24" spans="1:7" ht="15" thickBot="1" x14ac:dyDescent="0.4">
      <c r="A24" s="16" t="s">
        <v>342</v>
      </c>
      <c r="B24" t="s">
        <v>343</v>
      </c>
      <c r="C24" t="s">
        <v>344</v>
      </c>
    </row>
    <row r="25" spans="1:7" ht="15" thickBot="1" x14ac:dyDescent="0.4">
      <c r="A25" s="8" t="s">
        <v>221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2021-06-04T19:52:25Z</dcterms:modified>
</cp:coreProperties>
</file>