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ynatallc-my.sharepoint.com/personal/isabelle_renault_dynatacorp_com/Documents/Desktop/"/>
    </mc:Choice>
  </mc:AlternateContent>
  <xr:revisionPtr revIDLastSave="0" documentId="8_{1631ECFC-FE9D-4FA0-B420-CF71FF8DCAA2}" xr6:coauthVersionLast="47" xr6:coauthVersionMax="47" xr10:uidLastSave="{00000000-0000-0000-0000-000000000000}"/>
  <bookViews>
    <workbookView xWindow="-110" yWindow="-110" windowWidth="19420" windowHeight="10300" activeTab="1" xr2:uid="{9207DA3B-0957-4C64-9A9C-D1A18318808D}"/>
  </bookViews>
  <sheets>
    <sheet name="Sans Prog" sheetId="2" r:id="rId1"/>
    <sheet name="Avec Prog 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1" i="1" l="1"/>
  <c r="Q101" i="1"/>
  <c r="Q75" i="1"/>
  <c r="H75" i="1"/>
  <c r="H48" i="1"/>
  <c r="Q48" i="1"/>
  <c r="Q22" i="1"/>
  <c r="H22" i="1"/>
  <c r="Q90" i="2"/>
  <c r="H43" i="2"/>
  <c r="H19" i="2"/>
  <c r="Q19" i="2"/>
  <c r="H90" i="2"/>
  <c r="Q85" i="2"/>
  <c r="Q84" i="2"/>
  <c r="Q83" i="2"/>
  <c r="Q82" i="2"/>
  <c r="Q81" i="2"/>
  <c r="Q80" i="2"/>
  <c r="Q79" i="2"/>
  <c r="Q78" i="2"/>
  <c r="H78" i="2"/>
  <c r="Q77" i="2"/>
  <c r="H77" i="2"/>
  <c r="Q76" i="2"/>
  <c r="H76" i="2"/>
  <c r="Q67" i="2"/>
  <c r="H67" i="2"/>
  <c r="Q62" i="2"/>
  <c r="Q61" i="2"/>
  <c r="Q60" i="2"/>
  <c r="Q59" i="2"/>
  <c r="Q58" i="2"/>
  <c r="Q57" i="2"/>
  <c r="Q56" i="2"/>
  <c r="Q55" i="2"/>
  <c r="H55" i="2"/>
  <c r="Q54" i="2"/>
  <c r="H54" i="2"/>
  <c r="Q53" i="2"/>
  <c r="H53" i="2"/>
  <c r="Q43" i="2"/>
  <c r="Q38" i="2"/>
  <c r="Q37" i="2"/>
  <c r="Q36" i="2"/>
  <c r="Q35" i="2"/>
  <c r="Q34" i="2"/>
  <c r="Q33" i="2"/>
  <c r="Q32" i="2"/>
  <c r="Q31" i="2"/>
  <c r="H31" i="2"/>
  <c r="Q30" i="2"/>
  <c r="H30" i="2"/>
  <c r="Q29" i="2"/>
  <c r="H29" i="2"/>
  <c r="Q14" i="2"/>
  <c r="Q13" i="2"/>
  <c r="Q12" i="2"/>
  <c r="Q11" i="2"/>
  <c r="Q10" i="2"/>
  <c r="Q9" i="2"/>
  <c r="Q8" i="2"/>
  <c r="Q7" i="2"/>
  <c r="H7" i="2"/>
  <c r="Q6" i="2"/>
  <c r="H6" i="2"/>
  <c r="Q5" i="2"/>
  <c r="H5" i="2"/>
  <c r="Q93" i="1"/>
  <c r="Q92" i="1"/>
  <c r="Q91" i="1"/>
  <c r="Q90" i="1"/>
  <c r="Q89" i="1"/>
  <c r="Q88" i="1"/>
  <c r="Q87" i="1"/>
  <c r="Q86" i="1"/>
  <c r="H86" i="1"/>
  <c r="Q85" i="1"/>
  <c r="H85" i="1"/>
  <c r="Q84" i="1"/>
  <c r="H84" i="1"/>
  <c r="Q67" i="1"/>
  <c r="Q66" i="1"/>
  <c r="Q65" i="1"/>
  <c r="Q64" i="1"/>
  <c r="Q63" i="1"/>
  <c r="Q62" i="1"/>
  <c r="Q61" i="1"/>
  <c r="Q60" i="1"/>
  <c r="H60" i="1"/>
  <c r="Q59" i="1"/>
  <c r="H59" i="1"/>
  <c r="Q58" i="1"/>
  <c r="H58" i="1"/>
  <c r="Q40" i="1"/>
  <c r="Q39" i="1"/>
  <c r="Q38" i="1"/>
  <c r="Q37" i="1"/>
  <c r="Q36" i="1"/>
  <c r="Q35" i="1"/>
  <c r="Q34" i="1"/>
  <c r="Q33" i="1"/>
  <c r="H33" i="1"/>
  <c r="Q32" i="1"/>
  <c r="H32" i="1"/>
  <c r="Q31" i="1"/>
  <c r="H31" i="1"/>
  <c r="H5" i="1"/>
  <c r="H8" i="2" l="1"/>
  <c r="Q15" i="2"/>
  <c r="H61" i="1"/>
  <c r="H34" i="1"/>
  <c r="H87" i="1"/>
  <c r="H56" i="2"/>
  <c r="H32" i="2"/>
  <c r="Q63" i="2"/>
  <c r="H79" i="2"/>
  <c r="Q39" i="2"/>
  <c r="Q86" i="2"/>
  <c r="Q94" i="1"/>
  <c r="Q41" i="1"/>
  <c r="Q68" i="1"/>
  <c r="Q14" i="1"/>
  <c r="Q13" i="1"/>
  <c r="Q12" i="1"/>
  <c r="Q11" i="1"/>
  <c r="Q10" i="1"/>
  <c r="Q9" i="1"/>
  <c r="Q8" i="1"/>
  <c r="Q7" i="1"/>
  <c r="H7" i="1"/>
  <c r="Q6" i="1"/>
  <c r="H6" i="1"/>
  <c r="Q5" i="1"/>
  <c r="H8" i="1" l="1"/>
  <c r="Q15" i="1"/>
</calcChain>
</file>

<file path=xl/sharedStrings.xml><?xml version="1.0" encoding="utf-8"?>
<sst xmlns="http://schemas.openxmlformats.org/spreadsheetml/2006/main" count="288" uniqueCount="31">
  <si>
    <t>Italie</t>
  </si>
  <si>
    <t xml:space="preserve">Pays </t>
  </si>
  <si>
    <t>CPI</t>
  </si>
  <si>
    <t>Total</t>
  </si>
  <si>
    <t>TOTAL</t>
  </si>
  <si>
    <t>LOI</t>
  </si>
  <si>
    <t>France</t>
  </si>
  <si>
    <t>PM Fee</t>
  </si>
  <si>
    <t>Total Completes</t>
  </si>
  <si>
    <t>UK</t>
  </si>
  <si>
    <t>IR</t>
  </si>
  <si>
    <t>N</t>
  </si>
  <si>
    <t>Japon</t>
  </si>
  <si>
    <t>U.S</t>
  </si>
  <si>
    <t>Arabie Saoudite</t>
  </si>
  <si>
    <t>Allemagne</t>
  </si>
  <si>
    <t>Pologne</t>
  </si>
  <si>
    <t>Espagne</t>
  </si>
  <si>
    <t>Suisse</t>
  </si>
  <si>
    <t xml:space="preserve">Japon </t>
  </si>
  <si>
    <t>Option Pilote 10 LOI</t>
  </si>
  <si>
    <t>Option Main 10 LOI</t>
  </si>
  <si>
    <t>Option Pilote 15 LOI</t>
  </si>
  <si>
    <t>Option Main 15 LOI</t>
  </si>
  <si>
    <t>Option Pilote 20 LOI</t>
  </si>
  <si>
    <t>Option Main 20 LOI</t>
  </si>
  <si>
    <t>Option Pilote 25 LOI</t>
  </si>
  <si>
    <t>Programmation</t>
  </si>
  <si>
    <t>Data Processing</t>
  </si>
  <si>
    <t>Traduction</t>
  </si>
  <si>
    <t>Option Main 25 LOI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</si>
</sst>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\ &quot;€&quot;_-;\-* #,##0\ &quot;€&quot;_-;_-* &quot;-&quot;??\ &quot;€&quot;_-;_-@_-"/>
    <numFmt numFmtId="165" formatCode="#,##0\ &quot;€&quot;"/>
    <numFmt numFmtId="166" formatCode="#,##0.0\ &quot;€&quot;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Display"/>
      <family val="2"/>
      <scheme val="major"/>
    </font>
    <font>
      <sz val="11"/>
      <color theme="1"/>
      <name val="Aptos Display"/>
      <family val="2"/>
      <scheme val="major"/>
    </font>
    <font>
      <b/>
      <sz val="11"/>
      <color rgb="FFFF0000"/>
      <name val="Aptos Display"/>
      <family val="2"/>
      <scheme val="major"/>
    </font>
    <font>
      <b/>
      <sz val="11"/>
      <name val="Aptos Display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6" fillId="2" borderId="1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64" fontId="3" fillId="0" borderId="4" xfId="0" applyNumberFormat="1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3" fontId="4" fillId="0" borderId="1" xfId="0" applyNumberFormat="1" applyFont="1" applyBorder="1" applyAlignment="1">
      <alignment horizontal="right"/>
    </xf>
    <xf numFmtId="164" fontId="5" fillId="0" borderId="1" xfId="1" applyNumberFormat="1" applyFont="1" applyBorder="1" applyAlignment="1">
      <alignment horizontal="right"/>
    </xf>
    <xf numFmtId="1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4" fillId="0" borderId="0" xfId="0" applyFont="1" applyAlignment="1">
      <alignment vertical="center"/>
    </xf>
    <xf numFmtId="9" fontId="4" fillId="0" borderId="0" xfId="2" applyFont="1" applyBorder="1" applyAlignment="1">
      <alignment horizontal="right"/>
    </xf>
    <xf numFmtId="166" fontId="0" fillId="0" borderId="0" xfId="0" applyNumberFormat="1"/>
    <xf numFmtId="164" fontId="4" fillId="0" borderId="0" xfId="1" applyNumberFormat="1" applyFont="1" applyBorder="1" applyAlignment="1">
      <alignment horizontal="right"/>
    </xf>
    <xf numFmtId="165" fontId="5" fillId="0" borderId="1" xfId="1" applyNumberFormat="1" applyFont="1" applyBorder="1" applyAlignment="1">
      <alignment horizontal="right"/>
    </xf>
    <xf numFmtId="165" fontId="3" fillId="0" borderId="4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left"/>
    </xf>
    <xf numFmtId="1" fontId="4" fillId="0" borderId="1" xfId="0" applyNumberFormat="1" applyFont="1" applyBorder="1" applyAlignment="1">
      <alignment horizontal="center"/>
    </xf>
    <xf numFmtId="9" fontId="4" fillId="0" borderId="1" xfId="2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69DA7-6C7C-4E54-B752-D28741A85509}">
  <dimension ref="C1:Q90"/>
  <sheetViews>
    <sheetView showGridLines="0" topLeftCell="A45" zoomScaleNormal="100" workbookViewId="0">
      <selection activeCell="M5" sqref="M5:M14"/>
    </sheetView>
  </sheetViews>
  <sheetFormatPr defaultColWidth="11.453125" defaultRowHeight="14.5" x14ac:dyDescent="0.35"/>
  <cols>
    <col min="1" max="1" width="11.453125" style="2"/>
    <col min="2" max="2" width="3.1796875" style="2" customWidth="1"/>
    <col min="3" max="3" width="15.36328125" style="2" bestFit="1" customWidth="1"/>
    <col min="4" max="6" width="11.453125" style="2"/>
    <col min="7" max="7" width="14.81640625" style="2" bestFit="1" customWidth="1"/>
    <col min="8" max="8" width="11.81640625" style="2" customWidth="1"/>
    <col min="9" max="10" width="3.1796875" style="2" customWidth="1"/>
    <col min="11" max="12" width="15.36328125" style="2" bestFit="1" customWidth="1"/>
    <col min="13" max="14" width="11.453125" style="2"/>
    <col min="15" max="15" width="10.08984375" style="2" customWidth="1"/>
    <col min="16" max="16" width="14.453125" style="2" bestFit="1" customWidth="1"/>
    <col min="17" max="16384" width="11.453125" style="2"/>
  </cols>
  <sheetData>
    <row r="1" spans="3:17" ht="15" thickBot="1" x14ac:dyDescent="0.4"/>
    <row r="2" spans="3:17" ht="15" thickBot="1" x14ac:dyDescent="0.4">
      <c r="C2" s="32" t="s">
        <v>20</v>
      </c>
      <c r="D2" s="33"/>
      <c r="E2" s="33"/>
      <c r="F2" s="33"/>
      <c r="G2" s="33"/>
      <c r="H2" s="34"/>
      <c r="I2" s="14"/>
      <c r="J2" s="14"/>
      <c r="K2" s="14"/>
      <c r="L2" s="32" t="s">
        <v>21</v>
      </c>
      <c r="M2" s="33"/>
      <c r="N2" s="33"/>
      <c r="O2" s="33"/>
      <c r="P2" s="33"/>
      <c r="Q2" s="34"/>
    </row>
    <row r="4" spans="3:17" x14ac:dyDescent="0.35">
      <c r="C4" s="1" t="s">
        <v>1</v>
      </c>
      <c r="D4" s="1" t="s">
        <v>11</v>
      </c>
      <c r="E4" s="1" t="s">
        <v>10</v>
      </c>
      <c r="F4" s="1" t="s">
        <v>5</v>
      </c>
      <c r="G4" s="1" t="s">
        <v>2</v>
      </c>
      <c r="H4" s="1" t="s">
        <v>3</v>
      </c>
      <c r="L4" s="1" t="s">
        <v>1</v>
      </c>
      <c r="M4" s="1" t="s">
        <v>11</v>
      </c>
      <c r="N4" s="1" t="s">
        <v>10</v>
      </c>
      <c r="O4" s="1" t="s">
        <v>5</v>
      </c>
      <c r="P4" s="1" t="s">
        <v>2</v>
      </c>
      <c r="Q4" s="1" t="s">
        <v>3</v>
      </c>
    </row>
    <row r="5" spans="3:17" x14ac:dyDescent="0.35">
      <c r="C5" s="31" t="s">
        <v>6</v>
      </c>
      <c r="D5" s="23">
        <v>300</v>
      </c>
      <c r="E5" s="24">
        <v>1</v>
      </c>
      <c r="F5" s="25">
        <v>10</v>
      </c>
      <c r="G5" s="26">
        <v>2.2999999999999998</v>
      </c>
      <c r="H5" s="27">
        <f>D5*G5</f>
        <v>690</v>
      </c>
      <c r="I5" s="9"/>
      <c r="J5" s="9"/>
      <c r="L5" s="31" t="s">
        <v>13</v>
      </c>
      <c r="M5" s="23">
        <v>3000</v>
      </c>
      <c r="N5" s="24">
        <v>1</v>
      </c>
      <c r="O5" s="25">
        <v>10</v>
      </c>
      <c r="P5" s="26">
        <v>1.9</v>
      </c>
      <c r="Q5" s="27">
        <f t="shared" ref="Q5:Q14" si="0">M5*P5</f>
        <v>5700</v>
      </c>
    </row>
    <row r="6" spans="3:17" x14ac:dyDescent="0.35">
      <c r="C6" s="31" t="s">
        <v>13</v>
      </c>
      <c r="D6" s="23">
        <v>300</v>
      </c>
      <c r="E6" s="24">
        <v>1</v>
      </c>
      <c r="F6" s="25">
        <v>10</v>
      </c>
      <c r="G6" s="26">
        <v>2.2999999999999998</v>
      </c>
      <c r="H6" s="27">
        <f t="shared" ref="H6:H7" si="1">D6*G6</f>
        <v>690</v>
      </c>
      <c r="I6" s="9"/>
      <c r="J6" s="9"/>
      <c r="L6" s="31" t="s">
        <v>12</v>
      </c>
      <c r="M6" s="23">
        <v>2000</v>
      </c>
      <c r="N6" s="24">
        <v>1</v>
      </c>
      <c r="O6" s="25">
        <v>10</v>
      </c>
      <c r="P6" s="26">
        <v>2.4</v>
      </c>
      <c r="Q6" s="27">
        <f t="shared" si="0"/>
        <v>4800</v>
      </c>
    </row>
    <row r="7" spans="3:17" x14ac:dyDescent="0.35">
      <c r="C7" s="31" t="s">
        <v>19</v>
      </c>
      <c r="D7" s="23">
        <v>300</v>
      </c>
      <c r="E7" s="24">
        <v>1</v>
      </c>
      <c r="F7" s="25">
        <v>10</v>
      </c>
      <c r="G7" s="26">
        <v>2.8</v>
      </c>
      <c r="H7" s="27">
        <f t="shared" si="1"/>
        <v>840</v>
      </c>
      <c r="I7" s="9"/>
      <c r="J7" s="9"/>
      <c r="L7" s="31" t="s">
        <v>14</v>
      </c>
      <c r="M7" s="23">
        <v>1000</v>
      </c>
      <c r="N7" s="24">
        <v>1</v>
      </c>
      <c r="O7" s="25">
        <v>10</v>
      </c>
      <c r="P7" s="26">
        <v>7.5</v>
      </c>
      <c r="Q7" s="27">
        <f t="shared" si="0"/>
        <v>7500</v>
      </c>
    </row>
    <row r="8" spans="3:17" x14ac:dyDescent="0.35">
      <c r="C8" s="3"/>
      <c r="D8" s="10"/>
      <c r="E8" s="10"/>
      <c r="F8" s="10"/>
      <c r="G8" s="8" t="s">
        <v>8</v>
      </c>
      <c r="H8" s="18">
        <f>SUM(H5:H7)</f>
        <v>2220</v>
      </c>
      <c r="I8" s="9"/>
      <c r="J8" s="9"/>
      <c r="L8" s="31" t="s">
        <v>6</v>
      </c>
      <c r="M8" s="23">
        <v>798</v>
      </c>
      <c r="N8" s="24">
        <v>1</v>
      </c>
      <c r="O8" s="25">
        <v>10</v>
      </c>
      <c r="P8" s="26">
        <v>2.2999999999999998</v>
      </c>
      <c r="Q8" s="27">
        <f t="shared" si="0"/>
        <v>1835.3999999999999</v>
      </c>
    </row>
    <row r="9" spans="3:17" x14ac:dyDescent="0.35">
      <c r="C9" s="14"/>
      <c r="D9" s="12"/>
      <c r="E9" s="15"/>
      <c r="F9" s="9"/>
      <c r="G9" s="16"/>
      <c r="H9" s="17"/>
      <c r="I9" s="9"/>
      <c r="J9" s="9"/>
      <c r="L9" s="31" t="s">
        <v>15</v>
      </c>
      <c r="M9" s="23">
        <v>1048</v>
      </c>
      <c r="N9" s="24">
        <v>1</v>
      </c>
      <c r="O9" s="25">
        <v>10</v>
      </c>
      <c r="P9" s="26">
        <v>2.2999999999999998</v>
      </c>
      <c r="Q9" s="27">
        <f t="shared" si="0"/>
        <v>2410.3999999999996</v>
      </c>
    </row>
    <row r="10" spans="3:17" x14ac:dyDescent="0.35">
      <c r="C10" s="14"/>
      <c r="D10" s="12"/>
      <c r="E10" s="15"/>
      <c r="F10" s="9"/>
      <c r="G10" s="16"/>
      <c r="H10" s="17"/>
      <c r="I10" s="9"/>
      <c r="J10" s="9"/>
      <c r="L10" s="31" t="s">
        <v>0</v>
      </c>
      <c r="M10" s="23">
        <v>756</v>
      </c>
      <c r="N10" s="24">
        <v>1</v>
      </c>
      <c r="O10" s="25">
        <v>10</v>
      </c>
      <c r="P10" s="26">
        <v>2.2999999999999998</v>
      </c>
      <c r="Q10" s="27">
        <f t="shared" si="0"/>
        <v>1738.8</v>
      </c>
    </row>
    <row r="11" spans="3:17" x14ac:dyDescent="0.35">
      <c r="I11" s="9"/>
      <c r="J11" s="9"/>
      <c r="L11" s="31" t="s">
        <v>16</v>
      </c>
      <c r="M11" s="23">
        <v>500</v>
      </c>
      <c r="N11" s="24">
        <v>1</v>
      </c>
      <c r="O11" s="25">
        <v>10</v>
      </c>
      <c r="P11" s="26">
        <v>2.2999999999999998</v>
      </c>
      <c r="Q11" s="27">
        <f t="shared" si="0"/>
        <v>1150</v>
      </c>
    </row>
    <row r="12" spans="3:17" x14ac:dyDescent="0.35">
      <c r="C12" s="14"/>
      <c r="D12" s="12"/>
      <c r="E12" s="15"/>
      <c r="F12" s="9"/>
      <c r="G12" s="16"/>
      <c r="H12" s="17"/>
      <c r="I12" s="9"/>
      <c r="J12" s="9"/>
      <c r="L12" s="31" t="s">
        <v>17</v>
      </c>
      <c r="M12" s="23">
        <v>603</v>
      </c>
      <c r="N12" s="24">
        <v>1</v>
      </c>
      <c r="O12" s="25">
        <v>10</v>
      </c>
      <c r="P12" s="26">
        <v>2.2999999999999998</v>
      </c>
      <c r="Q12" s="27">
        <f t="shared" si="0"/>
        <v>1386.8999999999999</v>
      </c>
    </row>
    <row r="13" spans="3:17" x14ac:dyDescent="0.35">
      <c r="C13" s="14"/>
      <c r="D13" s="12"/>
      <c r="E13" s="15"/>
      <c r="F13" s="9"/>
      <c r="G13" s="16"/>
      <c r="H13" s="17"/>
      <c r="I13" s="9"/>
      <c r="J13" s="9"/>
      <c r="L13" s="31" t="s">
        <v>18</v>
      </c>
      <c r="M13" s="23">
        <v>469</v>
      </c>
      <c r="N13" s="24">
        <v>1</v>
      </c>
      <c r="O13" s="25">
        <v>10</v>
      </c>
      <c r="P13" s="26">
        <v>3.6</v>
      </c>
      <c r="Q13" s="27">
        <f t="shared" si="0"/>
        <v>1688.4</v>
      </c>
    </row>
    <row r="14" spans="3:17" x14ac:dyDescent="0.35">
      <c r="C14" s="14"/>
      <c r="D14" s="12"/>
      <c r="E14" s="15"/>
      <c r="F14" s="9"/>
      <c r="G14" s="16"/>
      <c r="H14" s="17"/>
      <c r="I14" s="9"/>
      <c r="J14" s="9"/>
      <c r="L14" s="31" t="s">
        <v>9</v>
      </c>
      <c r="M14" s="23">
        <v>826</v>
      </c>
      <c r="N14" s="24">
        <v>1</v>
      </c>
      <c r="O14" s="25">
        <v>10</v>
      </c>
      <c r="P14" s="26">
        <v>2.2999999999999998</v>
      </c>
      <c r="Q14" s="27">
        <f t="shared" si="0"/>
        <v>1899.8</v>
      </c>
    </row>
    <row r="15" spans="3:17" x14ac:dyDescent="0.35">
      <c r="I15" s="9"/>
      <c r="J15" s="9"/>
      <c r="L15" s="3"/>
      <c r="M15" s="10"/>
      <c r="N15" s="10"/>
      <c r="O15" s="10"/>
      <c r="P15" s="8" t="s">
        <v>8</v>
      </c>
      <c r="Q15" s="18">
        <f>SUM(Q12:Q14)</f>
        <v>4975.1000000000004</v>
      </c>
    </row>
    <row r="16" spans="3:17" x14ac:dyDescent="0.35">
      <c r="C16" s="20"/>
      <c r="D16" s="20"/>
      <c r="E16" s="20"/>
      <c r="F16" s="20"/>
      <c r="G16" s="20"/>
      <c r="H16" s="21"/>
      <c r="L16" s="20"/>
      <c r="M16" s="20"/>
      <c r="N16" s="20"/>
      <c r="O16" s="20"/>
      <c r="P16" s="20"/>
      <c r="Q16" s="22"/>
    </row>
    <row r="17" spans="3:17" x14ac:dyDescent="0.35">
      <c r="C17" s="2" t="s">
        <v>7</v>
      </c>
      <c r="D17" s="12">
        <v>3</v>
      </c>
      <c r="E17" s="12"/>
      <c r="F17" s="12"/>
      <c r="G17" s="13"/>
      <c r="H17" s="13">
        <v>300</v>
      </c>
      <c r="L17" s="2" t="s">
        <v>7</v>
      </c>
      <c r="M17" s="12">
        <v>10</v>
      </c>
      <c r="N17" s="12"/>
      <c r="O17" s="12"/>
      <c r="P17" s="13"/>
      <c r="Q17" s="13">
        <v>1000</v>
      </c>
    </row>
    <row r="18" spans="3:17" ht="15" thickBot="1" x14ac:dyDescent="0.4">
      <c r="C18" s="20"/>
      <c r="D18" s="20"/>
      <c r="E18" s="20"/>
      <c r="F18" s="20"/>
      <c r="G18" s="20"/>
      <c r="H18" s="21"/>
      <c r="L18" s="20"/>
      <c r="M18" s="20"/>
      <c r="N18" s="20"/>
      <c r="O18" s="20"/>
      <c r="P18" s="20"/>
      <c r="Q18" s="22"/>
    </row>
    <row r="19" spans="3:17" ht="15" thickBot="1" x14ac:dyDescent="0.4">
      <c r="C19" s="5" t="s">
        <v>4</v>
      </c>
      <c r="D19" s="6"/>
      <c r="E19" s="6"/>
      <c r="F19" s="6"/>
      <c r="G19" s="6"/>
      <c r="H19" s="19">
        <f>H17+H8</f>
        <v>2520</v>
      </c>
      <c r="L19" s="5" t="s">
        <v>4</v>
      </c>
      <c r="M19" s="6"/>
      <c r="N19" s="6"/>
      <c r="O19" s="6"/>
      <c r="P19" s="6"/>
      <c r="Q19" s="7">
        <f>SUM(Q15:Q17)</f>
        <v>5975.1</v>
      </c>
    </row>
    <row r="20" spans="3:17" x14ac:dyDescent="0.35">
      <c r="C20" s="20"/>
      <c r="D20" s="20"/>
      <c r="E20" s="20"/>
      <c r="F20" s="20"/>
      <c r="G20" s="20"/>
      <c r="H20" s="21"/>
      <c r="L20" s="20"/>
      <c r="M20" s="20"/>
      <c r="N20" s="20"/>
      <c r="O20" s="20"/>
      <c r="P20" s="20"/>
      <c r="Q20" s="22"/>
    </row>
    <row r="21" spans="3:17" x14ac:dyDescent="0.35">
      <c r="C21" s="20"/>
      <c r="D21" s="20"/>
      <c r="E21" s="20"/>
      <c r="F21" s="20"/>
      <c r="G21" s="20"/>
      <c r="H21" s="21"/>
      <c r="L21" s="20"/>
      <c r="M21" s="20"/>
      <c r="N21" s="20"/>
      <c r="O21" s="20"/>
      <c r="P21" s="20"/>
      <c r="Q21" s="22"/>
    </row>
    <row r="22" spans="3:17" x14ac:dyDescent="0.35">
      <c r="C22" s="20"/>
      <c r="D22" s="20"/>
      <c r="E22" s="20"/>
      <c r="F22" s="20"/>
      <c r="G22" s="20"/>
      <c r="H22" s="21"/>
      <c r="L22" s="20"/>
      <c r="M22" s="20"/>
      <c r="N22" s="20"/>
      <c r="O22" s="20"/>
      <c r="P22" s="20"/>
      <c r="Q22" s="22"/>
    </row>
    <row r="24" spans="3:17" x14ac:dyDescent="0.35">
      <c r="Q24" s="22"/>
    </row>
    <row r="25" spans="3:17" ht="15" thickBot="1" x14ac:dyDescent="0.4"/>
    <row r="26" spans="3:17" ht="15" thickBot="1" x14ac:dyDescent="0.4">
      <c r="C26" s="32" t="s">
        <v>22</v>
      </c>
      <c r="D26" s="33"/>
      <c r="E26" s="33"/>
      <c r="F26" s="33"/>
      <c r="G26" s="33"/>
      <c r="H26" s="34"/>
      <c r="I26" s="14"/>
      <c r="J26" s="14"/>
      <c r="K26" s="14"/>
      <c r="L26" s="32" t="s">
        <v>23</v>
      </c>
      <c r="M26" s="33"/>
      <c r="N26" s="33"/>
      <c r="O26" s="33"/>
      <c r="P26" s="33"/>
      <c r="Q26" s="34"/>
    </row>
    <row r="28" spans="3:17" x14ac:dyDescent="0.35">
      <c r="C28" s="1" t="s">
        <v>1</v>
      </c>
      <c r="D28" s="1" t="s">
        <v>11</v>
      </c>
      <c r="E28" s="1" t="s">
        <v>10</v>
      </c>
      <c r="F28" s="1" t="s">
        <v>5</v>
      </c>
      <c r="G28" s="1" t="s">
        <v>2</v>
      </c>
      <c r="H28" s="1" t="s">
        <v>3</v>
      </c>
      <c r="L28" s="1" t="s">
        <v>1</v>
      </c>
      <c r="M28" s="1" t="s">
        <v>11</v>
      </c>
      <c r="N28" s="1" t="s">
        <v>10</v>
      </c>
      <c r="O28" s="1" t="s">
        <v>5</v>
      </c>
      <c r="P28" s="1" t="s">
        <v>2</v>
      </c>
      <c r="Q28" s="1" t="s">
        <v>3</v>
      </c>
    </row>
    <row r="29" spans="3:17" x14ac:dyDescent="0.35">
      <c r="C29" s="31" t="s">
        <v>6</v>
      </c>
      <c r="D29" s="23">
        <v>300</v>
      </c>
      <c r="E29" s="24">
        <v>1</v>
      </c>
      <c r="F29" s="25">
        <v>15</v>
      </c>
      <c r="G29" s="26">
        <v>2.6</v>
      </c>
      <c r="H29" s="27">
        <f>D29*G29</f>
        <v>780</v>
      </c>
      <c r="I29" s="9"/>
      <c r="J29" s="9"/>
      <c r="L29" s="31" t="s">
        <v>13</v>
      </c>
      <c r="M29" s="23">
        <v>3000</v>
      </c>
      <c r="N29" s="24">
        <v>1</v>
      </c>
      <c r="O29" s="25">
        <v>15</v>
      </c>
      <c r="P29" s="26">
        <v>2.2999999999999998</v>
      </c>
      <c r="Q29" s="27">
        <f t="shared" ref="Q29:Q38" si="2">M29*P29</f>
        <v>6899.9999999999991</v>
      </c>
    </row>
    <row r="30" spans="3:17" x14ac:dyDescent="0.35">
      <c r="C30" s="31" t="s">
        <v>13</v>
      </c>
      <c r="D30" s="23">
        <v>300</v>
      </c>
      <c r="E30" s="24">
        <v>1</v>
      </c>
      <c r="F30" s="25">
        <v>15</v>
      </c>
      <c r="G30" s="26">
        <v>2.6</v>
      </c>
      <c r="H30" s="27">
        <f t="shared" ref="H30:H31" si="3">D30*G30</f>
        <v>780</v>
      </c>
      <c r="I30" s="9"/>
      <c r="J30" s="9"/>
      <c r="L30" s="31" t="s">
        <v>12</v>
      </c>
      <c r="M30" s="23">
        <v>2000</v>
      </c>
      <c r="N30" s="24">
        <v>1</v>
      </c>
      <c r="O30" s="25">
        <v>15</v>
      </c>
      <c r="P30" s="26">
        <v>3</v>
      </c>
      <c r="Q30" s="27">
        <f t="shared" si="2"/>
        <v>6000</v>
      </c>
    </row>
    <row r="31" spans="3:17" x14ac:dyDescent="0.35">
      <c r="C31" s="31" t="s">
        <v>19</v>
      </c>
      <c r="D31" s="23">
        <v>300</v>
      </c>
      <c r="E31" s="24">
        <v>1</v>
      </c>
      <c r="F31" s="25">
        <v>15</v>
      </c>
      <c r="G31" s="26">
        <v>3.5</v>
      </c>
      <c r="H31" s="27">
        <f t="shared" si="3"/>
        <v>1050</v>
      </c>
      <c r="I31" s="9"/>
      <c r="J31" s="9"/>
      <c r="L31" s="31" t="s">
        <v>14</v>
      </c>
      <c r="M31" s="23">
        <v>1000</v>
      </c>
      <c r="N31" s="24">
        <v>1</v>
      </c>
      <c r="O31" s="25">
        <v>15</v>
      </c>
      <c r="P31" s="26">
        <v>8</v>
      </c>
      <c r="Q31" s="27">
        <f t="shared" si="2"/>
        <v>8000</v>
      </c>
    </row>
    <row r="32" spans="3:17" x14ac:dyDescent="0.35">
      <c r="C32" s="3"/>
      <c r="D32" s="10"/>
      <c r="E32" s="10"/>
      <c r="F32" s="10"/>
      <c r="G32" s="8" t="s">
        <v>8</v>
      </c>
      <c r="H32" s="18">
        <f>SUM(H29:H31)</f>
        <v>2610</v>
      </c>
      <c r="I32" s="9"/>
      <c r="J32" s="9"/>
      <c r="L32" s="31" t="s">
        <v>6</v>
      </c>
      <c r="M32" s="23">
        <v>798</v>
      </c>
      <c r="N32" s="24">
        <v>1</v>
      </c>
      <c r="O32" s="25">
        <v>15</v>
      </c>
      <c r="P32" s="26">
        <v>2.6</v>
      </c>
      <c r="Q32" s="27">
        <f t="shared" si="2"/>
        <v>2074.8000000000002</v>
      </c>
    </row>
    <row r="33" spans="3:17" x14ac:dyDescent="0.35">
      <c r="C33" s="14"/>
      <c r="D33" s="12"/>
      <c r="E33" s="15"/>
      <c r="F33" s="9"/>
      <c r="G33" s="16"/>
      <c r="H33" s="17"/>
      <c r="I33" s="9"/>
      <c r="J33" s="9"/>
      <c r="L33" s="31" t="s">
        <v>15</v>
      </c>
      <c r="M33" s="23">
        <v>1048</v>
      </c>
      <c r="N33" s="24">
        <v>1</v>
      </c>
      <c r="O33" s="25">
        <v>15</v>
      </c>
      <c r="P33" s="26">
        <v>2.6</v>
      </c>
      <c r="Q33" s="27">
        <f t="shared" si="2"/>
        <v>2724.8</v>
      </c>
    </row>
    <row r="34" spans="3:17" x14ac:dyDescent="0.35">
      <c r="C34" s="14"/>
      <c r="D34" s="12"/>
      <c r="E34" s="15"/>
      <c r="F34" s="9"/>
      <c r="G34" s="16"/>
      <c r="H34" s="17"/>
      <c r="I34" s="9"/>
      <c r="J34" s="9"/>
      <c r="L34" s="31" t="s">
        <v>0</v>
      </c>
      <c r="M34" s="23">
        <v>756</v>
      </c>
      <c r="N34" s="24">
        <v>1</v>
      </c>
      <c r="O34" s="25">
        <v>15</v>
      </c>
      <c r="P34" s="26">
        <v>2.6</v>
      </c>
      <c r="Q34" s="27">
        <f t="shared" si="2"/>
        <v>1965.6000000000001</v>
      </c>
    </row>
    <row r="35" spans="3:17" x14ac:dyDescent="0.35">
      <c r="I35" s="9"/>
      <c r="J35" s="9"/>
      <c r="L35" s="31" t="s">
        <v>16</v>
      </c>
      <c r="M35" s="23">
        <v>500</v>
      </c>
      <c r="N35" s="24">
        <v>1</v>
      </c>
      <c r="O35" s="25">
        <v>15</v>
      </c>
      <c r="P35" s="26">
        <v>2.6</v>
      </c>
      <c r="Q35" s="27">
        <f t="shared" si="2"/>
        <v>1300</v>
      </c>
    </row>
    <row r="36" spans="3:17" x14ac:dyDescent="0.35">
      <c r="C36" s="14"/>
      <c r="D36" s="12"/>
      <c r="E36" s="15"/>
      <c r="F36" s="9"/>
      <c r="G36" s="16"/>
      <c r="H36" s="17"/>
      <c r="I36" s="9"/>
      <c r="J36" s="9"/>
      <c r="L36" s="31" t="s">
        <v>17</v>
      </c>
      <c r="M36" s="23">
        <v>603</v>
      </c>
      <c r="N36" s="24">
        <v>1</v>
      </c>
      <c r="O36" s="25">
        <v>15</v>
      </c>
      <c r="P36" s="26">
        <v>2.6</v>
      </c>
      <c r="Q36" s="27">
        <f t="shared" si="2"/>
        <v>1567.8</v>
      </c>
    </row>
    <row r="37" spans="3:17" x14ac:dyDescent="0.35">
      <c r="C37" s="14"/>
      <c r="D37" s="12"/>
      <c r="E37" s="15"/>
      <c r="F37" s="9"/>
      <c r="G37" s="16"/>
      <c r="H37" s="17"/>
      <c r="I37" s="9"/>
      <c r="J37" s="9"/>
      <c r="L37" s="31" t="s">
        <v>18</v>
      </c>
      <c r="M37" s="23">
        <v>469</v>
      </c>
      <c r="N37" s="24">
        <v>1</v>
      </c>
      <c r="O37" s="25">
        <v>15</v>
      </c>
      <c r="P37" s="26">
        <v>4</v>
      </c>
      <c r="Q37" s="27">
        <f t="shared" si="2"/>
        <v>1876</v>
      </c>
    </row>
    <row r="38" spans="3:17" x14ac:dyDescent="0.35">
      <c r="C38" s="14"/>
      <c r="D38" s="12"/>
      <c r="E38" s="15"/>
      <c r="F38" s="9"/>
      <c r="G38" s="16"/>
      <c r="H38" s="17"/>
      <c r="I38" s="9"/>
      <c r="J38" s="9"/>
      <c r="L38" s="31" t="s">
        <v>9</v>
      </c>
      <c r="M38" s="23">
        <v>826</v>
      </c>
      <c r="N38" s="24">
        <v>1</v>
      </c>
      <c r="O38" s="25">
        <v>15</v>
      </c>
      <c r="P38" s="26">
        <v>2.6</v>
      </c>
      <c r="Q38" s="27">
        <f t="shared" si="2"/>
        <v>2147.6</v>
      </c>
    </row>
    <row r="39" spans="3:17" x14ac:dyDescent="0.35">
      <c r="I39" s="9"/>
      <c r="J39" s="9"/>
      <c r="L39" s="3"/>
      <c r="M39" s="10"/>
      <c r="N39" s="10"/>
      <c r="O39" s="10"/>
      <c r="P39" s="8" t="s">
        <v>8</v>
      </c>
      <c r="Q39" s="11">
        <f>SUM(Q29:Q38)</f>
        <v>34556.6</v>
      </c>
    </row>
    <row r="40" spans="3:17" x14ac:dyDescent="0.35">
      <c r="H40" s="4"/>
      <c r="Q40" s="4"/>
    </row>
    <row r="41" spans="3:17" x14ac:dyDescent="0.35">
      <c r="C41" s="2" t="s">
        <v>7</v>
      </c>
      <c r="D41" s="12">
        <v>3</v>
      </c>
      <c r="E41" s="12"/>
      <c r="F41" s="12"/>
      <c r="G41" s="13"/>
      <c r="H41" s="13">
        <v>300</v>
      </c>
      <c r="L41" s="2" t="s">
        <v>7</v>
      </c>
      <c r="M41" s="12">
        <v>10</v>
      </c>
      <c r="N41" s="12"/>
      <c r="O41" s="12"/>
      <c r="P41" s="13"/>
      <c r="Q41" s="13">
        <v>1000</v>
      </c>
    </row>
    <row r="42" spans="3:17" ht="15" thickBot="1" x14ac:dyDescent="0.4"/>
    <row r="43" spans="3:17" ht="15" thickBot="1" x14ac:dyDescent="0.4">
      <c r="C43" s="5" t="s">
        <v>4</v>
      </c>
      <c r="D43" s="6"/>
      <c r="E43" s="6"/>
      <c r="F43" s="6"/>
      <c r="G43" s="6"/>
      <c r="H43" s="19">
        <f>H41+H32</f>
        <v>2910</v>
      </c>
      <c r="L43" s="5" t="s">
        <v>4</v>
      </c>
      <c r="M43" s="6"/>
      <c r="N43" s="6"/>
      <c r="O43" s="6"/>
      <c r="P43" s="6"/>
      <c r="Q43" s="7">
        <f>SUM(Q39:Q41)</f>
        <v>35556.6</v>
      </c>
    </row>
    <row r="49" spans="3:17" ht="15" thickBot="1" x14ac:dyDescent="0.4"/>
    <row r="50" spans="3:17" ht="15" thickBot="1" x14ac:dyDescent="0.4">
      <c r="C50" s="32" t="s">
        <v>24</v>
      </c>
      <c r="D50" s="33"/>
      <c r="E50" s="33"/>
      <c r="F50" s="33"/>
      <c r="G50" s="33"/>
      <c r="H50" s="34"/>
      <c r="I50" s="14"/>
      <c r="J50" s="14"/>
      <c r="K50" s="14"/>
      <c r="L50" s="32" t="s">
        <v>25</v>
      </c>
      <c r="M50" s="33"/>
      <c r="N50" s="33"/>
      <c r="O50" s="33"/>
      <c r="P50" s="33"/>
      <c r="Q50" s="34"/>
    </row>
    <row r="52" spans="3:17" x14ac:dyDescent="0.35">
      <c r="C52" s="1" t="s">
        <v>1</v>
      </c>
      <c r="D52" s="1" t="s">
        <v>11</v>
      </c>
      <c r="E52" s="1" t="s">
        <v>10</v>
      </c>
      <c r="F52" s="1" t="s">
        <v>5</v>
      </c>
      <c r="G52" s="1" t="s">
        <v>2</v>
      </c>
      <c r="H52" s="1" t="s">
        <v>3</v>
      </c>
      <c r="L52" s="1" t="s">
        <v>1</v>
      </c>
      <c r="M52" s="1" t="s">
        <v>11</v>
      </c>
      <c r="N52" s="1" t="s">
        <v>10</v>
      </c>
      <c r="O52" s="1" t="s">
        <v>5</v>
      </c>
      <c r="P52" s="1" t="s">
        <v>2</v>
      </c>
      <c r="Q52" s="1" t="s">
        <v>3</v>
      </c>
    </row>
    <row r="53" spans="3:17" x14ac:dyDescent="0.35">
      <c r="C53" s="31" t="s">
        <v>6</v>
      </c>
      <c r="D53" s="23">
        <v>300</v>
      </c>
      <c r="E53" s="24">
        <v>1</v>
      </c>
      <c r="F53" s="25">
        <v>20</v>
      </c>
      <c r="G53" s="26">
        <v>3.2</v>
      </c>
      <c r="H53" s="27">
        <f>D53*G53</f>
        <v>960</v>
      </c>
      <c r="I53" s="9"/>
      <c r="J53" s="9"/>
      <c r="L53" s="31" t="s">
        <v>13</v>
      </c>
      <c r="M53" s="23">
        <v>3000</v>
      </c>
      <c r="N53" s="24">
        <v>1</v>
      </c>
      <c r="O53" s="25">
        <v>20</v>
      </c>
      <c r="P53" s="26">
        <v>2.9</v>
      </c>
      <c r="Q53" s="27">
        <f t="shared" ref="Q53:Q62" si="4">M53*P53</f>
        <v>8700</v>
      </c>
    </row>
    <row r="54" spans="3:17" x14ac:dyDescent="0.35">
      <c r="C54" s="31" t="s">
        <v>13</v>
      </c>
      <c r="D54" s="23">
        <v>300</v>
      </c>
      <c r="E54" s="24">
        <v>1</v>
      </c>
      <c r="F54" s="25">
        <v>20</v>
      </c>
      <c r="G54" s="26">
        <v>3.2</v>
      </c>
      <c r="H54" s="27">
        <f t="shared" ref="H54:H55" si="5">D54*G54</f>
        <v>960</v>
      </c>
      <c r="I54" s="9"/>
      <c r="J54" s="9"/>
      <c r="L54" s="31" t="s">
        <v>12</v>
      </c>
      <c r="M54" s="23">
        <v>2000</v>
      </c>
      <c r="N54" s="24">
        <v>1</v>
      </c>
      <c r="O54" s="25">
        <v>20</v>
      </c>
      <c r="P54" s="26">
        <v>3.6</v>
      </c>
      <c r="Q54" s="27">
        <f t="shared" si="4"/>
        <v>7200</v>
      </c>
    </row>
    <row r="55" spans="3:17" x14ac:dyDescent="0.35">
      <c r="C55" s="31" t="s">
        <v>19</v>
      </c>
      <c r="D55" s="23">
        <v>300</v>
      </c>
      <c r="E55" s="24">
        <v>1</v>
      </c>
      <c r="F55" s="25">
        <v>20</v>
      </c>
      <c r="G55" s="26">
        <v>4.3</v>
      </c>
      <c r="H55" s="27">
        <f t="shared" si="5"/>
        <v>1290</v>
      </c>
      <c r="I55" s="9"/>
      <c r="J55" s="9"/>
      <c r="L55" s="31" t="s">
        <v>14</v>
      </c>
      <c r="M55" s="23">
        <v>1000</v>
      </c>
      <c r="N55" s="24">
        <v>1</v>
      </c>
      <c r="O55" s="25">
        <v>20</v>
      </c>
      <c r="P55" s="26">
        <v>8.5</v>
      </c>
      <c r="Q55" s="27">
        <f t="shared" si="4"/>
        <v>8500</v>
      </c>
    </row>
    <row r="56" spans="3:17" x14ac:dyDescent="0.35">
      <c r="C56" s="3"/>
      <c r="D56" s="10"/>
      <c r="E56" s="10"/>
      <c r="F56" s="10"/>
      <c r="G56" s="8" t="s">
        <v>8</v>
      </c>
      <c r="H56" s="11">
        <f>SUM(H53:H55)</f>
        <v>3210</v>
      </c>
      <c r="I56" s="9"/>
      <c r="J56" s="9"/>
      <c r="L56" s="31" t="s">
        <v>6</v>
      </c>
      <c r="M56" s="23">
        <v>798</v>
      </c>
      <c r="N56" s="24">
        <v>1</v>
      </c>
      <c r="O56" s="25">
        <v>20</v>
      </c>
      <c r="P56" s="26">
        <v>3.2</v>
      </c>
      <c r="Q56" s="27">
        <f t="shared" si="4"/>
        <v>2553.6000000000004</v>
      </c>
    </row>
    <row r="57" spans="3:17" x14ac:dyDescent="0.35">
      <c r="C57" s="14"/>
      <c r="D57" s="12"/>
      <c r="E57" s="15"/>
      <c r="F57" s="9"/>
      <c r="G57" s="16"/>
      <c r="H57" s="17"/>
      <c r="I57" s="9"/>
      <c r="J57" s="9"/>
      <c r="L57" s="31" t="s">
        <v>15</v>
      </c>
      <c r="M57" s="23">
        <v>1048</v>
      </c>
      <c r="N57" s="24">
        <v>1</v>
      </c>
      <c r="O57" s="25">
        <v>20</v>
      </c>
      <c r="P57" s="26">
        <v>3.2</v>
      </c>
      <c r="Q57" s="27">
        <f t="shared" si="4"/>
        <v>3353.6000000000004</v>
      </c>
    </row>
    <row r="58" spans="3:17" x14ac:dyDescent="0.35">
      <c r="C58" s="14"/>
      <c r="D58" s="12"/>
      <c r="E58" s="15"/>
      <c r="F58" s="9"/>
      <c r="G58" s="16"/>
      <c r="H58" s="17"/>
      <c r="I58" s="9"/>
      <c r="J58" s="9"/>
      <c r="L58" s="31" t="s">
        <v>0</v>
      </c>
      <c r="M58" s="23">
        <v>756</v>
      </c>
      <c r="N58" s="24">
        <v>1</v>
      </c>
      <c r="O58" s="25">
        <v>20</v>
      </c>
      <c r="P58" s="26">
        <v>3.2</v>
      </c>
      <c r="Q58" s="27">
        <f t="shared" si="4"/>
        <v>2419.2000000000003</v>
      </c>
    </row>
    <row r="59" spans="3:17" x14ac:dyDescent="0.35">
      <c r="I59" s="9"/>
      <c r="J59" s="9"/>
      <c r="L59" s="31" t="s">
        <v>16</v>
      </c>
      <c r="M59" s="23">
        <v>500</v>
      </c>
      <c r="N59" s="24">
        <v>1</v>
      </c>
      <c r="O59" s="25">
        <v>20</v>
      </c>
      <c r="P59" s="26">
        <v>3.2</v>
      </c>
      <c r="Q59" s="27">
        <f t="shared" si="4"/>
        <v>1600</v>
      </c>
    </row>
    <row r="60" spans="3:17" x14ac:dyDescent="0.35">
      <c r="C60" s="14"/>
      <c r="D60" s="12"/>
      <c r="E60" s="15"/>
      <c r="F60" s="9"/>
      <c r="G60" s="16"/>
      <c r="H60" s="17"/>
      <c r="I60" s="9"/>
      <c r="J60" s="9"/>
      <c r="L60" s="31" t="s">
        <v>17</v>
      </c>
      <c r="M60" s="23">
        <v>603</v>
      </c>
      <c r="N60" s="24">
        <v>1</v>
      </c>
      <c r="O60" s="25">
        <v>20</v>
      </c>
      <c r="P60" s="26">
        <v>3.2</v>
      </c>
      <c r="Q60" s="27">
        <f t="shared" si="4"/>
        <v>1929.6000000000001</v>
      </c>
    </row>
    <row r="61" spans="3:17" x14ac:dyDescent="0.35">
      <c r="C61" s="14"/>
      <c r="D61" s="12"/>
      <c r="E61" s="15"/>
      <c r="F61" s="9"/>
      <c r="G61" s="16"/>
      <c r="H61" s="17"/>
      <c r="I61" s="9"/>
      <c r="J61" s="9"/>
      <c r="L61" s="31" t="s">
        <v>18</v>
      </c>
      <c r="M61" s="23">
        <v>469</v>
      </c>
      <c r="N61" s="24">
        <v>1</v>
      </c>
      <c r="O61" s="25">
        <v>20</v>
      </c>
      <c r="P61" s="26">
        <v>5</v>
      </c>
      <c r="Q61" s="27">
        <f t="shared" si="4"/>
        <v>2345</v>
      </c>
    </row>
    <row r="62" spans="3:17" x14ac:dyDescent="0.35">
      <c r="C62" s="14"/>
      <c r="D62" s="12"/>
      <c r="E62" s="15"/>
      <c r="F62" s="9"/>
      <c r="G62" s="16"/>
      <c r="H62" s="17"/>
      <c r="I62" s="9"/>
      <c r="J62" s="9"/>
      <c r="L62" s="31" t="s">
        <v>9</v>
      </c>
      <c r="M62" s="23">
        <v>826</v>
      </c>
      <c r="N62" s="24">
        <v>1</v>
      </c>
      <c r="O62" s="25">
        <v>20</v>
      </c>
      <c r="P62" s="26">
        <v>3.2</v>
      </c>
      <c r="Q62" s="27">
        <f t="shared" si="4"/>
        <v>2643.2000000000003</v>
      </c>
    </row>
    <row r="63" spans="3:17" x14ac:dyDescent="0.35">
      <c r="I63" s="9"/>
      <c r="J63" s="9"/>
      <c r="L63" s="3"/>
      <c r="M63" s="10"/>
      <c r="N63" s="10"/>
      <c r="O63" s="10"/>
      <c r="P63" s="8" t="s">
        <v>8</v>
      </c>
      <c r="Q63" s="11">
        <f>SUM(Q53:Q62)</f>
        <v>41244.19999999999</v>
      </c>
    </row>
    <row r="64" spans="3:17" x14ac:dyDescent="0.35">
      <c r="H64" s="4"/>
      <c r="Q64" s="4"/>
    </row>
    <row r="65" spans="3:17" x14ac:dyDescent="0.35">
      <c r="C65" s="2" t="s">
        <v>7</v>
      </c>
      <c r="D65" s="12">
        <v>3</v>
      </c>
      <c r="E65" s="12"/>
      <c r="F65" s="12"/>
      <c r="G65" s="13"/>
      <c r="H65" s="13">
        <v>300</v>
      </c>
      <c r="L65" s="2" t="s">
        <v>7</v>
      </c>
      <c r="M65" s="12">
        <v>10</v>
      </c>
      <c r="N65" s="12"/>
      <c r="O65" s="12"/>
      <c r="P65" s="13"/>
      <c r="Q65" s="13">
        <v>1000</v>
      </c>
    </row>
    <row r="66" spans="3:17" ht="15" thickBot="1" x14ac:dyDescent="0.4"/>
    <row r="67" spans="3:17" ht="15" thickBot="1" x14ac:dyDescent="0.4">
      <c r="C67" s="5" t="s">
        <v>4</v>
      </c>
      <c r="D67" s="6"/>
      <c r="E67" s="6"/>
      <c r="F67" s="6"/>
      <c r="G67" s="6"/>
      <c r="H67" s="19">
        <f>H65+H56</f>
        <v>3510</v>
      </c>
      <c r="L67" s="5" t="s">
        <v>4</v>
      </c>
      <c r="M67" s="6"/>
      <c r="N67" s="6"/>
      <c r="O67" s="6"/>
      <c r="P67" s="6"/>
      <c r="Q67" s="7">
        <f>SUM(Q63:Q65)</f>
        <v>42244.19999999999</v>
      </c>
    </row>
    <row r="72" spans="3:17" ht="15" thickBot="1" x14ac:dyDescent="0.4"/>
    <row r="73" spans="3:17" ht="15" thickBot="1" x14ac:dyDescent="0.4">
      <c r="C73" s="32" t="s">
        <v>26</v>
      </c>
      <c r="D73" s="33"/>
      <c r="E73" s="33"/>
      <c r="F73" s="33"/>
      <c r="G73" s="33"/>
      <c r="H73" s="34"/>
      <c r="I73" s="14"/>
      <c r="J73" s="14"/>
      <c r="K73" s="14"/>
      <c r="L73" s="32" t="s">
        <v>30</v>
      </c>
      <c r="M73" s="33"/>
      <c r="N73" s="33"/>
      <c r="O73" s="33"/>
      <c r="P73" s="33"/>
      <c r="Q73" s="34"/>
    </row>
    <row r="75" spans="3:17" x14ac:dyDescent="0.35">
      <c r="C75" s="1" t="s">
        <v>1</v>
      </c>
      <c r="D75" s="1" t="s">
        <v>11</v>
      </c>
      <c r="E75" s="1" t="s">
        <v>10</v>
      </c>
      <c r="F75" s="1" t="s">
        <v>5</v>
      </c>
      <c r="G75" s="1" t="s">
        <v>2</v>
      </c>
      <c r="H75" s="1" t="s">
        <v>3</v>
      </c>
      <c r="L75" s="1" t="s">
        <v>1</v>
      </c>
      <c r="M75" s="1" t="s">
        <v>11</v>
      </c>
      <c r="N75" s="1" t="s">
        <v>10</v>
      </c>
      <c r="O75" s="1" t="s">
        <v>5</v>
      </c>
      <c r="P75" s="1" t="s">
        <v>2</v>
      </c>
      <c r="Q75" s="1" t="s">
        <v>3</v>
      </c>
    </row>
    <row r="76" spans="3:17" x14ac:dyDescent="0.35">
      <c r="C76" s="31" t="s">
        <v>6</v>
      </c>
      <c r="D76" s="23">
        <v>300</v>
      </c>
      <c r="E76" s="24">
        <v>1</v>
      </c>
      <c r="F76" s="25">
        <v>25</v>
      </c>
      <c r="G76" s="26">
        <v>3.9</v>
      </c>
      <c r="H76" s="27">
        <f>D76*G76</f>
        <v>1170</v>
      </c>
      <c r="I76" s="9"/>
      <c r="J76" s="9"/>
      <c r="L76" s="31" t="s">
        <v>13</v>
      </c>
      <c r="M76" s="23">
        <v>3000</v>
      </c>
      <c r="N76" s="24">
        <v>1</v>
      </c>
      <c r="O76" s="25">
        <v>25</v>
      </c>
      <c r="P76" s="26">
        <v>3.5</v>
      </c>
      <c r="Q76" s="27">
        <f t="shared" ref="Q76:Q85" si="6">M76*P76</f>
        <v>10500</v>
      </c>
    </row>
    <row r="77" spans="3:17" x14ac:dyDescent="0.35">
      <c r="C77" s="31" t="s">
        <v>13</v>
      </c>
      <c r="D77" s="23">
        <v>300</v>
      </c>
      <c r="E77" s="24">
        <v>1</v>
      </c>
      <c r="F77" s="25">
        <v>25</v>
      </c>
      <c r="G77" s="26">
        <v>3.9</v>
      </c>
      <c r="H77" s="27">
        <f t="shared" ref="H77:H78" si="7">D77*G77</f>
        <v>1170</v>
      </c>
      <c r="I77" s="9"/>
      <c r="J77" s="9"/>
      <c r="L77" s="31" t="s">
        <v>12</v>
      </c>
      <c r="M77" s="23">
        <v>2000</v>
      </c>
      <c r="N77" s="24">
        <v>1</v>
      </c>
      <c r="O77" s="25">
        <v>25</v>
      </c>
      <c r="P77" s="26">
        <v>4.7</v>
      </c>
      <c r="Q77" s="27">
        <f t="shared" si="6"/>
        <v>9400</v>
      </c>
    </row>
    <row r="78" spans="3:17" x14ac:dyDescent="0.35">
      <c r="C78" s="31" t="s">
        <v>19</v>
      </c>
      <c r="D78" s="23">
        <v>300</v>
      </c>
      <c r="E78" s="24">
        <v>1</v>
      </c>
      <c r="F78" s="25">
        <v>25</v>
      </c>
      <c r="G78" s="26">
        <v>5.5</v>
      </c>
      <c r="H78" s="27">
        <f t="shared" si="7"/>
        <v>1650</v>
      </c>
      <c r="I78" s="9"/>
      <c r="J78" s="9"/>
      <c r="L78" s="31" t="s">
        <v>14</v>
      </c>
      <c r="M78" s="23">
        <v>1000</v>
      </c>
      <c r="N78" s="24">
        <v>1</v>
      </c>
      <c r="O78" s="25">
        <v>25</v>
      </c>
      <c r="P78" s="26">
        <v>9</v>
      </c>
      <c r="Q78" s="27">
        <f t="shared" si="6"/>
        <v>9000</v>
      </c>
    </row>
    <row r="79" spans="3:17" x14ac:dyDescent="0.35">
      <c r="C79" s="3"/>
      <c r="D79" s="10"/>
      <c r="E79" s="10"/>
      <c r="F79" s="10"/>
      <c r="G79" s="8" t="s">
        <v>8</v>
      </c>
      <c r="H79" s="11">
        <f>SUM(H76:H78)</f>
        <v>3990</v>
      </c>
      <c r="I79" s="9"/>
      <c r="J79" s="9"/>
      <c r="L79" s="31" t="s">
        <v>6</v>
      </c>
      <c r="M79" s="23">
        <v>798</v>
      </c>
      <c r="N79" s="24">
        <v>1</v>
      </c>
      <c r="O79" s="25">
        <v>25</v>
      </c>
      <c r="P79" s="26">
        <v>3.9</v>
      </c>
      <c r="Q79" s="27">
        <f t="shared" si="6"/>
        <v>3112.2</v>
      </c>
    </row>
    <row r="80" spans="3:17" x14ac:dyDescent="0.35">
      <c r="C80" s="14"/>
      <c r="D80" s="12"/>
      <c r="E80" s="15"/>
      <c r="F80" s="9"/>
      <c r="G80" s="16"/>
      <c r="H80" s="17"/>
      <c r="I80" s="9"/>
      <c r="J80" s="9"/>
      <c r="L80" s="31" t="s">
        <v>15</v>
      </c>
      <c r="M80" s="23">
        <v>1048</v>
      </c>
      <c r="N80" s="24">
        <v>1</v>
      </c>
      <c r="O80" s="25">
        <v>25</v>
      </c>
      <c r="P80" s="26">
        <v>3.9</v>
      </c>
      <c r="Q80" s="27">
        <f t="shared" si="6"/>
        <v>4087.2</v>
      </c>
    </row>
    <row r="81" spans="3:17" x14ac:dyDescent="0.35">
      <c r="C81" s="14"/>
      <c r="D81" s="12"/>
      <c r="E81" s="15"/>
      <c r="F81" s="9"/>
      <c r="G81" s="16"/>
      <c r="H81" s="17"/>
      <c r="I81" s="9"/>
      <c r="J81" s="9"/>
      <c r="L81" s="31" t="s">
        <v>0</v>
      </c>
      <c r="M81" s="23">
        <v>756</v>
      </c>
      <c r="N81" s="24">
        <v>1</v>
      </c>
      <c r="O81" s="25">
        <v>25</v>
      </c>
      <c r="P81" s="26">
        <v>3.9</v>
      </c>
      <c r="Q81" s="27">
        <f t="shared" si="6"/>
        <v>2948.4</v>
      </c>
    </row>
    <row r="82" spans="3:17" x14ac:dyDescent="0.35">
      <c r="I82" s="9"/>
      <c r="J82" s="9"/>
      <c r="L82" s="31" t="s">
        <v>16</v>
      </c>
      <c r="M82" s="23">
        <v>500</v>
      </c>
      <c r="N82" s="24">
        <v>1</v>
      </c>
      <c r="O82" s="25">
        <v>25</v>
      </c>
      <c r="P82" s="26">
        <v>3.9</v>
      </c>
      <c r="Q82" s="27">
        <f t="shared" si="6"/>
        <v>1950</v>
      </c>
    </row>
    <row r="83" spans="3:17" x14ac:dyDescent="0.35">
      <c r="C83" s="14"/>
      <c r="D83" s="12"/>
      <c r="E83" s="15"/>
      <c r="F83" s="9"/>
      <c r="G83" s="16"/>
      <c r="H83" s="17"/>
      <c r="I83" s="9"/>
      <c r="J83" s="9"/>
      <c r="L83" s="31" t="s">
        <v>17</v>
      </c>
      <c r="M83" s="23">
        <v>603</v>
      </c>
      <c r="N83" s="24">
        <v>1</v>
      </c>
      <c r="O83" s="25">
        <v>25</v>
      </c>
      <c r="P83" s="26">
        <v>3.9</v>
      </c>
      <c r="Q83" s="27">
        <f t="shared" si="6"/>
        <v>2351.6999999999998</v>
      </c>
    </row>
    <row r="84" spans="3:17" x14ac:dyDescent="0.35">
      <c r="C84" s="14"/>
      <c r="D84" s="12"/>
      <c r="E84" s="15"/>
      <c r="F84" s="9"/>
      <c r="G84" s="16"/>
      <c r="H84" s="17"/>
      <c r="I84" s="9"/>
      <c r="J84" s="9"/>
      <c r="L84" s="31" t="s">
        <v>18</v>
      </c>
      <c r="M84" s="23">
        <v>469</v>
      </c>
      <c r="N84" s="24">
        <v>1</v>
      </c>
      <c r="O84" s="25">
        <v>25</v>
      </c>
      <c r="P84" s="26">
        <v>6.3</v>
      </c>
      <c r="Q84" s="27">
        <f t="shared" si="6"/>
        <v>2954.7</v>
      </c>
    </row>
    <row r="85" spans="3:17" x14ac:dyDescent="0.35">
      <c r="C85" s="14"/>
      <c r="D85" s="12"/>
      <c r="E85" s="15"/>
      <c r="F85" s="9"/>
      <c r="G85" s="16"/>
      <c r="H85" s="17"/>
      <c r="I85" s="9"/>
      <c r="J85" s="9"/>
      <c r="L85" s="31" t="s">
        <v>9</v>
      </c>
      <c r="M85" s="23">
        <v>826</v>
      </c>
      <c r="N85" s="24">
        <v>1</v>
      </c>
      <c r="O85" s="25">
        <v>25</v>
      </c>
      <c r="P85" s="26">
        <v>3.9</v>
      </c>
      <c r="Q85" s="27">
        <f t="shared" si="6"/>
        <v>3221.4</v>
      </c>
    </row>
    <row r="86" spans="3:17" x14ac:dyDescent="0.35">
      <c r="I86" s="9"/>
      <c r="J86" s="9"/>
      <c r="L86" s="3"/>
      <c r="M86" s="10"/>
      <c r="N86" s="10"/>
      <c r="O86" s="10"/>
      <c r="P86" s="8" t="s">
        <v>8</v>
      </c>
      <c r="Q86" s="11">
        <f>SUM(Q76:Q85)</f>
        <v>49525.599999999999</v>
      </c>
    </row>
    <row r="87" spans="3:17" x14ac:dyDescent="0.35">
      <c r="H87" s="4"/>
      <c r="Q87" s="4"/>
    </row>
    <row r="88" spans="3:17" x14ac:dyDescent="0.35">
      <c r="C88" s="2" t="s">
        <v>7</v>
      </c>
      <c r="D88" s="12">
        <v>3</v>
      </c>
      <c r="E88" s="12"/>
      <c r="F88" s="12"/>
      <c r="G88" s="13"/>
      <c r="H88" s="13">
        <v>300</v>
      </c>
      <c r="L88" s="2" t="s">
        <v>7</v>
      </c>
      <c r="M88" s="12">
        <v>10</v>
      </c>
      <c r="N88" s="12"/>
      <c r="O88" s="12"/>
      <c r="P88" s="13"/>
      <c r="Q88" s="13">
        <v>1000</v>
      </c>
    </row>
    <row r="89" spans="3:17" ht="15" thickBot="1" x14ac:dyDescent="0.4"/>
    <row r="90" spans="3:17" ht="15" thickBot="1" x14ac:dyDescent="0.4">
      <c r="C90" s="5" t="s">
        <v>4</v>
      </c>
      <c r="D90" s="6"/>
      <c r="E90" s="6"/>
      <c r="F90" s="6"/>
      <c r="G90" s="6"/>
      <c r="H90" s="19">
        <f>H88+H79</f>
        <v>4290</v>
      </c>
      <c r="L90" s="5" t="s">
        <v>4</v>
      </c>
      <c r="M90" s="6"/>
      <c r="N90" s="6"/>
      <c r="O90" s="6"/>
      <c r="P90" s="6"/>
      <c r="Q90" s="7">
        <f>SUM(Q86:Q88)</f>
        <v>50525.599999999999</v>
      </c>
    </row>
  </sheetData>
  <mergeCells count="8">
    <mergeCell ref="C73:H73"/>
    <mergeCell ref="L73:Q73"/>
    <mergeCell ref="C2:H2"/>
    <mergeCell ref="L2:Q2"/>
    <mergeCell ref="C26:H26"/>
    <mergeCell ref="L26:Q26"/>
    <mergeCell ref="C50:H50"/>
    <mergeCell ref="L50:Q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34EB-AEEC-460A-AB3C-5DC183D86027}">
  <dimension ref="C1:Q101"/>
  <sheetViews>
    <sheetView showGridLines="0" tabSelected="1" zoomScaleNormal="100" workbookViewId="0">
      <selection activeCell="P14" sqref="P14"/>
    </sheetView>
  </sheetViews>
  <sheetFormatPr defaultColWidth="11.453125" defaultRowHeight="14.5" x14ac:dyDescent="0.35"/>
  <cols>
    <col min="1" max="1" width="11.453125" style="2"/>
    <col min="2" max="2" width="3.1796875" style="2" customWidth="1"/>
    <col min="3" max="3" width="14.08984375" style="2" bestFit="1" customWidth="1"/>
    <col min="4" max="4" width="4.08984375" style="2" bestFit="1" customWidth="1"/>
    <col min="5" max="5" width="5.7265625" style="2" bestFit="1" customWidth="1"/>
    <col min="6" max="6" width="3.81640625" style="2" bestFit="1" customWidth="1"/>
    <col min="7" max="7" width="14.1796875" style="2" bestFit="1" customWidth="1"/>
    <col min="8" max="8" width="11.81640625" style="2" customWidth="1"/>
    <col min="9" max="10" width="3.1796875" style="2" customWidth="1"/>
    <col min="11" max="11" width="15.36328125" style="2" bestFit="1" customWidth="1"/>
    <col min="12" max="12" width="14.08984375" style="2" bestFit="1" customWidth="1"/>
    <col min="13" max="13" width="5.1796875" style="2" bestFit="1" customWidth="1"/>
    <col min="14" max="14" width="5.7265625" style="2" bestFit="1" customWidth="1"/>
    <col min="15" max="15" width="3.81640625" style="2" bestFit="1" customWidth="1"/>
    <col min="16" max="16" width="14.1796875" style="2" bestFit="1" customWidth="1"/>
    <col min="17" max="17" width="9.7265625" style="2" bestFit="1" customWidth="1"/>
    <col min="18" max="16384" width="11.453125" style="2"/>
  </cols>
  <sheetData>
    <row r="1" spans="3:17" ht="15" thickBot="1" x14ac:dyDescent="0.4"/>
    <row r="2" spans="3:17" ht="15" thickBot="1" x14ac:dyDescent="0.4">
      <c r="C2" s="32" t="s">
        <v>20</v>
      </c>
      <c r="D2" s="33"/>
      <c r="E2" s="33"/>
      <c r="F2" s="33"/>
      <c r="G2" s="33"/>
      <c r="H2" s="34"/>
      <c r="I2" s="14"/>
      <c r="J2" s="14"/>
      <c r="K2" s="14"/>
      <c r="L2" s="32" t="s">
        <v>21</v>
      </c>
      <c r="M2" s="33"/>
      <c r="N2" s="33"/>
      <c r="O2" s="33"/>
      <c r="P2" s="33"/>
      <c r="Q2" s="34"/>
    </row>
    <row r="4" spans="3:17" x14ac:dyDescent="0.35">
      <c r="C4" s="1" t="s">
        <v>1</v>
      </c>
      <c r="D4" s="1" t="s">
        <v>11</v>
      </c>
      <c r="E4" s="1" t="s">
        <v>10</v>
      </c>
      <c r="F4" s="1" t="s">
        <v>5</v>
      </c>
      <c r="G4" s="1" t="s">
        <v>2</v>
      </c>
      <c r="H4" s="1" t="s">
        <v>3</v>
      </c>
      <c r="L4" s="1" t="s">
        <v>1</v>
      </c>
      <c r="M4" s="1" t="s">
        <v>11</v>
      </c>
      <c r="N4" s="1" t="s">
        <v>10</v>
      </c>
      <c r="O4" s="1" t="s">
        <v>5</v>
      </c>
      <c r="P4" s="1" t="s">
        <v>2</v>
      </c>
      <c r="Q4" s="1" t="s">
        <v>3</v>
      </c>
    </row>
    <row r="5" spans="3:17" x14ac:dyDescent="0.35">
      <c r="C5" s="31" t="s">
        <v>6</v>
      </c>
      <c r="D5" s="23">
        <v>300</v>
      </c>
      <c r="E5" s="24">
        <v>1</v>
      </c>
      <c r="F5" s="25">
        <v>10</v>
      </c>
      <c r="G5" s="26">
        <v>2.2999999999999998</v>
      </c>
      <c r="H5" s="27">
        <f>D5*G5</f>
        <v>690</v>
      </c>
      <c r="I5" s="9"/>
      <c r="J5" s="9"/>
      <c r="L5" s="31" t="s">
        <v>13</v>
      </c>
      <c r="M5" s="23">
        <v>3000</v>
      </c>
      <c r="N5" s="24">
        <v>1</v>
      </c>
      <c r="O5" s="25">
        <v>10</v>
      </c>
      <c r="P5" s="26">
        <v>1.9</v>
      </c>
      <c r="Q5" s="27">
        <f t="shared" ref="Q5:Q14" si="0">M5*P5</f>
        <v>5700</v>
      </c>
    </row>
    <row r="6" spans="3:17" x14ac:dyDescent="0.35">
      <c r="C6" s="31" t="s">
        <v>13</v>
      </c>
      <c r="D6" s="23">
        <v>300</v>
      </c>
      <c r="E6" s="24">
        <v>1</v>
      </c>
      <c r="F6" s="25">
        <v>10</v>
      </c>
      <c r="G6" s="26">
        <v>2.2999999999999998</v>
      </c>
      <c r="H6" s="27">
        <f t="shared" ref="H6:H7" si="1">D6*G6</f>
        <v>690</v>
      </c>
      <c r="I6" s="9"/>
      <c r="J6" s="9"/>
      <c r="L6" s="31" t="s">
        <v>12</v>
      </c>
      <c r="M6" s="23">
        <v>2000</v>
      </c>
      <c r="N6" s="24">
        <v>1</v>
      </c>
      <c r="O6" s="25">
        <v>10</v>
      </c>
      <c r="P6" s="26">
        <v>2.4</v>
      </c>
      <c r="Q6" s="27">
        <f t="shared" si="0"/>
        <v>4800</v>
      </c>
    </row>
    <row r="7" spans="3:17" x14ac:dyDescent="0.35">
      <c r="C7" s="31" t="s">
        <v>19</v>
      </c>
      <c r="D7" s="23">
        <v>300</v>
      </c>
      <c r="E7" s="24">
        <v>1</v>
      </c>
      <c r="F7" s="25">
        <v>10</v>
      </c>
      <c r="G7" s="26">
        <v>2.8</v>
      </c>
      <c r="H7" s="27">
        <f t="shared" si="1"/>
        <v>840</v>
      </c>
      <c r="I7" s="9"/>
      <c r="J7" s="9"/>
      <c r="L7" s="31" t="s">
        <v>14</v>
      </c>
      <c r="M7" s="23">
        <v>1000</v>
      </c>
      <c r="N7" s="24">
        <v>1</v>
      </c>
      <c r="O7" s="25">
        <v>10</v>
      </c>
      <c r="P7" s="26">
        <v>7.5</v>
      </c>
      <c r="Q7" s="27">
        <f t="shared" si="0"/>
        <v>7500</v>
      </c>
    </row>
    <row r="8" spans="3:17" x14ac:dyDescent="0.35">
      <c r="C8" s="28"/>
      <c r="D8" s="29"/>
      <c r="E8" s="29"/>
      <c r="F8" s="29"/>
      <c r="G8" s="25" t="s">
        <v>8</v>
      </c>
      <c r="H8" s="30">
        <f>SUM(H5:H7)</f>
        <v>2220</v>
      </c>
      <c r="I8" s="9"/>
      <c r="J8" s="9"/>
      <c r="L8" s="31" t="s">
        <v>6</v>
      </c>
      <c r="M8" s="23">
        <v>798</v>
      </c>
      <c r="N8" s="24">
        <v>1</v>
      </c>
      <c r="O8" s="25">
        <v>10</v>
      </c>
      <c r="P8" s="26">
        <v>2.2999999999999998</v>
      </c>
      <c r="Q8" s="27">
        <f t="shared" si="0"/>
        <v>1835.3999999999999</v>
      </c>
    </row>
    <row r="9" spans="3:17" x14ac:dyDescent="0.35">
      <c r="C9" s="14"/>
      <c r="D9" s="12"/>
      <c r="E9" s="15"/>
      <c r="F9" s="9"/>
      <c r="G9" s="16"/>
      <c r="H9" s="17"/>
      <c r="I9" s="9"/>
      <c r="J9" s="9"/>
      <c r="L9" s="31" t="s">
        <v>15</v>
      </c>
      <c r="M9" s="23">
        <v>1048</v>
      </c>
      <c r="N9" s="24">
        <v>1</v>
      </c>
      <c r="O9" s="25">
        <v>10</v>
      </c>
      <c r="P9" s="26">
        <v>2.2999999999999998</v>
      </c>
      <c r="Q9" s="27">
        <f t="shared" si="0"/>
        <v>2410.3999999999996</v>
      </c>
    </row>
    <row r="10" spans="3:17" x14ac:dyDescent="0.35">
      <c r="C10" s="14"/>
      <c r="D10" s="12"/>
      <c r="E10" s="15"/>
      <c r="F10" s="9"/>
      <c r="G10" s="16"/>
      <c r="H10" s="17"/>
      <c r="I10" s="9"/>
      <c r="J10" s="9"/>
      <c r="L10" s="31" t="s">
        <v>0</v>
      </c>
      <c r="M10" s="23">
        <v>756</v>
      </c>
      <c r="N10" s="24">
        <v>1</v>
      </c>
      <c r="O10" s="25">
        <v>10</v>
      </c>
      <c r="P10" s="26">
        <v>2.2999999999999998</v>
      </c>
      <c r="Q10" s="27">
        <f t="shared" si="0"/>
        <v>1738.8</v>
      </c>
    </row>
    <row r="11" spans="3:17" x14ac:dyDescent="0.35">
      <c r="I11" s="9"/>
      <c r="J11" s="9"/>
      <c r="L11" s="31" t="s">
        <v>16</v>
      </c>
      <c r="M11" s="23">
        <v>500</v>
      </c>
      <c r="N11" s="24">
        <v>1</v>
      </c>
      <c r="O11" s="25">
        <v>10</v>
      </c>
      <c r="P11" s="26">
        <v>2.2999999999999998</v>
      </c>
      <c r="Q11" s="27">
        <f t="shared" si="0"/>
        <v>1150</v>
      </c>
    </row>
    <row r="12" spans="3:17" x14ac:dyDescent="0.35">
      <c r="C12" s="14"/>
      <c r="D12" s="12"/>
      <c r="E12" s="15"/>
      <c r="F12" s="9"/>
      <c r="G12" s="16"/>
      <c r="H12" s="17"/>
      <c r="I12" s="9"/>
      <c r="J12" s="9"/>
      <c r="L12" s="31" t="s">
        <v>17</v>
      </c>
      <c r="M12" s="23">
        <v>603</v>
      </c>
      <c r="N12" s="24">
        <v>1</v>
      </c>
      <c r="O12" s="25">
        <v>10</v>
      </c>
      <c r="P12" s="26">
        <v>2.2999999999999998</v>
      </c>
      <c r="Q12" s="27">
        <f t="shared" si="0"/>
        <v>1386.8999999999999</v>
      </c>
    </row>
    <row r="13" spans="3:17" x14ac:dyDescent="0.35">
      <c r="C13" s="14"/>
      <c r="D13" s="12"/>
      <c r="E13" s="15"/>
      <c r="F13" s="9"/>
      <c r="G13" s="16"/>
      <c r="H13" s="17"/>
      <c r="I13" s="9"/>
      <c r="J13" s="9"/>
      <c r="L13" s="31" t="s">
        <v>18</v>
      </c>
      <c r="M13" s="23">
        <v>469</v>
      </c>
      <c r="N13" s="24">
        <v>1</v>
      </c>
      <c r="O13" s="25">
        <v>10</v>
      </c>
      <c r="P13" s="26">
        <v>3.6</v>
      </c>
      <c r="Q13" s="27">
        <f t="shared" si="0"/>
        <v>1688.4</v>
      </c>
    </row>
    <row r="14" spans="3:17" x14ac:dyDescent="0.35">
      <c r="C14" s="14"/>
      <c r="D14" s="12"/>
      <c r="E14" s="15"/>
      <c r="F14" s="9"/>
      <c r="G14" s="16"/>
      <c r="H14" s="17"/>
      <c r="I14" s="9"/>
      <c r="J14" s="9"/>
      <c r="L14" s="31" t="s">
        <v>9</v>
      </c>
      <c r="M14" s="23">
        <v>826</v>
      </c>
      <c r="N14" s="24">
        <v>1</v>
      </c>
      <c r="O14" s="25">
        <v>10</v>
      </c>
      <c r="P14" s="26">
        <v>2.2999999999999998</v>
      </c>
      <c r="Q14" s="27">
        <f t="shared" si="0"/>
        <v>1899.8</v>
      </c>
    </row>
    <row r="15" spans="3:17" x14ac:dyDescent="0.35">
      <c r="I15" s="9"/>
      <c r="J15" s="9"/>
      <c r="L15" s="3"/>
      <c r="M15" s="10"/>
      <c r="N15" s="10"/>
      <c r="O15" s="10"/>
      <c r="P15" s="8" t="s">
        <v>8</v>
      </c>
      <c r="Q15" s="11">
        <f>SUM(Q5:Q14)</f>
        <v>30109.700000000004</v>
      </c>
    </row>
    <row r="16" spans="3:17" x14ac:dyDescent="0.35">
      <c r="H16" s="4"/>
      <c r="Q16" s="4"/>
    </row>
    <row r="17" spans="3:17" ht="15.5" customHeight="1" x14ac:dyDescent="0.35">
      <c r="C17" s="2" t="s">
        <v>7</v>
      </c>
      <c r="D17" s="12">
        <v>3</v>
      </c>
      <c r="E17" s="12"/>
      <c r="F17" s="12"/>
      <c r="G17" s="13"/>
      <c r="H17" s="13">
        <v>300</v>
      </c>
      <c r="L17" s="2" t="s">
        <v>7</v>
      </c>
      <c r="M17" s="12">
        <v>10</v>
      </c>
      <c r="N17" s="12"/>
      <c r="O17" s="12"/>
      <c r="P17" s="13"/>
      <c r="Q17" s="13">
        <v>1000</v>
      </c>
    </row>
    <row r="18" spans="3:17" ht="15.5" customHeight="1" x14ac:dyDescent="0.35">
      <c r="C18" s="2" t="s">
        <v>27</v>
      </c>
      <c r="D18" s="12">
        <v>3</v>
      </c>
      <c r="E18" s="12"/>
      <c r="F18" s="12"/>
      <c r="G18" s="13"/>
      <c r="H18" s="13">
        <v>1100</v>
      </c>
      <c r="L18" s="2" t="s">
        <v>27</v>
      </c>
      <c r="M18" s="12">
        <v>10</v>
      </c>
      <c r="N18" s="12"/>
      <c r="O18" s="12"/>
      <c r="P18" s="13"/>
      <c r="Q18" s="13">
        <v>2300</v>
      </c>
    </row>
    <row r="19" spans="3:17" ht="15.5" customHeight="1" x14ac:dyDescent="0.35">
      <c r="C19" s="2" t="s">
        <v>28</v>
      </c>
      <c r="D19" s="12">
        <v>3</v>
      </c>
      <c r="E19" s="12"/>
      <c r="F19" s="12"/>
      <c r="G19" s="13"/>
      <c r="H19" s="13">
        <v>800</v>
      </c>
      <c r="L19" s="2" t="s">
        <v>28</v>
      </c>
      <c r="M19" s="12">
        <v>10</v>
      </c>
      <c r="N19" s="12"/>
      <c r="O19" s="12"/>
      <c r="P19" s="13"/>
      <c r="Q19" s="13">
        <v>1300</v>
      </c>
    </row>
    <row r="20" spans="3:17" ht="15.5" customHeight="1" x14ac:dyDescent="0.35">
      <c r="C20" s="2" t="s">
        <v>29</v>
      </c>
      <c r="D20" s="12">
        <v>2</v>
      </c>
      <c r="E20" s="12"/>
      <c r="F20" s="12"/>
      <c r="G20" s="13"/>
      <c r="H20" s="13">
        <v>1200</v>
      </c>
      <c r="L20" s="2" t="s">
        <v>29</v>
      </c>
      <c r="M20" s="12">
        <v>8</v>
      </c>
      <c r="N20" s="12"/>
      <c r="O20" s="12"/>
      <c r="P20" s="13"/>
      <c r="Q20" s="13">
        <v>4100</v>
      </c>
    </row>
    <row r="21" spans="3:17" ht="15" thickBot="1" x14ac:dyDescent="0.4"/>
    <row r="22" spans="3:17" ht="15" thickBot="1" x14ac:dyDescent="0.4">
      <c r="C22" s="5" t="s">
        <v>4</v>
      </c>
      <c r="D22" s="6"/>
      <c r="E22" s="6"/>
      <c r="F22" s="6"/>
      <c r="G22" s="6"/>
      <c r="H22" s="19">
        <f>H17+H8+H18+H19+H20</f>
        <v>5620</v>
      </c>
      <c r="L22" s="5" t="s">
        <v>4</v>
      </c>
      <c r="M22" s="6"/>
      <c r="N22" s="6"/>
      <c r="O22" s="6"/>
      <c r="P22" s="6"/>
      <c r="Q22" s="7">
        <f>SUM(Q15:Q20)</f>
        <v>38809.700000000004</v>
      </c>
    </row>
    <row r="26" spans="3:17" x14ac:dyDescent="0.35">
      <c r="Q26" s="22"/>
    </row>
    <row r="27" spans="3:17" ht="15" thickBot="1" x14ac:dyDescent="0.4"/>
    <row r="28" spans="3:17" ht="15" thickBot="1" x14ac:dyDescent="0.4">
      <c r="C28" s="32" t="s">
        <v>22</v>
      </c>
      <c r="D28" s="33"/>
      <c r="E28" s="33"/>
      <c r="F28" s="33"/>
      <c r="G28" s="33"/>
      <c r="H28" s="34"/>
      <c r="I28" s="14"/>
      <c r="J28" s="14"/>
      <c r="K28" s="14"/>
      <c r="L28" s="32" t="s">
        <v>23</v>
      </c>
      <c r="M28" s="33"/>
      <c r="N28" s="33"/>
      <c r="O28" s="33"/>
      <c r="P28" s="33"/>
      <c r="Q28" s="34"/>
    </row>
    <row r="30" spans="3:17" x14ac:dyDescent="0.35">
      <c r="C30" s="1" t="s">
        <v>1</v>
      </c>
      <c r="D30" s="1" t="s">
        <v>11</v>
      </c>
      <c r="E30" s="1" t="s">
        <v>10</v>
      </c>
      <c r="F30" s="1" t="s">
        <v>5</v>
      </c>
      <c r="G30" s="1" t="s">
        <v>2</v>
      </c>
      <c r="H30" s="1" t="s">
        <v>3</v>
      </c>
      <c r="L30" s="1" t="s">
        <v>1</v>
      </c>
      <c r="M30" s="1" t="s">
        <v>11</v>
      </c>
      <c r="N30" s="1" t="s">
        <v>10</v>
      </c>
      <c r="O30" s="1" t="s">
        <v>5</v>
      </c>
      <c r="P30" s="1" t="s">
        <v>2</v>
      </c>
      <c r="Q30" s="1" t="s">
        <v>3</v>
      </c>
    </row>
    <row r="31" spans="3:17" x14ac:dyDescent="0.35">
      <c r="C31" s="31" t="s">
        <v>6</v>
      </c>
      <c r="D31" s="23">
        <v>300</v>
      </c>
      <c r="E31" s="24">
        <v>1</v>
      </c>
      <c r="F31" s="25">
        <v>15</v>
      </c>
      <c r="G31" s="26">
        <v>2.6</v>
      </c>
      <c r="H31" s="27">
        <f>D31*G31</f>
        <v>780</v>
      </c>
      <c r="I31" s="9"/>
      <c r="J31" s="9"/>
      <c r="L31" s="31" t="s">
        <v>13</v>
      </c>
      <c r="M31" s="23">
        <v>3000</v>
      </c>
      <c r="N31" s="24">
        <v>1</v>
      </c>
      <c r="O31" s="25">
        <v>15</v>
      </c>
      <c r="P31" s="26">
        <v>2.2999999999999998</v>
      </c>
      <c r="Q31" s="27">
        <f t="shared" ref="Q31:Q40" si="2">M31*P31</f>
        <v>6899.9999999999991</v>
      </c>
    </row>
    <row r="32" spans="3:17" x14ac:dyDescent="0.35">
      <c r="C32" s="31" t="s">
        <v>13</v>
      </c>
      <c r="D32" s="23">
        <v>300</v>
      </c>
      <c r="E32" s="24">
        <v>1</v>
      </c>
      <c r="F32" s="25">
        <v>15</v>
      </c>
      <c r="G32" s="26">
        <v>2.6</v>
      </c>
      <c r="H32" s="27">
        <f t="shared" ref="H32:H33" si="3">D32*G32</f>
        <v>780</v>
      </c>
      <c r="I32" s="9"/>
      <c r="J32" s="9"/>
      <c r="L32" s="31" t="s">
        <v>12</v>
      </c>
      <c r="M32" s="23">
        <v>2000</v>
      </c>
      <c r="N32" s="24">
        <v>1</v>
      </c>
      <c r="O32" s="25">
        <v>15</v>
      </c>
      <c r="P32" s="26">
        <v>3</v>
      </c>
      <c r="Q32" s="27">
        <f t="shared" si="2"/>
        <v>6000</v>
      </c>
    </row>
    <row r="33" spans="3:17" x14ac:dyDescent="0.35">
      <c r="C33" s="31" t="s">
        <v>19</v>
      </c>
      <c r="D33" s="23">
        <v>300</v>
      </c>
      <c r="E33" s="24">
        <v>1</v>
      </c>
      <c r="F33" s="25">
        <v>15</v>
      </c>
      <c r="G33" s="26">
        <v>3.5</v>
      </c>
      <c r="H33" s="27">
        <f t="shared" si="3"/>
        <v>1050</v>
      </c>
      <c r="I33" s="9"/>
      <c r="J33" s="9"/>
      <c r="L33" s="31" t="s">
        <v>14</v>
      </c>
      <c r="M33" s="23">
        <v>1000</v>
      </c>
      <c r="N33" s="24">
        <v>1</v>
      </c>
      <c r="O33" s="25">
        <v>15</v>
      </c>
      <c r="P33" s="26">
        <v>8</v>
      </c>
      <c r="Q33" s="27">
        <f t="shared" si="2"/>
        <v>8000</v>
      </c>
    </row>
    <row r="34" spans="3:17" x14ac:dyDescent="0.35">
      <c r="C34" s="3"/>
      <c r="D34" s="10"/>
      <c r="E34" s="10"/>
      <c r="F34" s="10"/>
      <c r="G34" s="8" t="s">
        <v>8</v>
      </c>
      <c r="H34" s="18">
        <f>SUM(H31:H33)</f>
        <v>2610</v>
      </c>
      <c r="I34" s="9"/>
      <c r="J34" s="9"/>
      <c r="L34" s="31" t="s">
        <v>6</v>
      </c>
      <c r="M34" s="23">
        <v>798</v>
      </c>
      <c r="N34" s="24">
        <v>1</v>
      </c>
      <c r="O34" s="25">
        <v>15</v>
      </c>
      <c r="P34" s="26">
        <v>2.6</v>
      </c>
      <c r="Q34" s="27">
        <f t="shared" si="2"/>
        <v>2074.8000000000002</v>
      </c>
    </row>
    <row r="35" spans="3:17" x14ac:dyDescent="0.35">
      <c r="C35" s="14"/>
      <c r="D35" s="12"/>
      <c r="E35" s="15"/>
      <c r="F35" s="9"/>
      <c r="G35" s="16"/>
      <c r="H35" s="17"/>
      <c r="I35" s="9"/>
      <c r="J35" s="9"/>
      <c r="L35" s="31" t="s">
        <v>15</v>
      </c>
      <c r="M35" s="23">
        <v>1048</v>
      </c>
      <c r="N35" s="24">
        <v>1</v>
      </c>
      <c r="O35" s="25">
        <v>15</v>
      </c>
      <c r="P35" s="26">
        <v>2.6</v>
      </c>
      <c r="Q35" s="27">
        <f t="shared" si="2"/>
        <v>2724.8</v>
      </c>
    </row>
    <row r="36" spans="3:17" x14ac:dyDescent="0.35">
      <c r="C36" s="14"/>
      <c r="D36" s="12"/>
      <c r="E36" s="15"/>
      <c r="F36" s="9"/>
      <c r="G36" s="16"/>
      <c r="H36" s="17"/>
      <c r="I36" s="9"/>
      <c r="J36" s="9"/>
      <c r="L36" s="31" t="s">
        <v>0</v>
      </c>
      <c r="M36" s="23">
        <v>756</v>
      </c>
      <c r="N36" s="24">
        <v>1</v>
      </c>
      <c r="O36" s="25">
        <v>15</v>
      </c>
      <c r="P36" s="26">
        <v>2.6</v>
      </c>
      <c r="Q36" s="27">
        <f t="shared" si="2"/>
        <v>1965.6000000000001</v>
      </c>
    </row>
    <row r="37" spans="3:17" x14ac:dyDescent="0.35">
      <c r="I37" s="9"/>
      <c r="J37" s="9"/>
      <c r="L37" s="31" t="s">
        <v>16</v>
      </c>
      <c r="M37" s="23">
        <v>500</v>
      </c>
      <c r="N37" s="24">
        <v>1</v>
      </c>
      <c r="O37" s="25">
        <v>15</v>
      </c>
      <c r="P37" s="26">
        <v>2.6</v>
      </c>
      <c r="Q37" s="27">
        <f t="shared" si="2"/>
        <v>1300</v>
      </c>
    </row>
    <row r="38" spans="3:17" x14ac:dyDescent="0.35">
      <c r="C38" s="14"/>
      <c r="D38" s="12"/>
      <c r="E38" s="15"/>
      <c r="F38" s="9"/>
      <c r="G38" s="16"/>
      <c r="H38" s="17"/>
      <c r="I38" s="9"/>
      <c r="J38" s="9"/>
      <c r="L38" s="31" t="s">
        <v>17</v>
      </c>
      <c r="M38" s="23">
        <v>603</v>
      </c>
      <c r="N38" s="24">
        <v>1</v>
      </c>
      <c r="O38" s="25">
        <v>15</v>
      </c>
      <c r="P38" s="26">
        <v>2.6</v>
      </c>
      <c r="Q38" s="27">
        <f t="shared" si="2"/>
        <v>1567.8</v>
      </c>
    </row>
    <row r="39" spans="3:17" x14ac:dyDescent="0.35">
      <c r="C39" s="14"/>
      <c r="D39" s="12"/>
      <c r="E39" s="15"/>
      <c r="F39" s="9"/>
      <c r="G39" s="16"/>
      <c r="H39" s="17"/>
      <c r="I39" s="9"/>
      <c r="J39" s="9"/>
      <c r="L39" s="31" t="s">
        <v>18</v>
      </c>
      <c r="M39" s="23">
        <v>469</v>
      </c>
      <c r="N39" s="24">
        <v>1</v>
      </c>
      <c r="O39" s="25">
        <v>15</v>
      </c>
      <c r="P39" s="26">
        <v>4</v>
      </c>
      <c r="Q39" s="27">
        <f t="shared" si="2"/>
        <v>1876</v>
      </c>
    </row>
    <row r="40" spans="3:17" x14ac:dyDescent="0.35">
      <c r="C40" s="14"/>
      <c r="D40" s="12"/>
      <c r="E40" s="15"/>
      <c r="F40" s="9"/>
      <c r="G40" s="16"/>
      <c r="H40" s="17"/>
      <c r="I40" s="9"/>
      <c r="J40" s="9"/>
      <c r="L40" s="31" t="s">
        <v>9</v>
      </c>
      <c r="M40" s="23">
        <v>826</v>
      </c>
      <c r="N40" s="24">
        <v>1</v>
      </c>
      <c r="O40" s="25">
        <v>15</v>
      </c>
      <c r="P40" s="26">
        <v>2.6</v>
      </c>
      <c r="Q40" s="27">
        <f t="shared" si="2"/>
        <v>2147.6</v>
      </c>
    </row>
    <row r="41" spans="3:17" x14ac:dyDescent="0.35">
      <c r="I41" s="9"/>
      <c r="J41" s="9"/>
      <c r="L41" s="3"/>
      <c r="M41" s="10"/>
      <c r="N41" s="10"/>
      <c r="O41" s="10"/>
      <c r="P41" s="8" t="s">
        <v>8</v>
      </c>
      <c r="Q41" s="11">
        <f>SUM(Q31:Q40)</f>
        <v>34556.6</v>
      </c>
    </row>
    <row r="42" spans="3:17" x14ac:dyDescent="0.35">
      <c r="H42" s="4"/>
      <c r="Q42" s="4"/>
    </row>
    <row r="43" spans="3:17" x14ac:dyDescent="0.35">
      <c r="C43" s="2" t="s">
        <v>7</v>
      </c>
      <c r="D43" s="12">
        <v>3</v>
      </c>
      <c r="E43" s="12"/>
      <c r="F43" s="12"/>
      <c r="G43" s="13"/>
      <c r="H43" s="13">
        <v>300</v>
      </c>
      <c r="L43" s="2" t="s">
        <v>7</v>
      </c>
      <c r="M43" s="12">
        <v>10</v>
      </c>
      <c r="N43" s="12"/>
      <c r="O43" s="12"/>
      <c r="P43" s="13"/>
      <c r="Q43" s="13">
        <v>1000</v>
      </c>
    </row>
    <row r="44" spans="3:17" x14ac:dyDescent="0.35">
      <c r="C44" s="2" t="s">
        <v>27</v>
      </c>
      <c r="D44" s="12">
        <v>3</v>
      </c>
      <c r="E44" s="12"/>
      <c r="F44" s="12"/>
      <c r="G44" s="13"/>
      <c r="H44" s="13">
        <v>1600</v>
      </c>
      <c r="L44" s="2" t="s">
        <v>27</v>
      </c>
      <c r="M44" s="12">
        <v>10</v>
      </c>
      <c r="N44" s="12"/>
      <c r="O44" s="12"/>
      <c r="P44" s="13"/>
      <c r="Q44" s="13">
        <v>3850</v>
      </c>
    </row>
    <row r="45" spans="3:17" x14ac:dyDescent="0.35">
      <c r="C45" s="2" t="s">
        <v>28</v>
      </c>
      <c r="D45" s="12">
        <v>3</v>
      </c>
      <c r="E45" s="12"/>
      <c r="F45" s="12"/>
      <c r="G45" s="13"/>
      <c r="H45" s="13">
        <v>900</v>
      </c>
      <c r="L45" s="2" t="s">
        <v>28</v>
      </c>
      <c r="M45" s="12">
        <v>10</v>
      </c>
      <c r="N45" s="12"/>
      <c r="O45" s="12"/>
      <c r="P45" s="13"/>
      <c r="Q45" s="13">
        <v>1900</v>
      </c>
    </row>
    <row r="46" spans="3:17" x14ac:dyDescent="0.35">
      <c r="C46" s="2" t="s">
        <v>29</v>
      </c>
      <c r="D46" s="12">
        <v>2</v>
      </c>
      <c r="E46" s="12"/>
      <c r="F46" s="12"/>
      <c r="G46" s="13"/>
      <c r="H46" s="13">
        <v>1800</v>
      </c>
      <c r="L46" s="2" t="s">
        <v>29</v>
      </c>
      <c r="M46" s="12">
        <v>8</v>
      </c>
      <c r="N46" s="12"/>
      <c r="O46" s="12"/>
      <c r="P46" s="13"/>
      <c r="Q46" s="13">
        <v>6300</v>
      </c>
    </row>
    <row r="47" spans="3:17" ht="15" thickBot="1" x14ac:dyDescent="0.4"/>
    <row r="48" spans="3:17" ht="15" thickBot="1" x14ac:dyDescent="0.4">
      <c r="C48" s="5" t="s">
        <v>4</v>
      </c>
      <c r="D48" s="6"/>
      <c r="E48" s="6"/>
      <c r="F48" s="6"/>
      <c r="G48" s="6"/>
      <c r="H48" s="19">
        <f>H43+H44+H45+H46+H34</f>
        <v>7210</v>
      </c>
      <c r="L48" s="5" t="s">
        <v>4</v>
      </c>
      <c r="M48" s="6"/>
      <c r="N48" s="6"/>
      <c r="O48" s="6"/>
      <c r="P48" s="6"/>
      <c r="Q48" s="7">
        <f>SUM(Q41:Q46)</f>
        <v>47606.6</v>
      </c>
    </row>
    <row r="54" spans="3:17" ht="15" thickBot="1" x14ac:dyDescent="0.4"/>
    <row r="55" spans="3:17" ht="15" thickBot="1" x14ac:dyDescent="0.4">
      <c r="C55" s="32" t="s">
        <v>24</v>
      </c>
      <c r="D55" s="33"/>
      <c r="E55" s="33"/>
      <c r="F55" s="33"/>
      <c r="G55" s="33"/>
      <c r="H55" s="34"/>
      <c r="I55" s="14"/>
      <c r="J55" s="14"/>
      <c r="K55" s="14"/>
      <c r="L55" s="32" t="s">
        <v>25</v>
      </c>
      <c r="M55" s="33"/>
      <c r="N55" s="33"/>
      <c r="O55" s="33"/>
      <c r="P55" s="33"/>
      <c r="Q55" s="34"/>
    </row>
    <row r="57" spans="3:17" x14ac:dyDescent="0.35">
      <c r="C57" s="1" t="s">
        <v>1</v>
      </c>
      <c r="D57" s="1" t="s">
        <v>11</v>
      </c>
      <c r="E57" s="1" t="s">
        <v>10</v>
      </c>
      <c r="F57" s="1" t="s">
        <v>5</v>
      </c>
      <c r="G57" s="1" t="s">
        <v>2</v>
      </c>
      <c r="H57" s="1" t="s">
        <v>3</v>
      </c>
      <c r="L57" s="1" t="s">
        <v>1</v>
      </c>
      <c r="M57" s="1" t="s">
        <v>11</v>
      </c>
      <c r="N57" s="1" t="s">
        <v>10</v>
      </c>
      <c r="O57" s="1" t="s">
        <v>5</v>
      </c>
      <c r="P57" s="1" t="s">
        <v>2</v>
      </c>
      <c r="Q57" s="1" t="s">
        <v>3</v>
      </c>
    </row>
    <row r="58" spans="3:17" x14ac:dyDescent="0.35">
      <c r="C58" s="31" t="s">
        <v>6</v>
      </c>
      <c r="D58" s="23">
        <v>300</v>
      </c>
      <c r="E58" s="24">
        <v>1</v>
      </c>
      <c r="F58" s="25">
        <v>20</v>
      </c>
      <c r="G58" s="26">
        <v>3.2</v>
      </c>
      <c r="H58" s="27">
        <f>D58*G58</f>
        <v>960</v>
      </c>
      <c r="I58" s="9"/>
      <c r="J58" s="9"/>
      <c r="L58" s="31" t="s">
        <v>13</v>
      </c>
      <c r="M58" s="23">
        <v>3000</v>
      </c>
      <c r="N58" s="24">
        <v>1</v>
      </c>
      <c r="O58" s="25">
        <v>20</v>
      </c>
      <c r="P58" s="26">
        <v>2.9</v>
      </c>
      <c r="Q58" s="27">
        <f t="shared" ref="Q58:Q67" si="4">M58*P58</f>
        <v>8700</v>
      </c>
    </row>
    <row r="59" spans="3:17" x14ac:dyDescent="0.35">
      <c r="C59" s="31" t="s">
        <v>13</v>
      </c>
      <c r="D59" s="23">
        <v>300</v>
      </c>
      <c r="E59" s="24">
        <v>1</v>
      </c>
      <c r="F59" s="25">
        <v>20</v>
      </c>
      <c r="G59" s="26">
        <v>3.2</v>
      </c>
      <c r="H59" s="27">
        <f t="shared" ref="H59:H60" si="5">D59*G59</f>
        <v>960</v>
      </c>
      <c r="I59" s="9"/>
      <c r="J59" s="9"/>
      <c r="L59" s="31" t="s">
        <v>12</v>
      </c>
      <c r="M59" s="23">
        <v>2000</v>
      </c>
      <c r="N59" s="24">
        <v>1</v>
      </c>
      <c r="O59" s="25">
        <v>20</v>
      </c>
      <c r="P59" s="26">
        <v>3.6</v>
      </c>
      <c r="Q59" s="27">
        <f t="shared" si="4"/>
        <v>7200</v>
      </c>
    </row>
    <row r="60" spans="3:17" x14ac:dyDescent="0.35">
      <c r="C60" s="31" t="s">
        <v>19</v>
      </c>
      <c r="D60" s="23">
        <v>300</v>
      </c>
      <c r="E60" s="24">
        <v>1</v>
      </c>
      <c r="F60" s="25">
        <v>20</v>
      </c>
      <c r="G60" s="26">
        <v>4.3</v>
      </c>
      <c r="H60" s="27">
        <f t="shared" si="5"/>
        <v>1290</v>
      </c>
      <c r="I60" s="9"/>
      <c r="J60" s="9"/>
      <c r="L60" s="31" t="s">
        <v>14</v>
      </c>
      <c r="M60" s="23">
        <v>1000</v>
      </c>
      <c r="N60" s="24">
        <v>1</v>
      </c>
      <c r="O60" s="25">
        <v>20</v>
      </c>
      <c r="P60" s="26">
        <v>8.5</v>
      </c>
      <c r="Q60" s="27">
        <f t="shared" si="4"/>
        <v>8500</v>
      </c>
    </row>
    <row r="61" spans="3:17" x14ac:dyDescent="0.35">
      <c r="C61" s="3"/>
      <c r="D61" s="10"/>
      <c r="E61" s="10"/>
      <c r="F61" s="10"/>
      <c r="G61" s="8" t="s">
        <v>8</v>
      </c>
      <c r="H61" s="11">
        <f>SUM(H58:H60)</f>
        <v>3210</v>
      </c>
      <c r="I61" s="9"/>
      <c r="J61" s="9"/>
      <c r="L61" s="31" t="s">
        <v>6</v>
      </c>
      <c r="M61" s="23">
        <v>798</v>
      </c>
      <c r="N61" s="24">
        <v>1</v>
      </c>
      <c r="O61" s="25">
        <v>20</v>
      </c>
      <c r="P61" s="26">
        <v>3.2</v>
      </c>
      <c r="Q61" s="27">
        <f t="shared" si="4"/>
        <v>2553.6000000000004</v>
      </c>
    </row>
    <row r="62" spans="3:17" x14ac:dyDescent="0.35">
      <c r="C62" s="14"/>
      <c r="D62" s="12"/>
      <c r="E62" s="15"/>
      <c r="F62" s="9"/>
      <c r="G62" s="16"/>
      <c r="H62" s="17"/>
      <c r="I62" s="9"/>
      <c r="J62" s="9"/>
      <c r="L62" s="31" t="s">
        <v>15</v>
      </c>
      <c r="M62" s="23">
        <v>1048</v>
      </c>
      <c r="N62" s="24">
        <v>1</v>
      </c>
      <c r="O62" s="25">
        <v>20</v>
      </c>
      <c r="P62" s="26">
        <v>3.2</v>
      </c>
      <c r="Q62" s="27">
        <f t="shared" si="4"/>
        <v>3353.6000000000004</v>
      </c>
    </row>
    <row r="63" spans="3:17" x14ac:dyDescent="0.35">
      <c r="C63" s="14"/>
      <c r="D63" s="12"/>
      <c r="E63" s="15"/>
      <c r="F63" s="9"/>
      <c r="G63" s="16"/>
      <c r="H63" s="17"/>
      <c r="I63" s="9"/>
      <c r="J63" s="9"/>
      <c r="L63" s="31" t="s">
        <v>0</v>
      </c>
      <c r="M63" s="23">
        <v>756</v>
      </c>
      <c r="N63" s="24">
        <v>1</v>
      </c>
      <c r="O63" s="25">
        <v>20</v>
      </c>
      <c r="P63" s="26">
        <v>3.2</v>
      </c>
      <c r="Q63" s="27">
        <f t="shared" si="4"/>
        <v>2419.2000000000003</v>
      </c>
    </row>
    <row r="64" spans="3:17" x14ac:dyDescent="0.35">
      <c r="I64" s="9"/>
      <c r="J64" s="9"/>
      <c r="L64" s="31" t="s">
        <v>16</v>
      </c>
      <c r="M64" s="23">
        <v>500</v>
      </c>
      <c r="N64" s="24">
        <v>1</v>
      </c>
      <c r="O64" s="25">
        <v>20</v>
      </c>
      <c r="P64" s="26">
        <v>3.2</v>
      </c>
      <c r="Q64" s="27">
        <f t="shared" si="4"/>
        <v>1600</v>
      </c>
    </row>
    <row r="65" spans="3:17" x14ac:dyDescent="0.35">
      <c r="C65" s="14"/>
      <c r="D65" s="12"/>
      <c r="E65" s="15"/>
      <c r="F65" s="9"/>
      <c r="G65" s="16"/>
      <c r="H65" s="17"/>
      <c r="I65" s="9"/>
      <c r="J65" s="9"/>
      <c r="L65" s="31" t="s">
        <v>17</v>
      </c>
      <c r="M65" s="23">
        <v>603</v>
      </c>
      <c r="N65" s="24">
        <v>1</v>
      </c>
      <c r="O65" s="25">
        <v>20</v>
      </c>
      <c r="P65" s="26">
        <v>3.2</v>
      </c>
      <c r="Q65" s="27">
        <f t="shared" si="4"/>
        <v>1929.6000000000001</v>
      </c>
    </row>
    <row r="66" spans="3:17" x14ac:dyDescent="0.35">
      <c r="C66" s="14"/>
      <c r="D66" s="12"/>
      <c r="E66" s="15"/>
      <c r="F66" s="9"/>
      <c r="G66" s="16"/>
      <c r="H66" s="17"/>
      <c r="I66" s="9"/>
      <c r="J66" s="9"/>
      <c r="L66" s="31" t="s">
        <v>18</v>
      </c>
      <c r="M66" s="23">
        <v>469</v>
      </c>
      <c r="N66" s="24">
        <v>1</v>
      </c>
      <c r="O66" s="25">
        <v>20</v>
      </c>
      <c r="P66" s="26">
        <v>5</v>
      </c>
      <c r="Q66" s="27">
        <f t="shared" si="4"/>
        <v>2345</v>
      </c>
    </row>
    <row r="67" spans="3:17" x14ac:dyDescent="0.35">
      <c r="C67" s="14"/>
      <c r="D67" s="12"/>
      <c r="E67" s="15"/>
      <c r="F67" s="9"/>
      <c r="G67" s="16"/>
      <c r="H67" s="17"/>
      <c r="I67" s="9"/>
      <c r="J67" s="9"/>
      <c r="L67" s="31" t="s">
        <v>9</v>
      </c>
      <c r="M67" s="23">
        <v>826</v>
      </c>
      <c r="N67" s="24">
        <v>1</v>
      </c>
      <c r="O67" s="25">
        <v>20</v>
      </c>
      <c r="P67" s="26">
        <v>3.2</v>
      </c>
      <c r="Q67" s="27">
        <f t="shared" si="4"/>
        <v>2643.2000000000003</v>
      </c>
    </row>
    <row r="68" spans="3:17" x14ac:dyDescent="0.35">
      <c r="I68" s="9"/>
      <c r="J68" s="9"/>
      <c r="L68" s="3"/>
      <c r="M68" s="10"/>
      <c r="N68" s="10"/>
      <c r="O68" s="10"/>
      <c r="P68" s="8" t="s">
        <v>8</v>
      </c>
      <c r="Q68" s="11">
        <f>SUM(Q58:Q67)</f>
        <v>41244.19999999999</v>
      </c>
    </row>
    <row r="69" spans="3:17" x14ac:dyDescent="0.35">
      <c r="H69" s="4"/>
      <c r="Q69" s="4"/>
    </row>
    <row r="70" spans="3:17" x14ac:dyDescent="0.35">
      <c r="C70" s="2" t="s">
        <v>7</v>
      </c>
      <c r="D70" s="12">
        <v>3</v>
      </c>
      <c r="E70" s="12"/>
      <c r="F70" s="12"/>
      <c r="G70" s="13"/>
      <c r="H70" s="13">
        <v>300</v>
      </c>
      <c r="L70" s="2" t="s">
        <v>7</v>
      </c>
      <c r="M70" s="12">
        <v>10</v>
      </c>
      <c r="N70" s="12"/>
      <c r="O70" s="12"/>
      <c r="P70" s="13"/>
      <c r="Q70" s="13">
        <v>1000</v>
      </c>
    </row>
    <row r="71" spans="3:17" x14ac:dyDescent="0.35">
      <c r="C71" s="2" t="s">
        <v>27</v>
      </c>
      <c r="D71" s="12">
        <v>3</v>
      </c>
      <c r="E71" s="12"/>
      <c r="F71" s="12"/>
      <c r="G71" s="13"/>
      <c r="H71" s="13">
        <v>2200</v>
      </c>
      <c r="L71" s="2" t="s">
        <v>27</v>
      </c>
      <c r="M71" s="12">
        <v>10</v>
      </c>
      <c r="N71" s="12"/>
      <c r="O71" s="12"/>
      <c r="P71" s="13"/>
      <c r="Q71" s="13">
        <v>5000</v>
      </c>
    </row>
    <row r="72" spans="3:17" x14ac:dyDescent="0.35">
      <c r="C72" s="2" t="s">
        <v>28</v>
      </c>
      <c r="D72" s="12">
        <v>3</v>
      </c>
      <c r="E72" s="12"/>
      <c r="F72" s="12"/>
      <c r="G72" s="13"/>
      <c r="H72" s="13">
        <v>1300</v>
      </c>
      <c r="L72" s="2" t="s">
        <v>28</v>
      </c>
      <c r="M72" s="12">
        <v>10</v>
      </c>
      <c r="N72" s="12"/>
      <c r="O72" s="12"/>
      <c r="P72" s="13"/>
      <c r="Q72" s="13">
        <v>2300</v>
      </c>
    </row>
    <row r="73" spans="3:17" x14ac:dyDescent="0.35">
      <c r="C73" s="2" t="s">
        <v>29</v>
      </c>
      <c r="D73" s="12">
        <v>2</v>
      </c>
      <c r="E73" s="12"/>
      <c r="F73" s="12"/>
      <c r="G73" s="13"/>
      <c r="H73" s="13">
        <v>2400</v>
      </c>
      <c r="L73" s="2" t="s">
        <v>29</v>
      </c>
      <c r="M73" s="12">
        <v>8</v>
      </c>
      <c r="N73" s="12"/>
      <c r="O73" s="12"/>
      <c r="P73" s="13"/>
      <c r="Q73" s="13">
        <v>8600</v>
      </c>
    </row>
    <row r="74" spans="3:17" ht="15" thickBot="1" x14ac:dyDescent="0.4"/>
    <row r="75" spans="3:17" ht="15" thickBot="1" x14ac:dyDescent="0.4">
      <c r="C75" s="5" t="s">
        <v>4</v>
      </c>
      <c r="D75" s="6"/>
      <c r="E75" s="6"/>
      <c r="F75" s="6"/>
      <c r="G75" s="6"/>
      <c r="H75" s="19">
        <f>H70+H61+H71+H72+H73</f>
        <v>9410</v>
      </c>
      <c r="L75" s="5" t="s">
        <v>4</v>
      </c>
      <c r="M75" s="6"/>
      <c r="N75" s="6"/>
      <c r="O75" s="6"/>
      <c r="P75" s="6"/>
      <c r="Q75" s="7">
        <f>SUM(Q68:Q73)</f>
        <v>58144.19999999999</v>
      </c>
    </row>
    <row r="80" spans="3:17" ht="15" thickBot="1" x14ac:dyDescent="0.4"/>
    <row r="81" spans="3:17" ht="15" thickBot="1" x14ac:dyDescent="0.4">
      <c r="C81" s="32" t="s">
        <v>26</v>
      </c>
      <c r="D81" s="33"/>
      <c r="E81" s="33"/>
      <c r="F81" s="33"/>
      <c r="G81" s="33"/>
      <c r="H81" s="34"/>
      <c r="I81" s="14"/>
      <c r="J81" s="14"/>
      <c r="K81" s="14"/>
      <c r="L81" s="32" t="s">
        <v>30</v>
      </c>
      <c r="M81" s="33"/>
      <c r="N81" s="33"/>
      <c r="O81" s="33"/>
      <c r="P81" s="33"/>
      <c r="Q81" s="34"/>
    </row>
    <row r="83" spans="3:17" x14ac:dyDescent="0.35">
      <c r="C83" s="1" t="s">
        <v>1</v>
      </c>
      <c r="D83" s="1" t="s">
        <v>11</v>
      </c>
      <c r="E83" s="1" t="s">
        <v>10</v>
      </c>
      <c r="F83" s="1" t="s">
        <v>5</v>
      </c>
      <c r="G83" s="1" t="s">
        <v>2</v>
      </c>
      <c r="H83" s="1" t="s">
        <v>3</v>
      </c>
      <c r="L83" s="1" t="s">
        <v>1</v>
      </c>
      <c r="M83" s="1" t="s">
        <v>11</v>
      </c>
      <c r="N83" s="1" t="s">
        <v>10</v>
      </c>
      <c r="O83" s="1" t="s">
        <v>5</v>
      </c>
      <c r="P83" s="1" t="s">
        <v>2</v>
      </c>
      <c r="Q83" s="1" t="s">
        <v>3</v>
      </c>
    </row>
    <row r="84" spans="3:17" x14ac:dyDescent="0.35">
      <c r="C84" s="31" t="s">
        <v>6</v>
      </c>
      <c r="D84" s="23">
        <v>300</v>
      </c>
      <c r="E84" s="24">
        <v>1</v>
      </c>
      <c r="F84" s="25">
        <v>25</v>
      </c>
      <c r="G84" s="26">
        <v>3.9</v>
      </c>
      <c r="H84" s="27">
        <f>D84*G84</f>
        <v>1170</v>
      </c>
      <c r="I84" s="9"/>
      <c r="J84" s="9"/>
      <c r="L84" s="31" t="s">
        <v>13</v>
      </c>
      <c r="M84" s="23">
        <v>3000</v>
      </c>
      <c r="N84" s="24">
        <v>1</v>
      </c>
      <c r="O84" s="25">
        <v>25</v>
      </c>
      <c r="P84" s="26">
        <v>3.5</v>
      </c>
      <c r="Q84" s="27">
        <f t="shared" ref="Q84:Q93" si="6">M84*P84</f>
        <v>10500</v>
      </c>
    </row>
    <row r="85" spans="3:17" x14ac:dyDescent="0.35">
      <c r="C85" s="31" t="s">
        <v>13</v>
      </c>
      <c r="D85" s="23">
        <v>300</v>
      </c>
      <c r="E85" s="24">
        <v>1</v>
      </c>
      <c r="F85" s="25">
        <v>25</v>
      </c>
      <c r="G85" s="26">
        <v>3.9</v>
      </c>
      <c r="H85" s="27">
        <f t="shared" ref="H85:H86" si="7">D85*G85</f>
        <v>1170</v>
      </c>
      <c r="I85" s="9"/>
      <c r="J85" s="9"/>
      <c r="L85" s="31" t="s">
        <v>12</v>
      </c>
      <c r="M85" s="23">
        <v>2000</v>
      </c>
      <c r="N85" s="24">
        <v>1</v>
      </c>
      <c r="O85" s="25">
        <v>25</v>
      </c>
      <c r="P85" s="26">
        <v>4.7</v>
      </c>
      <c r="Q85" s="27">
        <f t="shared" si="6"/>
        <v>9400</v>
      </c>
    </row>
    <row r="86" spans="3:17" x14ac:dyDescent="0.35">
      <c r="C86" s="31" t="s">
        <v>19</v>
      </c>
      <c r="D86" s="23">
        <v>300</v>
      </c>
      <c r="E86" s="24">
        <v>1</v>
      </c>
      <c r="F86" s="25">
        <v>25</v>
      </c>
      <c r="G86" s="26">
        <v>5.5</v>
      </c>
      <c r="H86" s="27">
        <f t="shared" si="7"/>
        <v>1650</v>
      </c>
      <c r="I86" s="9"/>
      <c r="J86" s="9"/>
      <c r="L86" s="31" t="s">
        <v>14</v>
      </c>
      <c r="M86" s="23">
        <v>1000</v>
      </c>
      <c r="N86" s="24">
        <v>1</v>
      </c>
      <c r="O86" s="25">
        <v>25</v>
      </c>
      <c r="P86" s="26">
        <v>9</v>
      </c>
      <c r="Q86" s="27">
        <f t="shared" si="6"/>
        <v>9000</v>
      </c>
    </row>
    <row r="87" spans="3:17" x14ac:dyDescent="0.35">
      <c r="C87" s="3"/>
      <c r="D87" s="10"/>
      <c r="E87" s="10"/>
      <c r="F87" s="10"/>
      <c r="G87" s="8" t="s">
        <v>8</v>
      </c>
      <c r="H87" s="11">
        <f>SUM(H84:H86)</f>
        <v>3990</v>
      </c>
      <c r="I87" s="9"/>
      <c r="J87" s="9"/>
      <c r="L87" s="31" t="s">
        <v>6</v>
      </c>
      <c r="M87" s="23">
        <v>798</v>
      </c>
      <c r="N87" s="24">
        <v>1</v>
      </c>
      <c r="O87" s="25">
        <v>25</v>
      </c>
      <c r="P87" s="26">
        <v>3.9</v>
      </c>
      <c r="Q87" s="27">
        <f t="shared" si="6"/>
        <v>3112.2</v>
      </c>
    </row>
    <row r="88" spans="3:17" x14ac:dyDescent="0.35">
      <c r="C88" s="14"/>
      <c r="D88" s="12"/>
      <c r="E88" s="15"/>
      <c r="F88" s="9"/>
      <c r="G88" s="16"/>
      <c r="H88" s="17"/>
      <c r="I88" s="9"/>
      <c r="J88" s="9"/>
      <c r="L88" s="31" t="s">
        <v>15</v>
      </c>
      <c r="M88" s="23">
        <v>1048</v>
      </c>
      <c r="N88" s="24">
        <v>1</v>
      </c>
      <c r="O88" s="25">
        <v>25</v>
      </c>
      <c r="P88" s="26">
        <v>3.9</v>
      </c>
      <c r="Q88" s="27">
        <f t="shared" si="6"/>
        <v>4087.2</v>
      </c>
    </row>
    <row r="89" spans="3:17" x14ac:dyDescent="0.35">
      <c r="C89" s="14"/>
      <c r="D89" s="12"/>
      <c r="E89" s="15"/>
      <c r="F89" s="9"/>
      <c r="G89" s="16"/>
      <c r="H89" s="17"/>
      <c r="I89" s="9"/>
      <c r="J89" s="9"/>
      <c r="L89" s="31" t="s">
        <v>0</v>
      </c>
      <c r="M89" s="23">
        <v>756</v>
      </c>
      <c r="N89" s="24">
        <v>1</v>
      </c>
      <c r="O89" s="25">
        <v>25</v>
      </c>
      <c r="P89" s="26">
        <v>3.9</v>
      </c>
      <c r="Q89" s="27">
        <f t="shared" si="6"/>
        <v>2948.4</v>
      </c>
    </row>
    <row r="90" spans="3:17" x14ac:dyDescent="0.35">
      <c r="I90" s="9"/>
      <c r="J90" s="9"/>
      <c r="L90" s="31" t="s">
        <v>16</v>
      </c>
      <c r="M90" s="23">
        <v>500</v>
      </c>
      <c r="N90" s="24">
        <v>1</v>
      </c>
      <c r="O90" s="25">
        <v>25</v>
      </c>
      <c r="P90" s="26">
        <v>3.9</v>
      </c>
      <c r="Q90" s="27">
        <f t="shared" si="6"/>
        <v>1950</v>
      </c>
    </row>
    <row r="91" spans="3:17" x14ac:dyDescent="0.35">
      <c r="C91" s="14"/>
      <c r="D91" s="12"/>
      <c r="E91" s="15"/>
      <c r="F91" s="9"/>
      <c r="G91" s="16"/>
      <c r="H91" s="17"/>
      <c r="I91" s="9"/>
      <c r="J91" s="9"/>
      <c r="L91" s="31" t="s">
        <v>17</v>
      </c>
      <c r="M91" s="23">
        <v>603</v>
      </c>
      <c r="N91" s="24">
        <v>1</v>
      </c>
      <c r="O91" s="25">
        <v>25</v>
      </c>
      <c r="P91" s="26">
        <v>3.9</v>
      </c>
      <c r="Q91" s="27">
        <f t="shared" si="6"/>
        <v>2351.6999999999998</v>
      </c>
    </row>
    <row r="92" spans="3:17" x14ac:dyDescent="0.35">
      <c r="C92" s="14"/>
      <c r="D92" s="12"/>
      <c r="E92" s="15"/>
      <c r="F92" s="9"/>
      <c r="G92" s="16"/>
      <c r="H92" s="17"/>
      <c r="I92" s="9"/>
      <c r="J92" s="9"/>
      <c r="L92" s="31" t="s">
        <v>18</v>
      </c>
      <c r="M92" s="23">
        <v>469</v>
      </c>
      <c r="N92" s="24">
        <v>1</v>
      </c>
      <c r="O92" s="25">
        <v>25</v>
      </c>
      <c r="P92" s="26">
        <v>6.3</v>
      </c>
      <c r="Q92" s="27">
        <f t="shared" si="6"/>
        <v>2954.7</v>
      </c>
    </row>
    <row r="93" spans="3:17" x14ac:dyDescent="0.35">
      <c r="C93" s="14"/>
      <c r="D93" s="12"/>
      <c r="E93" s="15"/>
      <c r="F93" s="9"/>
      <c r="G93" s="16"/>
      <c r="H93" s="17"/>
      <c r="I93" s="9"/>
      <c r="J93" s="9"/>
      <c r="L93" s="31" t="s">
        <v>9</v>
      </c>
      <c r="M93" s="23">
        <v>826</v>
      </c>
      <c r="N93" s="24">
        <v>1</v>
      </c>
      <c r="O93" s="25">
        <v>25</v>
      </c>
      <c r="P93" s="26">
        <v>3.9</v>
      </c>
      <c r="Q93" s="27">
        <f t="shared" si="6"/>
        <v>3221.4</v>
      </c>
    </row>
    <row r="94" spans="3:17" x14ac:dyDescent="0.35">
      <c r="I94" s="9"/>
      <c r="J94" s="9"/>
      <c r="L94" s="3"/>
      <c r="M94" s="10"/>
      <c r="N94" s="10"/>
      <c r="O94" s="10"/>
      <c r="P94" s="8" t="s">
        <v>8</v>
      </c>
      <c r="Q94" s="11">
        <f>SUM(Q84:Q93)</f>
        <v>49525.599999999999</v>
      </c>
    </row>
    <row r="95" spans="3:17" x14ac:dyDescent="0.35">
      <c r="H95" s="4"/>
      <c r="Q95" s="4"/>
    </row>
    <row r="96" spans="3:17" x14ac:dyDescent="0.35">
      <c r="C96" s="2" t="s">
        <v>7</v>
      </c>
      <c r="D96" s="12">
        <v>3</v>
      </c>
      <c r="E96" s="12"/>
      <c r="F96" s="12"/>
      <c r="G96" s="13"/>
      <c r="H96" s="13">
        <v>300</v>
      </c>
      <c r="L96" s="2" t="s">
        <v>7</v>
      </c>
      <c r="M96" s="12">
        <v>10</v>
      </c>
      <c r="N96" s="12"/>
      <c r="O96" s="12"/>
      <c r="P96" s="13"/>
      <c r="Q96" s="13">
        <v>1000</v>
      </c>
    </row>
    <row r="97" spans="3:17" x14ac:dyDescent="0.35">
      <c r="C97" s="2" t="s">
        <v>27</v>
      </c>
      <c r="D97" s="12">
        <v>3</v>
      </c>
      <c r="E97" s="12"/>
      <c r="F97" s="12"/>
      <c r="G97" s="13"/>
      <c r="H97" s="13">
        <v>2800</v>
      </c>
      <c r="L97" s="2" t="s">
        <v>27</v>
      </c>
      <c r="M97" s="12">
        <v>10</v>
      </c>
      <c r="N97" s="12"/>
      <c r="O97" s="12"/>
      <c r="P97" s="13"/>
      <c r="Q97" s="13">
        <v>6300</v>
      </c>
    </row>
    <row r="98" spans="3:17" x14ac:dyDescent="0.35">
      <c r="C98" s="2" t="s">
        <v>28</v>
      </c>
      <c r="D98" s="12">
        <v>3</v>
      </c>
      <c r="E98" s="12"/>
      <c r="F98" s="12"/>
      <c r="G98" s="13"/>
      <c r="H98" s="13">
        <v>1400</v>
      </c>
      <c r="L98" s="2" t="s">
        <v>28</v>
      </c>
      <c r="M98" s="12">
        <v>10</v>
      </c>
      <c r="N98" s="12"/>
      <c r="O98" s="12"/>
      <c r="P98" s="13"/>
      <c r="Q98" s="13">
        <v>2500</v>
      </c>
    </row>
    <row r="99" spans="3:17" x14ac:dyDescent="0.35">
      <c r="C99" s="2" t="s">
        <v>29</v>
      </c>
      <c r="D99" s="12">
        <v>2</v>
      </c>
      <c r="E99" s="12"/>
      <c r="F99" s="12"/>
      <c r="G99" s="13"/>
      <c r="H99" s="13">
        <v>3000</v>
      </c>
      <c r="L99" s="2" t="s">
        <v>29</v>
      </c>
      <c r="M99" s="12">
        <v>8</v>
      </c>
      <c r="N99" s="12"/>
      <c r="O99" s="12"/>
      <c r="P99" s="13"/>
      <c r="Q99" s="13">
        <v>10000</v>
      </c>
    </row>
    <row r="100" spans="3:17" ht="15" thickBot="1" x14ac:dyDescent="0.4"/>
    <row r="101" spans="3:17" ht="15" thickBot="1" x14ac:dyDescent="0.4">
      <c r="C101" s="5" t="s">
        <v>4</v>
      </c>
      <c r="D101" s="6"/>
      <c r="E101" s="6"/>
      <c r="F101" s="6"/>
      <c r="G101" s="6"/>
      <c r="H101" s="7">
        <f>H87+H96+H97+H98+H99</f>
        <v>11490</v>
      </c>
      <c r="L101" s="5" t="s">
        <v>4</v>
      </c>
      <c r="M101" s="6"/>
      <c r="N101" s="6"/>
      <c r="O101" s="6"/>
      <c r="P101" s="6"/>
      <c r="Q101" s="7">
        <f>SUM(Q94:Q99)</f>
        <v>69325.600000000006</v>
      </c>
    </row>
  </sheetData>
  <mergeCells count="8">
    <mergeCell ref="C2:H2"/>
    <mergeCell ref="L2:Q2"/>
    <mergeCell ref="C81:H81"/>
    <mergeCell ref="L81:Q81"/>
    <mergeCell ref="C55:H55"/>
    <mergeCell ref="L55:Q55"/>
    <mergeCell ref="C28:H28"/>
    <mergeCell ref="L28:Q2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Sans Prog</vt:lpstr>
      <vt:lpstr>Avec Prog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Dobbelaere</dc:creator>
  <cp:lastModifiedBy>Isabelle Renault</cp:lastModifiedBy>
  <dcterms:created xsi:type="dcterms:W3CDTF">2024-05-29T09:43:30Z</dcterms:created>
  <dcterms:modified xsi:type="dcterms:W3CDTF">2024-11-19T14:20:18Z</dcterms:modified>
</cp:coreProperties>
</file>