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julieta/Desktop/wellbeing_gdp_region/data/"/>
    </mc:Choice>
  </mc:AlternateContent>
  <xr:revisionPtr revIDLastSave="0" documentId="13_ncr:1_{D31BDEA9-F5D3-9548-8CBB-BD4EFE7BA6D5}" xr6:coauthVersionLast="47" xr6:coauthVersionMax="47" xr10:uidLastSave="{00000000-0000-0000-0000-000000000000}"/>
  <bookViews>
    <workbookView xWindow="1200" yWindow="500" windowWidth="12920" windowHeight="15660" activeTab="4" xr2:uid="{00000000-000D-0000-FFFF-FFFF00000000}"/>
  </bookViews>
  <sheets>
    <sheet name="happiness_mean" sheetId="11" r:id="rId1"/>
    <sheet name="data" sheetId="1" r:id="rId2"/>
    <sheet name="satisfaction_mean" sheetId="7" r:id="rId3"/>
    <sheet name="econometric results" sheetId="12" r:id="rId4"/>
    <sheet name="dates WVS7" sheetId="13" r:id="rId5"/>
    <sheet name="satisfied" sheetId="6" r:id="rId6"/>
    <sheet name="ratio" sheetId="5" r:id="rId7"/>
    <sheet name="very_unhappy" sheetId="4" r:id="rId8"/>
    <sheet name="happy" sheetId="3" r:id="rId9"/>
    <sheet name="very_happy" sheetId="2" r:id="rId10"/>
    <sheet name="Hoja2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2" l="1"/>
  <c r="E8" i="12"/>
  <c r="E7" i="12"/>
  <c r="E6" i="12"/>
  <c r="E5" i="12"/>
  <c r="E4" i="12"/>
  <c r="E3" i="12"/>
  <c r="E2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<sst xmlns="http://schemas.openxmlformats.org/spreadsheetml/2006/main" count="214" uniqueCount="144">
  <si>
    <t>country_code</t>
  </si>
  <si>
    <t>gdp_pc</t>
  </si>
  <si>
    <t>region</t>
  </si>
  <si>
    <t>very_happy</t>
  </si>
  <si>
    <t>happy</t>
  </si>
  <si>
    <t>very_unhappy</t>
  </si>
  <si>
    <t>very_happy_over_very_unhappy</t>
  </si>
  <si>
    <t>satisfied</t>
  </si>
  <si>
    <t>satisfaction_mean</t>
  </si>
  <si>
    <t>happiness_mean</t>
  </si>
  <si>
    <t>happiness_Layard</t>
  </si>
  <si>
    <t>AND</t>
  </si>
  <si>
    <t>ARG</t>
  </si>
  <si>
    <t>ARM</t>
  </si>
  <si>
    <t>AUS</t>
  </si>
  <si>
    <t>BGD</t>
  </si>
  <si>
    <t>BOL</t>
  </si>
  <si>
    <t>BRA</t>
  </si>
  <si>
    <t>CAN</t>
  </si>
  <si>
    <t>CHL</t>
  </si>
  <si>
    <t>CHN</t>
  </si>
  <si>
    <t>COL</t>
  </si>
  <si>
    <t>CYP</t>
  </si>
  <si>
    <t>CZE</t>
  </si>
  <si>
    <t>DEU</t>
  </si>
  <si>
    <t>ECU</t>
  </si>
  <si>
    <t>EGY</t>
  </si>
  <si>
    <t>ETH</t>
  </si>
  <si>
    <t>GBR</t>
  </si>
  <si>
    <t>GRC</t>
  </si>
  <si>
    <t>GTM</t>
  </si>
  <si>
    <t>HKG</t>
  </si>
  <si>
    <t>IDN</t>
  </si>
  <si>
    <t>IRN</t>
  </si>
  <si>
    <t>IRQ</t>
  </si>
  <si>
    <t>JOR</t>
  </si>
  <si>
    <t>JPN</t>
  </si>
  <si>
    <t>KAZ</t>
  </si>
  <si>
    <t>KEN</t>
  </si>
  <si>
    <t>KGZ</t>
  </si>
  <si>
    <t>KOR</t>
  </si>
  <si>
    <t>LBN</t>
  </si>
  <si>
    <t>LBY</t>
  </si>
  <si>
    <t>MAC</t>
  </si>
  <si>
    <t>MAR</t>
  </si>
  <si>
    <t>MDV</t>
  </si>
  <si>
    <t>MEX</t>
  </si>
  <si>
    <t>MMR</t>
  </si>
  <si>
    <t>MNG</t>
  </si>
  <si>
    <t>MYS</t>
  </si>
  <si>
    <t>NGA</t>
  </si>
  <si>
    <t>NIC</t>
  </si>
  <si>
    <t>NLD</t>
  </si>
  <si>
    <t>NZL</t>
  </si>
  <si>
    <t>PAK</t>
  </si>
  <si>
    <t>PER</t>
  </si>
  <si>
    <t>PHL</t>
  </si>
  <si>
    <t>PRI</t>
  </si>
  <si>
    <t>ROU</t>
  </si>
  <si>
    <t>RUS</t>
  </si>
  <si>
    <t>SGP</t>
  </si>
  <si>
    <t>SRB</t>
  </si>
  <si>
    <t>SVK</t>
  </si>
  <si>
    <t>THA</t>
  </si>
  <si>
    <t>TJK</t>
  </si>
  <si>
    <t>TUN</t>
  </si>
  <si>
    <t>TUR</t>
  </si>
  <si>
    <t>TWN</t>
  </si>
  <si>
    <t>UKR</t>
  </si>
  <si>
    <t>URY</t>
  </si>
  <si>
    <t>USA</t>
  </si>
  <si>
    <t>VEN</t>
  </si>
  <si>
    <t>VNM</t>
  </si>
  <si>
    <t>ZWE</t>
  </si>
  <si>
    <t>satisfied_mean</t>
  </si>
  <si>
    <t>p-value for Y</t>
  </si>
  <si>
    <t>r2 ZG - r2 Y</t>
  </si>
  <si>
    <t>r2 ZG</t>
  </si>
  <si>
    <t>r2ZG − maxYˆ {r2Yˆ } (actualizar)</t>
  </si>
  <si>
    <t>Andorra</t>
  </si>
  <si>
    <t>Argentina</t>
  </si>
  <si>
    <t>Armenia</t>
  </si>
  <si>
    <t>Australia</t>
  </si>
  <si>
    <t>Bolivia</t>
  </si>
  <si>
    <t>Brazil</t>
  </si>
  <si>
    <t>Canada</t>
  </si>
  <si>
    <t>Colombia</t>
  </si>
  <si>
    <t>Cyprus</t>
  </si>
  <si>
    <t>Czechia</t>
  </si>
  <si>
    <t>China</t>
  </si>
  <si>
    <t>Ecuador</t>
  </si>
  <si>
    <t>Egypt</t>
  </si>
  <si>
    <t>Germany</t>
  </si>
  <si>
    <t>Greece</t>
  </si>
  <si>
    <t>Guatemala</t>
  </si>
  <si>
    <t>Hong Kong</t>
  </si>
  <si>
    <t>Indonesia</t>
  </si>
  <si>
    <t>Iran</t>
  </si>
  <si>
    <t>Iraq</t>
  </si>
  <si>
    <t>Japan</t>
  </si>
  <si>
    <t>Jordan</t>
  </si>
  <si>
    <t>Kazakhstan</t>
  </si>
  <si>
    <t>Kenya</t>
  </si>
  <si>
    <t>Kyrgyzstan</t>
  </si>
  <si>
    <t>Lebanon</t>
  </si>
  <si>
    <t>Libya</t>
  </si>
  <si>
    <t>Macau</t>
  </si>
  <si>
    <t>Malaysia</t>
  </si>
  <si>
    <t>Maldives</t>
  </si>
  <si>
    <t>Mexico</t>
  </si>
  <si>
    <t>Mongolia</t>
  </si>
  <si>
    <t>Morocco</t>
  </si>
  <si>
    <t>Myanmar</t>
  </si>
  <si>
    <t>Netherlands</t>
  </si>
  <si>
    <t>New Zeland</t>
  </si>
  <si>
    <t>Nicaragua</t>
  </si>
  <si>
    <t>Nigeria</t>
  </si>
  <si>
    <t>Pakistan</t>
  </si>
  <si>
    <t>Peru</t>
  </si>
  <si>
    <t>Philippines</t>
  </si>
  <si>
    <t>Puerto Rico</t>
  </si>
  <si>
    <t>Romania</t>
  </si>
  <si>
    <t>Russia</t>
  </si>
  <si>
    <t>Serbia</t>
  </si>
  <si>
    <t>Singapore</t>
  </si>
  <si>
    <t>Slovakia</t>
  </si>
  <si>
    <t>South Korea</t>
  </si>
  <si>
    <t>Taiwan</t>
  </si>
  <si>
    <t>Tajikistan</t>
  </si>
  <si>
    <t>Thailand</t>
  </si>
  <si>
    <t>Tunisia</t>
  </si>
  <si>
    <t>Turkey</t>
  </si>
  <si>
    <t>Ukraine</t>
  </si>
  <si>
    <t>Great Britain</t>
  </si>
  <si>
    <t>Uruguay</t>
  </si>
  <si>
    <t>Venzuela</t>
  </si>
  <si>
    <t>NIR</t>
  </si>
  <si>
    <t>Ethiopia</t>
  </si>
  <si>
    <t>Vietnam</t>
  </si>
  <si>
    <t>Bangladesh</t>
  </si>
  <si>
    <t>Chile</t>
  </si>
  <si>
    <t>United States</t>
  </si>
  <si>
    <t>Zimambwe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</si>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</sst>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happiness_mean en fonction de gdp_pc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happiness_mean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61149B-9CA3-B14D-8F5D-63B440AFF62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4F0-D144-8069-0A870F6B39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739269-59DC-1C49-BF9C-49E2158F03C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F0-D144-8069-0A870F6B39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9D13F61-AE3B-4C41-A53D-36C9BE61561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F0-D144-8069-0A870F6B39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600CEE-6E80-1842-B568-C1BE7CDDB1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F0-D144-8069-0A870F6B39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F2E8D8-B8DB-8745-A952-670E7B63FF3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F0-D144-8069-0A870F6B39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D4505C-2CBA-BE4E-B545-6214E80EE0E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F0-D144-8069-0A870F6B39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EF0392-E459-4648-B83C-E563B36A240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F0-D144-8069-0A870F6B39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F560EC-37BA-884F-82E2-AA3D500B85A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F0-D144-8069-0A870F6B39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CE97E9F-78A0-5842-A92B-EC699472BF8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F0-D144-8069-0A870F6B39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6945F4-C05D-0F49-888F-AE0927076DB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4F0-D144-8069-0A870F6B39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057E39D-170B-494A-AAF9-F50F970C093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4F0-D144-8069-0A870F6B39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BC2FCCF-7CB5-5845-A704-F9910441364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4F0-D144-8069-0A870F6B39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E064B89-D248-564B-9A3E-C5031246031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F0-D144-8069-0A870F6B39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8E806E1-CD14-D640-B100-569CA0CF2AF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4F0-D144-8069-0A870F6B39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E76ED87-0791-DF41-83AB-8A6C0137DCB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4F0-D144-8069-0A870F6B39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87C0271-5646-1348-A418-E0D43700EA7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4F0-D144-8069-0A870F6B39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A9AE45C-052B-4B4E-9B21-32063D537D1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4F0-D144-8069-0A870F6B39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976E8B7-9290-4F4D-9493-8594F95C499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4F0-D144-8069-0A870F6B39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1CEB97B-2562-1641-B6FC-D690B546DE5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4F0-D144-8069-0A870F6B39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6187CE7-767B-E34A-B244-2E930DB83B9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4F0-D144-8069-0A870F6B39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EAD97CC-D69C-8B4C-8634-346059D1E7C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4F0-D144-8069-0A870F6B39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0473C27-3B34-2E4D-AA4C-B15F533F7B8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4F0-D144-8069-0A870F6B39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FB34AD0-219B-E748-B460-EF5DEA68FCC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4F0-D144-8069-0A870F6B39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EE114E0-D63D-9C43-8D45-ACF7766395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4F0-D144-8069-0A870F6B39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B4056CA-FEE1-2247-B030-705D246B63E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4F0-D144-8069-0A870F6B39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A2E32CE-D45F-2741-A2D2-7E969BC9990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4F0-D144-8069-0A870F6B39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96C8C1C-BFCC-C042-9217-4B22153452B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4F0-D144-8069-0A870F6B39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63D6964-448E-F54F-8282-5C28A7E1C6A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4F0-D144-8069-0A870F6B39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7ADF139-36B7-9D4C-A20E-63C843D6E99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4F0-D144-8069-0A870F6B39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36B6601-09D3-A54A-88B0-E6E57619C6F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4F0-D144-8069-0A870F6B39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12F3036-0D64-2E44-856F-61B5D8DCA52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4F0-D144-8069-0A870F6B39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F23B432-619A-CE4F-8761-D1186E5F4D9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4F0-D144-8069-0A870F6B39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2C56A93-810F-324A-81DD-B7964938DFA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4F0-D144-8069-0A870F6B39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B62E9F5-2C56-5440-9609-F14C9632D64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F0-D144-8069-0A870F6B39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71B1D3F-1BFF-3A4D-A129-698813D9096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F0-D144-8069-0A870F6B39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FE7ADCA-F4AA-E748-8ACD-5575D72D91D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F0-D144-8069-0A870F6B39B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FBFA7E9-BFC2-0442-9892-0F9BD048AC1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F0-D144-8069-0A870F6B39B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E4E66C4-B428-2645-B2A6-9622D7BFBE6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F0-D144-8069-0A870F6B39B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B2615D4-10CD-3F4D-8586-817F68CC1EB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F0-D144-8069-0A870F6B39B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044600F-8418-2D44-853B-FE03D541EB2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F0-D144-8069-0A870F6B39B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0A68121-41BB-CD4D-ABBB-289C3CF4FE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F0-D144-8069-0A870F6B39B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667E058-EB02-014A-87EC-169AEE76F6E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4F0-D144-8069-0A870F6B39B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60B5BA0-A455-D148-B10F-15CEECB8047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F0-D144-8069-0A870F6B39B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37A3918-F0AE-FE48-A7C9-D53899B3546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F0-D144-8069-0A870F6B39B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D5D0B99-4B9C-594F-8C27-D84CF46443E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F0-D144-8069-0A870F6B39B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A54137E-7C2F-C14C-8ED5-C1E3234C854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4F0-D144-8069-0A870F6B39B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B4484DF-CD3C-F644-B4A4-7B9FE357D2D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4F0-D144-8069-0A870F6B39B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86BDBF1-72DD-B848-AD6A-4595866FC2B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4F0-D144-8069-0A870F6B39B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164AE76-E4D3-B647-877A-AFBEEC9A8E3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4F0-D144-8069-0A870F6B39B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E3400A0-5980-D541-AE33-3A7BCD65217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4F0-D144-8069-0A870F6B39B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A124785-2166-A743-858B-77BF80B037B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4F0-D144-8069-0A870F6B39B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8230868-DF5F-C844-8F76-6E8986144D0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4F0-D144-8069-0A870F6B39B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E0CFD36-C1F5-F242-A674-6F5E621CB38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4F0-D144-8069-0A870F6B39B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B6EB7F4-1FE7-9244-841B-5CAD2F96CD6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4F0-D144-8069-0A870F6B39B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B359F68-3406-814F-9D88-88AF80CAC68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4F0-D144-8069-0A870F6B39B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5342FA1-8E38-2A42-A585-0F8A4D481A0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4F0-D144-8069-0A870F6B39B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9FB415D-08A7-8945-9274-AC9B6F92139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4F0-D144-8069-0A870F6B39B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D004D33-407F-3E4B-9062-14B3D649DB6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4F0-D144-8069-0A870F6B39B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ADC1B37-88A2-4444-8047-81EABC96AE0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4F0-D144-8069-0A870F6B39B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D481BBE-1548-1843-A29E-FED93B3DD82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4F0-D144-8069-0A870F6B39B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A53D9BF-CEFB-124F-918D-1EF95B5471A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4F0-D144-8069-0A870F6B39B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C1B5A1D-FA57-CC44-86F6-45EA5ED89A7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4F0-D144-8069-0A870F6B39B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4F0-D144-8069-0A870F6B39B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4F0-D144-8069-0A870F6B39B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4F0-D144-8069-0A870F6B39B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4F0-D144-8069-0A870F6B39B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4F0-D144-8069-0A870F6B39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data!$B$2:$B$68</c:f>
              <c:numCache>
                <c:formatCode>General</c:formatCode>
                <c:ptCount val="67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  <c:pt idx="65">
                  <c:v>123965.29</c:v>
                </c:pt>
              </c:numCache>
            </c:numRef>
          </c:xVal>
          <c:yVal>
            <c:numRef>
              <c:f>data!$I$2:$I$68</c:f>
              <c:numCache>
                <c:formatCode>General</c:formatCode>
                <c:ptCount val="67"/>
                <c:pt idx="0">
                  <c:v>1.5796812749003999</c:v>
                </c:pt>
                <c:pt idx="1">
                  <c:v>1.3763987792472001</c:v>
                </c:pt>
                <c:pt idx="2">
                  <c:v>1.6265457543281101</c:v>
                </c:pt>
                <c:pt idx="3">
                  <c:v>1.4343490304709099</c:v>
                </c:pt>
                <c:pt idx="4">
                  <c:v>1.33</c:v>
                </c:pt>
                <c:pt idx="5">
                  <c:v>1.1775836972343501</c:v>
                </c:pt>
                <c:pt idx="6">
                  <c:v>1.3426934097421199</c:v>
                </c:pt>
                <c:pt idx="7">
                  <c:v>1.1075161772025901</c:v>
                </c:pt>
                <c:pt idx="8">
                  <c:v>1.2281059063136499</c:v>
                </c:pt>
                <c:pt idx="9">
                  <c:v>1.2985172981878099</c:v>
                </c:pt>
                <c:pt idx="10">
                  <c:v>1.90789473684211</c:v>
                </c:pt>
                <c:pt idx="11">
                  <c:v>1.2170854271356799</c:v>
                </c:pt>
                <c:pt idx="12">
                  <c:v>0.95302013422818799</c:v>
                </c:pt>
                <c:pt idx="13">
                  <c:v>1.3168967784352399</c:v>
                </c:pt>
                <c:pt idx="14">
                  <c:v>1.9966101694915299</c:v>
                </c:pt>
                <c:pt idx="15">
                  <c:v>0.45287739783152597</c:v>
                </c:pt>
                <c:pt idx="16">
                  <c:v>1.3658536585365899</c:v>
                </c:pt>
                <c:pt idx="17">
                  <c:v>1.42543352601156</c:v>
                </c:pt>
                <c:pt idx="18">
                  <c:v>0.57023411371237498</c:v>
                </c:pt>
                <c:pt idx="19">
                  <c:v>1.8136696501220499</c:v>
                </c:pt>
                <c:pt idx="20">
                  <c:v>0.78947368421052599</c:v>
                </c:pt>
                <c:pt idx="21">
                  <c:v>1.7408565176617701</c:v>
                </c:pt>
                <c:pt idx="22">
                  <c:v>0.56045424181696701</c:v>
                </c:pt>
                <c:pt idx="23">
                  <c:v>0.57421543681085696</c:v>
                </c:pt>
                <c:pt idx="24">
                  <c:v>1.1551292743953301</c:v>
                </c:pt>
                <c:pt idx="25">
                  <c:v>1.40332326283988</c:v>
                </c:pt>
                <c:pt idx="26">
                  <c:v>1.37489677952106</c:v>
                </c:pt>
                <c:pt idx="27">
                  <c:v>1.63208300079808</c:v>
                </c:pt>
                <c:pt idx="28">
                  <c:v>2.26939115929942</c:v>
                </c:pt>
                <c:pt idx="29">
                  <c:v>0.86184738955823303</c:v>
                </c:pt>
                <c:pt idx="30">
                  <c:v>1.06</c:v>
                </c:pt>
                <c:pt idx="31">
                  <c:v>1.52225020990764</c:v>
                </c:pt>
                <c:pt idx="32">
                  <c:v>0.88666666666666705</c:v>
                </c:pt>
                <c:pt idx="33">
                  <c:v>1.2995169082125599</c:v>
                </c:pt>
                <c:pt idx="34">
                  <c:v>1.9948305571510601</c:v>
                </c:pt>
                <c:pt idx="35">
                  <c:v>1.35</c:v>
                </c:pt>
                <c:pt idx="36">
                  <c:v>0.73992673992673996</c:v>
                </c:pt>
                <c:pt idx="37">
                  <c:v>1.0563594821020601</c:v>
                </c:pt>
                <c:pt idx="38">
                  <c:v>1.2173560421735601</c:v>
                </c:pt>
                <c:pt idx="39">
                  <c:v>1.6666666666666701</c:v>
                </c:pt>
                <c:pt idx="40">
                  <c:v>1.3222003929273101</c:v>
                </c:pt>
                <c:pt idx="41">
                  <c:v>1.5305719921104499</c:v>
                </c:pt>
                <c:pt idx="42">
                  <c:v>1.6934269944806799</c:v>
                </c:pt>
                <c:pt idx="43">
                  <c:v>1.3412186379928299</c:v>
                </c:pt>
                <c:pt idx="44">
                  <c:v>1.83236030025021</c:v>
                </c:pt>
                <c:pt idx="45">
                  <c:v>1.7967914438502699</c:v>
                </c:pt>
                <c:pt idx="46">
                  <c:v>0.88045234248788395</c:v>
                </c:pt>
                <c:pt idx="47">
                  <c:v>0.96134167140420701</c:v>
                </c:pt>
                <c:pt idx="48">
                  <c:v>1.2807366849178701</c:v>
                </c:pt>
                <c:pt idx="49">
                  <c:v>0.91170825335892502</c:v>
                </c:pt>
                <c:pt idx="50">
                  <c:v>0.39130434782608697</c:v>
                </c:pt>
                <c:pt idx="51">
                  <c:v>1.3092369477911601</c:v>
                </c:pt>
                <c:pt idx="52">
                  <c:v>2.1316666666666699</c:v>
                </c:pt>
                <c:pt idx="53">
                  <c:v>0.77280265339966803</c:v>
                </c:pt>
                <c:pt idx="54">
                  <c:v>1.1130037390943099</c:v>
                </c:pt>
                <c:pt idx="55">
                  <c:v>1.27964022894522</c:v>
                </c:pt>
                <c:pt idx="56">
                  <c:v>0.93130990415335502</c:v>
                </c:pt>
                <c:pt idx="57">
                  <c:v>1.6728016359918201</c:v>
                </c:pt>
                <c:pt idx="58">
                  <c:v>1.23570324574961</c:v>
                </c:pt>
                <c:pt idx="59">
                  <c:v>1.25714285714286</c:v>
                </c:pt>
                <c:pt idx="60">
                  <c:v>1.895</c:v>
                </c:pt>
                <c:pt idx="61">
                  <c:v>7.2487644151565098E-2</c:v>
                </c:pt>
                <c:pt idx="65">
                  <c:v>1.0899315738025399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3-D4F0-D144-8069-0A870F6B3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12711600"/>
        <c:axId val="1459502320"/>
      </c:scatterChart>
      <c:valAx>
        <c:axId val="15127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9502320"/>
        <c:crosses val="autoZero"/>
        <c:crossBetween val="midCat"/>
      </c:valAx>
      <c:valAx>
        <c:axId val="14595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127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satisfaction_mean en fonction de gdp_pc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satisfaction_mean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0052B1-783B-DF41-B0C7-9B6CAB94276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7CB-5A42-8856-5069EE8684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C6FC79-ABF9-6C4A-B471-7EBB8C694C3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7CB-5A42-8856-5069EE8684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FA96DA-DF59-F248-B0F6-AE724E6D9F2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7CB-5A42-8856-5069EE8684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F77578-FAE0-D745-A908-B53DDA72EB2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CB-5A42-8856-5069EE8684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72C17C-9F3D-9A4D-BB74-7723DA10881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CB-5A42-8856-5069EE8684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7D17DE-3D4D-694F-BC6B-ACD1366D733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CB-5A42-8856-5069EE8684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27C78F-BD75-5542-855B-FF60F15B9F9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7CB-5A42-8856-5069EE8684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850F6C-D136-F94D-8769-56913EEF46B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CB-5A42-8856-5069EE8684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EFDF80-5B29-FA40-A50A-AD8E6EE5499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CB-5A42-8856-5069EE8684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E18164-5D50-254B-8786-3FE6824407D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CB-5A42-8856-5069EE8684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3C4E875-474B-BF40-A0A1-5877C00FD9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CB-5A42-8856-5069EE8684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437CEAD-F245-234A-9982-AB932B690F1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CB-5A42-8856-5069EE8684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80CCBD-176E-5F49-BC35-83D28CDD4D6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CB-5A42-8856-5069EE8684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C509E9F-B46A-DC4E-920D-139F7A8FCE2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CB-5A42-8856-5069EE8684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B1D33D5-FE28-3648-9C62-57CE442B017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CB-5A42-8856-5069EE8684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1D71D96-8850-2947-94AD-86AB3ED00B4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CB-5A42-8856-5069EE8684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DB6EE4E-2EF8-1F46-9877-962ABCE6A9D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CB-5A42-8856-5069EE8684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79AE6A0-615E-2941-B23D-52CA4F53DFD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CB-5A42-8856-5069EE8684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91F7008-DF64-BB40-B060-3E228DD0B8B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7CB-5A42-8856-5069EE8684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AF9FB3D-4795-F541-9AEF-071A0A6ECA4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7CB-5A42-8856-5069EE8684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682B66C-3333-344A-ADD2-B14CB3E359E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CB-5A42-8856-5069EE8684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E731F60-D282-CC44-BF60-CDC39DE6FE1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7CB-5A42-8856-5069EE8684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433A27E-7C02-3247-9ABB-9D48B258971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7CB-5A42-8856-5069EE8684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7D27EF9-8440-7943-9B89-15B35E95EB4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7CB-5A42-8856-5069EE8684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E774666-2B81-3C4C-B0AF-0F95FB73723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CB-5A42-8856-5069EE8684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FA684BD-0BE2-A047-A4D8-AE159F92C4B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7CB-5A42-8856-5069EE8684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FD057E1-5C5F-5248-ABB2-6D1A99C245B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7CB-5A42-8856-5069EE8684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B9C7520-0D96-4F4C-80DD-4177071BFB5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7CB-5A42-8856-5069EE8684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A81C3FA-37BC-6245-98AB-9CB9AA29598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7CB-5A42-8856-5069EE86840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0FFEFD4-F559-764B-BD08-D6BA79A4D1F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7CB-5A42-8856-5069EE86840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DE2C8F0-9791-AB42-8FC1-F42DAD3AFDC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7CB-5A42-8856-5069EE86840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B031C0E-E305-5B44-9DB4-A9D9E1FE346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7CB-5A42-8856-5069EE86840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ADD9930-76AD-9047-B21C-9BC044DE9C6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7CB-5A42-8856-5069EE86840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3B71D68-1537-4F44-B5B6-3EF75F04760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7CB-5A42-8856-5069EE86840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786167C-442D-244F-8251-91BD1687662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7CB-5A42-8856-5069EE86840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9EA86E2-7F20-6641-B341-53D17315A1D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7CB-5A42-8856-5069EE86840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B66098B-D9FE-7741-86C8-7C2C9286427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7CB-5A42-8856-5069EE86840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27EE6AF-F71C-9B4E-94B9-0B8906BF5D2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7CB-5A42-8856-5069EE86840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6F41ECA-ABD4-344F-B63C-700CC9E067A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7CB-5A42-8856-5069EE86840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2C3D1AF-B404-4742-B459-7A7E7BA73E3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7CB-5A42-8856-5069EE86840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7A0CE6C-9619-1C4E-A906-D6889EA168C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7CB-5A42-8856-5069EE86840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670EF86-2E5C-BB40-9EC9-F4D4A587919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7CB-5A42-8856-5069EE86840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40B8FC5-BE21-EC48-B4A7-8129AF98BB8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7CB-5A42-8856-5069EE86840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A36F519-1A38-324C-A454-C1840C88418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7CB-5A42-8856-5069EE86840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B2FB475-9064-9D4A-9302-BAC33DE1E7D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7CB-5A42-8856-5069EE86840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1313BF9-EE1D-984B-A320-F1BDA14CCD8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7CB-5A42-8856-5069EE86840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3409640-2459-8949-9377-5C0BA1FF979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7CB-5A42-8856-5069EE86840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987579C-83D9-764F-B54C-5CCC6F34221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7CB-5A42-8856-5069EE86840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537EFAA-306C-D540-B75C-1C9BF975B6E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7CB-5A42-8856-5069EE86840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24F90C7-C0C7-5C44-8B47-7CCBE352B97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7CB-5A42-8856-5069EE86840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DFE148B-F499-134A-8BD2-4670F8CC8D6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7CB-5A42-8856-5069EE86840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16D2330-F40B-6648-907F-37337F00FB7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7CB-5A42-8856-5069EE86840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23144E2-704D-F942-8F1E-22CDC5760E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7CB-5A42-8856-5069EE86840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04C6A8E-EAB9-AB43-9F71-005BEF1B3F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7CB-5A42-8856-5069EE86840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5C238EE-53B2-A141-A884-1913BB56845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7CB-5A42-8856-5069EE86840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4E9BF12-7C2B-3A44-8D25-E2064E1BC45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7CB-5A42-8856-5069EE86840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FBFEEF0-484F-1746-999A-067A9D988C4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7CB-5A42-8856-5069EE86840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E9DCD1D-393F-5048-A36A-F7B66563037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7CB-5A42-8856-5069EE86840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B4DC267-903B-604B-B9F7-15364D6533F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7CB-5A42-8856-5069EE86840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7E878F1-6ACF-1344-AABB-E883FEBFFA5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7CB-5A42-8856-5069EE86840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0D078D9-C0ED-BC4D-9178-0535393B7DB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7CB-5A42-8856-5069EE86840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AB7090B-A0B0-B842-8C1B-C4385CA92FC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7CB-5A42-8856-5069EE86840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7CB-5A42-8856-5069EE86840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7CB-5A42-8856-5069EE86840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7CB-5A42-8856-5069EE86840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7CB-5A42-8856-5069EE86840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7CB-5A42-8856-5069EE868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data!$B$2:$B$68</c:f>
              <c:numCache>
                <c:formatCode>General</c:formatCode>
                <c:ptCount val="67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  <c:pt idx="65">
                  <c:v>123965.29</c:v>
                </c:pt>
              </c:numCache>
            </c:numRef>
          </c:xVal>
          <c:yVal>
            <c:numRef>
              <c:f>data!$H$2:$H$68</c:f>
              <c:numCache>
                <c:formatCode>General</c:formatCode>
                <c:ptCount val="67"/>
                <c:pt idx="0">
                  <c:v>7.5379241516966102</c:v>
                </c:pt>
                <c:pt idx="1">
                  <c:v>7.7018943170488496</c:v>
                </c:pt>
                <c:pt idx="2">
                  <c:v>6.6065573770491799</c:v>
                </c:pt>
                <c:pt idx="3">
                  <c:v>7.5275459098497501</c:v>
                </c:pt>
                <c:pt idx="4">
                  <c:v>7.6041666666666696</c:v>
                </c:pt>
                <c:pt idx="5">
                  <c:v>7.47376093294461</c:v>
                </c:pt>
                <c:pt idx="6">
                  <c:v>7.56328392246294</c:v>
                </c:pt>
                <c:pt idx="7">
                  <c:v>7.0415629666500701</c:v>
                </c:pt>
                <c:pt idx="8">
                  <c:v>7.1897073662966697</c:v>
                </c:pt>
                <c:pt idx="9">
                  <c:v>7.4166666666666696</c:v>
                </c:pt>
                <c:pt idx="10">
                  <c:v>8.1875</c:v>
                </c:pt>
                <c:pt idx="11">
                  <c:v>6.6656626506024104</c:v>
                </c:pt>
                <c:pt idx="12">
                  <c:v>7.0650000000000004</c:v>
                </c:pt>
                <c:pt idx="13">
                  <c:v>7.73736047275115</c:v>
                </c:pt>
                <c:pt idx="14">
                  <c:v>7.7854757929883096</c:v>
                </c:pt>
                <c:pt idx="15">
                  <c:v>5.8680033416875501</c:v>
                </c:pt>
                <c:pt idx="16">
                  <c:v>5.7794955248169204</c:v>
                </c:pt>
                <c:pt idx="17">
                  <c:v>7.3172706245181196</c:v>
                </c:pt>
                <c:pt idx="18">
                  <c:v>6.1816666666666702</c:v>
                </c:pt>
                <c:pt idx="19">
                  <c:v>7.4995931651749403</c:v>
                </c:pt>
                <c:pt idx="20">
                  <c:v>6.63355834136933</c:v>
                </c:pt>
                <c:pt idx="21">
                  <c:v>7.5566332916145198</c:v>
                </c:pt>
                <c:pt idx="22">
                  <c:v>6.2009345794392496</c:v>
                </c:pt>
                <c:pt idx="23">
                  <c:v>4.4649999999999999</c:v>
                </c:pt>
                <c:pt idx="24">
                  <c:v>6.8678304239401502</c:v>
                </c:pt>
                <c:pt idx="25">
                  <c:v>6.7593984962405997</c:v>
                </c:pt>
                <c:pt idx="26">
                  <c:v>6.9159397303727204</c:v>
                </c:pt>
                <c:pt idx="27">
                  <c:v>5.875</c:v>
                </c:pt>
                <c:pt idx="28">
                  <c:v>8.3831385642737892</c:v>
                </c:pt>
                <c:pt idx="29">
                  <c:v>6.7269076305220903</c:v>
                </c:pt>
                <c:pt idx="30">
                  <c:v>6.68333333333333</c:v>
                </c:pt>
                <c:pt idx="31">
                  <c:v>7.9288774635818298</c:v>
                </c:pt>
                <c:pt idx="32">
                  <c:v>6.6816666666666702</c:v>
                </c:pt>
                <c:pt idx="33">
                  <c:v>7.3018322082931499</c:v>
                </c:pt>
                <c:pt idx="34">
                  <c:v>8.1373563218390803</c:v>
                </c:pt>
                <c:pt idx="35">
                  <c:v>7.2</c:v>
                </c:pt>
                <c:pt idx="36">
                  <c:v>6.4560439560439598</c:v>
                </c:pt>
                <c:pt idx="37">
                  <c:v>6.9893373952779898</c:v>
                </c:pt>
                <c:pt idx="38">
                  <c:v>5.6173139158576104</c:v>
                </c:pt>
                <c:pt idx="39">
                  <c:v>7.9433333333333298</c:v>
                </c:pt>
                <c:pt idx="40">
                  <c:v>7.3572467280659204</c:v>
                </c:pt>
                <c:pt idx="41">
                  <c:v>7.5453658536585397</c:v>
                </c:pt>
                <c:pt idx="42">
                  <c:v>7.6693548387096797</c:v>
                </c:pt>
                <c:pt idx="43">
                  <c:v>7.6346704871060203</c:v>
                </c:pt>
                <c:pt idx="44">
                  <c:v>7.3683333333333296</c:v>
                </c:pt>
                <c:pt idx="45">
                  <c:v>8.4046345811051708</c:v>
                </c:pt>
                <c:pt idx="46">
                  <c:v>7.1836407377706504</c:v>
                </c:pt>
                <c:pt idx="47">
                  <c:v>6.5465181058495796</c:v>
                </c:pt>
                <c:pt idx="48">
                  <c:v>6.9855649576903902</c:v>
                </c:pt>
                <c:pt idx="49">
                  <c:v>6.7040618955512601</c:v>
                </c:pt>
                <c:pt idx="50">
                  <c:v>6.78</c:v>
                </c:pt>
                <c:pt idx="51">
                  <c:v>6.59732441471572</c:v>
                </c:pt>
                <c:pt idx="52">
                  <c:v>7.9491666666666703</c:v>
                </c:pt>
                <c:pt idx="53">
                  <c:v>5.5219552609776299</c:v>
                </c:pt>
                <c:pt idx="54">
                  <c:v>6.5180873180873196</c:v>
                </c:pt>
                <c:pt idx="55">
                  <c:v>7.0686835650040898</c:v>
                </c:pt>
                <c:pt idx="56">
                  <c:v>6.0965189873417698</c:v>
                </c:pt>
                <c:pt idx="57">
                  <c:v>8.1281281281281306</c:v>
                </c:pt>
                <c:pt idx="58">
                  <c:v>7.2222222222222197</c:v>
                </c:pt>
                <c:pt idx="59">
                  <c:v>7.01680672268908</c:v>
                </c:pt>
                <c:pt idx="60">
                  <c:v>8.0258333333333294</c:v>
                </c:pt>
                <c:pt idx="61">
                  <c:v>4.9505766062602996</c:v>
                </c:pt>
                <c:pt idx="65">
                  <c:v>6.4598825831702502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3-F7CB-5A42-8856-5069EE86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949504"/>
        <c:axId val="1503438880"/>
      </c:scatterChart>
      <c:valAx>
        <c:axId val="15029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3438880"/>
        <c:crosses val="autoZero"/>
        <c:crossBetween val="midCat"/>
      </c:valAx>
      <c:valAx>
        <c:axId val="15034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9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 en fonction de gdp_pc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satisfied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5292397-2985-B545-9709-A078490196F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10-B34B-9127-C3CE9F2189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C5023C-5301-C44D-898B-1EF2243B061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10-B34B-9127-C3CE9F2189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3751F7-6B86-CE40-B06B-5D5A517AC22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10-B34B-9127-C3CE9F2189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5D2994-F6B8-AF4A-BCC6-007668A8273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10-B34B-9127-C3CE9F2189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7AA2A9-9305-3042-B7BA-6EBC4AE15BC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10-B34B-9127-C3CE9F2189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99A419-D44D-954A-95B5-990B506821F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10-B34B-9127-C3CE9F2189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D8F264-3608-7A48-8C9B-2067EA3BCBF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10-B34B-9127-C3CE9F2189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17BFBF-A90A-E042-8D30-BD4183C91B3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10-B34B-9127-C3CE9F2189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D0836F-BB99-454C-AD1C-A01B5D2DCD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10-B34B-9127-C3CE9F2189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504433-F040-6D48-975D-1107A9AE633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10-B34B-9127-C3CE9F2189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789987-9038-9241-8E8D-5042AB7B863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10-B34B-9127-C3CE9F2189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876BFFF-B5D0-4344-9216-99E38414843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10-B34B-9127-C3CE9F2189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90662B-C094-7F40-B35F-60BC2BCA67F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10-B34B-9127-C3CE9F2189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BF884E-5880-DE4B-B799-76B415A61D2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610-B34B-9127-C3CE9F2189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EEAF22E-B4ED-1544-A847-28EB82095C9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610-B34B-9127-C3CE9F21891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0A1565D-69F6-0B4A-A54B-0AC6993438A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610-B34B-9127-C3CE9F21891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5B3BE2A-4437-FF4D-865C-C1B5DF92AE4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610-B34B-9127-C3CE9F21891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0845D16-3732-E748-BA69-26959755F8B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610-B34B-9127-C3CE9F21891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5B18ECC-9A67-D348-94B2-6B40998635F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610-B34B-9127-C3CE9F21891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C4BB892-61FD-E841-86D5-1A929BE70B9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610-B34B-9127-C3CE9F21891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870B0A1-F465-FB4C-B8FA-E3815C695C7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610-B34B-9127-C3CE9F21891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4C53583-0B5C-B648-9222-24E1F407D17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610-B34B-9127-C3CE9F21891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1AF883A-9FE0-D64F-9C3F-6FEE1ACCAA0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610-B34B-9127-C3CE9F21891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2B20714-553D-5549-9073-13C009523BB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610-B34B-9127-C3CE9F21891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8B22056-2B54-ED43-9A0E-D9968BD2C27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610-B34B-9127-C3CE9F21891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8DDF288-7C75-EC4A-AD6C-EC7FFA5C319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610-B34B-9127-C3CE9F21891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2BF93BA-CABB-D046-A707-846BBB34E35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610-B34B-9127-C3CE9F21891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B3D0C99-2EA5-464B-9892-0562B7B187D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610-B34B-9127-C3CE9F21891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C4EB7B9-96FC-C24B-BB33-ED33C95278F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610-B34B-9127-C3CE9F21891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56E4A56-62D8-D041-BC47-CEACC56839C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610-B34B-9127-C3CE9F21891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05C13E7-1517-7147-88CC-6B13BAE31BB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610-B34B-9127-C3CE9F21891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F4EB764-837C-244D-9EFF-637FEF2CABD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610-B34B-9127-C3CE9F21891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706A6F2-1BDB-2045-A48D-0E1D7607B3A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610-B34B-9127-C3CE9F21891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993EC9E-7B0D-C447-AF60-B8EF0BF5F54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610-B34B-9127-C3CE9F21891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A34F2E1-B327-EF46-A867-ED9CF5E331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610-B34B-9127-C3CE9F21891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319F49F-F40E-A943-81FB-E639FDA2C08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610-B34B-9127-C3CE9F21891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8AE37FD-49E1-E64D-9622-7A1A97480A9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610-B34B-9127-C3CE9F21891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D32CED5-369E-8441-8A4E-468C2F1D28F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610-B34B-9127-C3CE9F21891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AC23128-09C7-B24B-AED5-037A9306380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610-B34B-9127-C3CE9F21891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EC8BB4C-083A-514E-BAC7-51C89EC3DC1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610-B34B-9127-C3CE9F21891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E15BCCF-59B4-7C47-9E1D-C954FF27027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610-B34B-9127-C3CE9F21891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4EED3C7-F9FB-8640-9168-A8F11CBA52F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610-B34B-9127-C3CE9F21891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50C931B-E086-DB4E-B3EC-154223B4B92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610-B34B-9127-C3CE9F21891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A14453C-A784-1C4A-9231-FCF9CCC52A1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610-B34B-9127-C3CE9F21891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6A56749-E9B8-814E-9EB8-ED448B6B2AD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610-B34B-9127-C3CE9F21891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4A8698F-D131-1E41-86C0-1772300DFE2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610-B34B-9127-C3CE9F21891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11AD490-AE4F-3A4B-83BF-A2C69F9E6D8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610-B34B-9127-C3CE9F21891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5D9FB4F-55F8-694E-A022-7C9B214EF00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610-B34B-9127-C3CE9F21891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344AA70-E47E-1C41-9350-6B7CB626F6A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610-B34B-9127-C3CE9F21891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DE35DE9-771D-B842-9939-8BB1901A81D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610-B34B-9127-C3CE9F21891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5C511FB-0F41-B14A-A23B-23A625861E5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610-B34B-9127-C3CE9F21891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D774187-C20C-D144-AD91-419A0A6267B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610-B34B-9127-C3CE9F21891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BCDD87D-1D1A-9244-B075-65098E055C0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610-B34B-9127-C3CE9F21891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FE07124-B2BB-7B42-B1CE-09E7FB09D20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610-B34B-9127-C3CE9F21891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D59A655-F518-AD40-B1F4-42496542E92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610-B34B-9127-C3CE9F21891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E373DF9-2214-1A46-A60A-29BF4E80F77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610-B34B-9127-C3CE9F21891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FE95DF4-B70E-994D-997B-85BABFB6A13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610-B34B-9127-C3CE9F21891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C9ABD5A-07E2-E049-A2CC-95490519324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610-B34B-9127-C3CE9F21891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2ED1CF2-DBF7-0A4F-9FB5-1B7ADDF631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610-B34B-9127-C3CE9F21891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C6D7ECB-6372-B443-B166-8E54AD9BE0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610-B34B-9127-C3CE9F21891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7301334-A717-C24C-B6EC-5D846310BFF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610-B34B-9127-C3CE9F21891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44D7E77-5796-6A41-B857-E6BEA04B0B7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610-B34B-9127-C3CE9F21891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610-B34B-9127-C3CE9F21891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610-B34B-9127-C3CE9F21891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610-B34B-9127-C3CE9F21891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610-B34B-9127-C3CE9F21891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610-B34B-9127-C3CE9F218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data!$B$2:$B$68</c:f>
              <c:numCache>
                <c:formatCode>General</c:formatCode>
                <c:ptCount val="67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  <c:pt idx="65">
                  <c:v>123965.29</c:v>
                </c:pt>
              </c:numCache>
            </c:numRef>
          </c:xVal>
          <c:yVal>
            <c:numRef>
              <c:f>data!$G$2:$G$68</c:f>
              <c:numCache>
                <c:formatCode>General</c:formatCode>
                <c:ptCount val="67"/>
                <c:pt idx="0">
                  <c:v>0.88223552894211599</c:v>
                </c:pt>
                <c:pt idx="1">
                  <c:v>0.89132602193419697</c:v>
                </c:pt>
                <c:pt idx="2">
                  <c:v>0.6</c:v>
                </c:pt>
                <c:pt idx="3">
                  <c:v>0.86254869226488595</c:v>
                </c:pt>
                <c:pt idx="4">
                  <c:v>0.89583333333333304</c:v>
                </c:pt>
                <c:pt idx="5">
                  <c:v>0.80174927113702599</c:v>
                </c:pt>
                <c:pt idx="6">
                  <c:v>0.78335233751425304</c:v>
                </c:pt>
                <c:pt idx="7">
                  <c:v>0.82478845196615203</c:v>
                </c:pt>
                <c:pt idx="8">
                  <c:v>0.78910191725529799</c:v>
                </c:pt>
                <c:pt idx="9">
                  <c:v>0.82572751322751303</c:v>
                </c:pt>
                <c:pt idx="10">
                  <c:v>0.86907894736842095</c:v>
                </c:pt>
                <c:pt idx="11">
                  <c:v>0.70180722891566305</c:v>
                </c:pt>
                <c:pt idx="12">
                  <c:v>0.78666666666666696</c:v>
                </c:pt>
                <c:pt idx="13">
                  <c:v>0.88640840446487201</c:v>
                </c:pt>
                <c:pt idx="14">
                  <c:v>0.82470784641068495</c:v>
                </c:pt>
                <c:pt idx="15">
                  <c:v>0.54302422723475396</c:v>
                </c:pt>
                <c:pt idx="16">
                  <c:v>0.50366151342554899</c:v>
                </c:pt>
                <c:pt idx="17">
                  <c:v>0.83307632999228998</c:v>
                </c:pt>
                <c:pt idx="18">
                  <c:v>0.66666666666666696</c:v>
                </c:pt>
                <c:pt idx="19">
                  <c:v>0.808787632221318</c:v>
                </c:pt>
                <c:pt idx="20">
                  <c:v>0.75313404050144706</c:v>
                </c:pt>
                <c:pt idx="21">
                  <c:v>0.79349186483103895</c:v>
                </c:pt>
                <c:pt idx="22">
                  <c:v>0.60814419225634198</c:v>
                </c:pt>
                <c:pt idx="23">
                  <c:v>0.15083333333333299</c:v>
                </c:pt>
                <c:pt idx="24">
                  <c:v>0.69991687448046502</c:v>
                </c:pt>
                <c:pt idx="25">
                  <c:v>0.75639097744360895</c:v>
                </c:pt>
                <c:pt idx="26">
                  <c:v>0.71609833465503603</c:v>
                </c:pt>
                <c:pt idx="27">
                  <c:v>0.54936305732484103</c:v>
                </c:pt>
                <c:pt idx="28">
                  <c:v>0.81385642737896502</c:v>
                </c:pt>
                <c:pt idx="29">
                  <c:v>0.843373493975904</c:v>
                </c:pt>
                <c:pt idx="30">
                  <c:v>0.89083333333333303</c:v>
                </c:pt>
                <c:pt idx="31">
                  <c:v>0.82347900599828605</c:v>
                </c:pt>
                <c:pt idx="32">
                  <c:v>0.74250000000000005</c:v>
                </c:pt>
                <c:pt idx="33">
                  <c:v>0.79074252651880395</c:v>
                </c:pt>
                <c:pt idx="34">
                  <c:v>0.87183908045976999</c:v>
                </c:pt>
                <c:pt idx="35">
                  <c:v>0.71750000000000003</c:v>
                </c:pt>
                <c:pt idx="36">
                  <c:v>0.69291819291819301</c:v>
                </c:pt>
                <c:pt idx="37">
                  <c:v>0.805788271134806</c:v>
                </c:pt>
                <c:pt idx="38">
                  <c:v>0.50566343042071205</c:v>
                </c:pt>
                <c:pt idx="39">
                  <c:v>0.83250000000000002</c:v>
                </c:pt>
                <c:pt idx="40">
                  <c:v>0.911294231701406</c:v>
                </c:pt>
                <c:pt idx="41">
                  <c:v>0.85463414634146295</c:v>
                </c:pt>
                <c:pt idx="42">
                  <c:v>0.77368951612903203</c:v>
                </c:pt>
                <c:pt idx="43">
                  <c:v>0.875358166189112</c:v>
                </c:pt>
                <c:pt idx="44">
                  <c:v>0.76166666666666705</c:v>
                </c:pt>
                <c:pt idx="45">
                  <c:v>0.88680926916221003</c:v>
                </c:pt>
                <c:pt idx="46">
                  <c:v>0.77225340817963095</c:v>
                </c:pt>
                <c:pt idx="47">
                  <c:v>0.68467966573816197</c:v>
                </c:pt>
                <c:pt idx="48">
                  <c:v>0.79293180686908904</c:v>
                </c:pt>
                <c:pt idx="49">
                  <c:v>0.700193423597679</c:v>
                </c:pt>
                <c:pt idx="50">
                  <c:v>0.76416666666666699</c:v>
                </c:pt>
                <c:pt idx="51">
                  <c:v>0.67424749163879605</c:v>
                </c:pt>
                <c:pt idx="52">
                  <c:v>0.88333333333333297</c:v>
                </c:pt>
                <c:pt idx="53">
                  <c:v>0.48467274233637098</c:v>
                </c:pt>
                <c:pt idx="54">
                  <c:v>0.71060291060291103</c:v>
                </c:pt>
                <c:pt idx="55">
                  <c:v>0.78659035159444002</c:v>
                </c:pt>
                <c:pt idx="56">
                  <c:v>0.623417721518987</c:v>
                </c:pt>
                <c:pt idx="57">
                  <c:v>0.901901901901902</c:v>
                </c:pt>
                <c:pt idx="58">
                  <c:v>0.81416957026713099</c:v>
                </c:pt>
                <c:pt idx="59">
                  <c:v>0.74033613445378199</c:v>
                </c:pt>
                <c:pt idx="60">
                  <c:v>0.93416666666666703</c:v>
                </c:pt>
                <c:pt idx="61">
                  <c:v>0.38797364085667202</c:v>
                </c:pt>
                <c:pt idx="65">
                  <c:v>0.70254403131115495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3-3610-B34B-9127-C3CE9F21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12352"/>
        <c:axId val="1389636384"/>
      </c:scatterChart>
      <c:valAx>
        <c:axId val="13968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9636384"/>
        <c:crosses val="autoZero"/>
        <c:crossBetween val="midCat"/>
      </c:valAx>
      <c:valAx>
        <c:axId val="1389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68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very_happy_over_very_unhappy en fonction de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data!$F$1</c:f>
              <c:strCache>
                <c:ptCount val="1"/>
                <c:pt idx="0">
                  <c:v>very_happy_over_very_unhappy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24D7CE-EABF-6A4C-BC72-E0F5C6A1E27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DD-AB42-B82F-0A837C1CF5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1C1988-F972-5746-8BD9-CC0768DD192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3DD-AB42-B82F-0A837C1CF5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F9F034-9216-DC47-BD7C-1C69662221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3DD-AB42-B82F-0A837C1CF5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BD4F65-5810-1B46-AB91-D3E6E167AA2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3DD-AB42-B82F-0A837C1CF5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19E7D2-EC5B-5048-963B-4917A8972D7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3DD-AB42-B82F-0A837C1CF5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BDA939-3F3F-174F-93D6-0FA13E96A94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3DD-AB42-B82F-0A837C1CF5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B0A2C6-F285-264B-A34D-D0637ECEF0C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3DD-AB42-B82F-0A837C1CF5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750903-2BDB-C74D-9A32-5F7C42FAB91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3DD-AB42-B82F-0A837C1CF5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88CA08-F7EF-004B-9354-DF8D78ED608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3DD-AB42-B82F-0A837C1CF5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7CA60BB-74AC-CA47-A964-937234F05DB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3DD-AB42-B82F-0A837C1CF5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14F3965-09D5-7340-8A11-753A14B800C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3DD-AB42-B82F-0A837C1CF5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37CDA1E-8CE7-9743-8B4A-C555D00FDC6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3DD-AB42-B82F-0A837C1CF5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2CC7954-A980-D049-83A4-B813D3C5887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3DD-AB42-B82F-0A837C1CF5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531D67C-F88F-1947-B131-0E48C9BB626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3DD-AB42-B82F-0A837C1CF5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BBFC6A-AB41-104A-B214-154E5990ECC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3DD-AB42-B82F-0A837C1CF5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F16FBC9-531A-3F48-906C-D37162D8C22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AFCDE64-4C3F-C54C-9E07-008CA5E46CB3}" type="SERIESNAME">
                      <a:rPr lang="en-US" baseline="0"/>
                      <a:pPr/>
                      <a:t>[NOMBRE DE LA SERIE]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3DD-AB42-B82F-0A837C1CF5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1466FE0-BCE4-5646-AFBD-D5573FDF609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3DD-AB42-B82F-0A837C1CF5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1908823-CCCF-F34E-8A14-CCA71616802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3DD-AB42-B82F-0A837C1CF5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C448CCF-F2A2-9549-B6D0-0616E9D68B7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3DD-AB42-B82F-0A837C1CF5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9100287-D684-9D4A-8D81-6279A652731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3DD-AB42-B82F-0A837C1CF5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D12D7DB-ED70-5244-ADAA-3FDA4031816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3DD-AB42-B82F-0A837C1CF5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009E5E8-89D1-8D47-BF6B-4EEA111167C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3DD-AB42-B82F-0A837C1CF5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3AEF66-B02A-3043-BFD8-6C20AE5584D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3DD-AB42-B82F-0A837C1CF5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B4161E1-6335-034A-8679-DF553BA5E43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3DD-AB42-B82F-0A837C1CF5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2676F0C-0296-1144-B15D-9D2739A4A12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3DD-AB42-B82F-0A837C1CF5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BE4030B-A735-5145-BE83-BD05BB999E0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3DD-AB42-B82F-0A837C1CF5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97B043F-09DC-9747-8801-719254B9675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3DD-AB42-B82F-0A837C1CF5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86D6136-1C6D-BE47-867A-752C5A31D49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3DD-AB42-B82F-0A837C1CF5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929B15B-4570-6343-9EF1-CA7E3D978F8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3DD-AB42-B82F-0A837C1CF5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6AB7919-F122-3149-BAB1-0EBA5F784C9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3DD-AB42-B82F-0A837C1CF5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A30A829-9919-8E44-B62D-6FC08F829E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3DD-AB42-B82F-0A837C1CF5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22D1F76-8380-DC43-9625-D15AB7938A4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3DD-AB42-B82F-0A837C1CF5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6D8DE5C-CE59-BD43-B9F0-9EAA8D09918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3DD-AB42-B82F-0A837C1CF5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4DE95D9-EEFB-3943-ADF8-96997BE508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3DD-AB42-B82F-0A837C1CF5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D1C28FD-8479-AA42-910F-1DCF0AC1F5A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3DD-AB42-B82F-0A837C1CF5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A751699-8018-DA40-A1BD-BB9CAED24C3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3DD-AB42-B82F-0A837C1CF5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FAFE688-071D-4345-A34A-91F7EB3ECBA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3DD-AB42-B82F-0A837C1CF5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8864664-5701-BA46-A590-BD84EF112D4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3DD-AB42-B82F-0A837C1CF5B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7F89240-0179-2D4E-9F63-C8AB4D13DB0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3DD-AB42-B82F-0A837C1CF5B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542CD71-66AF-4341-983F-4879AD6829C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3DD-AB42-B82F-0A837C1CF5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8E90F8F-37B5-5645-8FD7-3D046EAADC5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3DD-AB42-B82F-0A837C1CF5B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5A258F5-73C4-FB48-B787-42C6157E494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3DD-AB42-B82F-0A837C1CF5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661391B-9CE7-9649-A71A-77A1E49FB70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3DD-AB42-B82F-0A837C1CF5B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3A27C65-9547-4C4A-8456-3FC33F414A6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3DD-AB42-B82F-0A837C1CF5B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50F79CC-FD5B-4244-BFB2-776300B5CD6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3DD-AB42-B82F-0A837C1CF5B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7BCF863-164B-2D48-AA6A-E0F11FA9FDB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3DD-AB42-B82F-0A837C1CF5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070E8A1-19FC-104F-90FE-F492A4E005C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3DD-AB42-B82F-0A837C1CF5B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81AB77A-3E11-B34A-82BF-7BD74FF2CA2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3DD-AB42-B82F-0A837C1CF5B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A78C26D-FB7C-F541-A23E-BAB841FEE30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3DD-AB42-B82F-0A837C1CF5B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48DB1DF-0C05-D94D-B11D-2C59B276933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3DD-AB42-B82F-0A837C1CF5B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4CC0FAF-6181-0045-855C-ED263DAF9AE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3DD-AB42-B82F-0A837C1CF5B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E419673-3C11-6C40-858B-3AA6F949FD1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3DD-AB42-B82F-0A837C1CF5B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30F2DFE-6B99-D748-BFA8-0C519085718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3DD-AB42-B82F-0A837C1CF5B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D0DD3F8-53D6-4A40-8B4E-AB3AABA622F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3DD-AB42-B82F-0A837C1CF5B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BDFB79F-ADFD-414B-A274-2F735D7DACE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3DD-AB42-B82F-0A837C1CF5B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1BA0F97-5746-3B46-9BC3-3D1EB6BB602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3DD-AB42-B82F-0A837C1CF5B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CD9724B-F65F-9349-8274-F984DBDB09D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3DD-AB42-B82F-0A837C1CF5B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C4934AC-EB32-6549-AFD6-A493C7D8F6B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3DD-AB42-B82F-0A837C1CF5B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4873B57-B5F5-9949-A570-1A4606DA952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3DD-AB42-B82F-0A837C1CF5B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D188B41-3BB5-E346-A725-1B8D3CB9131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3DD-AB42-B82F-0A837C1CF5B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8A8F785-63AC-754F-9C62-4BE20B182C6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3DD-AB42-B82F-0A837C1CF5B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CC8415A-FD96-0B47-86B1-5C2462C300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3DD-AB42-B82F-0A837C1CF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data!$B$2:$B$63</c:f>
              <c:numCache>
                <c:formatCode>General</c:formatCode>
                <c:ptCount val="62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</c:numCache>
            </c:numRef>
          </c:xVal>
          <c:yVal>
            <c:numRef>
              <c:f>data!$F$2:$F$63</c:f>
              <c:numCache>
                <c:formatCode>General</c:formatCode>
                <c:ptCount val="62"/>
                <c:pt idx="0">
                  <c:v>114.666666666667</c:v>
                </c:pt>
                <c:pt idx="1">
                  <c:v>27.636363636363601</c:v>
                </c:pt>
                <c:pt idx="2">
                  <c:v>11.4</c:v>
                </c:pt>
                <c:pt idx="3">
                  <c:v>29.2631578947368</c:v>
                </c:pt>
                <c:pt idx="4">
                  <c:v>32</c:v>
                </c:pt>
                <c:pt idx="5">
                  <c:v>22</c:v>
                </c:pt>
                <c:pt idx="6">
                  <c:v>34.714285714285701</c:v>
                </c:pt>
                <c:pt idx="7">
                  <c:v>12.921875</c:v>
                </c:pt>
                <c:pt idx="8">
                  <c:v>36.857142857142897</c:v>
                </c:pt>
                <c:pt idx="9">
                  <c:v>19.571428571428601</c:v>
                </c:pt>
                <c:pt idx="10">
                  <c:v>43.55</c:v>
                </c:pt>
                <c:pt idx="11">
                  <c:v>9.0882352941176503</c:v>
                </c:pt>
                <c:pt idx="12">
                  <c:v>19</c:v>
                </c:pt>
                <c:pt idx="13">
                  <c:v>26.375</c:v>
                </c:pt>
                <c:pt idx="14">
                  <c:v>52</c:v>
                </c:pt>
                <c:pt idx="15">
                  <c:v>1.1666666666666701</c:v>
                </c:pt>
                <c:pt idx="16">
                  <c:v>15.037037037037001</c:v>
                </c:pt>
                <c:pt idx="17">
                  <c:v>37.086956521739097</c:v>
                </c:pt>
                <c:pt idx="18">
                  <c:v>1.8217821782178201</c:v>
                </c:pt>
                <c:pt idx="19">
                  <c:v>44.857142857142897</c:v>
                </c:pt>
                <c:pt idx="20">
                  <c:v>5.1818181818181799</c:v>
                </c:pt>
                <c:pt idx="21">
                  <c:v>41.588235294117602</c:v>
                </c:pt>
                <c:pt idx="22">
                  <c:v>1.8333333333333299</c:v>
                </c:pt>
                <c:pt idx="23">
                  <c:v>1.83760683760684</c:v>
                </c:pt>
                <c:pt idx="24">
                  <c:v>7.6052631578947398</c:v>
                </c:pt>
                <c:pt idx="25">
                  <c:v>45</c:v>
                </c:pt>
                <c:pt idx="26">
                  <c:v>61</c:v>
                </c:pt>
                <c:pt idx="27">
                  <c:v>18.647058823529399</c:v>
                </c:pt>
                <c:pt idx="28">
                  <c:v>162.19999999999999</c:v>
                </c:pt>
                <c:pt idx="29">
                  <c:v>51</c:v>
                </c:pt>
                <c:pt idx="30">
                  <c:v>11.15</c:v>
                </c:pt>
                <c:pt idx="31">
                  <c:v>17.9166666666667</c:v>
                </c:pt>
                <c:pt idx="32">
                  <c:v>13.545454545454501</c:v>
                </c:pt>
                <c:pt idx="33">
                  <c:v>11.653846153846199</c:v>
                </c:pt>
                <c:pt idx="34">
                  <c:v>101.9</c:v>
                </c:pt>
                <c:pt idx="35">
                  <c:v>9.7560975609756095</c:v>
                </c:pt>
                <c:pt idx="36">
                  <c:v>12.72</c:v>
                </c:pt>
                <c:pt idx="37">
                  <c:v>15.125</c:v>
                </c:pt>
                <c:pt idx="38">
                  <c:v>5.3425925925925899</c:v>
                </c:pt>
                <c:pt idx="39">
                  <c:v>24.875</c:v>
                </c:pt>
                <c:pt idx="40">
                  <c:v>15.342857142857101</c:v>
                </c:pt>
                <c:pt idx="41">
                  <c:v>113</c:v>
                </c:pt>
                <c:pt idx="42">
                  <c:v>19.079999999999998</c:v>
                </c:pt>
                <c:pt idx="43">
                  <c:v>71.571428571428598</c:v>
                </c:pt>
                <c:pt idx="44">
                  <c:v>61.3</c:v>
                </c:pt>
                <c:pt idx="45">
                  <c:v>31.5</c:v>
                </c:pt>
                <c:pt idx="46">
                  <c:v>5.8684210526315796</c:v>
                </c:pt>
                <c:pt idx="47">
                  <c:v>11.7391304347826</c:v>
                </c:pt>
                <c:pt idx="48">
                  <c:v>24.761904761904798</c:v>
                </c:pt>
                <c:pt idx="49">
                  <c:v>10.352941176470599</c:v>
                </c:pt>
                <c:pt idx="50">
                  <c:v>1.5</c:v>
                </c:pt>
                <c:pt idx="51">
                  <c:v>34.714285714285701</c:v>
                </c:pt>
                <c:pt idx="52">
                  <c:v>249.666666666667</c:v>
                </c:pt>
                <c:pt idx="53">
                  <c:v>4.51219512195122</c:v>
                </c:pt>
                <c:pt idx="54">
                  <c:v>11.2083333333333</c:v>
                </c:pt>
                <c:pt idx="55">
                  <c:v>15.5</c:v>
                </c:pt>
                <c:pt idx="56">
                  <c:v>7.25</c:v>
                </c:pt>
                <c:pt idx="57">
                  <c:v>28.4</c:v>
                </c:pt>
                <c:pt idx="58">
                  <c:v>20.060606060606101</c:v>
                </c:pt>
                <c:pt idx="59">
                  <c:v>11.074999999999999</c:v>
                </c:pt>
                <c:pt idx="60">
                  <c:v>95.8333333333333</c:v>
                </c:pt>
                <c:pt idx="61">
                  <c:v>1.1025641025641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83DD-AB42-B82F-0A837C1C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67168"/>
        <c:axId val="1503403824"/>
      </c:scatterChart>
      <c:valAx>
        <c:axId val="13624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3403824"/>
        <c:crosses val="autoZero"/>
        <c:crossBetween val="midCat"/>
      </c:valAx>
      <c:valAx>
        <c:axId val="150340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46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very</a:t>
            </a:r>
            <a:r>
              <a:rPr lang="es-MX" baseline="0"/>
              <a:t>_unhappy en fonction de gdp_pc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2A57186-34CE-5846-A860-918FB438CDC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15-3140-9822-D3C79FD07D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68FDF8-498A-234A-947B-F6C863FE67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15-3140-9822-D3C79FD07D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560623-9328-A140-B902-2638CEFD43A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15-3140-9822-D3C79FD07D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9A9698-4040-A84A-BAF8-7CB4B339CAE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5-3140-9822-D3C79FD07D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479890-D537-494A-A2EE-D600928C4B2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15-3140-9822-D3C79FD07D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AD4EB7-769E-664E-A97F-8B33025CD7F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5-3140-9822-D3C79FD07D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A6DF24-071F-EA45-BD5B-E28F4AFCEEF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5-3140-9822-D3C79FD07D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11B5514-9DD8-B94B-A7F6-8224C76B995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5-3140-9822-D3C79FD07D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D2C210-FB5C-5744-A713-0EE0BD4BF9F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5-3140-9822-D3C79FD07D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C21DD2-07D3-1040-A671-E59F9C82C24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15-3140-9822-D3C79FD07D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35A160B-73DE-DA47-9FF7-5415E807C50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15-3140-9822-D3C79FD07D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5CD7EAE-8890-564A-9E72-60C31248010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15-3140-9822-D3C79FD07D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36D9B2B-EE82-EA44-BBE9-C2C2EC3D8AD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15-3140-9822-D3C79FD07D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CCC02FF-6110-8345-8967-54C5462E689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15-3140-9822-D3C79FD07D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84E0E84-FB89-F340-B483-A223BCDD436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15-3140-9822-D3C79FD07D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86DE26B-78B1-5043-9AE4-116E700B81D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15-3140-9822-D3C79FD07D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4D0032C-2243-7E40-A55E-53CE18EBF85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15-3140-9822-D3C79FD07D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0F3511C-FB27-7C40-9618-7A542F6B46C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15-3140-9822-D3C79FD07D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099B5B5-3E11-C449-A368-A83B7919DB0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15-3140-9822-D3C79FD07D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5255A12-1D0F-6942-8271-001ED58AE9D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F15-3140-9822-D3C79FD07D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DAD6658-1CE2-9643-8855-8AA9B4E5CA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F15-3140-9822-D3C79FD07D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92114B-EC27-0A45-BF9E-BEA30FC8278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F15-3140-9822-D3C79FD07D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4A2F560-4245-624B-B53D-3A460C08D8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F15-3140-9822-D3C79FD07D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11B0305-2EBE-A94B-B8DF-3EA9A55A5B3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F15-3140-9822-D3C79FD07D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CE20FA9-C480-A444-A42D-4634211E46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F15-3140-9822-D3C79FD07D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38BF4AA-FFDC-0D41-9CB9-65CE71B9238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F15-3140-9822-D3C79FD07D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2CF52D1-3067-8D42-A102-0FE3FA69E96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F15-3140-9822-D3C79FD07D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AD7457F-521A-B34C-AC8C-4C311B41A34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F15-3140-9822-D3C79FD07D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89A9178-2B9B-B748-BB7A-4BD0B1DD058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F15-3140-9822-D3C79FD07DE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C337ABD-20FD-DC4B-937F-9F7D46530D7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F15-3140-9822-D3C79FD07D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C865378-0074-814F-A4AD-294702846F3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F15-3140-9822-D3C79FD07D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34CE5EF-8F86-BC4B-AE30-090DD059F98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F15-3140-9822-D3C79FD07D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0438BF8-FBF4-6B41-A171-7747E75E8C1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F15-3140-9822-D3C79FD07D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F9766B4-C3A1-FD46-859E-F28B4E3DBB2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F15-3140-9822-D3C79FD07D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0838464-0A4F-9841-BBB3-ADD69903E75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F15-3140-9822-D3C79FD07D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8719B52-060D-AB4D-83F4-8FDC972897B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F15-3140-9822-D3C79FD07D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B935B44-577A-424E-AEA4-F1DD17809E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F15-3140-9822-D3C79FD07D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701FAD2-CE53-8B4E-9E57-721861FD8F8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F15-3140-9822-D3C79FD07D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6EC2237-7CF5-3C4A-BB4E-0DD09B21A31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F15-3140-9822-D3C79FD07DE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D4C6A31-2114-3047-9103-7F3BB02AEA1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F15-3140-9822-D3C79FD07D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E0B889A-581D-D04D-8592-5C9C99DD1C7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F15-3140-9822-D3C79FD07D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EEB1818-8256-9740-A886-D8D1B860E8D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F15-3140-9822-D3C79FD07D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73FD89E-F64D-FA45-B8F8-407A243C013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F15-3140-9822-D3C79FD07D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287A01D-401F-8F47-915F-0459DDC11B5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F15-3140-9822-D3C79FD07D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0173CC8-D0DF-F049-A065-E8A0C430C86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F15-3140-9822-D3C79FD07D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8A7FC57-51CA-0840-969A-5BDFCE36A6C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F15-3140-9822-D3C79FD07D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5BB9960-811F-0642-8556-2A8E762CE9F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F15-3140-9822-D3C79FD07D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9C2D797-B98F-1A46-BC5A-28FEB5F770D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F15-3140-9822-D3C79FD07D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946C718-55D8-A040-855E-3DD58D92CA3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F15-3140-9822-D3C79FD07D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E3C52E1-E661-0A48-A139-98ECF52CD1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F15-3140-9822-D3C79FD07D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D63A8E8-7B6C-DF46-B607-11FE17B7A1B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F15-3140-9822-D3C79FD07DE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648F8B3-D06F-8247-A2CF-5539C2E3004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F15-3140-9822-D3C79FD07D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1927B21-2AD3-6343-8AC4-7BC27B5B176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F15-3140-9822-D3C79FD07D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1103FA3-BD9B-1646-B313-2C07AAC459C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F15-3140-9822-D3C79FD07DE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3B7C6CC-77D1-C746-B754-E420AF561BF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F15-3140-9822-D3C79FD07D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E486F22-FA24-E346-BD48-7860890E9FC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F15-3140-9822-D3C79FD07D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4A04C45-6EBC-A64E-9ED0-570964045BC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F15-3140-9822-D3C79FD07D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63CDE11-4929-3D45-8042-9A1CD93DDC1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F15-3140-9822-D3C79FD07D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C3B6E15-A0CC-8046-8C3B-4F3CA94724E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F15-3140-9822-D3C79FD07D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AB2317A-7850-4F49-AF2B-CE39EBD6D15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F15-3140-9822-D3C79FD07D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72B1CF9-96BD-3945-BF3A-787697ED68D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F15-3140-9822-D3C79FD07D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2D567C6-2723-E24A-9A43-B67EE0A9200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F15-3140-9822-D3C79FD07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data!$B$2:$B$63</c:f>
              <c:numCache>
                <c:formatCode>General</c:formatCode>
                <c:ptCount val="62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</c:numCache>
            </c:numRef>
          </c:xVal>
          <c:yVal>
            <c:numRef>
              <c:f>data!$E$2:$E$63</c:f>
              <c:numCache>
                <c:formatCode>General</c:formatCode>
                <c:ptCount val="62"/>
                <c:pt idx="0">
                  <c:v>2.9880478087649402E-3</c:v>
                </c:pt>
                <c:pt idx="1">
                  <c:v>1.11902339776195E-2</c:v>
                </c:pt>
                <c:pt idx="2">
                  <c:v>4.12201154163232E-2</c:v>
                </c:pt>
                <c:pt idx="3">
                  <c:v>1.05263157894737E-2</c:v>
                </c:pt>
                <c:pt idx="4">
                  <c:v>8.3333333333333297E-3</c:v>
                </c:pt>
                <c:pt idx="5">
                  <c:v>1.6982047549733099E-2</c:v>
                </c:pt>
                <c:pt idx="6">
                  <c:v>8.0229226361031494E-3</c:v>
                </c:pt>
                <c:pt idx="7">
                  <c:v>1.59283225485316E-2</c:v>
                </c:pt>
                <c:pt idx="8">
                  <c:v>7.1283095723014304E-3</c:v>
                </c:pt>
                <c:pt idx="9">
                  <c:v>1.3838550247117E-2</c:v>
                </c:pt>
                <c:pt idx="10">
                  <c:v>1.3157894736842099E-2</c:v>
                </c:pt>
                <c:pt idx="11">
                  <c:v>3.4170854271356799E-2</c:v>
                </c:pt>
                <c:pt idx="12">
                  <c:v>7.5503355704697999E-3</c:v>
                </c:pt>
                <c:pt idx="13">
                  <c:v>1.0519395134779799E-2</c:v>
                </c:pt>
                <c:pt idx="14">
                  <c:v>1.1864406779661E-2</c:v>
                </c:pt>
                <c:pt idx="15">
                  <c:v>5.5045871559633003E-2</c:v>
                </c:pt>
                <c:pt idx="16">
                  <c:v>2.19512195121951E-2</c:v>
                </c:pt>
                <c:pt idx="17">
                  <c:v>8.8631984585741796E-3</c:v>
                </c:pt>
                <c:pt idx="18">
                  <c:v>8.4448160535117098E-2</c:v>
                </c:pt>
                <c:pt idx="19">
                  <c:v>1.1391375101708699E-2</c:v>
                </c:pt>
                <c:pt idx="20">
                  <c:v>2.1245774987928501E-2</c:v>
                </c:pt>
                <c:pt idx="21">
                  <c:v>1.0628321350422E-2</c:v>
                </c:pt>
                <c:pt idx="22">
                  <c:v>0.100200400801603</c:v>
                </c:pt>
                <c:pt idx="23">
                  <c:v>9.9236641221374003E-2</c:v>
                </c:pt>
                <c:pt idx="24">
                  <c:v>3.1693077564637198E-2</c:v>
                </c:pt>
                <c:pt idx="25">
                  <c:v>6.7975830815710002E-3</c:v>
                </c:pt>
                <c:pt idx="26">
                  <c:v>4.9545829892650699E-3</c:v>
                </c:pt>
                <c:pt idx="27">
                  <c:v>2.7134876296887499E-2</c:v>
                </c:pt>
                <c:pt idx="28">
                  <c:v>4.1701417848206803E-3</c:v>
                </c:pt>
                <c:pt idx="29">
                  <c:v>8.0321285140562296E-4</c:v>
                </c:pt>
                <c:pt idx="30">
                  <c:v>1.6666666666666701E-2</c:v>
                </c:pt>
                <c:pt idx="31">
                  <c:v>2.01511335012594E-2</c:v>
                </c:pt>
                <c:pt idx="32">
                  <c:v>9.1666666666666702E-3</c:v>
                </c:pt>
                <c:pt idx="33">
                  <c:v>2.5120772946859899E-2</c:v>
                </c:pt>
                <c:pt idx="34">
                  <c:v>5.7438253877082103E-3</c:v>
                </c:pt>
                <c:pt idx="35">
                  <c:v>3.4166666666666699E-2</c:v>
                </c:pt>
                <c:pt idx="36">
                  <c:v>1.52625152625153E-2</c:v>
                </c:pt>
                <c:pt idx="37">
                  <c:v>1.21858339680122E-2</c:v>
                </c:pt>
                <c:pt idx="38">
                  <c:v>8.7591240875912399E-2</c:v>
                </c:pt>
                <c:pt idx="39">
                  <c:v>0.02</c:v>
                </c:pt>
                <c:pt idx="40">
                  <c:v>1.71905697445973E-2</c:v>
                </c:pt>
                <c:pt idx="41">
                  <c:v>2.9585798816567999E-3</c:v>
                </c:pt>
                <c:pt idx="42">
                  <c:v>2.5087807325639699E-2</c:v>
                </c:pt>
                <c:pt idx="43">
                  <c:v>5.0179211469534102E-3</c:v>
                </c:pt>
                <c:pt idx="44">
                  <c:v>8.3402835696413692E-3</c:v>
                </c:pt>
                <c:pt idx="45">
                  <c:v>1.60427807486631E-2</c:v>
                </c:pt>
                <c:pt idx="46">
                  <c:v>3.0694668820678499E-2</c:v>
                </c:pt>
                <c:pt idx="47">
                  <c:v>1.3075611142694701E-2</c:v>
                </c:pt>
                <c:pt idx="48">
                  <c:v>1.04529616724739E-2</c:v>
                </c:pt>
                <c:pt idx="49">
                  <c:v>1.6314779270633399E-2</c:v>
                </c:pt>
                <c:pt idx="50">
                  <c:v>5.0167224080267601E-2</c:v>
                </c:pt>
                <c:pt idx="51">
                  <c:v>9.3708165997322592E-3</c:v>
                </c:pt>
                <c:pt idx="52">
                  <c:v>2.5000000000000001E-3</c:v>
                </c:pt>
                <c:pt idx="53">
                  <c:v>3.3996683250414599E-2</c:v>
                </c:pt>
                <c:pt idx="54">
                  <c:v>1.99418363107603E-2</c:v>
                </c:pt>
                <c:pt idx="55">
                  <c:v>1.6353229762878198E-2</c:v>
                </c:pt>
                <c:pt idx="56">
                  <c:v>2.55591054313099E-2</c:v>
                </c:pt>
                <c:pt idx="57">
                  <c:v>1.5337423312883401E-2</c:v>
                </c:pt>
                <c:pt idx="58">
                  <c:v>1.27511591962906E-2</c:v>
                </c:pt>
                <c:pt idx="59">
                  <c:v>3.3613445378151301E-2</c:v>
                </c:pt>
                <c:pt idx="60">
                  <c:v>5.0000000000000001E-3</c:v>
                </c:pt>
                <c:pt idx="61">
                  <c:v>0.160626029654036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DF15-3140-9822-D3C79FD07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04592"/>
        <c:axId val="1502805504"/>
      </c:scatterChart>
      <c:valAx>
        <c:axId val="15031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805504"/>
        <c:crosses val="autoZero"/>
        <c:crossBetween val="midCat"/>
      </c:valAx>
      <c:valAx>
        <c:axId val="1502805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31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happy</a:t>
            </a:r>
            <a:r>
              <a:rPr lang="es-MX" baseline="0"/>
              <a:t> en focntion de gdp_pc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DE297D-F6D5-8048-A2B9-F34CF6267E8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FE-BF46-89A1-3DBBF184B4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228A10-AC50-3B4E-82B3-2333727BEAC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FE-BF46-89A1-3DBBF184B4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E7872E-1E57-BD49-AE1B-1213B61CA82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FE-BF46-89A1-3DBBF184B4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5A53D0-D68F-C747-B392-9159D268A5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FE-BF46-89A1-3DBBF184B4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4E3924-5A48-AA40-9DFC-89489DF9822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FE-BF46-89A1-3DBBF184B4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620FE8-95D2-C949-AA3C-F0DE88AAC6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FE-BF46-89A1-3DBBF184B4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D06A6A-78AC-D54D-8425-C9CD238C7AD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FE-BF46-89A1-3DBBF184B4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50500F6-6E19-DB4C-A8F4-35385EFFFD6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FE-BF46-89A1-3DBBF184B4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AC9498-D331-D24E-9322-8CE0CCF2B9F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FE-BF46-89A1-3DBBF184B4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C5FC6DF-9D3B-F147-833E-2A16CE1CB38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FE-BF46-89A1-3DBBF184B4F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581BCE-8C17-DD48-A03E-DB07A976436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FE-BF46-89A1-3DBBF184B4F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73397B2-F142-B241-B459-E7AEDD0C6CE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FE-BF46-89A1-3DBBF184B4F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1726AB-DB6C-AD4A-A331-169124359F2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FE-BF46-89A1-3DBBF184B4F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550B186-6FAD-D848-BE32-260D65E8669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FE-BF46-89A1-3DBBF184B4F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310E4B9-52F7-3747-A392-2F6F300DE51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FE-BF46-89A1-3DBBF184B4F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FAED32D-0EAB-A04F-9509-357FC488778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FE-BF46-89A1-3DBBF184B4F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E1DF078-16E5-B449-901A-4369C17FE26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FE-BF46-89A1-3DBBF184B4F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ED2467D-5B37-DC45-945F-444C20FAD25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FE-BF46-89A1-3DBBF184B4F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21F1A4F-A3C0-4842-90BD-B96FE464CCE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FE-BF46-89A1-3DBBF184B4F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A670F49-E5D9-284D-ADF1-C1A70962051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FFE-BF46-89A1-3DBBF184B4F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ECBDEEF-4773-F14F-95DF-69CCF84D331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FFE-BF46-89A1-3DBBF184B4F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4AB4713-37E8-5540-BCC6-00A4520C78B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FFE-BF46-89A1-3DBBF184B4F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48A0B8-4F30-8D40-BD63-FAFE9DC97E7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FFE-BF46-89A1-3DBBF184B4F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ABBBA3D-3D29-BB4F-AC2C-BC42E9EFF24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FFE-BF46-89A1-3DBBF184B4F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3F32A42-1D29-934F-A844-DF0BA76D357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FFE-BF46-89A1-3DBBF184B4F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CCDA549-9D11-D04C-95DC-08A5114A09B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FFE-BF46-89A1-3DBBF184B4F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923966D-5897-DA4C-B9B0-95F3E3CADFB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FFE-BF46-89A1-3DBBF184B4F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F4B3482-DABD-BB4A-90E6-7CD20621903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FFE-BF46-89A1-3DBBF184B4F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E13C398-E29C-6743-89C1-E6A119877E5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FFE-BF46-89A1-3DBBF184B4F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B3878D0-34C9-384C-88DC-52ED5E35399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FFE-BF46-89A1-3DBBF184B4F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188054E-9010-2D4F-9A6D-16ACDE089AE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FFE-BF46-89A1-3DBBF184B4F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BD3B7C6-29FD-BF41-B4E0-3C04DCBBFCA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FFE-BF46-89A1-3DBBF184B4F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EED52D7-6812-9749-A100-8F8EE636AD3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FFE-BF46-89A1-3DBBF184B4F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39B4CD9-167A-BE4F-A159-24132F1CE70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FFE-BF46-89A1-3DBBF184B4F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D274C00-9F8A-7840-A1AF-F512D311BAD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FFE-BF46-89A1-3DBBF184B4F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E62F419-99B2-2B45-B00B-50EAAD08DE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FFE-BF46-89A1-3DBBF184B4F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9DDA665-8B48-5442-83D1-51D27ACA97B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FFE-BF46-89A1-3DBBF184B4F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68CCAAA-9A6A-424A-A7DD-1FA53950B6F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FFE-BF46-89A1-3DBBF184B4F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718F31D-D2FF-064F-BD8A-83294ADBEA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FFE-BF46-89A1-3DBBF184B4F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4ACDDF0-656D-E74E-AB8E-5CC44EA6E32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FFE-BF46-89A1-3DBBF184B4F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12AFA3A-0AC9-CA4E-A8AF-72380744AAF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FFE-BF46-89A1-3DBBF184B4F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B85CDB6-9DF3-ED45-9BBF-5283C71E4E2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FFE-BF46-89A1-3DBBF184B4F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31C0A60-43FF-C746-A170-64E00F85983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FFE-BF46-89A1-3DBBF184B4F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4857BB3-C956-004B-968C-89F916D2390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FFE-BF46-89A1-3DBBF184B4F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20CEC7C-1C0A-3341-B1D6-951C5494B45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FFE-BF46-89A1-3DBBF184B4F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F02970E-3D5E-CB42-AA64-8EFDABC4871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FFE-BF46-89A1-3DBBF184B4F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9360CC5-572D-804B-A80C-57CAF3B3075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FFE-BF46-89A1-3DBBF184B4F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55D73C6-B6B6-E049-A72E-3DA5E247336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FFE-BF46-89A1-3DBBF184B4F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A2465FB-7F30-0148-B65E-6D4A99690EB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FFE-BF46-89A1-3DBBF184B4F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5F7198C-F3D2-2543-851B-E1649182AD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FFE-BF46-89A1-3DBBF184B4F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699065E-1C02-DD4C-94E8-6E7A0D62A4A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FFE-BF46-89A1-3DBBF184B4F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2DD9A7A-8093-E248-8943-C0051C0CA0F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FFE-BF46-89A1-3DBBF184B4F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45E205A-D302-7D4E-9916-7B2E81F863A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FFE-BF46-89A1-3DBBF184B4F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A057A27-7F07-1C41-A527-90FC1E21ED6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FFE-BF46-89A1-3DBBF184B4F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484806F-781C-514F-90AD-6676B0C139A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FFE-BF46-89A1-3DBBF184B4F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D6D9ACB-EC10-3948-8E17-2A37AFF1780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FFE-BF46-89A1-3DBBF184B4F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0632EC4-A15F-8D4A-BD04-6472F70CBF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FFE-BF46-89A1-3DBBF184B4F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7022CD4-3055-C14C-BE02-3F4D11CDF51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FFE-BF46-89A1-3DBBF184B4F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FB4696E-06B1-C348-AD40-C78D51324A0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FFE-BF46-89A1-3DBBF184B4F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F097FC6-26BA-9F40-B59A-726A47646E1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FFE-BF46-89A1-3DBBF184B4F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DEB58D8-6254-4849-A037-D1DD3E6B00F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FFE-BF46-89A1-3DBBF184B4F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733396B-9514-9245-8BDA-DACAF4BB7D5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FFE-BF46-89A1-3DBBF184B4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data!$B$2:$B$63</c:f>
              <c:numCache>
                <c:formatCode>General</c:formatCode>
                <c:ptCount val="62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</c:numCache>
            </c:numRef>
          </c:xVal>
          <c:yVal>
            <c:numRef>
              <c:f>data!$D$2:$D$63</c:f>
              <c:numCache>
                <c:formatCode>General</c:formatCode>
                <c:ptCount val="62"/>
                <c:pt idx="0">
                  <c:v>0.95019920318725104</c:v>
                </c:pt>
                <c:pt idx="1">
                  <c:v>0.89013224821973502</c:v>
                </c:pt>
                <c:pt idx="2">
                  <c:v>0.88458367683429495</c:v>
                </c:pt>
                <c:pt idx="3">
                  <c:v>0.91966759002770104</c:v>
                </c:pt>
                <c:pt idx="4">
                  <c:v>0.90666666666666695</c:v>
                </c:pt>
                <c:pt idx="5">
                  <c:v>0.73216885007277999</c:v>
                </c:pt>
                <c:pt idx="6">
                  <c:v>0.90085959885386802</c:v>
                </c:pt>
                <c:pt idx="7">
                  <c:v>0.86386261821801902</c:v>
                </c:pt>
                <c:pt idx="8">
                  <c:v>0.85845213849287205</c:v>
                </c:pt>
                <c:pt idx="9">
                  <c:v>0.89225700164744604</c:v>
                </c:pt>
                <c:pt idx="10">
                  <c:v>0.89407894736842097</c:v>
                </c:pt>
                <c:pt idx="11">
                  <c:v>0.83216080402010095</c:v>
                </c:pt>
                <c:pt idx="12">
                  <c:v>0.84060402684563795</c:v>
                </c:pt>
                <c:pt idx="13">
                  <c:v>0.89151873767258405</c:v>
                </c:pt>
                <c:pt idx="14">
                  <c:v>0.89322033898305098</c:v>
                </c:pt>
                <c:pt idx="15">
                  <c:v>0.71726438698915795</c:v>
                </c:pt>
                <c:pt idx="16">
                  <c:v>0.87479674796747997</c:v>
                </c:pt>
                <c:pt idx="17">
                  <c:v>0.89287090558766902</c:v>
                </c:pt>
                <c:pt idx="18">
                  <c:v>0.71571906354515002</c:v>
                </c:pt>
                <c:pt idx="19">
                  <c:v>0.90724165988608596</c:v>
                </c:pt>
                <c:pt idx="20">
                  <c:v>0.805890873973926</c:v>
                </c:pt>
                <c:pt idx="21">
                  <c:v>0.93904345107846199</c:v>
                </c:pt>
                <c:pt idx="22">
                  <c:v>0.69672678690714795</c:v>
                </c:pt>
                <c:pt idx="23">
                  <c:v>0.70398642917726895</c:v>
                </c:pt>
                <c:pt idx="24">
                  <c:v>0.86822351959966604</c:v>
                </c:pt>
                <c:pt idx="25">
                  <c:v>0.90256797583081605</c:v>
                </c:pt>
                <c:pt idx="26">
                  <c:v>0.89017341040462405</c:v>
                </c:pt>
                <c:pt idx="27">
                  <c:v>0.83719074221867495</c:v>
                </c:pt>
                <c:pt idx="28">
                  <c:v>0.96246872393661398</c:v>
                </c:pt>
                <c:pt idx="29">
                  <c:v>0.890763052208835</c:v>
                </c:pt>
                <c:pt idx="30">
                  <c:v>0.86083333333333301</c:v>
                </c:pt>
                <c:pt idx="31">
                  <c:v>0.92023509655751501</c:v>
                </c:pt>
                <c:pt idx="32">
                  <c:v>0.82833333333333303</c:v>
                </c:pt>
                <c:pt idx="33">
                  <c:v>0.88212560386473404</c:v>
                </c:pt>
                <c:pt idx="34">
                  <c:v>0.91786329695577296</c:v>
                </c:pt>
                <c:pt idx="35">
                  <c:v>0.87583333333333302</c:v>
                </c:pt>
                <c:pt idx="36">
                  <c:v>0.69108669108669096</c:v>
                </c:pt>
                <c:pt idx="37">
                  <c:v>0.85605483625285606</c:v>
                </c:pt>
                <c:pt idx="38">
                  <c:v>0.72830494728304995</c:v>
                </c:pt>
                <c:pt idx="39">
                  <c:v>0.855833333333333</c:v>
                </c:pt>
                <c:pt idx="40">
                  <c:v>0.91453831041257405</c:v>
                </c:pt>
                <c:pt idx="41">
                  <c:v>0.93392504930966502</c:v>
                </c:pt>
                <c:pt idx="42">
                  <c:v>0.89312594079277496</c:v>
                </c:pt>
                <c:pt idx="43">
                  <c:v>0.81648745519713295</c:v>
                </c:pt>
                <c:pt idx="44">
                  <c:v>0.91326105087572995</c:v>
                </c:pt>
                <c:pt idx="45">
                  <c:v>0.90909090909090895</c:v>
                </c:pt>
                <c:pt idx="46">
                  <c:v>0.79079159935379595</c:v>
                </c:pt>
                <c:pt idx="47">
                  <c:v>0.84025014212620797</c:v>
                </c:pt>
                <c:pt idx="48">
                  <c:v>0.89198606271777003</c:v>
                </c:pt>
                <c:pt idx="49">
                  <c:v>0.80326295585412699</c:v>
                </c:pt>
                <c:pt idx="50">
                  <c:v>0.67056856187291003</c:v>
                </c:pt>
                <c:pt idx="51">
                  <c:v>0.83868808567603703</c:v>
                </c:pt>
                <c:pt idx="52">
                  <c:v>0.94416666666666704</c:v>
                </c:pt>
                <c:pt idx="53">
                  <c:v>0.76699834162520697</c:v>
                </c:pt>
                <c:pt idx="54">
                  <c:v>0.85292895720814299</c:v>
                </c:pt>
                <c:pt idx="55">
                  <c:v>0.90269828291087495</c:v>
                </c:pt>
                <c:pt idx="56">
                  <c:v>0.80591054313098998</c:v>
                </c:pt>
                <c:pt idx="57">
                  <c:v>0.916155419222904</c:v>
                </c:pt>
                <c:pt idx="58">
                  <c:v>0.87480680061823801</c:v>
                </c:pt>
                <c:pt idx="59">
                  <c:v>0.78991596638655504</c:v>
                </c:pt>
                <c:pt idx="60">
                  <c:v>0.97333333333333305</c:v>
                </c:pt>
                <c:pt idx="61">
                  <c:v>0.51976935749588105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DFFE-BF46-89A1-3DBBF184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09040"/>
        <c:axId val="1370046160"/>
      </c:scatterChart>
      <c:valAx>
        <c:axId val="13666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0046160"/>
        <c:crosses val="autoZero"/>
        <c:crossBetween val="midCat"/>
      </c:valAx>
      <c:valAx>
        <c:axId val="13700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66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very_happy</a:t>
            </a:r>
            <a:r>
              <a:rPr lang="es-MX" baseline="0"/>
              <a:t> en fonction de gdp_pc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244D3CD-014B-1145-823C-855165DD62F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FD2-7D47-8341-4EF3C4133A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BD1A77-0480-6A42-9870-612BCD74346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FD2-7D47-8341-4EF3C4133A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BBEA27-5487-6143-B3E1-2A3D56D598D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FD2-7D47-8341-4EF3C4133A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924EF5-3DE7-9A47-97E9-BE58007CC6D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FD2-7D47-8341-4EF3C4133A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196542-0673-AD4C-A68D-F1C0501BEB0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FD2-7D47-8341-4EF3C4133A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9ED474-4CF2-AE42-ADE9-500046C1CEF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D2-7D47-8341-4EF3C4133AB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E2740E-D3BF-BB42-AA5C-B9D8D176AD7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D2-7D47-8341-4EF3C4133AB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81295D-D0B2-5948-BB15-707DC0B2F19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D2-7D47-8341-4EF3C4133AB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99B393-DE91-0642-894E-B98739F9635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D2-7D47-8341-4EF3C4133AB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D7E04C8-BA02-6D44-B07C-DE06F265B86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D2-7D47-8341-4EF3C4133AB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8E93CCB-89C1-2B4E-B5E6-4AD176F22CF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D2-7D47-8341-4EF3C4133AB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1823F93-FCE0-414B-A309-D0D0605318C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D2-7D47-8341-4EF3C4133AB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4CFE08D-0469-AF40-A0C3-9709D9C0D5B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D2-7D47-8341-4EF3C4133AB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E30FF97-FA50-D14D-93DC-63F97F9D056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D2-7D47-8341-4EF3C4133AB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366A3AC-AEA1-0640-B795-6C8E650C075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D2-7D47-8341-4EF3C4133AB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CA90859-5B05-0247-BF0B-593C7A1BD35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D2-7D47-8341-4EF3C4133AB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DC78B6E-4FCF-E84E-90CD-CF18FA633D6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D2-7D47-8341-4EF3C4133AB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954F9B3-BA8F-5547-AE26-E66DCA41C2A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D2-7D47-8341-4EF3C4133AB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67D7D0F-80F5-584C-8AA2-6AA985105FC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D2-7D47-8341-4EF3C4133AB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677A192-BF13-5743-B3EB-E0A0C8E1E5F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D2-7D47-8341-4EF3C4133AB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C08D1C2-45A3-0544-8333-73C49B687DF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D2-7D47-8341-4EF3C4133AB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5804E26-1646-8B4B-8056-AA5DC5A21D0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D2-7D47-8341-4EF3C4133A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5B67BD3-B48B-824E-8D4A-3918B1390CA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D2-7D47-8341-4EF3C4133A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10B518E-665E-4745-8899-AC8BC1E6C16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D2-7D47-8341-4EF3C4133AB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29273C7-2BC2-3D45-BCC3-A8B657FD431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D2-7D47-8341-4EF3C4133AB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93ED15A-BBFC-6342-B54A-68ACE6DA33A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D2-7D47-8341-4EF3C4133AB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BFA54DC-C714-4A4E-99BD-9ABFE5399BA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D2-7D47-8341-4EF3C4133AB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CED4B75-5F6A-8543-9FD9-E9DBE701066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D2-7D47-8341-4EF3C4133AB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6B32ADE-7DC1-524B-9850-FE0D187B15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D2-7D47-8341-4EF3C4133AB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1E9FA09-573B-7947-AB02-D3EC75E3DDA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D2-7D47-8341-4EF3C4133AB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0873882-580F-764E-9EA9-DDE2E9311CB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D2-7D47-8341-4EF3C4133AB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AA77B81-FB5E-0A40-A648-F154101A668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D2-7D47-8341-4EF3C4133AB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9E2B316-DD7E-CE47-92C2-8AF684E7D6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D2-7D47-8341-4EF3C4133AB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2326908-EA38-3844-BFFC-A6EA806A7C0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D2-7D47-8341-4EF3C4133AB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A252DCB-9AB7-8944-B0E5-A95D16FEB78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D2-7D47-8341-4EF3C4133AB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03FBBE8-B38D-6648-86B7-7DDC936C683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D2-7D47-8341-4EF3C4133AB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3AE7CA8-7C85-9042-92AA-4322E3C62FB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D2-7D47-8341-4EF3C4133AB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48346D8-7A3F-584A-ABCE-177FD3054CD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D2-7D47-8341-4EF3C4133AB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B45B817-3BB2-284E-8A15-B7992A290F7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FD2-7D47-8341-4EF3C4133AB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AE3EAB3-2565-1E4B-A9F4-585D39A9837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FD2-7D47-8341-4EF3C4133AB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FF57D5A-0CB3-C346-99B6-F398683E31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FD2-7D47-8341-4EF3C4133AB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F45CBFF-2A0D-CE42-A65D-25BD0A4FA9B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FD2-7D47-8341-4EF3C4133AB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5BB1CFB-5407-8F4F-8F4A-C0F8866E8AF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FD2-7D47-8341-4EF3C4133AB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3F82A72-AECA-6848-BE8F-020EA7C9955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FD2-7D47-8341-4EF3C4133AB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339EC35-767F-B54C-A71D-9D190F9265A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FD2-7D47-8341-4EF3C4133AB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3DF0C48-D087-BC42-B0E8-7D27B6F183B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FD2-7D47-8341-4EF3C4133AB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B85581C-4566-FF4D-A0F1-50C22E9D611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FD2-7D47-8341-4EF3C4133AB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A33697B-ECDB-BF44-B22F-04295531D78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FD2-7D47-8341-4EF3C4133AB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FD91A2E-AB17-C941-8938-C2D060C0840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FD2-7D47-8341-4EF3C4133AB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6F5906F-E48A-F949-81A2-E9DBB6EBF40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FD2-7D47-8341-4EF3C4133AB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F571B22-2A09-1D42-A59F-DF378027191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FD2-7D47-8341-4EF3C4133AB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F5A3516-EC18-EB41-A9B5-2746085CA7B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FD2-7D47-8341-4EF3C4133AB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CB24DD5-8124-F44C-B40F-E9CE087C8C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FD2-7D47-8341-4EF3C4133AB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0C22AE6-734E-2A4D-96E6-F2F8107F975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FD2-7D47-8341-4EF3C4133AB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2A6DE33-CE22-BC45-91E3-8EB97945D0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FD2-7D47-8341-4EF3C4133AB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94D8091-AB58-B84F-9DCE-B2A550CE5D9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FD2-7D47-8341-4EF3C4133AB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18B2CEB-ECB0-1A48-A0AE-580D48552AC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FD2-7D47-8341-4EF3C4133AB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A19FFB0-F7AE-B542-8C15-6EE9D4F6598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FD2-7D47-8341-4EF3C4133AB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7AD4B37-DE38-FE48-B485-6169F0A8B9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FD2-7D47-8341-4EF3C4133AB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2CF6997-6A9D-3744-B985-1932590250B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FD2-7D47-8341-4EF3C4133AB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D94B387-4FCA-2F4D-8A53-F7306F2E3B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FD2-7D47-8341-4EF3C4133AB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BF94E06-3BCE-5248-96CE-90A496DC97C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FD2-7D47-8341-4EF3C4133A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data!$B$2:$B$63</c:f>
              <c:numCache>
                <c:formatCode>General</c:formatCode>
                <c:ptCount val="62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</c:numCache>
            </c:numRef>
          </c:xVal>
          <c:yVal>
            <c:numRef>
              <c:f>data!$C$2:$C$63</c:f>
              <c:numCache>
                <c:formatCode>General</c:formatCode>
                <c:ptCount val="62"/>
                <c:pt idx="0">
                  <c:v>0.34262948207171301</c:v>
                </c:pt>
                <c:pt idx="1">
                  <c:v>0.30925737538148501</c:v>
                </c:pt>
                <c:pt idx="2">
                  <c:v>0.46990931574608402</c:v>
                </c:pt>
                <c:pt idx="3">
                  <c:v>0.30803324099723001</c:v>
                </c:pt>
                <c:pt idx="4">
                  <c:v>0.266666666666667</c:v>
                </c:pt>
                <c:pt idx="5">
                  <c:v>0.37360504609412898</c:v>
                </c:pt>
                <c:pt idx="6">
                  <c:v>0.27851002865329499</c:v>
                </c:pt>
                <c:pt idx="7">
                  <c:v>0.205823792931807</c:v>
                </c:pt>
                <c:pt idx="8">
                  <c:v>0.262729124236253</c:v>
                </c:pt>
                <c:pt idx="9">
                  <c:v>0.27084019769357498</c:v>
                </c:pt>
                <c:pt idx="10">
                  <c:v>0.57302631578947405</c:v>
                </c:pt>
                <c:pt idx="11">
                  <c:v>0.31055276381909502</c:v>
                </c:pt>
                <c:pt idx="12">
                  <c:v>0.14345637583892601</c:v>
                </c:pt>
                <c:pt idx="13">
                  <c:v>0.27744904667981601</c:v>
                </c:pt>
                <c:pt idx="14">
                  <c:v>0.61694915254237304</c:v>
                </c:pt>
                <c:pt idx="15">
                  <c:v>6.4220183486238494E-2</c:v>
                </c:pt>
                <c:pt idx="16">
                  <c:v>0.33008130081300802</c:v>
                </c:pt>
                <c:pt idx="17">
                  <c:v>0.32870905587668597</c:v>
                </c:pt>
                <c:pt idx="18">
                  <c:v>0.15384615384615399</c:v>
                </c:pt>
                <c:pt idx="19">
                  <c:v>0.51098454027664797</c:v>
                </c:pt>
                <c:pt idx="20">
                  <c:v>0.11009174311926601</c:v>
                </c:pt>
                <c:pt idx="21">
                  <c:v>0.44201312910284501</c:v>
                </c:pt>
                <c:pt idx="22">
                  <c:v>0.183700734802939</c:v>
                </c:pt>
                <c:pt idx="23">
                  <c:v>0.182357930449533</c:v>
                </c:pt>
                <c:pt idx="24">
                  <c:v>0.24103419516263599</c:v>
                </c:pt>
                <c:pt idx="25">
                  <c:v>0.30589123867069501</c:v>
                </c:pt>
                <c:pt idx="26">
                  <c:v>0.30222956234516901</c:v>
                </c:pt>
                <c:pt idx="27">
                  <c:v>0.50598563447725498</c:v>
                </c:pt>
                <c:pt idx="28">
                  <c:v>0.67639699749791504</c:v>
                </c:pt>
                <c:pt idx="29">
                  <c:v>4.09638554216867E-2</c:v>
                </c:pt>
                <c:pt idx="30">
                  <c:v>0.18583333333333299</c:v>
                </c:pt>
                <c:pt idx="31">
                  <c:v>0.36104114189756498</c:v>
                </c:pt>
                <c:pt idx="32">
                  <c:v>0.12416666666666699</c:v>
                </c:pt>
                <c:pt idx="33">
                  <c:v>0.29275362318840598</c:v>
                </c:pt>
                <c:pt idx="34">
                  <c:v>0.58529580700746697</c:v>
                </c:pt>
                <c:pt idx="35">
                  <c:v>0.33333333333333298</c:v>
                </c:pt>
                <c:pt idx="36">
                  <c:v>0.194139194139194</c:v>
                </c:pt>
                <c:pt idx="37">
                  <c:v>0.18431073876618401</c:v>
                </c:pt>
                <c:pt idx="38">
                  <c:v>0.467964314679643</c:v>
                </c:pt>
                <c:pt idx="39">
                  <c:v>0.4975</c:v>
                </c:pt>
                <c:pt idx="40">
                  <c:v>0.26375245579567802</c:v>
                </c:pt>
                <c:pt idx="41">
                  <c:v>0.33431952662721898</c:v>
                </c:pt>
                <c:pt idx="42">
                  <c:v>0.47867536377320602</c:v>
                </c:pt>
                <c:pt idx="43">
                  <c:v>0.359139784946237</c:v>
                </c:pt>
                <c:pt idx="44">
                  <c:v>0.51125938281901595</c:v>
                </c:pt>
                <c:pt idx="45">
                  <c:v>0.50534759358288805</c:v>
                </c:pt>
                <c:pt idx="46">
                  <c:v>0.18012924071082401</c:v>
                </c:pt>
                <c:pt idx="47">
                  <c:v>0.15349630471858999</c:v>
                </c:pt>
                <c:pt idx="48">
                  <c:v>0.25883524141363901</c:v>
                </c:pt>
                <c:pt idx="49">
                  <c:v>0.16890595009596901</c:v>
                </c:pt>
                <c:pt idx="50">
                  <c:v>7.5250836120401302E-2</c:v>
                </c:pt>
                <c:pt idx="51">
                  <c:v>0.32530120481927699</c:v>
                </c:pt>
                <c:pt idx="52">
                  <c:v>0.62416666666666698</c:v>
                </c:pt>
                <c:pt idx="53">
                  <c:v>0.15339966832504101</c:v>
                </c:pt>
                <c:pt idx="54">
                  <c:v>0.223514748649771</c:v>
                </c:pt>
                <c:pt idx="55">
                  <c:v>0.25347506132461201</c:v>
                </c:pt>
                <c:pt idx="56">
                  <c:v>0.18530351437699699</c:v>
                </c:pt>
                <c:pt idx="57">
                  <c:v>0.43558282208589</c:v>
                </c:pt>
                <c:pt idx="58">
                  <c:v>0.25579598145285898</c:v>
                </c:pt>
                <c:pt idx="59">
                  <c:v>0.372268907563025</c:v>
                </c:pt>
                <c:pt idx="60">
                  <c:v>0.47916666666666702</c:v>
                </c:pt>
                <c:pt idx="61">
                  <c:v>0.17710049423393701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EFD2-7D47-8341-4EF3C4133A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87705040"/>
        <c:axId val="1787706768"/>
      </c:scatterChart>
      <c:valAx>
        <c:axId val="17877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7706768"/>
        <c:crosses val="autoZero"/>
        <c:crossBetween val="midCat"/>
      </c:valAx>
      <c:valAx>
        <c:axId val="17877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77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87CFB7-6795-F946-888E-EFD26FCBEB34}">
  <sheetPr/>
  <sheetViews>
    <sheetView zoomScale="117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Label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406400</xdr:colOff>
          <xdr:row>1</xdr:row>
          <xdr:rowOff>177800</xdr:rowOff>
        </xdr:from>
        <xdr:to>
          <xdr:col>3</xdr:col>
          <xdr:colOff>215900</xdr:colOff>
          <xdr:row>5</xdr:row>
          <xdr:rowOff>177800</xdr:rowOff>
        </xdr:to>
        <xdr:sp macro="" textlink="">
          <xdr:nvSpPr>
            <xdr:cNvPr id="1025" name="Labe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35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50800</xdr:colOff>
      <xdr:row>35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609600</xdr:colOff>
      <xdr:row>32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241300</xdr:colOff>
      <xdr:row>37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304800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355600</xdr:colOff>
      <xdr:row>36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opLeftCell="A7" zoomScaleNormal="100" workbookViewId="0">
      <selection activeCell="B7" sqref="B1:B1048576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</v>
      </c>
    </row>
    <row r="2" spans="1:11" x14ac:dyDescent="0.2">
      <c r="A2" t="s">
        <v>11</v>
      </c>
      <c r="B2">
        <v>0</v>
      </c>
      <c r="C2">
        <v>0.34262948207171301</v>
      </c>
      <c r="D2">
        <v>0.95019920318725104</v>
      </c>
      <c r="E2">
        <v>2.9880478087649402E-3</v>
      </c>
      <c r="F2">
        <v>114.666666666667</v>
      </c>
      <c r="G2">
        <v>0.88223552894211599</v>
      </c>
      <c r="H2">
        <v>7.5379241516966102</v>
      </c>
      <c r="I2">
        <v>1.5796812749003999</v>
      </c>
      <c r="J2">
        <v>0.91621736606468296</v>
      </c>
      <c r="K2">
        <v>4</v>
      </c>
    </row>
    <row r="3" spans="1:11" x14ac:dyDescent="0.2">
      <c r="A3" t="s">
        <v>12</v>
      </c>
      <c r="B3">
        <v>22033.95</v>
      </c>
      <c r="C3">
        <v>0.30925737538148501</v>
      </c>
      <c r="D3">
        <v>0.89013224821973502</v>
      </c>
      <c r="E3">
        <v>1.11902339776195E-2</v>
      </c>
      <c r="F3">
        <v>27.636363636363601</v>
      </c>
      <c r="G3">
        <v>0.89132602193419697</v>
      </c>
      <c r="H3">
        <v>7.7018943170488496</v>
      </c>
      <c r="I3">
        <v>1.3763987792472001</v>
      </c>
      <c r="J3">
        <v>0.89072913507696605</v>
      </c>
      <c r="K3">
        <v>1</v>
      </c>
    </row>
    <row r="4" spans="1:11" x14ac:dyDescent="0.2">
      <c r="A4" t="s">
        <v>13</v>
      </c>
      <c r="B4">
        <v>13653.75</v>
      </c>
      <c r="C4">
        <v>0.46990931574608402</v>
      </c>
      <c r="D4">
        <v>0.88458367683429495</v>
      </c>
      <c r="E4">
        <v>4.12201154163232E-2</v>
      </c>
      <c r="F4">
        <v>11.4</v>
      </c>
      <c r="G4">
        <v>0.6</v>
      </c>
      <c r="H4">
        <v>6.6065573770491799</v>
      </c>
      <c r="I4">
        <v>1.6265457543281101</v>
      </c>
      <c r="J4">
        <v>0.74229183841714796</v>
      </c>
      <c r="K4">
        <v>3</v>
      </c>
    </row>
    <row r="5" spans="1:11" x14ac:dyDescent="0.2">
      <c r="A5" t="s">
        <v>14</v>
      </c>
      <c r="B5">
        <v>49756.31</v>
      </c>
      <c r="C5">
        <v>0.30803324099723001</v>
      </c>
      <c r="D5">
        <v>0.91966759002770104</v>
      </c>
      <c r="E5">
        <v>1.05263157894737E-2</v>
      </c>
      <c r="F5">
        <v>29.2631578947368</v>
      </c>
      <c r="G5">
        <v>0.86254869226488595</v>
      </c>
      <c r="H5">
        <v>7.5275459098497501</v>
      </c>
      <c r="I5">
        <v>1.4343490304709099</v>
      </c>
      <c r="J5">
        <v>0.891108141146293</v>
      </c>
      <c r="K5">
        <v>2</v>
      </c>
    </row>
    <row r="6" spans="1:11" x14ac:dyDescent="0.2">
      <c r="A6" t="s">
        <v>15</v>
      </c>
      <c r="B6">
        <v>4753.7299999999996</v>
      </c>
      <c r="C6">
        <v>0.266666666666667</v>
      </c>
      <c r="D6">
        <v>0.90666666666666695</v>
      </c>
      <c r="E6">
        <v>8.3333333333333297E-3</v>
      </c>
      <c r="F6">
        <v>32</v>
      </c>
      <c r="G6">
        <v>0.89583333333333304</v>
      </c>
      <c r="H6">
        <v>7.6041666666666696</v>
      </c>
      <c r="I6">
        <v>1.33</v>
      </c>
      <c r="J6">
        <v>0.90125</v>
      </c>
      <c r="K6">
        <v>2</v>
      </c>
    </row>
    <row r="7" spans="1:11" x14ac:dyDescent="0.2">
      <c r="A7" t="s">
        <v>16</v>
      </c>
      <c r="B7">
        <v>8724.48</v>
      </c>
      <c r="C7">
        <v>0.37360504609412898</v>
      </c>
      <c r="D7">
        <v>0.73216885007277999</v>
      </c>
      <c r="E7">
        <v>1.6982047549733099E-2</v>
      </c>
      <c r="F7">
        <v>22</v>
      </c>
      <c r="G7">
        <v>0.80174927113702599</v>
      </c>
      <c r="H7">
        <v>7.47376093294461</v>
      </c>
      <c r="I7">
        <v>1.1775836972343501</v>
      </c>
      <c r="J7">
        <v>0.76695906060490304</v>
      </c>
      <c r="K7">
        <v>1</v>
      </c>
    </row>
    <row r="8" spans="1:11" x14ac:dyDescent="0.2">
      <c r="A8" t="s">
        <v>17</v>
      </c>
      <c r="B8">
        <v>14651.62</v>
      </c>
      <c r="C8">
        <v>0.27851002865329499</v>
      </c>
      <c r="D8">
        <v>0.90085959885386802</v>
      </c>
      <c r="E8">
        <v>8.0229226361031494E-3</v>
      </c>
      <c r="F8">
        <v>34.714285714285701</v>
      </c>
      <c r="G8">
        <v>0.78335233751425304</v>
      </c>
      <c r="H8">
        <v>7.56328392246294</v>
      </c>
      <c r="I8">
        <v>1.3426934097421199</v>
      </c>
      <c r="J8">
        <v>0.84210596818406103</v>
      </c>
      <c r="K8">
        <v>1</v>
      </c>
    </row>
    <row r="9" spans="1:11" x14ac:dyDescent="0.2">
      <c r="A9" t="s">
        <v>18</v>
      </c>
      <c r="B9">
        <v>49031.38</v>
      </c>
      <c r="C9">
        <v>0.205823792931807</v>
      </c>
      <c r="D9">
        <v>0.86386261821801902</v>
      </c>
      <c r="E9">
        <v>1.59283225485316E-2</v>
      </c>
      <c r="F9">
        <v>12.921875</v>
      </c>
      <c r="G9">
        <v>0.82478845196615203</v>
      </c>
      <c r="H9">
        <v>7.0415629666500701</v>
      </c>
      <c r="I9">
        <v>1.1075161772025901</v>
      </c>
      <c r="J9">
        <v>0.84432553509208597</v>
      </c>
      <c r="K9">
        <v>1</v>
      </c>
    </row>
    <row r="10" spans="1:11" x14ac:dyDescent="0.2">
      <c r="A10" t="s">
        <v>19</v>
      </c>
      <c r="B10">
        <v>24226.15</v>
      </c>
      <c r="C10">
        <v>0.262729124236253</v>
      </c>
      <c r="D10">
        <v>0.85845213849287205</v>
      </c>
      <c r="E10">
        <v>7.1283095723014304E-3</v>
      </c>
      <c r="F10">
        <v>36.857142857142897</v>
      </c>
      <c r="G10">
        <v>0.78910191725529799</v>
      </c>
      <c r="H10">
        <v>7.1897073662966697</v>
      </c>
      <c r="I10">
        <v>1.2281059063136499</v>
      </c>
      <c r="J10">
        <v>0.82377702787408502</v>
      </c>
      <c r="K10">
        <v>1</v>
      </c>
    </row>
    <row r="11" spans="1:11" x14ac:dyDescent="0.2">
      <c r="A11" t="s">
        <v>20</v>
      </c>
      <c r="B11">
        <v>16116.7</v>
      </c>
      <c r="C11">
        <v>0.27084019769357498</v>
      </c>
      <c r="D11">
        <v>0.89225700164744604</v>
      </c>
      <c r="E11">
        <v>1.3838550247117E-2</v>
      </c>
      <c r="F11">
        <v>19.571428571428601</v>
      </c>
      <c r="G11">
        <v>0.82572751322751303</v>
      </c>
      <c r="H11">
        <v>7.4166666666666696</v>
      </c>
      <c r="I11">
        <v>1.2985172981878099</v>
      </c>
      <c r="J11">
        <v>0.85899225743747998</v>
      </c>
      <c r="K11">
        <v>2</v>
      </c>
    </row>
    <row r="12" spans="1:11" x14ac:dyDescent="0.2">
      <c r="A12" t="s">
        <v>21</v>
      </c>
      <c r="B12">
        <v>14730.88</v>
      </c>
      <c r="C12">
        <v>0.57302631578947405</v>
      </c>
      <c r="D12">
        <v>0.89407894736842097</v>
      </c>
      <c r="E12">
        <v>1.3157894736842099E-2</v>
      </c>
      <c r="F12">
        <v>43.55</v>
      </c>
      <c r="G12">
        <v>0.86907894736842095</v>
      </c>
      <c r="H12">
        <v>8.1875</v>
      </c>
      <c r="I12">
        <v>1.90789473684211</v>
      </c>
      <c r="J12">
        <v>0.88157894736842102</v>
      </c>
      <c r="K12">
        <v>1</v>
      </c>
    </row>
    <row r="13" spans="1:11" x14ac:dyDescent="0.2">
      <c r="A13" t="s">
        <v>22</v>
      </c>
      <c r="B13">
        <v>39544.68</v>
      </c>
      <c r="C13">
        <v>0.31055276381909502</v>
      </c>
      <c r="D13">
        <v>0.83216080402010095</v>
      </c>
      <c r="E13">
        <v>3.4170854271356799E-2</v>
      </c>
      <c r="F13">
        <v>9.0882352941176503</v>
      </c>
      <c r="G13">
        <v>0.70180722891566305</v>
      </c>
      <c r="H13">
        <v>6.6656626506024104</v>
      </c>
      <c r="I13">
        <v>1.2170854271356799</v>
      </c>
      <c r="J13">
        <v>0.76698401646788195</v>
      </c>
      <c r="K13">
        <v>4</v>
      </c>
    </row>
    <row r="14" spans="1:11" x14ac:dyDescent="0.2">
      <c r="A14" t="s">
        <v>23</v>
      </c>
      <c r="B14">
        <v>40314.230000000003</v>
      </c>
      <c r="C14">
        <v>0.14345637583892601</v>
      </c>
      <c r="D14">
        <v>0.84060402684563795</v>
      </c>
      <c r="E14">
        <v>7.5503355704697999E-3</v>
      </c>
      <c r="F14">
        <v>19</v>
      </c>
      <c r="G14">
        <v>0.78666666666666696</v>
      </c>
      <c r="H14">
        <v>7.0650000000000004</v>
      </c>
      <c r="I14">
        <v>0.95302013422818799</v>
      </c>
      <c r="J14">
        <v>0.81363534675615201</v>
      </c>
      <c r="K14">
        <v>4</v>
      </c>
    </row>
    <row r="15" spans="1:11" x14ac:dyDescent="0.2">
      <c r="A15" t="s">
        <v>24</v>
      </c>
      <c r="B15">
        <v>53815.37</v>
      </c>
      <c r="C15">
        <v>0.27744904667981601</v>
      </c>
      <c r="D15">
        <v>0.89151873767258405</v>
      </c>
      <c r="E15">
        <v>1.0519395134779799E-2</v>
      </c>
      <c r="F15">
        <v>26.375</v>
      </c>
      <c r="G15">
        <v>0.88640840446487201</v>
      </c>
      <c r="H15">
        <v>7.73736047275115</v>
      </c>
      <c r="I15">
        <v>1.3168967784352399</v>
      </c>
      <c r="J15">
        <v>0.88896357106872803</v>
      </c>
      <c r="K15">
        <v>4</v>
      </c>
    </row>
    <row r="16" spans="1:11" x14ac:dyDescent="0.2">
      <c r="A16" t="s">
        <v>25</v>
      </c>
      <c r="B16">
        <v>11375.33</v>
      </c>
      <c r="C16">
        <v>0.61694915254237304</v>
      </c>
      <c r="D16">
        <v>0.89322033898305098</v>
      </c>
      <c r="E16">
        <v>1.1864406779661E-2</v>
      </c>
      <c r="F16">
        <v>52</v>
      </c>
      <c r="G16">
        <v>0.82470784641068495</v>
      </c>
      <c r="H16">
        <v>7.7854757929883096</v>
      </c>
      <c r="I16">
        <v>1.9966101694915299</v>
      </c>
      <c r="J16">
        <v>0.85896409269686802</v>
      </c>
      <c r="K16">
        <v>1</v>
      </c>
    </row>
    <row r="17" spans="1:11" x14ac:dyDescent="0.2">
      <c r="A17" t="s">
        <v>26</v>
      </c>
      <c r="B17">
        <v>11763.25</v>
      </c>
      <c r="C17">
        <v>6.4220183486238494E-2</v>
      </c>
      <c r="D17">
        <v>0.71726438698915795</v>
      </c>
      <c r="E17">
        <v>5.5045871559633003E-2</v>
      </c>
      <c r="F17">
        <v>1.1666666666666701</v>
      </c>
      <c r="G17">
        <v>0.54302422723475396</v>
      </c>
      <c r="H17">
        <v>5.8680033416875501</v>
      </c>
      <c r="I17">
        <v>0.45287739783152597</v>
      </c>
      <c r="J17">
        <v>0.63014430711195601</v>
      </c>
      <c r="K17">
        <v>5</v>
      </c>
    </row>
    <row r="18" spans="1:11" x14ac:dyDescent="0.2">
      <c r="A18" t="s">
        <v>27</v>
      </c>
      <c r="B18">
        <v>2219.71</v>
      </c>
      <c r="C18">
        <v>0.33008130081300802</v>
      </c>
      <c r="D18">
        <v>0.87479674796747997</v>
      </c>
      <c r="E18">
        <v>2.19512195121951E-2</v>
      </c>
      <c r="F18">
        <v>15.037037037037001</v>
      </c>
      <c r="G18">
        <v>0.50366151342554899</v>
      </c>
      <c r="H18">
        <v>5.7794955248169204</v>
      </c>
      <c r="I18">
        <v>1.3658536585365899</v>
      </c>
      <c r="J18">
        <v>0.68922913069651404</v>
      </c>
      <c r="K18">
        <v>6</v>
      </c>
    </row>
    <row r="19" spans="1:11" x14ac:dyDescent="0.2">
      <c r="A19" t="s">
        <v>28</v>
      </c>
      <c r="B19">
        <v>46699.3</v>
      </c>
      <c r="C19">
        <v>0.32870905587668597</v>
      </c>
      <c r="D19">
        <v>0.89287090558766902</v>
      </c>
      <c r="E19">
        <v>8.8631984585741796E-3</v>
      </c>
      <c r="F19">
        <v>37.086956521739097</v>
      </c>
      <c r="G19">
        <v>0.83307632999228998</v>
      </c>
      <c r="H19">
        <v>7.3172706245181196</v>
      </c>
      <c r="I19">
        <v>1.42543352601156</v>
      </c>
      <c r="J19">
        <v>0.86297361778997905</v>
      </c>
      <c r="K19">
        <v>4</v>
      </c>
    </row>
    <row r="20" spans="1:11" x14ac:dyDescent="0.2">
      <c r="A20" t="s">
        <v>29</v>
      </c>
      <c r="B20">
        <v>30314.57</v>
      </c>
      <c r="C20">
        <v>0.15384615384615399</v>
      </c>
      <c r="D20">
        <v>0.71571906354515002</v>
      </c>
      <c r="E20">
        <v>8.4448160535117098E-2</v>
      </c>
      <c r="F20">
        <v>1.8217821782178201</v>
      </c>
      <c r="G20">
        <v>0.66666666666666696</v>
      </c>
      <c r="H20">
        <v>6.1816666666666702</v>
      </c>
      <c r="I20">
        <v>0.57023411371237498</v>
      </c>
      <c r="J20">
        <v>0.69119286510590805</v>
      </c>
      <c r="K20">
        <v>4</v>
      </c>
    </row>
    <row r="21" spans="1:11" x14ac:dyDescent="0.2">
      <c r="A21" t="s">
        <v>30</v>
      </c>
      <c r="B21">
        <v>8637.56</v>
      </c>
      <c r="C21">
        <v>0.51098454027664797</v>
      </c>
      <c r="D21">
        <v>0.90724165988608596</v>
      </c>
      <c r="E21">
        <v>1.1391375101708699E-2</v>
      </c>
      <c r="F21">
        <v>44.857142857142897</v>
      </c>
      <c r="G21">
        <v>0.808787632221318</v>
      </c>
      <c r="H21">
        <v>7.4995931651749403</v>
      </c>
      <c r="I21">
        <v>1.8136696501220499</v>
      </c>
      <c r="J21">
        <v>0.85801464605370203</v>
      </c>
      <c r="K21">
        <v>1</v>
      </c>
    </row>
    <row r="22" spans="1:11" x14ac:dyDescent="0.2">
      <c r="A22" t="s">
        <v>31</v>
      </c>
      <c r="B22">
        <v>59892.87</v>
      </c>
      <c r="C22">
        <v>0.11009174311926601</v>
      </c>
      <c r="D22">
        <v>0.805890873973926</v>
      </c>
      <c r="E22">
        <v>2.1245774987928501E-2</v>
      </c>
      <c r="F22">
        <v>5.1818181818181799</v>
      </c>
      <c r="G22">
        <v>0.75313404050144706</v>
      </c>
      <c r="H22">
        <v>6.63355834136933</v>
      </c>
      <c r="I22">
        <v>0.78947368421052599</v>
      </c>
      <c r="J22">
        <v>0.77951245723768603</v>
      </c>
      <c r="K22">
        <v>2</v>
      </c>
    </row>
    <row r="23" spans="1:11" x14ac:dyDescent="0.2">
      <c r="A23" t="s">
        <v>32</v>
      </c>
      <c r="B23">
        <v>11812.2</v>
      </c>
      <c r="C23">
        <v>0.44201312910284501</v>
      </c>
      <c r="D23">
        <v>0.93904345107846199</v>
      </c>
      <c r="E23">
        <v>1.0628321350422E-2</v>
      </c>
      <c r="F23">
        <v>41.588235294117602</v>
      </c>
      <c r="G23">
        <v>0.79349186483103895</v>
      </c>
      <c r="H23">
        <v>7.5566332916145198</v>
      </c>
      <c r="I23">
        <v>1.7408565176617701</v>
      </c>
      <c r="J23">
        <v>0.86626765795475003</v>
      </c>
      <c r="K23">
        <v>2</v>
      </c>
    </row>
    <row r="24" spans="1:11" x14ac:dyDescent="0.2">
      <c r="A24" t="s">
        <v>33</v>
      </c>
      <c r="B24">
        <v>0</v>
      </c>
      <c r="C24">
        <v>0.183700734802939</v>
      </c>
      <c r="D24">
        <v>0.69672678690714795</v>
      </c>
      <c r="E24">
        <v>0.100200400801603</v>
      </c>
      <c r="F24">
        <v>1.8333333333333299</v>
      </c>
      <c r="G24">
        <v>0.60814419225634198</v>
      </c>
      <c r="H24">
        <v>6.2009345794392496</v>
      </c>
      <c r="I24">
        <v>0.56045424181696701</v>
      </c>
      <c r="J24">
        <v>0.65243548958174502</v>
      </c>
      <c r="K24">
        <v>5</v>
      </c>
    </row>
    <row r="25" spans="1:11" x14ac:dyDescent="0.2">
      <c r="A25" t="s">
        <v>34</v>
      </c>
      <c r="B25">
        <v>10881.17</v>
      </c>
      <c r="C25">
        <v>0.182357930449533</v>
      </c>
      <c r="D25">
        <v>0.70398642917726895</v>
      </c>
      <c r="E25">
        <v>9.9236641221374003E-2</v>
      </c>
      <c r="F25">
        <v>1.83760683760684</v>
      </c>
      <c r="G25">
        <v>0.15083333333333299</v>
      </c>
      <c r="H25">
        <v>4.4649999999999999</v>
      </c>
      <c r="I25">
        <v>0.57421543681085696</v>
      </c>
      <c r="J25">
        <v>0.42740988125530099</v>
      </c>
      <c r="K25">
        <v>5</v>
      </c>
    </row>
    <row r="26" spans="1:11" x14ac:dyDescent="0.2">
      <c r="A26" t="s">
        <v>35</v>
      </c>
      <c r="B26">
        <v>9906.0499999999993</v>
      </c>
      <c r="C26">
        <v>0.24103419516263599</v>
      </c>
      <c r="D26">
        <v>0.86822351959966604</v>
      </c>
      <c r="E26">
        <v>3.1693077564637198E-2</v>
      </c>
      <c r="F26">
        <v>7.6052631578947398</v>
      </c>
      <c r="G26">
        <v>0.69991687448046502</v>
      </c>
      <c r="H26">
        <v>6.8678304239401502</v>
      </c>
      <c r="I26">
        <v>1.1551292743953301</v>
      </c>
      <c r="J26">
        <v>0.78407019704006597</v>
      </c>
      <c r="K26">
        <v>5</v>
      </c>
    </row>
    <row r="27" spans="1:11" x14ac:dyDescent="0.2">
      <c r="A27" t="s">
        <v>36</v>
      </c>
      <c r="B27">
        <v>41429.29</v>
      </c>
      <c r="C27">
        <v>0.30589123867069501</v>
      </c>
      <c r="D27">
        <v>0.90256797583081605</v>
      </c>
      <c r="E27">
        <v>6.7975830815710002E-3</v>
      </c>
      <c r="F27">
        <v>45</v>
      </c>
      <c r="G27">
        <v>0.75639097744360895</v>
      </c>
      <c r="H27">
        <v>6.7593984962405997</v>
      </c>
      <c r="I27">
        <v>1.40332326283988</v>
      </c>
      <c r="J27">
        <v>0.829479476637212</v>
      </c>
      <c r="K27">
        <v>2</v>
      </c>
    </row>
    <row r="28" spans="1:11" x14ac:dyDescent="0.2">
      <c r="A28" t="s">
        <v>37</v>
      </c>
      <c r="B28">
        <v>26351.439999999999</v>
      </c>
      <c r="C28">
        <v>0.30222956234516901</v>
      </c>
      <c r="D28">
        <v>0.89017341040462405</v>
      </c>
      <c r="E28">
        <v>4.9545829892650699E-3</v>
      </c>
      <c r="F28">
        <v>61</v>
      </c>
      <c r="G28">
        <v>0.71609833465503603</v>
      </c>
      <c r="H28">
        <v>6.9159397303727204</v>
      </c>
      <c r="I28">
        <v>1.37489677952106</v>
      </c>
      <c r="J28">
        <v>0.80313587252982999</v>
      </c>
      <c r="K28">
        <v>3</v>
      </c>
    </row>
    <row r="29" spans="1:11" x14ac:dyDescent="0.2">
      <c r="A29" t="s">
        <v>38</v>
      </c>
      <c r="B29">
        <v>4329.87</v>
      </c>
      <c r="C29">
        <v>0.50598563447725498</v>
      </c>
      <c r="D29">
        <v>0.83719074221867495</v>
      </c>
      <c r="E29">
        <v>2.7134876296887499E-2</v>
      </c>
      <c r="F29">
        <v>18.647058823529399</v>
      </c>
      <c r="G29">
        <v>0.54936305732484103</v>
      </c>
      <c r="H29">
        <v>5.875</v>
      </c>
      <c r="I29">
        <v>1.63208300079808</v>
      </c>
      <c r="J29">
        <v>0.69327689977175799</v>
      </c>
      <c r="K29">
        <v>6</v>
      </c>
    </row>
    <row r="30" spans="1:11" x14ac:dyDescent="0.2">
      <c r="A30" t="s">
        <v>39</v>
      </c>
      <c r="B30">
        <v>5253.1</v>
      </c>
      <c r="C30">
        <v>0.67639699749791504</v>
      </c>
      <c r="D30">
        <v>0.96246872393661398</v>
      </c>
      <c r="E30">
        <v>4.1701417848206803E-3</v>
      </c>
      <c r="F30">
        <v>162.19999999999999</v>
      </c>
      <c r="G30">
        <v>0.81385642737896502</v>
      </c>
      <c r="H30">
        <v>8.3831385642737892</v>
      </c>
      <c r="I30">
        <v>2.26939115929942</v>
      </c>
      <c r="J30">
        <v>0.888162575657789</v>
      </c>
      <c r="K30">
        <v>3</v>
      </c>
    </row>
    <row r="31" spans="1:11" x14ac:dyDescent="0.2">
      <c r="A31" t="s">
        <v>40</v>
      </c>
      <c r="B31">
        <v>42661.17</v>
      </c>
      <c r="C31">
        <v>4.09638554216867E-2</v>
      </c>
      <c r="D31">
        <v>0.890763052208835</v>
      </c>
      <c r="E31">
        <v>8.0321285140562296E-4</v>
      </c>
      <c r="F31">
        <v>51</v>
      </c>
      <c r="G31">
        <v>0.843373493975904</v>
      </c>
      <c r="H31">
        <v>6.7269076305220903</v>
      </c>
      <c r="I31">
        <v>0.86184738955823303</v>
      </c>
      <c r="J31">
        <v>0.86706827309237</v>
      </c>
      <c r="K31">
        <v>2</v>
      </c>
    </row>
    <row r="32" spans="1:11" x14ac:dyDescent="0.2">
      <c r="A32" t="s">
        <v>41</v>
      </c>
      <c r="B32">
        <v>14717.35</v>
      </c>
      <c r="C32">
        <v>0.18583333333333299</v>
      </c>
      <c r="D32">
        <v>0.86083333333333301</v>
      </c>
      <c r="E32">
        <v>1.6666666666666701E-2</v>
      </c>
      <c r="F32">
        <v>11.15</v>
      </c>
      <c r="G32">
        <v>0.89083333333333303</v>
      </c>
      <c r="H32">
        <v>6.68333333333333</v>
      </c>
      <c r="I32">
        <v>1.06</v>
      </c>
      <c r="J32">
        <v>0.87583333333333302</v>
      </c>
      <c r="K32">
        <v>5</v>
      </c>
    </row>
    <row r="33" spans="1:11" x14ac:dyDescent="0.2">
      <c r="A33" t="s">
        <v>42</v>
      </c>
      <c r="B33">
        <v>15174.16</v>
      </c>
      <c r="C33">
        <v>0.36104114189756498</v>
      </c>
      <c r="D33">
        <v>0.92023509655751501</v>
      </c>
      <c r="E33">
        <v>2.01511335012594E-2</v>
      </c>
      <c r="F33">
        <v>17.9166666666667</v>
      </c>
      <c r="G33">
        <v>0.82347900599828605</v>
      </c>
      <c r="H33">
        <v>7.9288774635818298</v>
      </c>
      <c r="I33">
        <v>1.52225020990764</v>
      </c>
      <c r="J33">
        <v>0.87185705127790003</v>
      </c>
      <c r="K33">
        <v>5</v>
      </c>
    </row>
    <row r="34" spans="1:11" x14ac:dyDescent="0.2">
      <c r="A34" t="s">
        <v>44</v>
      </c>
      <c r="B34">
        <v>7514.72</v>
      </c>
      <c r="C34">
        <v>0.12416666666666699</v>
      </c>
      <c r="D34">
        <v>0.82833333333333303</v>
      </c>
      <c r="E34">
        <v>9.1666666666666702E-3</v>
      </c>
      <c r="F34">
        <v>13.545454545454501</v>
      </c>
      <c r="G34">
        <v>0.74250000000000005</v>
      </c>
      <c r="H34">
        <v>6.6816666666666702</v>
      </c>
      <c r="I34">
        <v>0.88666666666666705</v>
      </c>
      <c r="J34">
        <v>0.78541666666666698</v>
      </c>
      <c r="K34">
        <v>5</v>
      </c>
    </row>
    <row r="35" spans="1:11" x14ac:dyDescent="0.2">
      <c r="A35" t="s">
        <v>45</v>
      </c>
      <c r="B35">
        <v>18914.330000000002</v>
      </c>
      <c r="C35">
        <v>0.29275362318840598</v>
      </c>
      <c r="D35">
        <v>0.88212560386473404</v>
      </c>
      <c r="E35">
        <v>2.5120772946859899E-2</v>
      </c>
      <c r="F35">
        <v>11.653846153846199</v>
      </c>
      <c r="G35">
        <v>0.79074252651880395</v>
      </c>
      <c r="H35">
        <v>7.3018322082931499</v>
      </c>
      <c r="I35">
        <v>1.2995169082125599</v>
      </c>
      <c r="J35">
        <v>0.83643406519176899</v>
      </c>
      <c r="K35">
        <v>2</v>
      </c>
    </row>
    <row r="36" spans="1:11" x14ac:dyDescent="0.2">
      <c r="A36" t="s">
        <v>46</v>
      </c>
      <c r="B36">
        <v>19746.439999999999</v>
      </c>
      <c r="C36">
        <v>0.58529580700746697</v>
      </c>
      <c r="D36">
        <v>0.91786329695577296</v>
      </c>
      <c r="E36">
        <v>5.7438253877082103E-3</v>
      </c>
      <c r="F36">
        <v>101.9</v>
      </c>
      <c r="G36">
        <v>0.87183908045976999</v>
      </c>
      <c r="H36">
        <v>8.1373563218390803</v>
      </c>
      <c r="I36">
        <v>1.9948305571510601</v>
      </c>
      <c r="J36">
        <v>0.89485118870777103</v>
      </c>
      <c r="K36">
        <v>1</v>
      </c>
    </row>
    <row r="37" spans="1:11" x14ac:dyDescent="0.2">
      <c r="A37" t="s">
        <v>47</v>
      </c>
      <c r="B37">
        <v>5142.1499999999996</v>
      </c>
      <c r="C37">
        <v>0.33333333333333298</v>
      </c>
      <c r="D37">
        <v>0.87583333333333302</v>
      </c>
      <c r="E37">
        <v>3.4166666666666699E-2</v>
      </c>
      <c r="F37">
        <v>9.7560975609756095</v>
      </c>
      <c r="G37">
        <v>0.71750000000000003</v>
      </c>
      <c r="H37">
        <v>7.2</v>
      </c>
      <c r="I37">
        <v>1.35</v>
      </c>
      <c r="J37">
        <v>0.79666666666666697</v>
      </c>
      <c r="K37">
        <v>2</v>
      </c>
    </row>
    <row r="38" spans="1:11" x14ac:dyDescent="0.2">
      <c r="A38" t="s">
        <v>48</v>
      </c>
      <c r="B38">
        <v>12309.77</v>
      </c>
      <c r="C38">
        <v>0.194139194139194</v>
      </c>
      <c r="D38">
        <v>0.69108669108669096</v>
      </c>
      <c r="E38">
        <v>1.52625152625153E-2</v>
      </c>
      <c r="F38">
        <v>12.72</v>
      </c>
      <c r="G38">
        <v>0.69291819291819301</v>
      </c>
      <c r="H38">
        <v>6.4560439560439598</v>
      </c>
      <c r="I38">
        <v>0.73992673992673996</v>
      </c>
      <c r="J38">
        <v>0.69200244200244199</v>
      </c>
      <c r="K38">
        <v>2</v>
      </c>
    </row>
    <row r="39" spans="1:11" x14ac:dyDescent="0.2">
      <c r="A39" t="s">
        <v>49</v>
      </c>
      <c r="B39">
        <v>28350.59</v>
      </c>
      <c r="C39">
        <v>0.18431073876618401</v>
      </c>
      <c r="D39">
        <v>0.85605483625285606</v>
      </c>
      <c r="E39">
        <v>1.21858339680122E-2</v>
      </c>
      <c r="F39">
        <v>15.125</v>
      </c>
      <c r="G39">
        <v>0.805788271134806</v>
      </c>
      <c r="H39">
        <v>6.9893373952779898</v>
      </c>
      <c r="I39">
        <v>1.0563594821020601</v>
      </c>
      <c r="J39">
        <v>0.83092155369383103</v>
      </c>
      <c r="K39">
        <v>2</v>
      </c>
    </row>
    <row r="40" spans="1:11" x14ac:dyDescent="0.2">
      <c r="A40" t="s">
        <v>50</v>
      </c>
      <c r="B40">
        <v>5135.5</v>
      </c>
      <c r="C40">
        <v>0.467964314679643</v>
      </c>
      <c r="D40">
        <v>0.72830494728304995</v>
      </c>
      <c r="E40">
        <v>8.7591240875912399E-2</v>
      </c>
      <c r="F40">
        <v>5.3425925925925899</v>
      </c>
      <c r="G40">
        <v>0.50566343042071205</v>
      </c>
      <c r="H40">
        <v>5.6173139158576104</v>
      </c>
      <c r="I40">
        <v>1.2173560421735601</v>
      </c>
      <c r="J40">
        <v>0.616984188851881</v>
      </c>
      <c r="K40">
        <v>6</v>
      </c>
    </row>
    <row r="41" spans="1:11" x14ac:dyDescent="0.2">
      <c r="A41" t="s">
        <v>51</v>
      </c>
      <c r="B41">
        <v>5407.1</v>
      </c>
      <c r="C41">
        <v>0.4975</v>
      </c>
      <c r="D41">
        <v>0.855833333333333</v>
      </c>
      <c r="E41">
        <v>0.02</v>
      </c>
      <c r="F41">
        <v>24.875</v>
      </c>
      <c r="G41">
        <v>0.83250000000000002</v>
      </c>
      <c r="H41">
        <v>7.9433333333333298</v>
      </c>
      <c r="I41">
        <v>1.6666666666666701</v>
      </c>
      <c r="J41">
        <v>0.84416666666666695</v>
      </c>
      <c r="K41">
        <v>1</v>
      </c>
    </row>
    <row r="42" spans="1:11" x14ac:dyDescent="0.2">
      <c r="A42" t="s">
        <v>52</v>
      </c>
      <c r="B42">
        <v>57141.37</v>
      </c>
      <c r="C42">
        <v>0.26375245579567802</v>
      </c>
      <c r="D42">
        <v>0.91453831041257405</v>
      </c>
      <c r="E42">
        <v>1.71905697445973E-2</v>
      </c>
      <c r="F42">
        <v>15.342857142857101</v>
      </c>
      <c r="G42">
        <v>0.911294231701406</v>
      </c>
      <c r="H42">
        <v>7.3572467280659204</v>
      </c>
      <c r="I42">
        <v>1.3222003929273101</v>
      </c>
      <c r="J42">
        <v>0.91291627105699003</v>
      </c>
      <c r="K42">
        <v>4</v>
      </c>
    </row>
    <row r="43" spans="1:11" x14ac:dyDescent="0.2">
      <c r="A43" t="s">
        <v>53</v>
      </c>
      <c r="B43">
        <v>42887.519999999997</v>
      </c>
      <c r="C43">
        <v>0.33431952662721898</v>
      </c>
      <c r="D43">
        <v>0.93392504930966502</v>
      </c>
      <c r="E43">
        <v>2.9585798816567999E-3</v>
      </c>
      <c r="F43">
        <v>113</v>
      </c>
      <c r="G43">
        <v>0.85463414634146295</v>
      </c>
      <c r="H43">
        <v>7.5453658536585397</v>
      </c>
      <c r="I43">
        <v>1.5305719921104499</v>
      </c>
      <c r="J43">
        <v>0.89427959782556399</v>
      </c>
      <c r="K43">
        <v>2</v>
      </c>
    </row>
    <row r="44" spans="1:11" x14ac:dyDescent="0.2">
      <c r="A44" t="s">
        <v>54</v>
      </c>
      <c r="B44">
        <v>4690.4799999999996</v>
      </c>
      <c r="C44">
        <v>0.47867536377320602</v>
      </c>
      <c r="D44">
        <v>0.89312594079277496</v>
      </c>
      <c r="E44">
        <v>2.5087807325639699E-2</v>
      </c>
      <c r="F44">
        <v>19.079999999999998</v>
      </c>
      <c r="G44">
        <v>0.77368951612903203</v>
      </c>
      <c r="H44">
        <v>7.6693548387096797</v>
      </c>
      <c r="I44">
        <v>1.6934269944806799</v>
      </c>
      <c r="J44">
        <v>0.83340772846090305</v>
      </c>
      <c r="K44">
        <v>2</v>
      </c>
    </row>
    <row r="45" spans="1:11" x14ac:dyDescent="0.2">
      <c r="A45" t="s">
        <v>55</v>
      </c>
      <c r="B45">
        <v>12847.89</v>
      </c>
      <c r="C45">
        <v>0.359139784946237</v>
      </c>
      <c r="D45">
        <v>0.81648745519713295</v>
      </c>
      <c r="E45">
        <v>5.0179211469534102E-3</v>
      </c>
      <c r="F45">
        <v>71.571428571428598</v>
      </c>
      <c r="G45">
        <v>0.875358166189112</v>
      </c>
      <c r="H45">
        <v>7.6346704871060203</v>
      </c>
      <c r="I45">
        <v>1.3412186379928299</v>
      </c>
      <c r="J45">
        <v>0.84592281069312203</v>
      </c>
      <c r="K45">
        <v>1</v>
      </c>
    </row>
    <row r="46" spans="1:11" x14ac:dyDescent="0.2">
      <c r="A46" t="s">
        <v>56</v>
      </c>
      <c r="B46">
        <v>8908.18</v>
      </c>
      <c r="C46">
        <v>0.51125938281901595</v>
      </c>
      <c r="D46">
        <v>0.91326105087572995</v>
      </c>
      <c r="E46">
        <v>8.3402835696413692E-3</v>
      </c>
      <c r="F46">
        <v>61.3</v>
      </c>
      <c r="G46">
        <v>0.76166666666666705</v>
      </c>
      <c r="H46">
        <v>7.3683333333333296</v>
      </c>
      <c r="I46">
        <v>1.83236030025021</v>
      </c>
      <c r="J46">
        <v>0.837463858771198</v>
      </c>
      <c r="K46">
        <v>2</v>
      </c>
    </row>
    <row r="47" spans="1:11" x14ac:dyDescent="0.2">
      <c r="A47" t="s">
        <v>57</v>
      </c>
      <c r="B47">
        <v>34517.61</v>
      </c>
      <c r="C47">
        <v>0.50534759358288805</v>
      </c>
      <c r="D47">
        <v>0.90909090909090895</v>
      </c>
      <c r="E47">
        <v>1.60427807486631E-2</v>
      </c>
      <c r="F47">
        <v>31.5</v>
      </c>
      <c r="G47">
        <v>0.88680926916221003</v>
      </c>
      <c r="H47">
        <v>8.4046345811051708</v>
      </c>
      <c r="I47">
        <v>1.7967914438502699</v>
      </c>
      <c r="J47">
        <v>0.89795008912656005</v>
      </c>
      <c r="K47">
        <v>-9999</v>
      </c>
    </row>
    <row r="48" spans="1:11" x14ac:dyDescent="0.2">
      <c r="A48" t="s">
        <v>58</v>
      </c>
      <c r="B48">
        <v>29908.98</v>
      </c>
      <c r="C48">
        <v>0.18012924071082401</v>
      </c>
      <c r="D48">
        <v>0.79079159935379595</v>
      </c>
      <c r="E48">
        <v>3.0694668820678499E-2</v>
      </c>
      <c r="F48">
        <v>5.8684210526315796</v>
      </c>
      <c r="G48">
        <v>0.77225340817963095</v>
      </c>
      <c r="H48">
        <v>7.1836407377706504</v>
      </c>
      <c r="I48">
        <v>0.88045234248788395</v>
      </c>
      <c r="J48">
        <v>0.78152250376671395</v>
      </c>
      <c r="K48">
        <v>4</v>
      </c>
    </row>
    <row r="49" spans="1:11" x14ac:dyDescent="0.2">
      <c r="A49" t="s">
        <v>59</v>
      </c>
      <c r="B49">
        <v>27043.94</v>
      </c>
      <c r="C49">
        <v>0.15349630471858999</v>
      </c>
      <c r="D49">
        <v>0.84025014212620797</v>
      </c>
      <c r="E49">
        <v>1.3075611142694701E-2</v>
      </c>
      <c r="F49">
        <v>11.7391304347826</v>
      </c>
      <c r="G49">
        <v>0.68467966573816197</v>
      </c>
      <c r="H49">
        <v>6.5465181058495796</v>
      </c>
      <c r="I49">
        <v>0.96134167140420701</v>
      </c>
      <c r="J49">
        <v>0.76246490393218502</v>
      </c>
      <c r="K49">
        <v>3</v>
      </c>
    </row>
    <row r="50" spans="1:11" x14ac:dyDescent="0.2">
      <c r="A50" t="s">
        <v>60</v>
      </c>
      <c r="B50">
        <v>97341.47</v>
      </c>
      <c r="C50">
        <v>0.25883524141363901</v>
      </c>
      <c r="D50">
        <v>0.89198606271777003</v>
      </c>
      <c r="E50">
        <v>1.04529616724739E-2</v>
      </c>
      <c r="F50">
        <v>24.761904761904798</v>
      </c>
      <c r="G50">
        <v>0.79293180686908904</v>
      </c>
      <c r="H50">
        <v>6.9855649576903902</v>
      </c>
      <c r="I50">
        <v>1.2807366849178701</v>
      </c>
      <c r="J50">
        <v>0.84245893479343004</v>
      </c>
      <c r="K50">
        <v>2</v>
      </c>
    </row>
    <row r="51" spans="1:11" x14ac:dyDescent="0.2">
      <c r="A51" t="s">
        <v>61</v>
      </c>
      <c r="B51">
        <v>18179.77</v>
      </c>
      <c r="C51">
        <v>0.16890595009596901</v>
      </c>
      <c r="D51">
        <v>0.80326295585412699</v>
      </c>
      <c r="E51">
        <v>1.6314779270633399E-2</v>
      </c>
      <c r="F51">
        <v>10.352941176470599</v>
      </c>
      <c r="G51">
        <v>0.700193423597679</v>
      </c>
      <c r="H51">
        <v>6.7040618955512601</v>
      </c>
      <c r="I51">
        <v>0.91170825335892502</v>
      </c>
      <c r="J51">
        <v>0.75172818972590305</v>
      </c>
      <c r="K51">
        <v>4</v>
      </c>
    </row>
    <row r="52" spans="1:11" x14ac:dyDescent="0.2">
      <c r="A52" t="s">
        <v>62</v>
      </c>
      <c r="B52">
        <v>32792.559999999998</v>
      </c>
      <c r="C52">
        <v>7.5250836120401302E-2</v>
      </c>
      <c r="D52">
        <v>0.67056856187291003</v>
      </c>
      <c r="E52">
        <v>5.0167224080267601E-2</v>
      </c>
      <c r="F52">
        <v>1.5</v>
      </c>
      <c r="G52">
        <v>0.76416666666666699</v>
      </c>
      <c r="H52">
        <v>6.78</v>
      </c>
      <c r="I52">
        <v>0.39130434782608697</v>
      </c>
      <c r="J52">
        <v>0.71736761426978801</v>
      </c>
      <c r="K52">
        <v>4</v>
      </c>
    </row>
    <row r="53" spans="1:11" x14ac:dyDescent="0.2">
      <c r="A53" t="s">
        <v>63</v>
      </c>
      <c r="B53">
        <v>18463.09</v>
      </c>
      <c r="C53">
        <v>0.32530120481927699</v>
      </c>
      <c r="D53">
        <v>0.83868808567603703</v>
      </c>
      <c r="E53">
        <v>9.3708165997322592E-3</v>
      </c>
      <c r="F53">
        <v>34.714285714285701</v>
      </c>
      <c r="G53">
        <v>0.67424749163879605</v>
      </c>
      <c r="H53">
        <v>6.59732441471572</v>
      </c>
      <c r="I53">
        <v>1.3092369477911601</v>
      </c>
      <c r="J53">
        <v>0.75646778865741704</v>
      </c>
      <c r="K53">
        <v>2</v>
      </c>
    </row>
    <row r="54" spans="1:11" x14ac:dyDescent="0.2">
      <c r="A54" t="s">
        <v>64</v>
      </c>
      <c r="B54">
        <v>3379.75</v>
      </c>
      <c r="C54">
        <v>0.62416666666666698</v>
      </c>
      <c r="D54">
        <v>0.94416666666666704</v>
      </c>
      <c r="E54">
        <v>2.5000000000000001E-3</v>
      </c>
      <c r="F54">
        <v>249.666666666667</v>
      </c>
      <c r="G54">
        <v>0.88333333333333297</v>
      </c>
      <c r="H54">
        <v>7.9491666666666703</v>
      </c>
      <c r="I54">
        <v>2.1316666666666699</v>
      </c>
      <c r="J54">
        <v>0.91374999999999995</v>
      </c>
      <c r="K54">
        <v>3</v>
      </c>
    </row>
    <row r="55" spans="1:11" x14ac:dyDescent="0.2">
      <c r="A55" t="s">
        <v>65</v>
      </c>
      <c r="B55">
        <v>10755.58</v>
      </c>
      <c r="C55">
        <v>0.15339966832504101</v>
      </c>
      <c r="D55">
        <v>0.76699834162520697</v>
      </c>
      <c r="E55">
        <v>3.3996683250414599E-2</v>
      </c>
      <c r="F55">
        <v>4.51219512195122</v>
      </c>
      <c r="G55">
        <v>0.48467274233637098</v>
      </c>
      <c r="H55">
        <v>5.5219552609776299</v>
      </c>
      <c r="I55">
        <v>0.77280265339966803</v>
      </c>
      <c r="J55">
        <v>0.62583554198078895</v>
      </c>
      <c r="K55">
        <v>5</v>
      </c>
    </row>
    <row r="56" spans="1:11" x14ac:dyDescent="0.2">
      <c r="A56" t="s">
        <v>66</v>
      </c>
      <c r="B56">
        <v>28167.4</v>
      </c>
      <c r="C56">
        <v>0.223514748649771</v>
      </c>
      <c r="D56">
        <v>0.85292895720814299</v>
      </c>
      <c r="E56">
        <v>1.99418363107603E-2</v>
      </c>
      <c r="F56">
        <v>11.2083333333333</v>
      </c>
      <c r="G56">
        <v>0.71060291060291103</v>
      </c>
      <c r="H56">
        <v>6.5180873180873196</v>
      </c>
      <c r="I56">
        <v>1.1130037390943099</v>
      </c>
      <c r="J56">
        <v>0.78176593390552696</v>
      </c>
      <c r="K56">
        <v>4</v>
      </c>
    </row>
    <row r="57" spans="1:11" x14ac:dyDescent="0.2">
      <c r="A57" t="s">
        <v>67</v>
      </c>
      <c r="B57">
        <v>0</v>
      </c>
      <c r="C57">
        <v>0.25347506132461201</v>
      </c>
      <c r="D57">
        <v>0.90269828291087495</v>
      </c>
      <c r="E57">
        <v>1.6353229762878198E-2</v>
      </c>
      <c r="F57">
        <v>15.5</v>
      </c>
      <c r="G57">
        <v>0.78659035159444002</v>
      </c>
      <c r="H57">
        <v>7.0686835650040898</v>
      </c>
      <c r="I57">
        <v>1.27964022894522</v>
      </c>
      <c r="J57">
        <v>0.84464431725265698</v>
      </c>
      <c r="K57">
        <v>2</v>
      </c>
    </row>
    <row r="58" spans="1:11" x14ac:dyDescent="0.2">
      <c r="A58" t="s">
        <v>68</v>
      </c>
      <c r="B58">
        <v>12810.29</v>
      </c>
      <c r="C58">
        <v>0.18530351437699699</v>
      </c>
      <c r="D58">
        <v>0.80591054313098998</v>
      </c>
      <c r="E58">
        <v>2.55591054313099E-2</v>
      </c>
      <c r="F58">
        <v>7.25</v>
      </c>
      <c r="G58">
        <v>0.623417721518987</v>
      </c>
      <c r="H58">
        <v>6.0965189873417698</v>
      </c>
      <c r="I58">
        <v>0.93130990415335502</v>
      </c>
      <c r="J58">
        <v>0.71466413232498904</v>
      </c>
      <c r="K58">
        <v>3</v>
      </c>
    </row>
    <row r="59" spans="1:11" x14ac:dyDescent="0.2">
      <c r="A59" t="s">
        <v>69</v>
      </c>
      <c r="B59">
        <v>21561.06</v>
      </c>
      <c r="C59">
        <v>0.43558282208589</v>
      </c>
      <c r="D59">
        <v>0.916155419222904</v>
      </c>
      <c r="E59">
        <v>1.5337423312883401E-2</v>
      </c>
      <c r="F59">
        <v>28.4</v>
      </c>
      <c r="G59">
        <v>0.901901901901902</v>
      </c>
      <c r="H59">
        <v>8.1281281281281306</v>
      </c>
      <c r="I59">
        <v>1.6728016359918201</v>
      </c>
      <c r="J59">
        <v>0.90902866056240295</v>
      </c>
      <c r="K59">
        <v>1</v>
      </c>
    </row>
    <row r="60" spans="1:11" x14ac:dyDescent="0.2">
      <c r="A60" t="s">
        <v>70</v>
      </c>
      <c r="B60">
        <v>62682.8</v>
      </c>
      <c r="C60">
        <v>0.25579598145285898</v>
      </c>
      <c r="D60">
        <v>0.87480680061823801</v>
      </c>
      <c r="E60">
        <v>1.27511591962906E-2</v>
      </c>
      <c r="F60">
        <v>20.060606060606101</v>
      </c>
      <c r="G60">
        <v>0.81416957026713099</v>
      </c>
      <c r="H60">
        <v>7.2222222222222197</v>
      </c>
      <c r="I60">
        <v>1.23570324574961</v>
      </c>
      <c r="J60">
        <v>0.844488185442685</v>
      </c>
      <c r="K60">
        <v>1</v>
      </c>
    </row>
    <row r="61" spans="1:11" x14ac:dyDescent="0.2">
      <c r="A61" t="s">
        <v>71</v>
      </c>
      <c r="B61">
        <v>0</v>
      </c>
      <c r="C61">
        <v>0.372268907563025</v>
      </c>
      <c r="D61">
        <v>0.78991596638655504</v>
      </c>
      <c r="E61">
        <v>3.3613445378151301E-2</v>
      </c>
      <c r="F61">
        <v>11.074999999999999</v>
      </c>
      <c r="G61">
        <v>0.74033613445378199</v>
      </c>
      <c r="H61">
        <v>7.01680672268908</v>
      </c>
      <c r="I61">
        <v>1.25714285714286</v>
      </c>
      <c r="J61">
        <v>0.76512605042016801</v>
      </c>
      <c r="K61">
        <v>1</v>
      </c>
    </row>
    <row r="62" spans="1:11" x14ac:dyDescent="0.2">
      <c r="A62" t="s">
        <v>72</v>
      </c>
      <c r="B62">
        <v>8041.18</v>
      </c>
      <c r="C62">
        <v>0.47916666666666702</v>
      </c>
      <c r="D62">
        <v>0.97333333333333305</v>
      </c>
      <c r="E62">
        <v>5.0000000000000001E-3</v>
      </c>
      <c r="F62">
        <v>95.8333333333333</v>
      </c>
      <c r="G62">
        <v>0.93416666666666703</v>
      </c>
      <c r="H62">
        <v>8.0258333333333294</v>
      </c>
      <c r="I62">
        <v>1.895</v>
      </c>
      <c r="J62">
        <v>0.95374999999999999</v>
      </c>
      <c r="K62">
        <v>2</v>
      </c>
    </row>
    <row r="63" spans="1:11" x14ac:dyDescent="0.2">
      <c r="A63" t="s">
        <v>73</v>
      </c>
      <c r="B63">
        <v>2835.95</v>
      </c>
      <c r="C63">
        <v>0.17710049423393701</v>
      </c>
      <c r="D63">
        <v>0.51976935749588105</v>
      </c>
      <c r="E63">
        <v>0.160626029654036</v>
      </c>
      <c r="F63">
        <v>1.1025641025641</v>
      </c>
      <c r="G63">
        <v>0.38797364085667202</v>
      </c>
      <c r="H63">
        <v>4.9505766062602996</v>
      </c>
      <c r="I63">
        <v>7.2487644151565098E-2</v>
      </c>
      <c r="J63">
        <v>0.453871499176277</v>
      </c>
      <c r="K63">
        <v>6</v>
      </c>
    </row>
    <row r="67" spans="1:11" x14ac:dyDescent="0.2">
      <c r="A67" t="s">
        <v>43</v>
      </c>
      <c r="B67">
        <v>123965.29</v>
      </c>
      <c r="C67">
        <v>0.144672531769306</v>
      </c>
      <c r="D67">
        <v>0.91006842619745798</v>
      </c>
      <c r="E67">
        <v>9.7751710654936496E-3</v>
      </c>
      <c r="F67">
        <v>14.8</v>
      </c>
      <c r="G67">
        <v>0.70254403131115495</v>
      </c>
      <c r="H67">
        <v>6.4598825831702502</v>
      </c>
      <c r="I67">
        <v>1.0899315738025399</v>
      </c>
      <c r="J67">
        <v>0.80630622875430702</v>
      </c>
      <c r="K67">
        <v>-9999</v>
      </c>
    </row>
  </sheetData>
  <pageMargins left="0.7" right="0.7" top="0.75" bottom="0.75" header="0.3" footer="0.3"/>
  <pageSetup paperSize="9" orientation="portrait" horizontalDpi="300" verticalDpi="30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Label 1">
              <controlPr defaultSize="0" autoFill="0" autoLine="0" autoPict="0">
                <anchor moveWithCells="1" sizeWithCells="1">
                  <from>
                    <xdr:col>0</xdr:col>
                    <xdr:colOff>406400</xdr:colOff>
                    <xdr:row>1</xdr:row>
                    <xdr:rowOff>177800</xdr:rowOff>
                  </from>
                  <to>
                    <xdr:col>3</xdr:col>
                    <xdr:colOff>215900</xdr:colOff>
                    <xdr:row>5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7058-00CA-6744-8379-41B1C87AE75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C8FF-5711-3B4F-9AD2-AFA8CF4BACB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05AE-70A8-2B42-9F1B-DB98428C6E57}">
  <dimension ref="A1:E9"/>
  <sheetViews>
    <sheetView workbookViewId="0">
      <selection activeCell="G25" sqref="G25"/>
    </sheetView>
  </sheetViews>
  <sheetFormatPr baseColWidth="10" defaultRowHeight="15" x14ac:dyDescent="0.2"/>
  <cols>
    <col min="1" max="1" width="25.1640625" customWidth="1"/>
  </cols>
  <sheetData>
    <row r="1" spans="1:5" x14ac:dyDescent="0.2">
      <c r="B1" t="s">
        <v>77</v>
      </c>
      <c r="C1" t="s">
        <v>75</v>
      </c>
      <c r="D1" t="s">
        <v>76</v>
      </c>
      <c r="E1" t="s">
        <v>78</v>
      </c>
    </row>
    <row r="2" spans="1:5" x14ac:dyDescent="0.2">
      <c r="A2" t="s">
        <v>3</v>
      </c>
      <c r="B2">
        <v>0.23200000000000001</v>
      </c>
      <c r="C2">
        <v>4.6299999999999996E-3</v>
      </c>
      <c r="D2">
        <f>B2-0.122</f>
        <v>0.11000000000000001</v>
      </c>
      <c r="E2">
        <f>B2-0.187</f>
        <v>4.5000000000000012E-2</v>
      </c>
    </row>
    <row r="3" spans="1:5" x14ac:dyDescent="0.2">
      <c r="A3" t="s">
        <v>4</v>
      </c>
      <c r="B3">
        <v>0.217</v>
      </c>
      <c r="C3">
        <v>0.11</v>
      </c>
      <c r="D3">
        <f>B3-0.0406</f>
        <v>0.1764</v>
      </c>
      <c r="E3">
        <f>B3-0.0757</f>
        <v>0.14129999999999998</v>
      </c>
    </row>
    <row r="4" spans="1:5" x14ac:dyDescent="0.2">
      <c r="A4" t="s">
        <v>5</v>
      </c>
      <c r="B4">
        <v>0.28999999999999998</v>
      </c>
      <c r="C4">
        <v>6.9599999999999995E-2</v>
      </c>
      <c r="D4">
        <f>B4-0.0521</f>
        <v>0.23789999999999997</v>
      </c>
      <c r="E4">
        <f>B4-0.109</f>
        <v>0.18099999999999999</v>
      </c>
    </row>
    <row r="5" spans="1:5" x14ac:dyDescent="0.2">
      <c r="A5" t="s">
        <v>6</v>
      </c>
      <c r="B5">
        <v>0.128</v>
      </c>
      <c r="C5">
        <v>0.441</v>
      </c>
      <c r="D5">
        <f>B5-0.00959</f>
        <v>0.11841</v>
      </c>
      <c r="E5">
        <f>B5-0.0516</f>
        <v>7.6399999999999996E-2</v>
      </c>
    </row>
    <row r="6" spans="1:5" x14ac:dyDescent="0.2">
      <c r="A6" t="s">
        <v>7</v>
      </c>
      <c r="B6">
        <v>0.44700000000000001</v>
      </c>
      <c r="C6">
        <v>7.0499999999999993E-2</v>
      </c>
      <c r="D6">
        <f>B6-0.0518</f>
        <v>0.3952</v>
      </c>
      <c r="E6">
        <f>B6-0.134</f>
        <v>0.313</v>
      </c>
    </row>
    <row r="7" spans="1:5" x14ac:dyDescent="0.2">
      <c r="A7" t="s">
        <v>74</v>
      </c>
      <c r="B7">
        <v>0.47299999999999998</v>
      </c>
      <c r="C7">
        <v>0.75600000000000001</v>
      </c>
      <c r="D7">
        <f>B7-0.00156</f>
        <v>0.47143999999999997</v>
      </c>
      <c r="E7">
        <f>B7-0.0272</f>
        <v>0.44579999999999997</v>
      </c>
    </row>
    <row r="8" spans="1:5" x14ac:dyDescent="0.2">
      <c r="A8" t="s">
        <v>9</v>
      </c>
      <c r="B8">
        <v>0.22900000000000001</v>
      </c>
      <c r="C8">
        <v>0.28999999999999998</v>
      </c>
      <c r="D8">
        <f>B8-0.0181</f>
        <v>0.2109</v>
      </c>
      <c r="E8">
        <f>B8-0.065</f>
        <v>0.16400000000000001</v>
      </c>
    </row>
    <row r="9" spans="1:5" x14ac:dyDescent="0.2">
      <c r="A9" t="s">
        <v>10</v>
      </c>
      <c r="B9">
        <v>0.40400000000000003</v>
      </c>
      <c r="C9">
        <v>5.96E-2</v>
      </c>
      <c r="D9">
        <f>B9-0.0561</f>
        <v>0.34790000000000004</v>
      </c>
      <c r="E9">
        <f>B9-0.112</f>
        <v>0.29200000000000004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0424-05EE-6047-9EF8-78048DDBBAD7}">
  <dimension ref="A1:I64"/>
  <sheetViews>
    <sheetView tabSelected="1" workbookViewId="0">
      <selection activeCell="D9" sqref="D9"/>
    </sheetView>
  </sheetViews>
  <sheetFormatPr baseColWidth="10" defaultRowHeight="15" x14ac:dyDescent="0.2"/>
  <sheetData>
    <row r="1" spans="1:9" x14ac:dyDescent="0.2">
      <c r="A1" s="1" t="s">
        <v>79</v>
      </c>
      <c r="B1" s="1" t="s">
        <v>11</v>
      </c>
      <c r="C1" s="1">
        <v>2018</v>
      </c>
      <c r="D1" s="1"/>
      <c r="E1" s="1"/>
      <c r="F1" s="1"/>
      <c r="G1" s="1"/>
      <c r="H1" s="1"/>
    </row>
    <row r="2" spans="1:9" x14ac:dyDescent="0.2">
      <c r="A2" s="1" t="s">
        <v>80</v>
      </c>
      <c r="B2" s="1" t="s">
        <v>12</v>
      </c>
      <c r="C2" s="1">
        <v>2017</v>
      </c>
      <c r="D2" s="1"/>
      <c r="E2" s="1"/>
      <c r="F2" s="1"/>
      <c r="G2" s="1"/>
      <c r="H2" s="1"/>
      <c r="I2" s="1"/>
    </row>
    <row r="3" spans="1:9" x14ac:dyDescent="0.2">
      <c r="A3" s="1" t="s">
        <v>81</v>
      </c>
      <c r="B3" s="1" t="s">
        <v>13</v>
      </c>
      <c r="C3" s="1">
        <v>2021</v>
      </c>
      <c r="D3" s="1"/>
      <c r="E3" s="1"/>
      <c r="F3" s="1"/>
      <c r="G3" s="1"/>
      <c r="H3" s="1"/>
      <c r="I3" s="1"/>
    </row>
    <row r="4" spans="1:9" x14ac:dyDescent="0.2">
      <c r="A4" s="1" t="s">
        <v>82</v>
      </c>
      <c r="B4" s="1" t="s">
        <v>14</v>
      </c>
      <c r="C4" s="1">
        <v>2018</v>
      </c>
      <c r="D4" s="1"/>
      <c r="E4" s="1"/>
      <c r="F4" s="1"/>
      <c r="G4" s="1"/>
      <c r="H4" s="1"/>
      <c r="I4" s="1"/>
    </row>
    <row r="5" spans="1:9" x14ac:dyDescent="0.2">
      <c r="A5" s="1" t="s">
        <v>139</v>
      </c>
      <c r="B5" s="1" t="s">
        <v>15</v>
      </c>
      <c r="C5" s="1">
        <v>2018</v>
      </c>
      <c r="D5" s="1"/>
      <c r="E5" s="1"/>
      <c r="F5" s="1"/>
      <c r="G5" s="1"/>
      <c r="H5" s="1"/>
      <c r="I5" s="1"/>
    </row>
    <row r="6" spans="1:9" x14ac:dyDescent="0.2">
      <c r="A6" s="1" t="s">
        <v>83</v>
      </c>
      <c r="B6" s="1" t="s">
        <v>16</v>
      </c>
      <c r="C6" s="1">
        <v>2017</v>
      </c>
      <c r="D6" s="1"/>
      <c r="E6" s="1"/>
      <c r="F6" s="1"/>
      <c r="G6" s="1"/>
      <c r="H6" s="1"/>
      <c r="I6" s="1"/>
    </row>
    <row r="7" spans="1:9" x14ac:dyDescent="0.2">
      <c r="A7" s="1" t="s">
        <v>84</v>
      </c>
      <c r="B7" s="1" t="s">
        <v>17</v>
      </c>
      <c r="C7" s="1">
        <v>2018</v>
      </c>
      <c r="D7" s="1"/>
      <c r="E7" s="1"/>
      <c r="F7" s="1"/>
      <c r="G7" s="1"/>
      <c r="H7" s="1"/>
      <c r="I7" s="1"/>
    </row>
    <row r="8" spans="1:9" x14ac:dyDescent="0.2">
      <c r="A8" s="1" t="s">
        <v>85</v>
      </c>
      <c r="B8" s="1" t="s">
        <v>18</v>
      </c>
      <c r="C8" s="1">
        <v>2020</v>
      </c>
      <c r="D8" s="1"/>
      <c r="E8" s="1"/>
      <c r="F8" s="1"/>
      <c r="G8" s="1"/>
      <c r="H8" s="1"/>
      <c r="I8" s="1"/>
    </row>
    <row r="9" spans="1:9" x14ac:dyDescent="0.2">
      <c r="A9" s="1" t="s">
        <v>140</v>
      </c>
      <c r="B9" s="1" t="s">
        <v>19</v>
      </c>
      <c r="C9" s="1">
        <v>2018</v>
      </c>
      <c r="D9" s="1"/>
      <c r="E9" s="1"/>
      <c r="F9" s="1"/>
      <c r="G9" s="1"/>
      <c r="H9" s="1"/>
      <c r="I9" s="1"/>
    </row>
    <row r="10" spans="1:9" x14ac:dyDescent="0.2">
      <c r="A10" s="1" t="s">
        <v>89</v>
      </c>
      <c r="B10" s="1" t="s">
        <v>20</v>
      </c>
      <c r="C10" s="1">
        <v>2018</v>
      </c>
      <c r="D10" s="1"/>
      <c r="E10" s="1"/>
      <c r="F10" s="1"/>
      <c r="G10" s="1"/>
      <c r="H10" s="1"/>
      <c r="I10" s="1"/>
    </row>
    <row r="11" spans="1:9" x14ac:dyDescent="0.2">
      <c r="A11" s="1" t="s">
        <v>86</v>
      </c>
      <c r="B11" s="1" t="s">
        <v>21</v>
      </c>
      <c r="C11" s="1">
        <v>2018</v>
      </c>
      <c r="D11" s="1"/>
      <c r="E11" s="1"/>
      <c r="F11" s="1"/>
      <c r="G11" s="1"/>
      <c r="H11" s="1"/>
      <c r="I11" s="1"/>
    </row>
    <row r="12" spans="1:9" x14ac:dyDescent="0.2">
      <c r="A12" s="1" t="s">
        <v>87</v>
      </c>
      <c r="B12" s="1" t="s">
        <v>22</v>
      </c>
      <c r="C12" s="1">
        <v>2019</v>
      </c>
      <c r="D12" s="1"/>
      <c r="E12" s="1"/>
      <c r="F12" s="1"/>
      <c r="G12" s="1"/>
      <c r="H12" s="1"/>
      <c r="I12" s="1"/>
    </row>
    <row r="13" spans="1:9" x14ac:dyDescent="0.2">
      <c r="A13" s="1" t="s">
        <v>88</v>
      </c>
      <c r="B13" s="1" t="s">
        <v>23</v>
      </c>
      <c r="C13" s="1">
        <v>2022</v>
      </c>
      <c r="D13" s="1"/>
      <c r="E13" s="1"/>
      <c r="F13" s="1"/>
      <c r="G13" s="1"/>
      <c r="H13" s="1"/>
      <c r="I13" s="1"/>
    </row>
    <row r="14" spans="1:9" x14ac:dyDescent="0.2">
      <c r="A14" s="1" t="s">
        <v>92</v>
      </c>
      <c r="B14" s="1" t="s">
        <v>24</v>
      </c>
      <c r="C14" s="2">
        <v>2018</v>
      </c>
      <c r="D14" s="1"/>
      <c r="E14" s="1"/>
      <c r="F14" s="1"/>
      <c r="G14" s="1"/>
      <c r="H14" s="1"/>
      <c r="I14" s="1"/>
    </row>
    <row r="15" spans="1:9" x14ac:dyDescent="0.2">
      <c r="A15" s="1" t="s">
        <v>90</v>
      </c>
      <c r="B15" s="1" t="s">
        <v>25</v>
      </c>
      <c r="C15" s="2">
        <v>2018</v>
      </c>
      <c r="D15" s="1"/>
      <c r="E15" s="1"/>
      <c r="F15" s="1"/>
      <c r="G15" s="1"/>
      <c r="H15" s="1"/>
      <c r="I15" s="1"/>
    </row>
    <row r="16" spans="1:9" x14ac:dyDescent="0.2">
      <c r="A16" s="1" t="s">
        <v>91</v>
      </c>
      <c r="B16" s="1" t="s">
        <v>26</v>
      </c>
      <c r="C16" s="2">
        <v>2018</v>
      </c>
      <c r="D16" s="1"/>
      <c r="E16" s="1"/>
      <c r="F16" s="1"/>
      <c r="G16" s="1"/>
      <c r="H16" s="1"/>
      <c r="I16" s="1"/>
    </row>
    <row r="17" spans="1:9" x14ac:dyDescent="0.2">
      <c r="A17" s="1" t="s">
        <v>137</v>
      </c>
      <c r="B17" s="1" t="s">
        <v>27</v>
      </c>
      <c r="C17" s="2">
        <v>2020</v>
      </c>
      <c r="D17" s="1"/>
      <c r="E17" s="1"/>
      <c r="F17" s="1"/>
      <c r="G17" s="1"/>
      <c r="H17" s="1"/>
      <c r="I17" s="1"/>
    </row>
    <row r="18" spans="1:9" x14ac:dyDescent="0.2">
      <c r="A18" s="1" t="s">
        <v>133</v>
      </c>
      <c r="B18" s="1" t="s">
        <v>28</v>
      </c>
      <c r="C18" s="2">
        <v>2022</v>
      </c>
      <c r="D18" s="1"/>
      <c r="E18" s="1"/>
      <c r="F18" s="1"/>
      <c r="G18" s="1"/>
      <c r="H18" s="1"/>
      <c r="I18" s="1"/>
    </row>
    <row r="19" spans="1:9" x14ac:dyDescent="0.2">
      <c r="A19" s="1" t="s">
        <v>93</v>
      </c>
      <c r="B19" s="1" t="s">
        <v>29</v>
      </c>
      <c r="C19" s="2">
        <v>2017</v>
      </c>
      <c r="D19" s="1"/>
      <c r="E19" s="1"/>
      <c r="F19" s="1"/>
      <c r="G19" s="1"/>
      <c r="H19" s="1"/>
      <c r="I19" s="1"/>
    </row>
    <row r="20" spans="1:9" x14ac:dyDescent="0.2">
      <c r="A20" s="1" t="s">
        <v>94</v>
      </c>
      <c r="B20" s="1" t="s">
        <v>30</v>
      </c>
      <c r="C20" s="2">
        <v>2019</v>
      </c>
      <c r="D20" s="1"/>
      <c r="E20" s="1"/>
      <c r="F20" s="1"/>
      <c r="G20" s="1"/>
      <c r="H20" s="1"/>
      <c r="I20" s="1"/>
    </row>
    <row r="21" spans="1:9" x14ac:dyDescent="0.2">
      <c r="A21" s="1" t="s">
        <v>95</v>
      </c>
      <c r="B21" s="1" t="s">
        <v>31</v>
      </c>
      <c r="C21" s="2">
        <v>2018</v>
      </c>
      <c r="D21" s="1"/>
      <c r="E21" s="1"/>
      <c r="F21" s="1"/>
      <c r="G21" s="1"/>
      <c r="H21" s="1"/>
      <c r="I21" s="1"/>
    </row>
    <row r="22" spans="1:9" x14ac:dyDescent="0.2">
      <c r="A22" s="1" t="s">
        <v>96</v>
      </c>
      <c r="B22" s="1" t="s">
        <v>32</v>
      </c>
      <c r="C22" s="2">
        <v>2018</v>
      </c>
      <c r="D22" s="1"/>
      <c r="E22" s="1"/>
      <c r="F22" s="1"/>
      <c r="G22" s="1"/>
      <c r="H22" s="1"/>
      <c r="I22" s="1"/>
    </row>
    <row r="23" spans="1:9" x14ac:dyDescent="0.2">
      <c r="A23" s="1" t="s">
        <v>97</v>
      </c>
      <c r="B23" s="1" t="s">
        <v>33</v>
      </c>
      <c r="C23" s="2">
        <v>2020</v>
      </c>
      <c r="D23" s="1"/>
      <c r="E23" s="1"/>
      <c r="F23" s="1"/>
      <c r="G23" s="1"/>
      <c r="H23" s="1"/>
      <c r="I23" s="1"/>
    </row>
    <row r="24" spans="1:9" x14ac:dyDescent="0.2">
      <c r="A24" s="1" t="s">
        <v>98</v>
      </c>
      <c r="B24" s="1" t="s">
        <v>34</v>
      </c>
      <c r="C24" s="2">
        <v>2018</v>
      </c>
      <c r="D24" s="1"/>
      <c r="E24" s="1"/>
      <c r="F24" s="1"/>
      <c r="G24" s="1"/>
      <c r="H24" s="1"/>
      <c r="I24" s="1"/>
    </row>
    <row r="25" spans="1:9" x14ac:dyDescent="0.2">
      <c r="A25" s="1" t="s">
        <v>100</v>
      </c>
      <c r="B25" s="1" t="s">
        <v>35</v>
      </c>
      <c r="C25" s="2">
        <v>2018</v>
      </c>
      <c r="D25" s="1"/>
      <c r="E25" s="1"/>
      <c r="F25" s="1"/>
      <c r="G25" s="1"/>
      <c r="H25" s="1"/>
      <c r="I25" s="1"/>
    </row>
    <row r="26" spans="1:9" x14ac:dyDescent="0.2">
      <c r="A26" s="1" t="s">
        <v>99</v>
      </c>
      <c r="B26" s="1" t="s">
        <v>36</v>
      </c>
      <c r="C26" s="2">
        <v>2019</v>
      </c>
      <c r="D26" s="1"/>
      <c r="E26" s="1"/>
      <c r="F26" s="1"/>
      <c r="G26" s="1"/>
      <c r="H26" s="1"/>
      <c r="I26" s="1"/>
    </row>
    <row r="27" spans="1:9" x14ac:dyDescent="0.2">
      <c r="A27" s="1" t="s">
        <v>101</v>
      </c>
      <c r="B27" s="1" t="s">
        <v>37</v>
      </c>
      <c r="C27" s="2">
        <v>2018</v>
      </c>
      <c r="D27" s="1"/>
      <c r="E27" s="1"/>
      <c r="F27" s="1"/>
      <c r="G27" s="1"/>
      <c r="H27" s="1"/>
      <c r="I27" s="1"/>
    </row>
    <row r="28" spans="1:9" x14ac:dyDescent="0.2">
      <c r="A28" s="1" t="s">
        <v>102</v>
      </c>
      <c r="B28" s="1" t="s">
        <v>38</v>
      </c>
      <c r="C28" s="2">
        <v>2021</v>
      </c>
      <c r="D28" s="1"/>
      <c r="E28" s="1"/>
      <c r="F28" s="1"/>
      <c r="G28" s="1"/>
      <c r="H28" s="1"/>
      <c r="I28" s="1"/>
    </row>
    <row r="29" spans="1:9" x14ac:dyDescent="0.2">
      <c r="A29" s="1" t="s">
        <v>103</v>
      </c>
      <c r="B29" s="1" t="s">
        <v>39</v>
      </c>
      <c r="C29" s="2">
        <v>2020</v>
      </c>
      <c r="D29" s="1"/>
      <c r="E29" s="1"/>
      <c r="F29" s="1"/>
      <c r="G29" s="1"/>
      <c r="H29" s="1"/>
      <c r="I29" s="1"/>
    </row>
    <row r="30" spans="1:9" x14ac:dyDescent="0.2">
      <c r="A30" s="1" t="s">
        <v>126</v>
      </c>
      <c r="B30" s="1" t="s">
        <v>40</v>
      </c>
      <c r="C30" s="2">
        <v>2018</v>
      </c>
      <c r="D30" s="1"/>
      <c r="E30" s="1"/>
      <c r="F30" s="1"/>
      <c r="G30" s="1"/>
      <c r="H30" s="1"/>
      <c r="I30" s="1"/>
    </row>
    <row r="31" spans="1:9" x14ac:dyDescent="0.2">
      <c r="A31" s="1" t="s">
        <v>104</v>
      </c>
      <c r="B31" s="1" t="s">
        <v>41</v>
      </c>
      <c r="C31" s="2">
        <v>2018</v>
      </c>
      <c r="D31" s="1"/>
      <c r="E31" s="1"/>
      <c r="F31" s="1"/>
      <c r="G31" s="1"/>
      <c r="H31" s="1"/>
      <c r="I31" s="1"/>
    </row>
    <row r="32" spans="1:9" x14ac:dyDescent="0.2">
      <c r="A32" s="1" t="s">
        <v>105</v>
      </c>
      <c r="B32" s="1" t="s">
        <v>42</v>
      </c>
      <c r="C32" s="2">
        <v>2022</v>
      </c>
      <c r="D32" s="1"/>
      <c r="E32" s="1"/>
      <c r="F32" s="1"/>
      <c r="G32" s="1"/>
      <c r="H32" s="1"/>
      <c r="I32" s="1"/>
    </row>
    <row r="33" spans="1:9" x14ac:dyDescent="0.2">
      <c r="A33" s="1" t="s">
        <v>106</v>
      </c>
      <c r="B33" s="1" t="s">
        <v>43</v>
      </c>
      <c r="C33" s="2">
        <v>2019</v>
      </c>
      <c r="D33" s="1"/>
      <c r="E33" s="1"/>
      <c r="F33" s="1"/>
      <c r="G33" s="1"/>
      <c r="H33" s="1"/>
      <c r="I33" s="1"/>
    </row>
    <row r="34" spans="1:9" x14ac:dyDescent="0.2">
      <c r="A34" s="1" t="s">
        <v>111</v>
      </c>
      <c r="B34" s="1" t="s">
        <v>44</v>
      </c>
      <c r="C34" s="2">
        <v>2021</v>
      </c>
      <c r="D34" s="1"/>
      <c r="E34" s="1"/>
      <c r="F34" s="1"/>
      <c r="G34" s="1"/>
      <c r="H34" s="1"/>
      <c r="I34" s="1"/>
    </row>
    <row r="35" spans="1:9" x14ac:dyDescent="0.2">
      <c r="A35" s="1" t="s">
        <v>108</v>
      </c>
      <c r="B35" s="1" t="s">
        <v>45</v>
      </c>
      <c r="C35" s="2">
        <v>2021</v>
      </c>
      <c r="D35" s="1"/>
      <c r="E35" s="1"/>
      <c r="F35" s="1"/>
      <c r="G35" s="1"/>
      <c r="H35" s="1"/>
      <c r="I35" s="1"/>
    </row>
    <row r="36" spans="1:9" x14ac:dyDescent="0.2">
      <c r="A36" s="1" t="s">
        <v>109</v>
      </c>
      <c r="B36" s="1" t="s">
        <v>46</v>
      </c>
      <c r="C36" s="2">
        <v>2018</v>
      </c>
      <c r="D36" s="1"/>
      <c r="E36" s="1"/>
      <c r="F36" s="1"/>
      <c r="G36" s="1"/>
      <c r="H36" s="1"/>
      <c r="I36" s="1"/>
    </row>
    <row r="37" spans="1:9" x14ac:dyDescent="0.2">
      <c r="A37" s="1" t="s">
        <v>112</v>
      </c>
      <c r="B37" s="1" t="s">
        <v>47</v>
      </c>
      <c r="C37" s="2">
        <v>2020</v>
      </c>
      <c r="D37" s="1"/>
      <c r="E37" s="1"/>
      <c r="F37" s="1"/>
      <c r="G37" s="1"/>
      <c r="H37" s="1"/>
      <c r="I37" s="1"/>
    </row>
    <row r="38" spans="1:9" x14ac:dyDescent="0.2">
      <c r="A38" s="1" t="s">
        <v>110</v>
      </c>
      <c r="B38" s="1" t="s">
        <v>48</v>
      </c>
      <c r="C38" s="2">
        <v>2021</v>
      </c>
      <c r="D38" s="1"/>
      <c r="E38" s="1"/>
      <c r="F38" s="1"/>
      <c r="G38" s="1"/>
      <c r="H38" s="1"/>
      <c r="I38" s="1"/>
    </row>
    <row r="39" spans="1:9" x14ac:dyDescent="0.2">
      <c r="A39" s="1" t="s">
        <v>107</v>
      </c>
      <c r="B39" s="1" t="s">
        <v>49</v>
      </c>
      <c r="C39" s="2">
        <v>2018</v>
      </c>
      <c r="D39" s="1"/>
      <c r="E39" s="1"/>
      <c r="F39" s="1"/>
      <c r="G39" s="1"/>
      <c r="H39" s="1"/>
      <c r="I39" s="1"/>
    </row>
    <row r="40" spans="1:9" x14ac:dyDescent="0.2">
      <c r="A40" s="1" t="s">
        <v>116</v>
      </c>
      <c r="B40" s="1" t="s">
        <v>50</v>
      </c>
      <c r="C40" s="2">
        <v>2018</v>
      </c>
      <c r="D40" s="1"/>
      <c r="E40" s="1"/>
      <c r="F40" s="1"/>
      <c r="G40" s="1"/>
      <c r="H40" s="1"/>
      <c r="I40" s="1"/>
    </row>
    <row r="41" spans="1:9" x14ac:dyDescent="0.2">
      <c r="A41" s="1" t="s">
        <v>115</v>
      </c>
      <c r="B41" s="1" t="s">
        <v>51</v>
      </c>
      <c r="C41" s="2">
        <v>2020</v>
      </c>
      <c r="D41" s="1"/>
      <c r="E41" s="1"/>
      <c r="F41" s="1"/>
      <c r="G41" s="1"/>
      <c r="H41" s="1"/>
      <c r="I41" s="1"/>
    </row>
    <row r="42" spans="1:9" x14ac:dyDescent="0.2">
      <c r="A42" s="1" t="s">
        <v>143</v>
      </c>
      <c r="B42" s="1" t="s">
        <v>136</v>
      </c>
      <c r="C42" s="2">
        <v>2022</v>
      </c>
      <c r="D42" s="1"/>
      <c r="E42" s="1"/>
      <c r="F42" s="1"/>
      <c r="G42" s="1"/>
      <c r="H42" s="1"/>
      <c r="I42" s="1"/>
    </row>
    <row r="43" spans="1:9" x14ac:dyDescent="0.2">
      <c r="A43" s="1" t="s">
        <v>113</v>
      </c>
      <c r="B43" s="1" t="s">
        <v>52</v>
      </c>
      <c r="C43" s="2">
        <v>2022</v>
      </c>
      <c r="D43" s="1"/>
      <c r="E43" s="1"/>
      <c r="F43" s="1"/>
      <c r="G43" s="1"/>
      <c r="H43" s="1"/>
      <c r="I43" s="1"/>
    </row>
    <row r="44" spans="1:9" x14ac:dyDescent="0.2">
      <c r="A44" s="1" t="s">
        <v>114</v>
      </c>
      <c r="B44" s="1" t="s">
        <v>53</v>
      </c>
      <c r="C44" s="2">
        <v>2022</v>
      </c>
      <c r="D44" s="1"/>
      <c r="E44" s="1"/>
      <c r="F44" s="1"/>
      <c r="G44" s="1"/>
      <c r="H44" s="1"/>
      <c r="I44" s="1"/>
    </row>
    <row r="45" spans="1:9" x14ac:dyDescent="0.2">
      <c r="A45" s="1" t="s">
        <v>117</v>
      </c>
      <c r="B45" s="1" t="s">
        <v>54</v>
      </c>
      <c r="C45" s="2">
        <v>2018</v>
      </c>
      <c r="D45" s="1"/>
      <c r="E45" s="1"/>
      <c r="F45" s="1"/>
      <c r="G45" s="1"/>
      <c r="H45" s="1"/>
      <c r="I45" s="1"/>
    </row>
    <row r="46" spans="1:9" x14ac:dyDescent="0.2">
      <c r="A46" s="1" t="s">
        <v>118</v>
      </c>
      <c r="B46" s="1" t="s">
        <v>55</v>
      </c>
      <c r="C46" s="2">
        <v>2018</v>
      </c>
      <c r="D46" s="1"/>
      <c r="E46" s="1"/>
      <c r="F46" s="1"/>
      <c r="G46" s="1"/>
      <c r="H46" s="1"/>
      <c r="I46" s="1"/>
    </row>
    <row r="47" spans="1:9" x14ac:dyDescent="0.2">
      <c r="A47" s="1" t="s">
        <v>119</v>
      </c>
      <c r="B47" s="1" t="s">
        <v>56</v>
      </c>
      <c r="C47" s="2">
        <v>2019</v>
      </c>
      <c r="D47" s="1"/>
      <c r="E47" s="1"/>
      <c r="F47" s="1"/>
      <c r="G47" s="1"/>
      <c r="H47" s="1"/>
      <c r="I47" s="1"/>
    </row>
    <row r="48" spans="1:9" x14ac:dyDescent="0.2">
      <c r="A48" s="1" t="s">
        <v>120</v>
      </c>
      <c r="B48" s="1" t="s">
        <v>57</v>
      </c>
      <c r="C48" s="2">
        <v>2018</v>
      </c>
      <c r="D48" s="1"/>
      <c r="E48" s="1"/>
      <c r="F48" s="1"/>
      <c r="G48" s="1"/>
      <c r="H48" s="1"/>
      <c r="I48" s="1"/>
    </row>
    <row r="49" spans="1:9" x14ac:dyDescent="0.2">
      <c r="A49" s="1" t="s">
        <v>121</v>
      </c>
      <c r="B49" s="1" t="s">
        <v>58</v>
      </c>
      <c r="C49" s="2">
        <v>2018</v>
      </c>
      <c r="D49" s="1"/>
      <c r="E49" s="1"/>
      <c r="F49" s="1"/>
      <c r="G49" s="1"/>
      <c r="H49" s="1"/>
      <c r="I49" s="1"/>
    </row>
    <row r="50" spans="1:9" x14ac:dyDescent="0.2">
      <c r="A50" s="1" t="s">
        <v>122</v>
      </c>
      <c r="B50" s="1" t="s">
        <v>59</v>
      </c>
      <c r="C50" s="2">
        <v>2017</v>
      </c>
      <c r="D50" s="1"/>
      <c r="E50" s="1"/>
      <c r="F50" s="1"/>
      <c r="G50" s="1"/>
      <c r="H50" s="1"/>
      <c r="I50" s="1"/>
    </row>
    <row r="51" spans="1:9" x14ac:dyDescent="0.2">
      <c r="A51" s="1" t="s">
        <v>124</v>
      </c>
      <c r="B51" s="1" t="s">
        <v>60</v>
      </c>
      <c r="C51" s="2">
        <v>2020</v>
      </c>
      <c r="D51" s="1"/>
      <c r="E51" s="1"/>
      <c r="F51" s="1"/>
      <c r="G51" s="1"/>
      <c r="H51" s="1"/>
      <c r="I51" s="1"/>
    </row>
    <row r="52" spans="1:9" x14ac:dyDescent="0.2">
      <c r="A52" s="1" t="s">
        <v>123</v>
      </c>
      <c r="B52" s="1" t="s">
        <v>61</v>
      </c>
      <c r="C52" s="2">
        <v>2017</v>
      </c>
      <c r="D52" s="1"/>
      <c r="E52" s="1"/>
      <c r="F52" s="1"/>
      <c r="G52" s="1"/>
      <c r="H52" s="1"/>
      <c r="I52" s="1"/>
    </row>
    <row r="53" spans="1:9" x14ac:dyDescent="0.2">
      <c r="A53" s="1" t="s">
        <v>125</v>
      </c>
      <c r="B53" s="1" t="s">
        <v>62</v>
      </c>
      <c r="C53" s="2">
        <v>2022</v>
      </c>
      <c r="D53" s="1"/>
      <c r="E53" s="1"/>
      <c r="F53" s="1"/>
      <c r="G53" s="1"/>
      <c r="H53" s="1"/>
      <c r="I53" s="1"/>
    </row>
    <row r="54" spans="1:9" x14ac:dyDescent="0.2">
      <c r="A54" s="1" t="s">
        <v>129</v>
      </c>
      <c r="B54" s="1" t="s">
        <v>63</v>
      </c>
      <c r="C54" s="2">
        <v>2018</v>
      </c>
      <c r="D54" s="1"/>
      <c r="E54" s="1"/>
      <c r="F54" s="1"/>
      <c r="G54" s="1"/>
      <c r="H54" s="1"/>
      <c r="I54" s="1"/>
    </row>
    <row r="55" spans="1:9" x14ac:dyDescent="0.2">
      <c r="A55" s="1" t="s">
        <v>128</v>
      </c>
      <c r="B55" s="1" t="s">
        <v>64</v>
      </c>
      <c r="C55" s="2">
        <v>2020</v>
      </c>
      <c r="D55" s="1"/>
      <c r="E55" s="1"/>
      <c r="F55" s="1"/>
      <c r="G55" s="1"/>
      <c r="H55" s="1"/>
      <c r="I55" s="1"/>
    </row>
    <row r="56" spans="1:9" x14ac:dyDescent="0.2">
      <c r="A56" s="1" t="s">
        <v>130</v>
      </c>
      <c r="B56" s="1" t="s">
        <v>65</v>
      </c>
      <c r="C56" s="2">
        <v>2019</v>
      </c>
      <c r="D56" s="1"/>
      <c r="E56" s="1"/>
      <c r="F56" s="1"/>
      <c r="G56" s="1"/>
      <c r="H56" s="1"/>
      <c r="I56" s="1"/>
    </row>
    <row r="57" spans="1:9" x14ac:dyDescent="0.2">
      <c r="A57" s="1" t="s">
        <v>131</v>
      </c>
      <c r="B57" s="1" t="s">
        <v>66</v>
      </c>
      <c r="C57" s="2">
        <v>2018</v>
      </c>
      <c r="D57" s="1"/>
      <c r="E57" s="1"/>
      <c r="F57" s="1"/>
      <c r="G57" s="1"/>
      <c r="H57" s="1"/>
      <c r="I57" s="1"/>
    </row>
    <row r="58" spans="1:9" x14ac:dyDescent="0.2">
      <c r="A58" s="1" t="s">
        <v>127</v>
      </c>
      <c r="B58" s="1" t="s">
        <v>67</v>
      </c>
      <c r="C58" s="2">
        <v>2019</v>
      </c>
      <c r="D58" s="1"/>
      <c r="E58" s="1"/>
      <c r="F58" s="1"/>
      <c r="G58" s="1"/>
      <c r="H58" s="1"/>
      <c r="I58" s="1"/>
    </row>
    <row r="59" spans="1:9" x14ac:dyDescent="0.2">
      <c r="A59" s="1" t="s">
        <v>132</v>
      </c>
      <c r="B59" s="1" t="s">
        <v>68</v>
      </c>
      <c r="C59" s="2">
        <v>2020</v>
      </c>
      <c r="D59" s="1"/>
      <c r="E59" s="1"/>
      <c r="F59" s="1"/>
      <c r="G59" s="1"/>
      <c r="H59" s="1"/>
      <c r="I59" s="1"/>
    </row>
    <row r="60" spans="1:9" x14ac:dyDescent="0.2">
      <c r="A60" s="1" t="s">
        <v>134</v>
      </c>
      <c r="B60" s="1" t="s">
        <v>69</v>
      </c>
      <c r="C60" s="2">
        <v>2022</v>
      </c>
      <c r="D60" s="1"/>
      <c r="E60" s="1"/>
      <c r="F60" s="1"/>
      <c r="G60" s="1"/>
      <c r="H60" s="1"/>
      <c r="I60" s="1"/>
    </row>
    <row r="61" spans="1:9" x14ac:dyDescent="0.2">
      <c r="A61" s="1" t="s">
        <v>141</v>
      </c>
      <c r="B61" s="1" t="s">
        <v>70</v>
      </c>
      <c r="C61" s="2">
        <v>2017</v>
      </c>
      <c r="D61" s="1"/>
      <c r="E61" s="1"/>
      <c r="F61" s="1"/>
      <c r="G61" s="1"/>
      <c r="H61" s="1"/>
      <c r="I61" s="1"/>
    </row>
    <row r="62" spans="1:9" x14ac:dyDescent="0.2">
      <c r="A62" s="1" t="s">
        <v>135</v>
      </c>
      <c r="B62" s="1" t="s">
        <v>71</v>
      </c>
      <c r="C62" s="2">
        <v>2021</v>
      </c>
      <c r="D62" s="1"/>
      <c r="E62" s="1"/>
      <c r="F62" s="1"/>
      <c r="G62" s="1"/>
      <c r="H62" s="1"/>
      <c r="I62" s="1"/>
    </row>
    <row r="63" spans="1:9" x14ac:dyDescent="0.2">
      <c r="A63" s="1" t="s">
        <v>138</v>
      </c>
      <c r="B63" s="1" t="s">
        <v>72</v>
      </c>
      <c r="C63" s="2">
        <v>2020</v>
      </c>
      <c r="D63" s="1"/>
      <c r="E63" s="1"/>
      <c r="F63" s="1"/>
      <c r="G63" s="1"/>
      <c r="H63" s="1"/>
      <c r="I63" s="1"/>
    </row>
    <row r="64" spans="1:9" x14ac:dyDescent="0.2">
      <c r="A64" s="1" t="s">
        <v>142</v>
      </c>
      <c r="B64" s="1" t="s">
        <v>73</v>
      </c>
      <c r="C64" s="2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DB9B-3FD8-5549-9FCD-267FEFC8FD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2D40-50E3-6642-8D70-05112DFB6AD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D4AF-07CA-6F49-AFFE-0C0473FEE9BF}">
  <dimension ref="A1"/>
  <sheetViews>
    <sheetView topLeftCell="A2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4872-4A7E-814B-947B-A32CCDF9E90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9BC3-7413-7547-83A4-19282395964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data</vt:lpstr>
      <vt:lpstr>satisfaction_mean</vt:lpstr>
      <vt:lpstr>econometric results</vt:lpstr>
      <vt:lpstr>dates WVS7</vt:lpstr>
      <vt:lpstr>satisfied</vt:lpstr>
      <vt:lpstr>ratio</vt:lpstr>
      <vt:lpstr>very_unhappy</vt:lpstr>
      <vt:lpstr>happy</vt:lpstr>
      <vt:lpstr>very_happy</vt:lpstr>
      <vt:lpstr>Hoja2</vt:lpstr>
      <vt:lpstr>happiness_mean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</dc:creator>
  <cp:lastModifiedBy>Florencia Azubel Friedman</cp:lastModifiedBy>
  <dcterms:created xsi:type="dcterms:W3CDTF">2023-07-27T16:32:06Z</dcterms:created>
  <dcterms:modified xsi:type="dcterms:W3CDTF">2023-08-03T09:47:00Z</dcterms:modified>
</cp:coreProperties>
</file>