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tabRatio="597"/>
  </bookViews>
  <sheets>
    <sheet name="PLANILHA DE MEDIÇÃO" sheetId="62" r:id="rId1"/>
  </sheets>
  <definedNames>
    <definedName name="_xlnm.Print_Area" localSheetId="0">'PLANILHA DE MEDIÇÃO'!$A$1:$S$43</definedName>
    <definedName name="_xlnm.Print_Titles" localSheetId="0">'PLANILHA DE MEDIÇÃO'!$1:$12</definedName>
  </definedNames>
  <calcPr calcId="162913"/>
</workbook>
</file>

<file path=xl/calcChain.xml><?xml version="1.0" encoding="utf-8"?>
<calcChain xmlns="http://schemas.openxmlformats.org/spreadsheetml/2006/main">
  <c r="S14" i="62" l="1"/>
  <c r="Q31" i="62" l="1"/>
  <c r="S31" i="62" s="1"/>
  <c r="Q23" i="62"/>
  <c r="S23" i="62" s="1"/>
  <c r="Q24" i="62"/>
  <c r="S24" i="62" s="1"/>
  <c r="Q25" i="62"/>
  <c r="S25" i="62" s="1"/>
  <c r="Q26" i="62"/>
  <c r="S26" i="62" s="1"/>
  <c r="Q17" i="62"/>
  <c r="S17" i="62" s="1"/>
  <c r="Q18" i="62"/>
  <c r="S18" i="62" s="1"/>
  <c r="Q19" i="62"/>
  <c r="S19" i="62" s="1"/>
  <c r="Q20" i="62"/>
  <c r="S20" i="62" s="1"/>
  <c r="P31" i="62"/>
  <c r="P30" i="62"/>
  <c r="P28" i="62"/>
  <c r="P27" i="62" s="1"/>
  <c r="P26" i="62"/>
  <c r="P25" i="62"/>
  <c r="P24" i="62"/>
  <c r="P23" i="62"/>
  <c r="P22" i="62"/>
  <c r="P20" i="62"/>
  <c r="P19" i="62"/>
  <c r="P18" i="62"/>
  <c r="P17" i="62"/>
  <c r="P16" i="62"/>
  <c r="P14" i="62"/>
  <c r="P13" i="62" s="1"/>
  <c r="N31" i="62"/>
  <c r="N30" i="62"/>
  <c r="N28" i="62"/>
  <c r="N27" i="62" s="1"/>
  <c r="N26" i="62"/>
  <c r="N25" i="62"/>
  <c r="N24" i="62"/>
  <c r="N23" i="62"/>
  <c r="N22" i="62"/>
  <c r="N20" i="62"/>
  <c r="N19" i="62"/>
  <c r="N18" i="62"/>
  <c r="N17" i="62"/>
  <c r="N16" i="62"/>
  <c r="N14" i="62"/>
  <c r="N13" i="62" s="1"/>
  <c r="L31" i="62"/>
  <c r="L30" i="62"/>
  <c r="L28" i="62"/>
  <c r="L27" i="62" s="1"/>
  <c r="L26" i="62"/>
  <c r="L25" i="62"/>
  <c r="L24" i="62"/>
  <c r="L23" i="62"/>
  <c r="L22" i="62"/>
  <c r="L20" i="62"/>
  <c r="L19" i="62"/>
  <c r="L18" i="62"/>
  <c r="L17" i="62"/>
  <c r="L16" i="62"/>
  <c r="L14" i="62"/>
  <c r="L13" i="62" s="1"/>
  <c r="J31" i="62"/>
  <c r="J30" i="62"/>
  <c r="J28" i="62"/>
  <c r="J27" i="62" s="1"/>
  <c r="J26" i="62"/>
  <c r="J25" i="62"/>
  <c r="J24" i="62"/>
  <c r="J23" i="62"/>
  <c r="J22" i="62"/>
  <c r="J20" i="62"/>
  <c r="J19" i="62"/>
  <c r="J18" i="62"/>
  <c r="J17" i="62"/>
  <c r="J16" i="62"/>
  <c r="J14" i="62"/>
  <c r="J13" i="62" s="1"/>
  <c r="H31" i="62"/>
  <c r="H28" i="62"/>
  <c r="H23" i="62"/>
  <c r="H24" i="62"/>
  <c r="H25" i="62"/>
  <c r="H26" i="62"/>
  <c r="H17" i="62"/>
  <c r="H18" i="62"/>
  <c r="H19" i="62"/>
  <c r="H20" i="62"/>
  <c r="F31" i="62"/>
  <c r="F28" i="62"/>
  <c r="F23" i="62"/>
  <c r="F24" i="62"/>
  <c r="F25" i="62"/>
  <c r="F26" i="62"/>
  <c r="F18" i="62"/>
  <c r="F19" i="62"/>
  <c r="F20" i="62"/>
  <c r="N29" i="62" l="1"/>
  <c r="N21" i="62"/>
  <c r="R31" i="62"/>
  <c r="N15" i="62"/>
  <c r="R18" i="62"/>
  <c r="J29" i="62"/>
  <c r="L15" i="62"/>
  <c r="P15" i="62"/>
  <c r="L29" i="62"/>
  <c r="P29" i="62"/>
  <c r="L21" i="62"/>
  <c r="P21" i="62"/>
  <c r="R26" i="62"/>
  <c r="R25" i="62"/>
  <c r="R24" i="62"/>
  <c r="R23" i="62"/>
  <c r="R20" i="62"/>
  <c r="R19" i="62"/>
  <c r="R17" i="62"/>
  <c r="J15" i="62"/>
  <c r="J21" i="62"/>
  <c r="Q14" i="62" l="1"/>
  <c r="Q16" i="62"/>
  <c r="Q22" i="62"/>
  <c r="Q28" i="62"/>
  <c r="F30" i="62" l="1"/>
  <c r="F22" i="62"/>
  <c r="F17" i="62"/>
  <c r="F16" i="62"/>
  <c r="F14" i="62"/>
  <c r="F29" i="62" l="1"/>
  <c r="F21" i="62"/>
  <c r="F27" i="62"/>
  <c r="F15" i="62"/>
  <c r="F13" i="62"/>
  <c r="F33" i="62" l="1"/>
  <c r="E36" i="62" s="1"/>
  <c r="N33" i="62"/>
  <c r="J33" i="62"/>
  <c r="E37" i="62" s="1"/>
  <c r="P33" i="62"/>
  <c r="L33" i="62"/>
  <c r="Q30" i="62" l="1"/>
  <c r="S30" i="62" s="1"/>
  <c r="H30" i="62"/>
  <c r="H29" i="62" s="1"/>
  <c r="S28" i="62"/>
  <c r="S22" i="62"/>
  <c r="H22" i="62"/>
  <c r="S16" i="62"/>
  <c r="H16" i="62"/>
  <c r="H14" i="62"/>
  <c r="R14" i="62" s="1"/>
  <c r="H27" i="62" l="1"/>
  <c r="R16" i="62"/>
  <c r="H15" i="62"/>
  <c r="H13" i="62"/>
  <c r="R30" i="62"/>
  <c r="R29" i="62" s="1"/>
  <c r="H21" i="62"/>
  <c r="R22" i="62"/>
  <c r="R28" i="62"/>
  <c r="H33" i="62" l="1"/>
  <c r="R15" i="62"/>
  <c r="R27" i="62"/>
  <c r="S27" i="62" s="1"/>
  <c r="S29" i="62"/>
  <c r="R13" i="62"/>
  <c r="F37" i="62"/>
  <c r="R21" i="62"/>
  <c r="S21" i="62" s="1"/>
  <c r="S13" i="62" l="1"/>
  <c r="S15" i="62"/>
  <c r="R33" i="62"/>
  <c r="E38" i="62" s="1"/>
  <c r="E39" i="62" s="1"/>
  <c r="F38" i="62" l="1"/>
  <c r="F39" i="62"/>
</calcChain>
</file>

<file path=xl/sharedStrings.xml><?xml version="1.0" encoding="utf-8"?>
<sst xmlns="http://schemas.openxmlformats.org/spreadsheetml/2006/main" count="132" uniqueCount="71">
  <si>
    <t>SERVIÇO PÚBLICO FEDERAL</t>
  </si>
  <si>
    <t xml:space="preserve">   MINISTÉRIO DA EDUCAÇÃO</t>
  </si>
  <si>
    <t>ITEM</t>
  </si>
  <si>
    <t>DISCRIMINAÇÃO</t>
  </si>
  <si>
    <t>UNID</t>
  </si>
  <si>
    <t>m²</t>
  </si>
  <si>
    <t>ORÇAMENTO BÁSICO</t>
  </si>
  <si>
    <t>UNIVERSIDADE FEDERAL RURAL DO SEMIÁRIDO</t>
  </si>
  <si>
    <t>1.1</t>
  </si>
  <si>
    <t>2.1</t>
  </si>
  <si>
    <t>2.2</t>
  </si>
  <si>
    <t>3.1</t>
  </si>
  <si>
    <t>3.2</t>
  </si>
  <si>
    <t>4.1</t>
  </si>
  <si>
    <t>5.1</t>
  </si>
  <si>
    <t>2.3</t>
  </si>
  <si>
    <t>TOTAL</t>
  </si>
  <si>
    <t>MEDIDO / PREVISTO</t>
  </si>
  <si>
    <t>m³</t>
  </si>
  <si>
    <t>5</t>
  </si>
  <si>
    <t>1ª MEDIÇÃO</t>
  </si>
  <si>
    <t>QUANT.</t>
  </si>
  <si>
    <t>VALORES (R$)</t>
  </si>
  <si>
    <t>2ª MEDIÇÃO</t>
  </si>
  <si>
    <t>3ª MEDIÇÃO</t>
  </si>
  <si>
    <t>4ª MEDIÇÃO</t>
  </si>
  <si>
    <t>5ª MEDIÇÃO</t>
  </si>
  <si>
    <t>RESUMO</t>
  </si>
  <si>
    <t>QUANT. ACUMULADA</t>
  </si>
  <si>
    <t>TOTAL MEDIDO NO PERIODO:</t>
  </si>
  <si>
    <t>VALOR GLOBAL DO ORÇAMENTO</t>
  </si>
  <si>
    <t>TOTAL MEDIDO ACUMULADO (INCLUINDO MEDIÇÃO ATUAL):</t>
  </si>
  <si>
    <t xml:space="preserve">Esta medição importa o valor de:     </t>
  </si>
  <si>
    <t>SALDO RESTANTE:</t>
  </si>
  <si>
    <t>PREÇO UNITÁRIO R$</t>
  </si>
  <si>
    <t>PREÇO TOTAL R$</t>
  </si>
  <si>
    <t xml:space="preserve">QUANT. </t>
  </si>
  <si>
    <t>UN</t>
  </si>
  <si>
    <t>2.4</t>
  </si>
  <si>
    <t>2.5</t>
  </si>
  <si>
    <t>3.3</t>
  </si>
  <si>
    <t>3.4</t>
  </si>
  <si>
    <t>KG</t>
  </si>
  <si>
    <t>3.5</t>
  </si>
  <si>
    <t>5.2</t>
  </si>
  <si>
    <t>Obra: NOME DA OBRA</t>
  </si>
  <si>
    <t xml:space="preserve">DATA </t>
  </si>
  <si>
    <t>Local: XXXX</t>
  </si>
  <si>
    <t>Contrato nº XX/20XX</t>
  </si>
  <si>
    <t>Data: XX/XX/XXXX</t>
  </si>
  <si>
    <t>SERVIÇO 01</t>
  </si>
  <si>
    <t>SERVIÇO 02</t>
  </si>
  <si>
    <t>SERVIÇO 03</t>
  </si>
  <si>
    <t>SERVIÇO 04</t>
  </si>
  <si>
    <t>SERVIÇO 05</t>
  </si>
  <si>
    <t>SERVIÇO 06</t>
  </si>
  <si>
    <t>XX</t>
  </si>
  <si>
    <t>SERVIÇO 07</t>
  </si>
  <si>
    <t>SERVIÇO 08</t>
  </si>
  <si>
    <t>SERVIÇO 09</t>
  </si>
  <si>
    <t>SERVIÇO 10</t>
  </si>
  <si>
    <t>SERVIÇO 11</t>
  </si>
  <si>
    <t>SERVIÇO 12</t>
  </si>
  <si>
    <t>SERVIÇO XX</t>
  </si>
  <si>
    <t>...</t>
  </si>
  <si>
    <t>ETAPA 01</t>
  </si>
  <si>
    <t>ETAPA 02</t>
  </si>
  <si>
    <t>ETAPA 03</t>
  </si>
  <si>
    <t>ETAPA 04</t>
  </si>
  <si>
    <t>ETAPA XX</t>
  </si>
  <si>
    <t>"VALOR POR EXTENSO"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</si>
</sst>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&quot;R$ &quot;#,##0.00"/>
    <numFmt numFmtId="166" formatCode="&quot;R$&quot;\ #,##0.00"/>
    <numFmt numFmtId="167" formatCode="#,##0.00\ &quot;m&quot;\ "/>
    <numFmt numFmtId="168" formatCode="#,##0.00#####"/>
    <numFmt numFmtId="169" formatCode="#,##0.0000"/>
    <numFmt numFmtId="170" formatCode="0.000"/>
    <numFmt numFmtId="171" formatCode="&quot;R$&quot;\ #,##0.0000"/>
    <numFmt numFmtId="172" formatCode="0.0000%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9"/>
      <name val="Tahoma"/>
      <family val="2"/>
    </font>
    <font>
      <sz val="10"/>
      <color rgb="FFFF0000"/>
      <name val="Tahoma"/>
      <family val="2"/>
    </font>
    <font>
      <b/>
      <sz val="9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Tahoma"/>
      <family val="2"/>
    </font>
    <font>
      <sz val="8"/>
      <color indexed="8"/>
      <name val="Tahoma"/>
      <family val="2"/>
    </font>
    <font>
      <i/>
      <sz val="8"/>
      <name val="Tahoma"/>
      <family val="2"/>
    </font>
    <font>
      <b/>
      <sz val="12"/>
      <name val="Tahoma"/>
      <family val="2"/>
    </font>
    <font>
      <b/>
      <sz val="13"/>
      <name val="Tahoma"/>
      <family val="2"/>
    </font>
    <font>
      <b/>
      <sz val="8"/>
      <color indexed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sz val="9"/>
      <color theme="1"/>
      <name val="Tahoma"/>
      <family val="2"/>
    </font>
    <font>
      <sz val="8"/>
      <color rgb="FFFF0000"/>
      <name val="Tahoma"/>
      <family val="2"/>
    </font>
    <font>
      <sz val="10"/>
      <color theme="1"/>
      <name val="Tahoma"/>
      <family val="2"/>
    </font>
    <font>
      <sz val="11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11" fillId="0" borderId="0"/>
    <xf numFmtId="164" fontId="9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0" borderId="0"/>
    <xf numFmtId="0" fontId="8" fillId="0" borderId="0"/>
    <xf numFmtId="9" fontId="8" fillId="0" borderId="0" applyFont="0" applyFill="0" applyBorder="0" applyAlignment="0" applyProtection="0"/>
    <xf numFmtId="0" fontId="9" fillId="0" borderId="0"/>
    <xf numFmtId="167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9" fillId="0" borderId="0"/>
    <xf numFmtId="4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0" fontId="13" fillId="0" borderId="0"/>
    <xf numFmtId="0" fontId="4" fillId="0" borderId="0"/>
    <xf numFmtId="0" fontId="13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2" fillId="0" borderId="0"/>
    <xf numFmtId="0" fontId="2" fillId="0" borderId="0"/>
    <xf numFmtId="0" fontId="1" fillId="0" borderId="0"/>
  </cellStyleXfs>
  <cellXfs count="167">
    <xf numFmtId="0" fontId="0" fillId="0" borderId="0" xfId="0"/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4" fontId="18" fillId="0" borderId="0" xfId="0" applyNumberFormat="1" applyFont="1" applyFill="1" applyBorder="1" applyAlignment="1">
      <alignment horizontal="center" vertical="center"/>
    </xf>
    <xf numFmtId="4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4" fontId="18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4" fontId="20" fillId="0" borderId="0" xfId="0" applyNumberFormat="1" applyFont="1" applyFill="1" applyBorder="1" applyAlignment="1">
      <alignment horizontal="center" vertical="center"/>
    </xf>
    <xf numFmtId="4" fontId="19" fillId="0" borderId="0" xfId="0" applyNumberFormat="1" applyFont="1" applyFill="1" applyBorder="1" applyAlignment="1">
      <alignment horizontal="center" vertical="center" wrapText="1"/>
    </xf>
    <xf numFmtId="4" fontId="17" fillId="0" borderId="0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Border="1" applyAlignment="1">
      <alignment horizontal="left" vertical="center"/>
    </xf>
    <xf numFmtId="4" fontId="20" fillId="0" borderId="1" xfId="2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7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4" fontId="17" fillId="0" borderId="1" xfId="0" applyNumberFormat="1" applyFont="1" applyFill="1" applyBorder="1" applyAlignment="1">
      <alignment horizontal="center" vertical="center" wrapText="1"/>
    </xf>
    <xf numFmtId="10" fontId="12" fillId="0" borderId="0" xfId="13" applyNumberFormat="1" applyFont="1" applyFill="1" applyAlignment="1">
      <alignment horizontal="center" vertical="center"/>
    </xf>
    <xf numFmtId="10" fontId="12" fillId="0" borderId="0" xfId="13" applyNumberFormat="1" applyFont="1" applyFill="1" applyBorder="1" applyAlignment="1">
      <alignment horizontal="center" vertical="center"/>
    </xf>
    <xf numFmtId="4" fontId="13" fillId="0" borderId="7" xfId="0" applyNumberFormat="1" applyFont="1" applyBorder="1" applyAlignment="1">
      <alignment horizontal="center" vertical="center"/>
    </xf>
    <xf numFmtId="4" fontId="13" fillId="0" borderId="8" xfId="0" applyNumberFormat="1" applyFont="1" applyBorder="1" applyAlignment="1">
      <alignment horizontal="center" vertical="center"/>
    </xf>
    <xf numFmtId="4" fontId="15" fillId="0" borderId="8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 wrapText="1"/>
    </xf>
    <xf numFmtId="10" fontId="12" fillId="0" borderId="0" xfId="13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center" vertical="center"/>
    </xf>
    <xf numFmtId="168" fontId="18" fillId="0" borderId="1" xfId="0" applyNumberFormat="1" applyFont="1" applyFill="1" applyBorder="1" applyAlignment="1">
      <alignment horizontal="center" vertical="center" wrapText="1"/>
    </xf>
    <xf numFmtId="4" fontId="14" fillId="0" borderId="0" xfId="0" applyNumberFormat="1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4" fontId="26" fillId="3" borderId="1" xfId="0" applyNumberFormat="1" applyFont="1" applyFill="1" applyBorder="1" applyAlignment="1">
      <alignment horizontal="left" vertical="center" wrapText="1"/>
    </xf>
    <xf numFmtId="4" fontId="26" fillId="3" borderId="1" xfId="0" applyNumberFormat="1" applyFont="1" applyFill="1" applyBorder="1" applyAlignment="1">
      <alignment vertical="center" wrapText="1"/>
    </xf>
    <xf numFmtId="4" fontId="26" fillId="3" borderId="1" xfId="0" applyNumberFormat="1" applyFont="1" applyFill="1" applyBorder="1" applyAlignment="1">
      <alignment horizontal="center" vertical="center" wrapText="1"/>
    </xf>
    <xf numFmtId="4" fontId="24" fillId="3" borderId="1" xfId="0" applyNumberFormat="1" applyFont="1" applyFill="1" applyBorder="1" applyAlignment="1">
      <alignment horizontal="center" vertical="center" wrapText="1"/>
    </xf>
    <xf numFmtId="4" fontId="24" fillId="3" borderId="1" xfId="0" applyNumberFormat="1" applyFont="1" applyFill="1" applyBorder="1" applyAlignment="1">
      <alignment horizontal="center" vertical="center"/>
    </xf>
    <xf numFmtId="4" fontId="27" fillId="3" borderId="1" xfId="0" applyNumberFormat="1" applyFont="1" applyFill="1" applyBorder="1" applyAlignment="1">
      <alignment horizontal="center" vertical="center" wrapText="1"/>
    </xf>
    <xf numFmtId="4" fontId="24" fillId="3" borderId="1" xfId="2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 wrapText="1"/>
    </xf>
    <xf numFmtId="168" fontId="17" fillId="3" borderId="1" xfId="0" applyNumberFormat="1" applyFont="1" applyFill="1" applyBorder="1" applyAlignment="1">
      <alignment horizontal="center" vertical="center" wrapText="1"/>
    </xf>
    <xf numFmtId="4" fontId="17" fillId="3" borderId="1" xfId="12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4" fontId="13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 wrapText="1"/>
    </xf>
    <xf numFmtId="166" fontId="15" fillId="0" borderId="0" xfId="12" applyNumberFormat="1" applyFont="1" applyFill="1" applyBorder="1" applyAlignment="1">
      <alignment horizontal="center" vertical="center"/>
    </xf>
    <xf numFmtId="166" fontId="15" fillId="0" borderId="0" xfId="12" applyNumberFormat="1" applyFont="1" applyFill="1" applyBorder="1" applyAlignment="1">
      <alignment horizontal="center" vertical="center" wrapText="1"/>
    </xf>
    <xf numFmtId="4" fontId="17" fillId="0" borderId="6" xfId="0" applyNumberFormat="1" applyFont="1" applyBorder="1" applyAlignment="1">
      <alignment horizontal="center" vertical="center" wrapText="1"/>
    </xf>
    <xf numFmtId="4" fontId="20" fillId="0" borderId="6" xfId="2" applyNumberFormat="1" applyFont="1" applyFill="1" applyBorder="1" applyAlignment="1">
      <alignment horizontal="center" vertical="center"/>
    </xf>
    <xf numFmtId="10" fontId="17" fillId="0" borderId="0" xfId="13" applyNumberFormat="1" applyFont="1" applyFill="1" applyBorder="1" applyAlignment="1">
      <alignment horizontal="center" vertical="center"/>
    </xf>
    <xf numFmtId="166" fontId="23" fillId="0" borderId="0" xfId="2" applyNumberFormat="1" applyFont="1" applyFill="1" applyBorder="1" applyAlignment="1">
      <alignment horizontal="center" vertical="center"/>
    </xf>
    <xf numFmtId="166" fontId="15" fillId="0" borderId="0" xfId="12" applyNumberFormat="1" applyFont="1" applyFill="1" applyBorder="1" applyAlignment="1">
      <alignment vertical="center" wrapText="1"/>
    </xf>
    <xf numFmtId="4" fontId="17" fillId="0" borderId="15" xfId="0" applyNumberFormat="1" applyFont="1" applyBorder="1" applyAlignment="1">
      <alignment horizontal="center" vertical="center" wrapText="1"/>
    </xf>
    <xf numFmtId="10" fontId="17" fillId="0" borderId="16" xfId="13" applyNumberFormat="1" applyFont="1" applyFill="1" applyBorder="1" applyAlignment="1">
      <alignment horizontal="center" vertical="center" wrapText="1"/>
    </xf>
    <xf numFmtId="4" fontId="24" fillId="3" borderId="15" xfId="0" applyNumberFormat="1" applyFont="1" applyFill="1" applyBorder="1" applyAlignment="1">
      <alignment horizontal="center" vertical="center"/>
    </xf>
    <xf numFmtId="10" fontId="17" fillId="3" borderId="16" xfId="13" applyNumberFormat="1" applyFont="1" applyFill="1" applyBorder="1" applyAlignment="1">
      <alignment horizontal="center" vertical="center" wrapText="1"/>
    </xf>
    <xf numFmtId="4" fontId="20" fillId="0" borderId="15" xfId="2" applyNumberFormat="1" applyFont="1" applyFill="1" applyBorder="1" applyAlignment="1">
      <alignment horizontal="center" vertical="center"/>
    </xf>
    <xf numFmtId="10" fontId="18" fillId="0" borderId="16" xfId="13" applyNumberFormat="1" applyFont="1" applyFill="1" applyBorder="1" applyAlignment="1">
      <alignment horizontal="center" vertical="center"/>
    </xf>
    <xf numFmtId="4" fontId="24" fillId="3" borderId="15" xfId="2" applyNumberFormat="1" applyFont="1" applyFill="1" applyBorder="1" applyAlignment="1">
      <alignment horizontal="center" vertical="center"/>
    </xf>
    <xf numFmtId="10" fontId="12" fillId="0" borderId="21" xfId="13" applyNumberFormat="1" applyFont="1" applyBorder="1" applyAlignment="1">
      <alignment vertical="center"/>
    </xf>
    <xf numFmtId="10" fontId="16" fillId="0" borderId="21" xfId="13" applyNumberFormat="1" applyFont="1" applyBorder="1" applyAlignment="1">
      <alignment vertical="center"/>
    </xf>
    <xf numFmtId="4" fontId="13" fillId="0" borderId="23" xfId="0" applyNumberFormat="1" applyFont="1" applyBorder="1" applyAlignment="1">
      <alignment horizontal="center" vertical="center"/>
    </xf>
    <xf numFmtId="10" fontId="12" fillId="0" borderId="24" xfId="13" applyNumberFormat="1" applyFont="1" applyBorder="1" applyAlignment="1">
      <alignment vertical="center"/>
    </xf>
    <xf numFmtId="0" fontId="17" fillId="0" borderId="25" xfId="0" applyFont="1" applyBorder="1" applyAlignment="1">
      <alignment horizontal="center" vertical="center" wrapText="1"/>
    </xf>
    <xf numFmtId="4" fontId="17" fillId="0" borderId="26" xfId="0" applyNumberFormat="1" applyFont="1" applyBorder="1" applyAlignment="1">
      <alignment horizontal="center" vertical="center" wrapText="1"/>
    </xf>
    <xf numFmtId="3" fontId="26" fillId="3" borderId="25" xfId="0" applyNumberFormat="1" applyFont="1" applyFill="1" applyBorder="1" applyAlignment="1">
      <alignment horizontal="center" vertical="center" wrapText="1"/>
    </xf>
    <xf numFmtId="4" fontId="24" fillId="3" borderId="26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 wrapText="1"/>
    </xf>
    <xf numFmtId="4" fontId="20" fillId="0" borderId="26" xfId="2" applyNumberFormat="1" applyFont="1" applyFill="1" applyBorder="1" applyAlignment="1">
      <alignment horizontal="center" vertical="center"/>
    </xf>
    <xf numFmtId="4" fontId="24" fillId="3" borderId="26" xfId="2" applyNumberFormat="1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4" fillId="3" borderId="28" xfId="0" applyFont="1" applyFill="1" applyBorder="1" applyAlignment="1">
      <alignment horizontal="center" vertical="center" wrapText="1"/>
    </xf>
    <xf numFmtId="4" fontId="20" fillId="3" borderId="28" xfId="0" applyNumberFormat="1" applyFont="1" applyFill="1" applyBorder="1" applyAlignment="1">
      <alignment horizontal="center" vertical="center"/>
    </xf>
    <xf numFmtId="4" fontId="19" fillId="3" borderId="28" xfId="0" applyNumberFormat="1" applyFont="1" applyFill="1" applyBorder="1" applyAlignment="1">
      <alignment horizontal="center" vertical="center" wrapText="1"/>
    </xf>
    <xf numFmtId="4" fontId="17" fillId="0" borderId="25" xfId="0" applyNumberFormat="1" applyFont="1" applyBorder="1" applyAlignment="1">
      <alignment horizontal="center" vertical="center" wrapText="1"/>
    </xf>
    <xf numFmtId="4" fontId="20" fillId="0" borderId="25" xfId="2" applyNumberFormat="1" applyFont="1" applyFill="1" applyBorder="1" applyAlignment="1">
      <alignment horizontal="center" vertical="center"/>
    </xf>
    <xf numFmtId="2" fontId="15" fillId="0" borderId="0" xfId="12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vertical="center"/>
    </xf>
    <xf numFmtId="168" fontId="30" fillId="0" borderId="1" xfId="0" applyNumberFormat="1" applyFont="1" applyFill="1" applyBorder="1" applyAlignment="1">
      <alignment horizontal="center" vertical="center" wrapText="1"/>
    </xf>
    <xf numFmtId="4" fontId="19" fillId="3" borderId="1" xfId="0" applyNumberFormat="1" applyFont="1" applyFill="1" applyBorder="1" applyAlignment="1">
      <alignment horizontal="center" vertical="center" wrapText="1"/>
    </xf>
    <xf numFmtId="168" fontId="19" fillId="3" borderId="1" xfId="0" applyNumberFormat="1" applyFont="1" applyFill="1" applyBorder="1" applyAlignment="1">
      <alignment horizontal="center" vertical="center" wrapText="1"/>
    </xf>
    <xf numFmtId="10" fontId="15" fillId="0" borderId="0" xfId="13" applyNumberFormat="1" applyFont="1" applyFill="1" applyBorder="1" applyAlignment="1">
      <alignment vertical="center" wrapText="1"/>
    </xf>
    <xf numFmtId="171" fontId="15" fillId="0" borderId="0" xfId="2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4" fontId="31" fillId="0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170" fontId="17" fillId="0" borderId="0" xfId="2" applyNumberFormat="1" applyFont="1" applyFill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3" fillId="0" borderId="0" xfId="12" applyNumberFormat="1" applyFont="1" applyFill="1" applyBorder="1" applyAlignment="1">
      <alignment horizontal="left" vertical="center" wrapText="1"/>
    </xf>
    <xf numFmtId="166" fontId="15" fillId="0" borderId="9" xfId="12" applyNumberFormat="1" applyFont="1" applyFill="1" applyBorder="1" applyAlignment="1">
      <alignment horizontal="center" vertical="center" wrapText="1"/>
    </xf>
    <xf numFmtId="166" fontId="15" fillId="0" borderId="9" xfId="12" applyNumberFormat="1" applyFont="1" applyFill="1" applyBorder="1" applyAlignment="1">
      <alignment horizontal="center" vertical="center"/>
    </xf>
    <xf numFmtId="4" fontId="17" fillId="3" borderId="31" xfId="0" applyNumberFormat="1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vertical="center" wrapText="1"/>
    </xf>
    <xf numFmtId="0" fontId="13" fillId="0" borderId="8" xfId="12" applyNumberFormat="1" applyFont="1" applyFill="1" applyBorder="1" applyAlignment="1">
      <alignment vertical="center" wrapText="1"/>
    </xf>
    <xf numFmtId="0" fontId="13" fillId="0" borderId="8" xfId="0" applyFont="1" applyFill="1" applyBorder="1" applyAlignment="1">
      <alignment vertical="center" wrapText="1"/>
    </xf>
    <xf numFmtId="169" fontId="12" fillId="0" borderId="0" xfId="0" applyNumberFormat="1" applyFont="1" applyAlignment="1">
      <alignment horizontal="center" vertical="center"/>
    </xf>
    <xf numFmtId="10" fontId="15" fillId="0" borderId="18" xfId="13" applyNumberFormat="1" applyFont="1" applyFill="1" applyBorder="1" applyAlignment="1">
      <alignment horizontal="center" vertical="center"/>
    </xf>
    <xf numFmtId="10" fontId="15" fillId="0" borderId="18" xfId="13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vertical="center"/>
    </xf>
    <xf numFmtId="2" fontId="18" fillId="0" borderId="0" xfId="0" applyNumberFormat="1" applyFont="1" applyFill="1" applyBorder="1" applyAlignment="1">
      <alignment vertical="center"/>
    </xf>
    <xf numFmtId="0" fontId="17" fillId="2" borderId="27" xfId="0" applyFont="1" applyFill="1" applyBorder="1" applyAlignment="1">
      <alignment horizontal="center" vertical="center"/>
    </xf>
    <xf numFmtId="4" fontId="17" fillId="3" borderId="25" xfId="0" applyNumberFormat="1" applyFont="1" applyFill="1" applyBorder="1" applyAlignment="1">
      <alignment horizontal="center" vertical="center" wrapText="1"/>
    </xf>
    <xf numFmtId="4" fontId="17" fillId="3" borderId="26" xfId="0" applyNumberFormat="1" applyFont="1" applyFill="1" applyBorder="1" applyAlignment="1">
      <alignment horizontal="center" vertical="center" wrapText="1"/>
    </xf>
    <xf numFmtId="4" fontId="17" fillId="3" borderId="15" xfId="0" applyNumberFormat="1" applyFont="1" applyFill="1" applyBorder="1" applyAlignment="1">
      <alignment horizontal="center" vertical="center" wrapText="1"/>
    </xf>
    <xf numFmtId="4" fontId="17" fillId="0" borderId="26" xfId="0" applyNumberFormat="1" applyFont="1" applyBorder="1" applyAlignment="1">
      <alignment horizontal="center" vertical="center" wrapText="1"/>
    </xf>
    <xf numFmtId="164" fontId="12" fillId="0" borderId="0" xfId="2" applyNumberFormat="1" applyFont="1" applyAlignment="1">
      <alignment horizontal="center" vertical="center"/>
    </xf>
    <xf numFmtId="172" fontId="15" fillId="0" borderId="0" xfId="13" applyNumberFormat="1" applyFont="1" applyFill="1" applyBorder="1" applyAlignment="1">
      <alignment vertical="center"/>
    </xf>
    <xf numFmtId="44" fontId="18" fillId="0" borderId="1" xfId="12" applyFont="1" applyFill="1" applyBorder="1" applyAlignment="1">
      <alignment horizontal="center" vertical="center" wrapText="1"/>
    </xf>
    <xf numFmtId="44" fontId="27" fillId="3" borderId="1" xfId="12" applyFont="1" applyFill="1" applyBorder="1" applyAlignment="1">
      <alignment horizontal="center" vertical="center" wrapText="1"/>
    </xf>
    <xf numFmtId="166" fontId="15" fillId="4" borderId="9" xfId="12" applyNumberFormat="1" applyFont="1" applyFill="1" applyBorder="1" applyAlignment="1">
      <alignment horizontal="center" vertical="center" wrapText="1"/>
    </xf>
    <xf numFmtId="10" fontId="15" fillId="4" borderId="18" xfId="13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9" fillId="0" borderId="0" xfId="0" applyFont="1" applyFill="1" applyAlignment="1">
      <alignment horizontal="left" vertical="center" wrapText="1"/>
    </xf>
    <xf numFmtId="0" fontId="13" fillId="0" borderId="0" xfId="12" applyNumberFormat="1" applyFont="1" applyFill="1" applyBorder="1" applyAlignment="1">
      <alignment horizontal="left" vertical="center" wrapText="1"/>
    </xf>
    <xf numFmtId="0" fontId="17" fillId="0" borderId="22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10" fontId="17" fillId="0" borderId="10" xfId="13" applyNumberFormat="1" applyFont="1" applyFill="1" applyBorder="1" applyAlignment="1">
      <alignment horizontal="center" vertical="center"/>
    </xf>
    <xf numFmtId="10" fontId="17" fillId="0" borderId="11" xfId="13" applyNumberFormat="1" applyFont="1" applyFill="1" applyBorder="1" applyAlignment="1">
      <alignment horizontal="center" vertical="center"/>
    </xf>
    <xf numFmtId="10" fontId="17" fillId="0" borderId="12" xfId="13" applyNumberFormat="1" applyFont="1" applyFill="1" applyBorder="1" applyAlignment="1">
      <alignment horizontal="center" vertical="center"/>
    </xf>
    <xf numFmtId="10" fontId="17" fillId="0" borderId="13" xfId="13" applyNumberFormat="1" applyFont="1" applyFill="1" applyBorder="1" applyAlignment="1">
      <alignment horizontal="center" vertical="center"/>
    </xf>
    <xf numFmtId="10" fontId="17" fillId="0" borderId="5" xfId="13" applyNumberFormat="1" applyFont="1" applyFill="1" applyBorder="1" applyAlignment="1">
      <alignment horizontal="center" vertical="center"/>
    </xf>
    <xf numFmtId="10" fontId="17" fillId="0" borderId="14" xfId="13" applyNumberFormat="1" applyFont="1" applyFill="1" applyBorder="1" applyAlignment="1">
      <alignment horizontal="center" vertical="center"/>
    </xf>
    <xf numFmtId="14" fontId="17" fillId="4" borderId="29" xfId="0" applyNumberFormat="1" applyFont="1" applyFill="1" applyBorder="1" applyAlignment="1">
      <alignment horizontal="center" vertical="center"/>
    </xf>
    <xf numFmtId="14" fontId="17" fillId="4" borderId="30" xfId="0" applyNumberFormat="1" applyFont="1" applyFill="1" applyBorder="1" applyAlignment="1">
      <alignment horizontal="center" vertical="center"/>
    </xf>
    <xf numFmtId="14" fontId="17" fillId="0" borderId="29" xfId="0" applyNumberFormat="1" applyFont="1" applyFill="1" applyBorder="1" applyAlignment="1">
      <alignment horizontal="center" vertical="center"/>
    </xf>
    <xf numFmtId="14" fontId="17" fillId="0" borderId="30" xfId="0" applyNumberFormat="1" applyFont="1" applyFill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166" fontId="23" fillId="4" borderId="32" xfId="2" applyNumberFormat="1" applyFont="1" applyFill="1" applyBorder="1" applyAlignment="1">
      <alignment horizontal="center" vertical="center"/>
    </xf>
    <xf numFmtId="166" fontId="23" fillId="4" borderId="18" xfId="2" applyNumberFormat="1" applyFont="1" applyFill="1" applyBorder="1" applyAlignment="1">
      <alignment horizontal="center" vertical="center"/>
    </xf>
    <xf numFmtId="4" fontId="15" fillId="4" borderId="9" xfId="0" applyNumberFormat="1" applyFont="1" applyFill="1" applyBorder="1" applyAlignment="1">
      <alignment horizontal="center" vertical="center" wrapText="1"/>
    </xf>
    <xf numFmtId="4" fontId="15" fillId="0" borderId="9" xfId="0" applyNumberFormat="1" applyFont="1" applyFill="1" applyBorder="1" applyAlignment="1">
      <alignment horizontal="center" vertical="center"/>
    </xf>
    <xf numFmtId="4" fontId="15" fillId="0" borderId="9" xfId="0" applyNumberFormat="1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right" vertical="center" wrapText="1"/>
    </xf>
    <xf numFmtId="0" fontId="15" fillId="4" borderId="20" xfId="0" applyFont="1" applyFill="1" applyBorder="1" applyAlignment="1">
      <alignment horizontal="right" vertical="center" wrapText="1"/>
    </xf>
    <xf numFmtId="165" fontId="15" fillId="4" borderId="17" xfId="0" applyNumberFormat="1" applyFont="1" applyFill="1" applyBorder="1" applyAlignment="1">
      <alignment horizontal="left" vertical="center" wrapText="1"/>
    </xf>
    <xf numFmtId="165" fontId="15" fillId="4" borderId="18" xfId="0" applyNumberFormat="1" applyFont="1" applyFill="1" applyBorder="1" applyAlignment="1">
      <alignment horizontal="left" vertical="center" wrapText="1"/>
    </xf>
    <xf numFmtId="44" fontId="31" fillId="0" borderId="0" xfId="0" applyNumberFormat="1" applyFont="1" applyAlignment="1">
      <alignment horizontal="center" vertical="center"/>
    </xf>
    <xf numFmtId="44" fontId="31" fillId="0" borderId="0" xfId="12" applyFont="1" applyAlignment="1">
      <alignment horizontal="center" vertical="center"/>
    </xf>
    <xf numFmtId="10" fontId="31" fillId="0" borderId="0" xfId="9" applyNumberFormat="1" applyFont="1" applyAlignment="1">
      <alignment horizontal="center" vertical="center"/>
    </xf>
    <xf numFmtId="166" fontId="31" fillId="0" borderId="0" xfId="12" applyNumberFormat="1" applyFont="1" applyAlignment="1">
      <alignment horizontal="center" vertical="center"/>
    </xf>
  </cellXfs>
  <cellStyles count="33">
    <cellStyle name="Moeda" xfId="12" builtinId="4"/>
    <cellStyle name="Moeda 2" xfId="27"/>
    <cellStyle name="Normal" xfId="0" builtinId="0"/>
    <cellStyle name="Normal 10 20" xfId="7"/>
    <cellStyle name="Normal 2" xfId="1"/>
    <cellStyle name="Normal 2 2" xfId="4"/>
    <cellStyle name="Normal 2 2 2" xfId="10"/>
    <cellStyle name="Normal 2 3" xfId="11"/>
    <cellStyle name="Normal 3" xfId="5"/>
    <cellStyle name="Normal 3 2" xfId="20"/>
    <cellStyle name="Normal 3 2 2" xfId="22"/>
    <cellStyle name="Normal 4" xfId="14"/>
    <cellStyle name="Normal 5" xfId="17"/>
    <cellStyle name="Normal 5 2" xfId="23"/>
    <cellStyle name="Normal 6" xfId="18"/>
    <cellStyle name="Normal 6 2" xfId="21"/>
    <cellStyle name="Normal 6 2 2" xfId="31"/>
    <cellStyle name="Normal 6 2 3" xfId="32"/>
    <cellStyle name="Normal 7" xfId="24"/>
    <cellStyle name="Normal 8" xfId="30"/>
    <cellStyle name="Porcentagem" xfId="13" builtinId="5"/>
    <cellStyle name="Porcentagem 2" xfId="9"/>
    <cellStyle name="Porcentagem 3" xfId="6"/>
    <cellStyle name="Porcentagem 4" xfId="15"/>
    <cellStyle name="Porcentagem 5" xfId="19"/>
    <cellStyle name="Porcentagem 6" xfId="29"/>
    <cellStyle name="Separador de milhares 2" xfId="3"/>
    <cellStyle name="Vírgula" xfId="2" builtinId="3"/>
    <cellStyle name="Vírgula 2" xfId="8"/>
    <cellStyle name="Vírgula 2 2" xfId="26"/>
    <cellStyle name="Vírgula 2 3" xfId="28"/>
    <cellStyle name="Vírgula 3" xfId="16"/>
    <cellStyle name="Vírgula 4" xfId="2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DDDDDD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</xdr:row>
      <xdr:rowOff>49439</xdr:rowOff>
    </xdr:from>
    <xdr:to>
      <xdr:col>18</xdr:col>
      <xdr:colOff>474934</xdr:colOff>
      <xdr:row>7</xdr:row>
      <xdr:rowOff>34436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05875" y="211364"/>
          <a:ext cx="2056084" cy="966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2"/>
  <sheetViews>
    <sheetView showZeros="0" tabSelected="1" topLeftCell="A4" zoomScaleNormal="100" zoomScaleSheetLayoutView="20" workbookViewId="0">
      <selection activeCell="Q37" sqref="Q37"/>
    </sheetView>
  </sheetViews>
  <sheetFormatPr defaultRowHeight="12.75" x14ac:dyDescent="0.2"/>
  <cols>
    <col min="1" max="1" width="7.7109375" style="4" customWidth="1"/>
    <col min="2" max="2" width="49.5703125" style="3" customWidth="1"/>
    <col min="3" max="3" width="7.7109375" style="1" customWidth="1"/>
    <col min="4" max="4" width="11.7109375" style="4" customWidth="1"/>
    <col min="5" max="5" width="15.85546875" style="41" customWidth="1"/>
    <col min="6" max="6" width="14" style="103" customWidth="1"/>
    <col min="7" max="7" width="11.7109375" style="103" customWidth="1"/>
    <col min="8" max="8" width="14.5703125" style="103" customWidth="1"/>
    <col min="9" max="9" width="13.140625" style="103" customWidth="1"/>
    <col min="10" max="10" width="16.7109375" style="103" customWidth="1"/>
    <col min="11" max="11" width="11.28515625" style="103" hidden="1" customWidth="1"/>
    <col min="12" max="12" width="13.5703125" style="103" hidden="1" customWidth="1"/>
    <col min="13" max="16" width="11.7109375" style="103" hidden="1" customWidth="1"/>
    <col min="17" max="17" width="13.42578125" style="103" customWidth="1"/>
    <col min="18" max="18" width="13.140625" style="103" customWidth="1"/>
    <col min="19" max="19" width="11.7109375" style="28" customWidth="1"/>
    <col min="20" max="20" width="8.85546875" style="4" customWidth="1"/>
    <col min="21" max="21" width="12.85546875" style="1" customWidth="1"/>
    <col min="22" max="22" width="9.140625" style="1"/>
    <col min="23" max="23" width="16.5703125" style="1" customWidth="1"/>
    <col min="24" max="24" width="9.140625" style="1"/>
    <col min="25" max="25" width="16.5703125" style="1" customWidth="1"/>
    <col min="26" max="26" width="9.140625" style="1"/>
    <col min="27" max="27" width="32.140625" style="1" customWidth="1"/>
    <col min="28" max="28" width="9.140625" style="1"/>
    <col min="29" max="29" width="26.140625" style="1" customWidth="1"/>
    <col min="30" max="16384" width="9.140625" style="1"/>
  </cols>
  <sheetData>
    <row r="1" spans="1:23" x14ac:dyDescent="0.2">
      <c r="A1" s="19"/>
      <c r="B1" s="130" t="s">
        <v>0</v>
      </c>
      <c r="C1" s="130"/>
      <c r="D1" s="130"/>
      <c r="E1" s="130"/>
      <c r="F1" s="30"/>
      <c r="G1" s="55"/>
      <c r="H1" s="55"/>
      <c r="I1" s="55"/>
      <c r="J1" s="55"/>
      <c r="K1" s="55"/>
      <c r="L1" s="55"/>
      <c r="M1" s="55"/>
      <c r="N1" s="55"/>
      <c r="O1" s="55"/>
      <c r="P1" s="55"/>
      <c r="Q1" s="74"/>
      <c r="R1" s="74"/>
      <c r="S1" s="75"/>
    </row>
    <row r="2" spans="1:23" x14ac:dyDescent="0.2">
      <c r="A2" s="20"/>
      <c r="B2" s="131" t="s">
        <v>1</v>
      </c>
      <c r="C2" s="131"/>
      <c r="D2" s="131"/>
      <c r="E2" s="131"/>
      <c r="F2" s="31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72"/>
    </row>
    <row r="3" spans="1:23" x14ac:dyDescent="0.2">
      <c r="A3" s="20"/>
      <c r="B3" s="132" t="s">
        <v>7</v>
      </c>
      <c r="C3" s="132"/>
      <c r="D3" s="132"/>
      <c r="E3" s="132"/>
      <c r="F3" s="32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72"/>
      <c r="T3" s="34"/>
    </row>
    <row r="4" spans="1:23" ht="9.75" customHeight="1" x14ac:dyDescent="0.2">
      <c r="A4" s="10"/>
      <c r="B4" s="105"/>
      <c r="C4" s="105"/>
      <c r="D4" s="105"/>
      <c r="E4" s="105"/>
      <c r="F4" s="32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72"/>
      <c r="T4" s="34"/>
    </row>
    <row r="5" spans="1:23" ht="12.75" customHeight="1" x14ac:dyDescent="0.2">
      <c r="A5" s="133" t="s">
        <v>45</v>
      </c>
      <c r="B5" s="133"/>
      <c r="C5" s="133"/>
      <c r="D5" s="133"/>
      <c r="E5" s="133"/>
      <c r="F5" s="110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72"/>
    </row>
    <row r="6" spans="1:23" s="21" customFormat="1" ht="14.25" customHeight="1" x14ac:dyDescent="0.2">
      <c r="A6" s="134" t="s">
        <v>47</v>
      </c>
      <c r="B6" s="134"/>
      <c r="C6" s="134"/>
      <c r="D6" s="134"/>
      <c r="E6" s="134"/>
      <c r="F6" s="111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73"/>
      <c r="T6" s="35"/>
      <c r="W6" s="21">
        <v>1</v>
      </c>
    </row>
    <row r="7" spans="1:23" s="21" customFormat="1" ht="15" customHeight="1" x14ac:dyDescent="0.2">
      <c r="A7" s="129" t="s">
        <v>48</v>
      </c>
      <c r="B7" s="129"/>
      <c r="C7" s="129"/>
      <c r="D7" s="129"/>
      <c r="E7" s="129"/>
      <c r="F7" s="112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73"/>
      <c r="T7" s="35"/>
    </row>
    <row r="8" spans="1:23" s="5" customFormat="1" ht="12.75" customHeight="1" x14ac:dyDescent="0.2">
      <c r="A8" s="129" t="s">
        <v>49</v>
      </c>
      <c r="B8" s="129"/>
      <c r="C8" s="129"/>
      <c r="D8" s="129"/>
      <c r="E8" s="129"/>
      <c r="F8" s="112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72"/>
      <c r="T8" s="10"/>
    </row>
    <row r="9" spans="1:23" s="5" customFormat="1" ht="13.5" thickBot="1" x14ac:dyDescent="0.25">
      <c r="A9" s="10"/>
      <c r="B9" s="22"/>
      <c r="D9" s="10"/>
      <c r="E9" s="3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72"/>
      <c r="T9" s="10"/>
    </row>
    <row r="10" spans="1:23" s="26" customFormat="1" ht="15" customHeight="1" x14ac:dyDescent="0.2">
      <c r="A10" s="135" t="s">
        <v>6</v>
      </c>
      <c r="B10" s="136"/>
      <c r="C10" s="136"/>
      <c r="D10" s="136"/>
      <c r="E10" s="136"/>
      <c r="F10" s="136"/>
      <c r="G10" s="139" t="s">
        <v>20</v>
      </c>
      <c r="H10" s="140"/>
      <c r="I10" s="139" t="s">
        <v>23</v>
      </c>
      <c r="J10" s="140"/>
      <c r="K10" s="135" t="s">
        <v>24</v>
      </c>
      <c r="L10" s="141"/>
      <c r="M10" s="135" t="s">
        <v>25</v>
      </c>
      <c r="N10" s="141"/>
      <c r="O10" s="135" t="s">
        <v>26</v>
      </c>
      <c r="P10" s="141"/>
      <c r="Q10" s="142" t="s">
        <v>27</v>
      </c>
      <c r="R10" s="143"/>
      <c r="S10" s="144"/>
      <c r="T10" s="36"/>
    </row>
    <row r="11" spans="1:23" s="24" customFormat="1" ht="15" customHeight="1" x14ac:dyDescent="0.2">
      <c r="A11" s="137"/>
      <c r="B11" s="138"/>
      <c r="C11" s="138"/>
      <c r="D11" s="138"/>
      <c r="E11" s="138"/>
      <c r="F11" s="138"/>
      <c r="G11" s="148" t="s">
        <v>46</v>
      </c>
      <c r="H11" s="149"/>
      <c r="I11" s="148" t="s">
        <v>46</v>
      </c>
      <c r="J11" s="149"/>
      <c r="K11" s="150"/>
      <c r="L11" s="151"/>
      <c r="M11" s="150"/>
      <c r="N11" s="151"/>
      <c r="O11" s="150"/>
      <c r="P11" s="151"/>
      <c r="Q11" s="145"/>
      <c r="R11" s="146"/>
      <c r="S11" s="147"/>
      <c r="T11" s="37"/>
    </row>
    <row r="12" spans="1:23" s="25" customFormat="1" ht="43.5" customHeight="1" x14ac:dyDescent="0.2">
      <c r="A12" s="76" t="s">
        <v>2</v>
      </c>
      <c r="B12" s="13" t="s">
        <v>3</v>
      </c>
      <c r="C12" s="13" t="s">
        <v>4</v>
      </c>
      <c r="D12" s="13" t="s">
        <v>36</v>
      </c>
      <c r="E12" s="27" t="s">
        <v>34</v>
      </c>
      <c r="F12" s="60" t="s">
        <v>35</v>
      </c>
      <c r="G12" s="88" t="s">
        <v>21</v>
      </c>
      <c r="H12" s="77" t="s">
        <v>22</v>
      </c>
      <c r="I12" s="88" t="s">
        <v>21</v>
      </c>
      <c r="J12" s="122" t="s">
        <v>22</v>
      </c>
      <c r="K12" s="88" t="s">
        <v>21</v>
      </c>
      <c r="L12" s="122" t="s">
        <v>22</v>
      </c>
      <c r="M12" s="88" t="s">
        <v>21</v>
      </c>
      <c r="N12" s="122" t="s">
        <v>22</v>
      </c>
      <c r="O12" s="88" t="s">
        <v>21</v>
      </c>
      <c r="P12" s="122" t="s">
        <v>22</v>
      </c>
      <c r="Q12" s="65" t="s">
        <v>28</v>
      </c>
      <c r="R12" s="33" t="s">
        <v>22</v>
      </c>
      <c r="S12" s="66" t="s">
        <v>17</v>
      </c>
      <c r="T12" s="38"/>
    </row>
    <row r="13" spans="1:23" s="43" customFormat="1" ht="20.100000000000001" customHeight="1" x14ac:dyDescent="0.2">
      <c r="A13" s="78">
        <v>1</v>
      </c>
      <c r="B13" s="44" t="s">
        <v>65</v>
      </c>
      <c r="C13" s="45"/>
      <c r="D13" s="46"/>
      <c r="E13" s="47"/>
      <c r="F13" s="79" t="e">
        <f>SUM(F14:F14)</f>
        <v>#VALUE!</v>
      </c>
      <c r="G13" s="93"/>
      <c r="H13" s="79" t="e">
        <f>SUM(H14:H14)</f>
        <v>#VALUE!</v>
      </c>
      <c r="I13" s="93"/>
      <c r="J13" s="79" t="e">
        <f>SUM(J14:J14)</f>
        <v>#VALUE!</v>
      </c>
      <c r="K13" s="93"/>
      <c r="L13" s="79">
        <f>SUM(L14:L14)</f>
        <v>0</v>
      </c>
      <c r="M13" s="93"/>
      <c r="N13" s="79">
        <f>SUM(N14:N14)</f>
        <v>0</v>
      </c>
      <c r="O13" s="93"/>
      <c r="P13" s="79">
        <f>SUM(P14:P14)</f>
        <v>0</v>
      </c>
      <c r="Q13" s="67"/>
      <c r="R13" s="48" t="e">
        <f>SUM(R14:R14)</f>
        <v>#VALUE!</v>
      </c>
      <c r="S13" s="68" t="e">
        <f>R13/F13</f>
        <v>#VALUE!</v>
      </c>
      <c r="T13" s="42"/>
      <c r="U13" s="116"/>
      <c r="V13" s="91"/>
    </row>
    <row r="14" spans="1:23" s="26" customFormat="1" ht="10.5" x14ac:dyDescent="0.2">
      <c r="A14" s="80" t="s">
        <v>8</v>
      </c>
      <c r="B14" s="7" t="s">
        <v>50</v>
      </c>
      <c r="C14" s="11" t="s">
        <v>5</v>
      </c>
      <c r="D14" s="40" t="s">
        <v>56</v>
      </c>
      <c r="E14" s="125">
        <v>1</v>
      </c>
      <c r="F14" s="81" t="e">
        <f>TRUNC(D14*E14,2)</f>
        <v>#VALUE!</v>
      </c>
      <c r="G14" s="92" t="s">
        <v>56</v>
      </c>
      <c r="H14" s="81" t="e">
        <f>TRUNC(G14*$E14,2)</f>
        <v>#VALUE!</v>
      </c>
      <c r="I14" s="92" t="s">
        <v>56</v>
      </c>
      <c r="J14" s="81" t="e">
        <f>TRUNC(I14*$E14,2)</f>
        <v>#VALUE!</v>
      </c>
      <c r="K14" s="92"/>
      <c r="L14" s="81">
        <f>TRUNC(K14*$E14,2)</f>
        <v>0</v>
      </c>
      <c r="M14" s="92"/>
      <c r="N14" s="81">
        <f>TRUNC(M14*$E14,2)</f>
        <v>0</v>
      </c>
      <c r="O14" s="92"/>
      <c r="P14" s="81">
        <f>TRUNC(O14*$E14,2)</f>
        <v>0</v>
      </c>
      <c r="Q14" s="69" t="e">
        <f>G14+I14+K14+M14+O14</f>
        <v>#VALUE!</v>
      </c>
      <c r="R14" s="23" t="e">
        <f>TRUNC(H14+J14+L14+N14+P14,2)</f>
        <v>#VALUE!</v>
      </c>
      <c r="S14" s="70" t="e">
        <f>IF(AND(Q14&gt;0,D14&gt;0),Q14/D14,0)</f>
        <v>#VALUE!</v>
      </c>
      <c r="T14" s="8"/>
      <c r="U14" s="117"/>
      <c r="V14" s="91"/>
    </row>
    <row r="15" spans="1:23" s="43" customFormat="1" ht="18.75" customHeight="1" x14ac:dyDescent="0.2">
      <c r="A15" s="78">
        <v>2</v>
      </c>
      <c r="B15" s="44" t="s">
        <v>66</v>
      </c>
      <c r="C15" s="45"/>
      <c r="D15" s="46"/>
      <c r="E15" s="49">
        <v>0</v>
      </c>
      <c r="F15" s="82" t="e">
        <f>SUM(F16:F20)</f>
        <v>#VALUE!</v>
      </c>
      <c r="G15" s="93"/>
      <c r="H15" s="82" t="e">
        <f>SUM(H16:H20)</f>
        <v>#VALUE!</v>
      </c>
      <c r="I15" s="93"/>
      <c r="J15" s="82" t="e">
        <f>SUM(J16:J20)</f>
        <v>#VALUE!</v>
      </c>
      <c r="K15" s="93"/>
      <c r="L15" s="82">
        <f>SUM(L16:L20)</f>
        <v>0</v>
      </c>
      <c r="M15" s="93"/>
      <c r="N15" s="82">
        <f>SUM(N16:N20)</f>
        <v>0</v>
      </c>
      <c r="O15" s="93"/>
      <c r="P15" s="82">
        <f>SUM(P16:P20)</f>
        <v>0</v>
      </c>
      <c r="Q15" s="71"/>
      <c r="R15" s="50" t="e">
        <f>SUM(R16:R20)</f>
        <v>#VALUE!</v>
      </c>
      <c r="S15" s="68" t="e">
        <f>R15/F15</f>
        <v>#VALUE!</v>
      </c>
      <c r="T15" s="8"/>
      <c r="U15" s="116"/>
      <c r="V15" s="91"/>
    </row>
    <row r="16" spans="1:23" s="26" customFormat="1" ht="22.5" customHeight="1" x14ac:dyDescent="0.2">
      <c r="A16" s="80" t="s">
        <v>9</v>
      </c>
      <c r="B16" s="7" t="s">
        <v>51</v>
      </c>
      <c r="C16" s="11" t="s">
        <v>5</v>
      </c>
      <c r="D16" s="40" t="s">
        <v>56</v>
      </c>
      <c r="E16" s="125">
        <v>1</v>
      </c>
      <c r="F16" s="81" t="e">
        <f t="shared" ref="F16:F20" si="0">TRUNC(D16*E16,2)</f>
        <v>#VALUE!</v>
      </c>
      <c r="G16" s="92" t="s">
        <v>56</v>
      </c>
      <c r="H16" s="81" t="e">
        <f t="shared" ref="H16:H20" si="1">TRUNC(G16*$E16,2)</f>
        <v>#VALUE!</v>
      </c>
      <c r="I16" s="92" t="s">
        <v>56</v>
      </c>
      <c r="J16" s="81" t="e">
        <f t="shared" ref="J16:J20" si="2">TRUNC(I16*$E16,2)</f>
        <v>#VALUE!</v>
      </c>
      <c r="K16" s="92"/>
      <c r="L16" s="81">
        <f t="shared" ref="L16:L20" si="3">TRUNC(K16*$E16,2)</f>
        <v>0</v>
      </c>
      <c r="M16" s="92"/>
      <c r="N16" s="81">
        <f t="shared" ref="N16:N20" si="4">TRUNC(M16*$E16,2)</f>
        <v>0</v>
      </c>
      <c r="O16" s="92"/>
      <c r="P16" s="81">
        <f t="shared" ref="P16:P20" si="5">TRUNC(O16*$E16,2)</f>
        <v>0</v>
      </c>
      <c r="Q16" s="69" t="e">
        <f t="shared" ref="Q16" si="6">G16+I16+K16+M16+O16</f>
        <v>#VALUE!</v>
      </c>
      <c r="R16" s="23" t="e">
        <f t="shared" ref="R16:R30" si="7">TRUNC(H16+J16+L16+N16+P16,2)</f>
        <v>#VALUE!</v>
      </c>
      <c r="S16" s="70" t="e">
        <f t="shared" ref="S16:S30" si="8">IF(AND(Q16&gt;0,D16&gt;0),Q16/D16,0)</f>
        <v>#VALUE!</v>
      </c>
      <c r="T16" s="8"/>
      <c r="U16" s="117"/>
      <c r="V16" s="91"/>
    </row>
    <row r="17" spans="1:22" s="26" customFormat="1" ht="10.5" x14ac:dyDescent="0.2">
      <c r="A17" s="80" t="s">
        <v>10</v>
      </c>
      <c r="B17" s="7" t="s">
        <v>52</v>
      </c>
      <c r="C17" s="11" t="s">
        <v>18</v>
      </c>
      <c r="D17" s="40" t="s">
        <v>56</v>
      </c>
      <c r="E17" s="125">
        <v>1</v>
      </c>
      <c r="F17" s="81" t="e">
        <f t="shared" si="0"/>
        <v>#VALUE!</v>
      </c>
      <c r="G17" s="92" t="s">
        <v>56</v>
      </c>
      <c r="H17" s="81" t="e">
        <f t="shared" si="1"/>
        <v>#VALUE!</v>
      </c>
      <c r="I17" s="92" t="s">
        <v>56</v>
      </c>
      <c r="J17" s="81" t="e">
        <f t="shared" si="2"/>
        <v>#VALUE!</v>
      </c>
      <c r="K17" s="92"/>
      <c r="L17" s="81">
        <f t="shared" si="3"/>
        <v>0</v>
      </c>
      <c r="M17" s="92"/>
      <c r="N17" s="81">
        <f t="shared" si="4"/>
        <v>0</v>
      </c>
      <c r="O17" s="92"/>
      <c r="P17" s="81">
        <f t="shared" si="5"/>
        <v>0</v>
      </c>
      <c r="Q17" s="69" t="e">
        <f t="shared" ref="Q17:Q20" si="9">G17+I17+K17+M17+O17</f>
        <v>#VALUE!</v>
      </c>
      <c r="R17" s="23" t="e">
        <f t="shared" ref="R17:R20" si="10">TRUNC(H17+J17+L17+N17+P17,2)</f>
        <v>#VALUE!</v>
      </c>
      <c r="S17" s="70" t="e">
        <f t="shared" ref="S17:S20" si="11">IF(AND(Q17&gt;0,D17&gt;0),Q17/D17,0)</f>
        <v>#VALUE!</v>
      </c>
      <c r="T17" s="8"/>
      <c r="U17" s="117"/>
      <c r="V17" s="91"/>
    </row>
    <row r="18" spans="1:22" s="26" customFormat="1" ht="10.5" x14ac:dyDescent="0.2">
      <c r="A18" s="80" t="s">
        <v>15</v>
      </c>
      <c r="B18" s="7" t="s">
        <v>53</v>
      </c>
      <c r="C18" s="11" t="s">
        <v>5</v>
      </c>
      <c r="D18" s="40" t="s">
        <v>56</v>
      </c>
      <c r="E18" s="125">
        <v>1</v>
      </c>
      <c r="F18" s="81" t="e">
        <f t="shared" si="0"/>
        <v>#VALUE!</v>
      </c>
      <c r="G18" s="92" t="s">
        <v>56</v>
      </c>
      <c r="H18" s="81" t="e">
        <f t="shared" si="1"/>
        <v>#VALUE!</v>
      </c>
      <c r="I18" s="92" t="s">
        <v>56</v>
      </c>
      <c r="J18" s="81" t="e">
        <f t="shared" si="2"/>
        <v>#VALUE!</v>
      </c>
      <c r="K18" s="92"/>
      <c r="L18" s="81">
        <f t="shared" si="3"/>
        <v>0</v>
      </c>
      <c r="M18" s="92"/>
      <c r="N18" s="81">
        <f t="shared" si="4"/>
        <v>0</v>
      </c>
      <c r="O18" s="92"/>
      <c r="P18" s="81">
        <f t="shared" si="5"/>
        <v>0</v>
      </c>
      <c r="Q18" s="69" t="e">
        <f t="shared" si="9"/>
        <v>#VALUE!</v>
      </c>
      <c r="R18" s="23" t="e">
        <f t="shared" si="10"/>
        <v>#VALUE!</v>
      </c>
      <c r="S18" s="70" t="e">
        <f t="shared" si="11"/>
        <v>#VALUE!</v>
      </c>
      <c r="T18" s="8"/>
      <c r="U18" s="117"/>
      <c r="V18" s="91"/>
    </row>
    <row r="19" spans="1:22" s="26" customFormat="1" ht="10.5" x14ac:dyDescent="0.2">
      <c r="A19" s="80" t="s">
        <v>38</v>
      </c>
      <c r="B19" s="7" t="s">
        <v>54</v>
      </c>
      <c r="C19" s="11" t="s">
        <v>18</v>
      </c>
      <c r="D19" s="40" t="s">
        <v>56</v>
      </c>
      <c r="E19" s="125">
        <v>1</v>
      </c>
      <c r="F19" s="81" t="e">
        <f t="shared" si="0"/>
        <v>#VALUE!</v>
      </c>
      <c r="G19" s="92" t="s">
        <v>56</v>
      </c>
      <c r="H19" s="81" t="e">
        <f t="shared" si="1"/>
        <v>#VALUE!</v>
      </c>
      <c r="I19" s="92" t="s">
        <v>56</v>
      </c>
      <c r="J19" s="81" t="e">
        <f t="shared" si="2"/>
        <v>#VALUE!</v>
      </c>
      <c r="K19" s="92"/>
      <c r="L19" s="81">
        <f t="shared" si="3"/>
        <v>0</v>
      </c>
      <c r="M19" s="92"/>
      <c r="N19" s="81">
        <f t="shared" si="4"/>
        <v>0</v>
      </c>
      <c r="O19" s="92"/>
      <c r="P19" s="81">
        <f t="shared" si="5"/>
        <v>0</v>
      </c>
      <c r="Q19" s="69" t="e">
        <f t="shared" si="9"/>
        <v>#VALUE!</v>
      </c>
      <c r="R19" s="23" t="e">
        <f t="shared" si="10"/>
        <v>#VALUE!</v>
      </c>
      <c r="S19" s="70" t="e">
        <f t="shared" si="11"/>
        <v>#VALUE!</v>
      </c>
      <c r="T19" s="8"/>
      <c r="U19" s="117"/>
      <c r="V19" s="91"/>
    </row>
    <row r="20" spans="1:22" s="26" customFormat="1" ht="10.5" x14ac:dyDescent="0.2">
      <c r="A20" s="80" t="s">
        <v>39</v>
      </c>
      <c r="B20" s="7" t="s">
        <v>55</v>
      </c>
      <c r="C20" s="11" t="s">
        <v>18</v>
      </c>
      <c r="D20" s="40" t="s">
        <v>56</v>
      </c>
      <c r="E20" s="125">
        <v>1</v>
      </c>
      <c r="F20" s="81" t="e">
        <f t="shared" si="0"/>
        <v>#VALUE!</v>
      </c>
      <c r="G20" s="92" t="s">
        <v>56</v>
      </c>
      <c r="H20" s="81" t="e">
        <f t="shared" si="1"/>
        <v>#VALUE!</v>
      </c>
      <c r="I20" s="92" t="s">
        <v>56</v>
      </c>
      <c r="J20" s="81" t="e">
        <f t="shared" si="2"/>
        <v>#VALUE!</v>
      </c>
      <c r="K20" s="92"/>
      <c r="L20" s="81">
        <f t="shared" si="3"/>
        <v>0</v>
      </c>
      <c r="M20" s="92"/>
      <c r="N20" s="81">
        <f t="shared" si="4"/>
        <v>0</v>
      </c>
      <c r="O20" s="92"/>
      <c r="P20" s="81">
        <f t="shared" si="5"/>
        <v>0</v>
      </c>
      <c r="Q20" s="69" t="e">
        <f t="shared" si="9"/>
        <v>#VALUE!</v>
      </c>
      <c r="R20" s="23" t="e">
        <f t="shared" si="10"/>
        <v>#VALUE!</v>
      </c>
      <c r="S20" s="70" t="e">
        <f t="shared" si="11"/>
        <v>#VALUE!</v>
      </c>
      <c r="T20" s="8"/>
      <c r="U20" s="117"/>
      <c r="V20" s="91"/>
    </row>
    <row r="21" spans="1:22" s="43" customFormat="1" ht="20.100000000000001" customHeight="1" x14ac:dyDescent="0.2">
      <c r="A21" s="78">
        <v>3</v>
      </c>
      <c r="B21" s="44" t="s">
        <v>67</v>
      </c>
      <c r="C21" s="45"/>
      <c r="D21" s="46"/>
      <c r="E21" s="126"/>
      <c r="F21" s="82" t="e">
        <f>SUM(F22:F26)</f>
        <v>#VALUE!</v>
      </c>
      <c r="G21" s="93"/>
      <c r="H21" s="82" t="e">
        <f>SUM(H22:H26)</f>
        <v>#VALUE!</v>
      </c>
      <c r="I21" s="93"/>
      <c r="J21" s="82" t="e">
        <f>SUM(J22:J26)</f>
        <v>#VALUE!</v>
      </c>
      <c r="K21" s="93"/>
      <c r="L21" s="82">
        <f>SUM(L22:L26)</f>
        <v>0</v>
      </c>
      <c r="M21" s="93"/>
      <c r="N21" s="82">
        <f>SUM(N22:N26)</f>
        <v>0</v>
      </c>
      <c r="O21" s="93"/>
      <c r="P21" s="82">
        <f>SUM(P22:P26)</f>
        <v>0</v>
      </c>
      <c r="Q21" s="71"/>
      <c r="R21" s="50" t="e">
        <f>SUM(R22:R26)</f>
        <v>#VALUE!</v>
      </c>
      <c r="S21" s="68" t="e">
        <f>R21/F21</f>
        <v>#VALUE!</v>
      </c>
      <c r="T21" s="8"/>
      <c r="U21" s="116"/>
      <c r="V21" s="91"/>
    </row>
    <row r="22" spans="1:22" s="26" customFormat="1" ht="10.5" x14ac:dyDescent="0.2">
      <c r="A22" s="80" t="s">
        <v>11</v>
      </c>
      <c r="B22" s="7" t="s">
        <v>57</v>
      </c>
      <c r="C22" s="11" t="s">
        <v>18</v>
      </c>
      <c r="D22" s="40" t="s">
        <v>56</v>
      </c>
      <c r="E22" s="125">
        <v>1</v>
      </c>
      <c r="F22" s="81" t="e">
        <f t="shared" ref="F22:F26" si="12">TRUNC(D22*E22,2)</f>
        <v>#VALUE!</v>
      </c>
      <c r="G22" s="92" t="s">
        <v>56</v>
      </c>
      <c r="H22" s="81" t="e">
        <f t="shared" ref="H22:H31" si="13">TRUNC(G22*$E22,2)</f>
        <v>#VALUE!</v>
      </c>
      <c r="I22" s="92" t="s">
        <v>56</v>
      </c>
      <c r="J22" s="81" t="e">
        <f t="shared" ref="J22:J26" si="14">TRUNC(I22*$E22,2)</f>
        <v>#VALUE!</v>
      </c>
      <c r="K22" s="92"/>
      <c r="L22" s="81">
        <f t="shared" ref="L22:L26" si="15">TRUNC(K22*$E22,2)</f>
        <v>0</v>
      </c>
      <c r="M22" s="92"/>
      <c r="N22" s="81">
        <f t="shared" ref="N22:N26" si="16">TRUNC(M22*$E22,2)</f>
        <v>0</v>
      </c>
      <c r="O22" s="92"/>
      <c r="P22" s="81">
        <f t="shared" ref="P22:P26" si="17">TRUNC(O22*$E22,2)</f>
        <v>0</v>
      </c>
      <c r="Q22" s="69" t="e">
        <f t="shared" ref="Q22:Q30" si="18">G22+I22+K22+M22+O22</f>
        <v>#VALUE!</v>
      </c>
      <c r="R22" s="23" t="e">
        <f t="shared" si="7"/>
        <v>#VALUE!</v>
      </c>
      <c r="S22" s="70" t="e">
        <f t="shared" si="8"/>
        <v>#VALUE!</v>
      </c>
      <c r="T22" s="8"/>
      <c r="U22" s="117"/>
      <c r="V22" s="91"/>
    </row>
    <row r="23" spans="1:22" s="26" customFormat="1" ht="10.5" x14ac:dyDescent="0.2">
      <c r="A23" s="80" t="s">
        <v>12</v>
      </c>
      <c r="B23" s="7" t="s">
        <v>58</v>
      </c>
      <c r="C23" s="11" t="s">
        <v>18</v>
      </c>
      <c r="D23" s="40" t="s">
        <v>56</v>
      </c>
      <c r="E23" s="125">
        <v>1</v>
      </c>
      <c r="F23" s="81" t="e">
        <f t="shared" si="12"/>
        <v>#VALUE!</v>
      </c>
      <c r="G23" s="92" t="s">
        <v>56</v>
      </c>
      <c r="H23" s="81" t="e">
        <f t="shared" si="13"/>
        <v>#VALUE!</v>
      </c>
      <c r="I23" s="92" t="s">
        <v>56</v>
      </c>
      <c r="J23" s="81" t="e">
        <f t="shared" si="14"/>
        <v>#VALUE!</v>
      </c>
      <c r="K23" s="92"/>
      <c r="L23" s="81">
        <f t="shared" si="15"/>
        <v>0</v>
      </c>
      <c r="M23" s="92"/>
      <c r="N23" s="81">
        <f t="shared" si="16"/>
        <v>0</v>
      </c>
      <c r="O23" s="92"/>
      <c r="P23" s="81">
        <f t="shared" si="17"/>
        <v>0</v>
      </c>
      <c r="Q23" s="69" t="e">
        <f t="shared" ref="Q23:Q26" si="19">G23+I23+K23+M23+O23</f>
        <v>#VALUE!</v>
      </c>
      <c r="R23" s="23" t="e">
        <f t="shared" ref="R23:R26" si="20">TRUNC(H23+J23+L23+N23+P23,2)</f>
        <v>#VALUE!</v>
      </c>
      <c r="S23" s="70" t="e">
        <f t="shared" ref="S23:S26" si="21">IF(AND(Q23&gt;0,D23&gt;0),Q23/D23,0)</f>
        <v>#VALUE!</v>
      </c>
      <c r="T23" s="8"/>
      <c r="U23" s="117"/>
      <c r="V23" s="91"/>
    </row>
    <row r="24" spans="1:22" s="26" customFormat="1" ht="10.5" x14ac:dyDescent="0.2">
      <c r="A24" s="80" t="s">
        <v>40</v>
      </c>
      <c r="B24" s="7" t="s">
        <v>59</v>
      </c>
      <c r="C24" s="11" t="s">
        <v>5</v>
      </c>
      <c r="D24" s="40" t="s">
        <v>56</v>
      </c>
      <c r="E24" s="125">
        <v>1</v>
      </c>
      <c r="F24" s="81" t="e">
        <f t="shared" si="12"/>
        <v>#VALUE!</v>
      </c>
      <c r="G24" s="92" t="s">
        <v>56</v>
      </c>
      <c r="H24" s="81" t="e">
        <f t="shared" si="13"/>
        <v>#VALUE!</v>
      </c>
      <c r="I24" s="92" t="s">
        <v>56</v>
      </c>
      <c r="J24" s="81" t="e">
        <f t="shared" si="14"/>
        <v>#VALUE!</v>
      </c>
      <c r="K24" s="92"/>
      <c r="L24" s="81">
        <f t="shared" si="15"/>
        <v>0</v>
      </c>
      <c r="M24" s="92"/>
      <c r="N24" s="81">
        <f t="shared" si="16"/>
        <v>0</v>
      </c>
      <c r="O24" s="92"/>
      <c r="P24" s="81">
        <f t="shared" si="17"/>
        <v>0</v>
      </c>
      <c r="Q24" s="69" t="e">
        <f t="shared" si="19"/>
        <v>#VALUE!</v>
      </c>
      <c r="R24" s="23" t="e">
        <f t="shared" si="20"/>
        <v>#VALUE!</v>
      </c>
      <c r="S24" s="70" t="e">
        <f t="shared" si="21"/>
        <v>#VALUE!</v>
      </c>
      <c r="T24" s="8"/>
      <c r="U24" s="117"/>
      <c r="V24" s="91"/>
    </row>
    <row r="25" spans="1:22" s="26" customFormat="1" ht="10.5" x14ac:dyDescent="0.2">
      <c r="A25" s="80" t="s">
        <v>41</v>
      </c>
      <c r="B25" s="7" t="s">
        <v>60</v>
      </c>
      <c r="C25" s="11" t="s">
        <v>42</v>
      </c>
      <c r="D25" s="40" t="s">
        <v>56</v>
      </c>
      <c r="E25" s="125">
        <v>1</v>
      </c>
      <c r="F25" s="81" t="e">
        <f t="shared" si="12"/>
        <v>#VALUE!</v>
      </c>
      <c r="G25" s="92" t="s">
        <v>56</v>
      </c>
      <c r="H25" s="81" t="e">
        <f t="shared" si="13"/>
        <v>#VALUE!</v>
      </c>
      <c r="I25" s="92" t="s">
        <v>56</v>
      </c>
      <c r="J25" s="81" t="e">
        <f t="shared" si="14"/>
        <v>#VALUE!</v>
      </c>
      <c r="K25" s="92"/>
      <c r="L25" s="81">
        <f t="shared" si="15"/>
        <v>0</v>
      </c>
      <c r="M25" s="92"/>
      <c r="N25" s="81">
        <f t="shared" si="16"/>
        <v>0</v>
      </c>
      <c r="O25" s="92"/>
      <c r="P25" s="81">
        <f t="shared" si="17"/>
        <v>0</v>
      </c>
      <c r="Q25" s="69" t="e">
        <f t="shared" si="19"/>
        <v>#VALUE!</v>
      </c>
      <c r="R25" s="23" t="e">
        <f t="shared" si="20"/>
        <v>#VALUE!</v>
      </c>
      <c r="S25" s="70" t="e">
        <f t="shared" si="21"/>
        <v>#VALUE!</v>
      </c>
      <c r="T25" s="8"/>
      <c r="U25" s="117"/>
      <c r="V25" s="91"/>
    </row>
    <row r="26" spans="1:22" s="26" customFormat="1" ht="10.5" x14ac:dyDescent="0.2">
      <c r="A26" s="80" t="s">
        <v>43</v>
      </c>
      <c r="B26" s="7" t="s">
        <v>61</v>
      </c>
      <c r="C26" s="11" t="s">
        <v>42</v>
      </c>
      <c r="D26" s="40" t="s">
        <v>56</v>
      </c>
      <c r="E26" s="125">
        <v>1</v>
      </c>
      <c r="F26" s="81" t="e">
        <f t="shared" si="12"/>
        <v>#VALUE!</v>
      </c>
      <c r="G26" s="92" t="s">
        <v>56</v>
      </c>
      <c r="H26" s="81" t="e">
        <f t="shared" si="13"/>
        <v>#VALUE!</v>
      </c>
      <c r="I26" s="92" t="s">
        <v>56</v>
      </c>
      <c r="J26" s="81" t="e">
        <f t="shared" si="14"/>
        <v>#VALUE!</v>
      </c>
      <c r="K26" s="92"/>
      <c r="L26" s="81">
        <f t="shared" si="15"/>
        <v>0</v>
      </c>
      <c r="M26" s="92"/>
      <c r="N26" s="81">
        <f t="shared" si="16"/>
        <v>0</v>
      </c>
      <c r="O26" s="92"/>
      <c r="P26" s="81">
        <f t="shared" si="17"/>
        <v>0</v>
      </c>
      <c r="Q26" s="69" t="e">
        <f t="shared" si="19"/>
        <v>#VALUE!</v>
      </c>
      <c r="R26" s="23" t="e">
        <f t="shared" si="20"/>
        <v>#VALUE!</v>
      </c>
      <c r="S26" s="70" t="e">
        <f t="shared" si="21"/>
        <v>#VALUE!</v>
      </c>
      <c r="T26" s="8"/>
      <c r="U26" s="117"/>
      <c r="V26" s="91"/>
    </row>
    <row r="27" spans="1:22" s="43" customFormat="1" ht="20.100000000000001" customHeight="1" x14ac:dyDescent="0.2">
      <c r="A27" s="78">
        <v>4</v>
      </c>
      <c r="B27" s="44" t="s">
        <v>68</v>
      </c>
      <c r="C27" s="45"/>
      <c r="D27" s="46"/>
      <c r="E27" s="126"/>
      <c r="F27" s="82" t="e">
        <f>SUM(F28:F28)</f>
        <v>#VALUE!</v>
      </c>
      <c r="G27" s="93"/>
      <c r="H27" s="82" t="e">
        <f>SUM(H28:H28)</f>
        <v>#VALUE!</v>
      </c>
      <c r="I27" s="93"/>
      <c r="J27" s="82" t="e">
        <f>SUM(J28:J28)</f>
        <v>#VALUE!</v>
      </c>
      <c r="K27" s="93"/>
      <c r="L27" s="82">
        <f>SUM(L28:L28)</f>
        <v>0</v>
      </c>
      <c r="M27" s="93"/>
      <c r="N27" s="82">
        <f>SUM(N28:N28)</f>
        <v>0</v>
      </c>
      <c r="O27" s="93"/>
      <c r="P27" s="82">
        <f>SUM(P28:P28)</f>
        <v>0</v>
      </c>
      <c r="Q27" s="71"/>
      <c r="R27" s="50" t="e">
        <f>SUM(R28:R28)</f>
        <v>#VALUE!</v>
      </c>
      <c r="S27" s="68" t="e">
        <f>R27/F27</f>
        <v>#VALUE!</v>
      </c>
      <c r="T27" s="8"/>
      <c r="U27" s="116"/>
      <c r="V27" s="91"/>
    </row>
    <row r="28" spans="1:22" s="26" customFormat="1" ht="10.5" x14ac:dyDescent="0.2">
      <c r="A28" s="80" t="s">
        <v>13</v>
      </c>
      <c r="B28" s="7" t="s">
        <v>62</v>
      </c>
      <c r="C28" s="11" t="s">
        <v>5</v>
      </c>
      <c r="D28" s="40" t="s">
        <v>56</v>
      </c>
      <c r="E28" s="125">
        <v>1</v>
      </c>
      <c r="F28" s="81" t="e">
        <f t="shared" ref="F28" si="22">TRUNC(D28*E28,2)</f>
        <v>#VALUE!</v>
      </c>
      <c r="G28" s="92" t="s">
        <v>56</v>
      </c>
      <c r="H28" s="81" t="e">
        <f t="shared" si="13"/>
        <v>#VALUE!</v>
      </c>
      <c r="I28" s="92" t="s">
        <v>56</v>
      </c>
      <c r="J28" s="81" t="e">
        <f t="shared" ref="J28" si="23">TRUNC(I28*$E28,2)</f>
        <v>#VALUE!</v>
      </c>
      <c r="K28" s="92"/>
      <c r="L28" s="81">
        <f t="shared" ref="L28" si="24">TRUNC(K28*$E28,2)</f>
        <v>0</v>
      </c>
      <c r="M28" s="92"/>
      <c r="N28" s="81">
        <f t="shared" ref="N28" si="25">TRUNC(M28*$E28,2)</f>
        <v>0</v>
      </c>
      <c r="O28" s="92"/>
      <c r="P28" s="81">
        <f t="shared" ref="P28" si="26">TRUNC(O28*$E28,2)</f>
        <v>0</v>
      </c>
      <c r="Q28" s="69" t="e">
        <f t="shared" si="18"/>
        <v>#VALUE!</v>
      </c>
      <c r="R28" s="23" t="e">
        <f t="shared" si="7"/>
        <v>#VALUE!</v>
      </c>
      <c r="S28" s="70" t="e">
        <f t="shared" si="8"/>
        <v>#VALUE!</v>
      </c>
      <c r="T28" s="8"/>
      <c r="U28" s="117"/>
      <c r="V28" s="91"/>
    </row>
    <row r="29" spans="1:22" s="43" customFormat="1" ht="20.100000000000001" customHeight="1" x14ac:dyDescent="0.2">
      <c r="A29" s="83" t="s">
        <v>19</v>
      </c>
      <c r="B29" s="51" t="s">
        <v>69</v>
      </c>
      <c r="C29" s="51"/>
      <c r="D29" s="52"/>
      <c r="E29" s="53"/>
      <c r="F29" s="82" t="e">
        <f>SUM(F30:F31)</f>
        <v>#VALUE!</v>
      </c>
      <c r="G29" s="94"/>
      <c r="H29" s="82" t="e">
        <f>SUM(H30:H31)</f>
        <v>#VALUE!</v>
      </c>
      <c r="I29" s="94"/>
      <c r="J29" s="82" t="e">
        <f>SUM(J30:J31)</f>
        <v>#VALUE!</v>
      </c>
      <c r="K29" s="94"/>
      <c r="L29" s="82">
        <f>SUM(L30:L31)</f>
        <v>0</v>
      </c>
      <c r="M29" s="94"/>
      <c r="N29" s="82">
        <f>SUM(N30:N31)</f>
        <v>0</v>
      </c>
      <c r="O29" s="94"/>
      <c r="P29" s="82">
        <f>SUM(P30:P31)</f>
        <v>0</v>
      </c>
      <c r="Q29" s="71"/>
      <c r="R29" s="50" t="e">
        <f>SUM(R30:R31)</f>
        <v>#VALUE!</v>
      </c>
      <c r="S29" s="68" t="e">
        <f>R29/F29</f>
        <v>#VALUE!</v>
      </c>
      <c r="T29" s="8"/>
      <c r="U29" s="116"/>
      <c r="V29" s="91"/>
    </row>
    <row r="30" spans="1:22" s="26" customFormat="1" ht="10.5" x14ac:dyDescent="0.2">
      <c r="A30" s="80" t="s">
        <v>14</v>
      </c>
      <c r="B30" s="7" t="s">
        <v>63</v>
      </c>
      <c r="C30" s="11" t="s">
        <v>37</v>
      </c>
      <c r="D30" s="40" t="s">
        <v>56</v>
      </c>
      <c r="E30" s="125">
        <v>1</v>
      </c>
      <c r="F30" s="81" t="e">
        <f t="shared" ref="F30:F31" si="27">TRUNC(D30*E30,2)</f>
        <v>#VALUE!</v>
      </c>
      <c r="G30" s="92" t="s">
        <v>56</v>
      </c>
      <c r="H30" s="81" t="e">
        <f t="shared" si="13"/>
        <v>#VALUE!</v>
      </c>
      <c r="I30" s="92" t="s">
        <v>56</v>
      </c>
      <c r="J30" s="81" t="e">
        <f t="shared" ref="J30:J31" si="28">TRUNC(I30*$E30,2)</f>
        <v>#VALUE!</v>
      </c>
      <c r="K30" s="92"/>
      <c r="L30" s="81">
        <f t="shared" ref="L30:L31" si="29">TRUNC(K30*$E30,2)</f>
        <v>0</v>
      </c>
      <c r="M30" s="92"/>
      <c r="N30" s="81">
        <f t="shared" ref="N30:N31" si="30">TRUNC(M30*$E30,2)</f>
        <v>0</v>
      </c>
      <c r="O30" s="92"/>
      <c r="P30" s="81">
        <f t="shared" ref="P30:P31" si="31">TRUNC(O30*$E30,2)</f>
        <v>0</v>
      </c>
      <c r="Q30" s="69" t="e">
        <f t="shared" si="18"/>
        <v>#VALUE!</v>
      </c>
      <c r="R30" s="23" t="e">
        <f t="shared" si="7"/>
        <v>#VALUE!</v>
      </c>
      <c r="S30" s="70" t="e">
        <f t="shared" si="8"/>
        <v>#VALUE!</v>
      </c>
      <c r="T30" s="8"/>
      <c r="U30" s="117"/>
      <c r="V30" s="91"/>
    </row>
    <row r="31" spans="1:22" s="26" customFormat="1" ht="10.5" x14ac:dyDescent="0.2">
      <c r="A31" s="80" t="s">
        <v>44</v>
      </c>
      <c r="B31" s="7" t="s">
        <v>64</v>
      </c>
      <c r="C31" s="11" t="s">
        <v>37</v>
      </c>
      <c r="D31" s="40" t="s">
        <v>56</v>
      </c>
      <c r="E31" s="125">
        <v>1</v>
      </c>
      <c r="F31" s="81" t="e">
        <f t="shared" si="27"/>
        <v>#VALUE!</v>
      </c>
      <c r="G31" s="92" t="s">
        <v>56</v>
      </c>
      <c r="H31" s="81" t="e">
        <f t="shared" si="13"/>
        <v>#VALUE!</v>
      </c>
      <c r="I31" s="92" t="s">
        <v>56</v>
      </c>
      <c r="J31" s="81" t="e">
        <f t="shared" si="28"/>
        <v>#VALUE!</v>
      </c>
      <c r="K31" s="92"/>
      <c r="L31" s="81">
        <f t="shared" si="29"/>
        <v>0</v>
      </c>
      <c r="M31" s="92"/>
      <c r="N31" s="81">
        <f t="shared" si="30"/>
        <v>0</v>
      </c>
      <c r="O31" s="92"/>
      <c r="P31" s="81">
        <f t="shared" si="31"/>
        <v>0</v>
      </c>
      <c r="Q31" s="69" t="e">
        <f t="shared" ref="Q31" si="32">G31+I31+K31+M31+O31</f>
        <v>#VALUE!</v>
      </c>
      <c r="R31" s="23" t="e">
        <f t="shared" ref="R31" si="33">TRUNC(H31+J31+L31+N31+P31,2)</f>
        <v>#VALUE!</v>
      </c>
      <c r="S31" s="70" t="e">
        <f t="shared" ref="S31" si="34">IF(AND(Q31&gt;0,D31&gt;0),Q31/D31,0)</f>
        <v>#VALUE!</v>
      </c>
      <c r="T31" s="8"/>
      <c r="U31" s="117"/>
      <c r="V31" s="91"/>
    </row>
    <row r="32" spans="1:22" s="26" customFormat="1" ht="10.5" x14ac:dyDescent="0.2">
      <c r="A32" s="84"/>
      <c r="B32" s="7"/>
      <c r="C32" s="11"/>
      <c r="D32" s="11"/>
      <c r="E32" s="12"/>
      <c r="F32" s="61"/>
      <c r="G32" s="89"/>
      <c r="H32" s="81"/>
      <c r="I32" s="89"/>
      <c r="J32" s="81"/>
      <c r="K32" s="89"/>
      <c r="L32" s="81"/>
      <c r="M32" s="89"/>
      <c r="N32" s="81"/>
      <c r="O32" s="89"/>
      <c r="P32" s="81"/>
      <c r="Q32" s="69"/>
      <c r="R32" s="23"/>
      <c r="S32" s="70"/>
      <c r="T32" s="8"/>
    </row>
    <row r="33" spans="1:20" s="6" customFormat="1" ht="20.100000000000001" customHeight="1" x14ac:dyDescent="0.2">
      <c r="A33" s="118"/>
      <c r="B33" s="85" t="s">
        <v>16</v>
      </c>
      <c r="C33" s="86"/>
      <c r="D33" s="86"/>
      <c r="E33" s="87"/>
      <c r="F33" s="109" t="e">
        <f>TRUNC(F13+F15+F21+F27+F29,2)</f>
        <v>#VALUE!</v>
      </c>
      <c r="G33" s="119"/>
      <c r="H33" s="120" t="e">
        <f>TRUNC(H13+H15+H21+H27+H29+#REF!+#REF!+#REF!+#REF!+#REF!,2)</f>
        <v>#VALUE!</v>
      </c>
      <c r="I33" s="119"/>
      <c r="J33" s="120" t="e">
        <f>TRUNC(J13+J15+J21+J27+J29+#REF!+#REF!+#REF!+#REF!+#REF!,2)</f>
        <v>#VALUE!</v>
      </c>
      <c r="K33" s="119"/>
      <c r="L33" s="120" t="e">
        <f>TRUNC(L13+L15+L21+L27+L29+#REF!+#REF!+#REF!+#REF!+#REF!,2)</f>
        <v>#REF!</v>
      </c>
      <c r="M33" s="119"/>
      <c r="N33" s="120" t="e">
        <f>TRUNC(N13+N15+N21+N27+N29+#REF!+#REF!+#REF!+#REF!+#REF!,2)</f>
        <v>#REF!</v>
      </c>
      <c r="O33" s="119"/>
      <c r="P33" s="120" t="e">
        <f>TRUNC(P13+P15+P21+P27+P29+#REF!+#REF!+#REF!+#REF!+#REF!,2)</f>
        <v>#REF!</v>
      </c>
      <c r="Q33" s="121"/>
      <c r="R33" s="50" t="e">
        <f>TRUNC(H33+J33+L33+N33+P33,2)</f>
        <v>#VALUE!</v>
      </c>
      <c r="S33" s="68"/>
      <c r="T33" s="8"/>
    </row>
    <row r="34" spans="1:20" s="6" customFormat="1" ht="18.75" customHeight="1" x14ac:dyDescent="0.2">
      <c r="A34" s="14"/>
      <c r="B34" s="15"/>
      <c r="C34" s="16"/>
      <c r="D34" s="16"/>
      <c r="E34" s="1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62"/>
      <c r="T34" s="54"/>
    </row>
    <row r="35" spans="1:20" s="6" customFormat="1" ht="18.75" customHeight="1" x14ac:dyDescent="0.2">
      <c r="A35" s="14"/>
      <c r="B35" s="15"/>
      <c r="C35" s="16"/>
      <c r="D35" s="16"/>
      <c r="E35" s="1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62"/>
      <c r="T35" s="54"/>
    </row>
    <row r="36" spans="1:20" ht="24.95" customHeight="1" x14ac:dyDescent="0.2">
      <c r="A36" s="153" t="s">
        <v>30</v>
      </c>
      <c r="B36" s="153"/>
      <c r="C36" s="153"/>
      <c r="D36" s="153"/>
      <c r="E36" s="154" t="e">
        <f>F33</f>
        <v>#VALUE!</v>
      </c>
      <c r="F36" s="155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96"/>
      <c r="R36" s="102"/>
      <c r="S36" s="29"/>
    </row>
    <row r="37" spans="1:20" ht="24.95" customHeight="1" x14ac:dyDescent="0.2">
      <c r="A37" s="156" t="s">
        <v>29</v>
      </c>
      <c r="B37" s="156"/>
      <c r="C37" s="156"/>
      <c r="D37" s="156"/>
      <c r="E37" s="127" t="e">
        <f>J33</f>
        <v>#VALUE!</v>
      </c>
      <c r="F37" s="128" t="e">
        <f>E37/E36</f>
        <v>#VALUE!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95"/>
      <c r="R37" s="64"/>
      <c r="S37" s="2"/>
      <c r="T37" s="1"/>
    </row>
    <row r="38" spans="1:20" ht="24.95" customHeight="1" x14ac:dyDescent="0.2">
      <c r="A38" s="157" t="s">
        <v>31</v>
      </c>
      <c r="B38" s="157"/>
      <c r="C38" s="157"/>
      <c r="D38" s="157"/>
      <c r="E38" s="108" t="e">
        <f>R33</f>
        <v>#VALUE!</v>
      </c>
      <c r="F38" s="114" t="e">
        <f>E38/E36</f>
        <v>#VALUE!</v>
      </c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124"/>
      <c r="R38" s="90"/>
      <c r="S38" s="2"/>
      <c r="T38" s="1"/>
    </row>
    <row r="39" spans="1:20" ht="24.95" customHeight="1" x14ac:dyDescent="0.2">
      <c r="A39" s="158" t="s">
        <v>33</v>
      </c>
      <c r="B39" s="158"/>
      <c r="C39" s="158"/>
      <c r="D39" s="158"/>
      <c r="E39" s="107" t="e">
        <f>E36-E38</f>
        <v>#VALUE!</v>
      </c>
      <c r="F39" s="115" t="e">
        <f>E39/E36</f>
        <v>#VALUE!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2"/>
      <c r="T39" s="1"/>
    </row>
    <row r="40" spans="1:20" ht="24.75" customHeight="1" x14ac:dyDescent="0.2">
      <c r="A40" s="159" t="s">
        <v>32</v>
      </c>
      <c r="B40" s="160"/>
      <c r="C40" s="161" t="s">
        <v>70</v>
      </c>
      <c r="D40" s="161"/>
      <c r="E40" s="161"/>
      <c r="F40" s="162"/>
    </row>
    <row r="45" spans="1:20" x14ac:dyDescent="0.2">
      <c r="B45" s="97"/>
      <c r="C45" s="98"/>
      <c r="D45" s="99"/>
      <c r="E45" s="100"/>
      <c r="I45" s="113"/>
    </row>
    <row r="46" spans="1:20" x14ac:dyDescent="0.2">
      <c r="B46" s="97"/>
      <c r="C46" s="98"/>
      <c r="D46" s="99"/>
      <c r="E46" s="100"/>
      <c r="H46" s="123"/>
    </row>
    <row r="47" spans="1:20" x14ac:dyDescent="0.2">
      <c r="B47" s="97"/>
      <c r="C47" s="164"/>
      <c r="D47" s="164"/>
      <c r="E47" s="100"/>
    </row>
    <row r="48" spans="1:20" x14ac:dyDescent="0.2">
      <c r="B48" s="101"/>
      <c r="C48" s="164"/>
      <c r="D48" s="164"/>
      <c r="E48" s="100"/>
    </row>
    <row r="49" spans="2:16" x14ac:dyDescent="0.2">
      <c r="B49" s="97"/>
      <c r="C49" s="165"/>
      <c r="D49" s="165"/>
      <c r="E49" s="100"/>
    </row>
    <row r="50" spans="2:16" x14ac:dyDescent="0.2">
      <c r="B50" s="101"/>
      <c r="C50" s="164"/>
      <c r="D50" s="164"/>
      <c r="E50" s="100"/>
    </row>
    <row r="51" spans="2:16" x14ac:dyDescent="0.2">
      <c r="B51" s="101"/>
      <c r="C51" s="166"/>
      <c r="D51" s="164"/>
      <c r="E51" s="100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</row>
    <row r="52" spans="2:16" x14ac:dyDescent="0.2">
      <c r="B52" s="97"/>
      <c r="C52" s="163"/>
      <c r="D52" s="163"/>
      <c r="E52" s="100"/>
    </row>
  </sheetData>
  <mergeCells count="33">
    <mergeCell ref="C52:D52"/>
    <mergeCell ref="C47:D47"/>
    <mergeCell ref="C48:D48"/>
    <mergeCell ref="C49:D49"/>
    <mergeCell ref="C50:D50"/>
    <mergeCell ref="C51:D51"/>
    <mergeCell ref="F51:P51"/>
    <mergeCell ref="A36:D36"/>
    <mergeCell ref="E36:F36"/>
    <mergeCell ref="A37:D37"/>
    <mergeCell ref="A38:D38"/>
    <mergeCell ref="A39:D39"/>
    <mergeCell ref="A40:B40"/>
    <mergeCell ref="C40:F40"/>
    <mergeCell ref="O10:P10"/>
    <mergeCell ref="Q10:S11"/>
    <mergeCell ref="G11:H11"/>
    <mergeCell ref="I11:J11"/>
    <mergeCell ref="K11:L11"/>
    <mergeCell ref="M11:N11"/>
    <mergeCell ref="O11:P11"/>
    <mergeCell ref="M10:N10"/>
    <mergeCell ref="A10:F11"/>
    <mergeCell ref="G10:H10"/>
    <mergeCell ref="I10:J10"/>
    <mergeCell ref="K10:L10"/>
    <mergeCell ref="A8:E8"/>
    <mergeCell ref="A7:E7"/>
    <mergeCell ref="B1:E1"/>
    <mergeCell ref="B2:E2"/>
    <mergeCell ref="B3:E3"/>
    <mergeCell ref="A5:E5"/>
    <mergeCell ref="A6:E6"/>
  </mergeCells>
  <conditionalFormatting sqref="S14 S22:S26 S32">
    <cfRule type="cellIs" dxfId="7" priority="23" operator="equal">
      <formula>1</formula>
    </cfRule>
    <cfRule type="cellIs" dxfId="6" priority="24" operator="greaterThan">
      <formula>1</formula>
    </cfRule>
  </conditionalFormatting>
  <conditionalFormatting sqref="S16:S20">
    <cfRule type="cellIs" dxfId="5" priority="21" operator="equal">
      <formula>1</formula>
    </cfRule>
    <cfRule type="cellIs" dxfId="4" priority="22" operator="greaterThan">
      <formula>1</formula>
    </cfRule>
  </conditionalFormatting>
  <conditionalFormatting sqref="S28">
    <cfRule type="cellIs" dxfId="3" priority="17" operator="equal">
      <formula>1</formula>
    </cfRule>
    <cfRule type="cellIs" dxfId="2" priority="18" operator="greaterThan">
      <formula>1</formula>
    </cfRule>
  </conditionalFormatting>
  <conditionalFormatting sqref="S30:S31">
    <cfRule type="cellIs" dxfId="1" priority="15" operator="equal">
      <formula>1</formula>
    </cfRule>
    <cfRule type="cellIs" dxfId="0" priority="16" operator="greaterThan">
      <formula>1</formula>
    </cfRule>
  </conditionalFormatting>
  <printOptions horizontalCentered="1"/>
  <pageMargins left="0.51181102362204722" right="0.27559055118110237" top="0.39370078740157483" bottom="0.59055118110236227" header="0.98425196850393704" footer="0.62992125984251968"/>
  <pageSetup paperSize="9" scale="81" fitToHeight="0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 DE MEDIÇÃO</vt:lpstr>
      <vt:lpstr>'PLANILHA DE MEDIÇÃO'!Area_de_impressao</vt:lpstr>
      <vt:lpstr>'PLANILHA DE MEDIÇÃO'!Titulos_de_impressao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Sueldo</dc:creator>
  <cp:lastModifiedBy>Usuario</cp:lastModifiedBy>
  <cp:lastPrinted>2020-07-22T13:46:04Z</cp:lastPrinted>
  <dcterms:created xsi:type="dcterms:W3CDTF">2008-12-23T09:33:38Z</dcterms:created>
  <dcterms:modified xsi:type="dcterms:W3CDTF">2020-07-30T16:22:45Z</dcterms:modified>
</cp:coreProperties>
</file>