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fer\מחקר קורונה\"/>
    </mc:Choice>
  </mc:AlternateContent>
  <xr:revisionPtr revIDLastSave="0" documentId="8_{A111B500-C28F-BD4F-977C-D94A71B7B166}" xr6:coauthVersionLast="45" xr6:coauthVersionMax="45" xr10:uidLastSave="{00000000-0000-0000-0000-000000000000}"/>
  <bookViews>
    <workbookView xWindow="-120" yWindow="-120" windowWidth="20730" windowHeight="11160" activeTab="1" xr2:uid="{20EEB280-A1BA-46DA-94A8-471E4473AE48}"/>
  </bookViews>
  <sheets>
    <sheet name="ST02-03a" sheetId="1" r:id="rId1"/>
    <sheet name="התפלגות גילאים" sheetId="2" r:id="rId2"/>
  </sheets>
  <definedNames>
    <definedName name="_Regression_Int" localSheetId="0" hidden="1">1</definedName>
    <definedName name="_xlnm.Print_Area" localSheetId="0">'ST02-03a'!$A$1:$K$66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D7" i="2"/>
  <c r="E7" i="2"/>
  <c r="F7" i="2"/>
  <c r="G7" i="2"/>
  <c r="H7" i="2"/>
  <c r="H20" i="2"/>
  <c r="I7" i="2"/>
  <c r="I20" i="2"/>
  <c r="J7" i="2"/>
  <c r="J20" i="2"/>
  <c r="K7" i="2"/>
  <c r="K20" i="2"/>
  <c r="D8" i="2"/>
  <c r="E8" i="2"/>
  <c r="E21" i="2"/>
  <c r="F8" i="2"/>
  <c r="G8" i="2"/>
  <c r="G21" i="2"/>
  <c r="H8" i="2"/>
  <c r="I8" i="2"/>
  <c r="J8" i="2"/>
  <c r="J21" i="2"/>
  <c r="K8" i="2"/>
  <c r="K21" i="2"/>
  <c r="D9" i="2"/>
  <c r="E9" i="2"/>
  <c r="F9" i="2"/>
  <c r="G9" i="2"/>
  <c r="H9" i="2"/>
  <c r="H22" i="2"/>
  <c r="I9" i="2"/>
  <c r="J9" i="2"/>
  <c r="K9" i="2"/>
  <c r="K22" i="2"/>
  <c r="D10" i="2"/>
  <c r="E10" i="2"/>
  <c r="F10" i="2"/>
  <c r="F23" i="2"/>
  <c r="G10" i="2"/>
  <c r="G23" i="2"/>
  <c r="H10" i="2"/>
  <c r="I10" i="2"/>
  <c r="I23" i="2"/>
  <c r="J10" i="2"/>
  <c r="J23" i="2"/>
  <c r="K10" i="2"/>
  <c r="K23" i="2"/>
  <c r="D11" i="2"/>
  <c r="E11" i="2"/>
  <c r="F11" i="2"/>
  <c r="F24" i="2"/>
  <c r="G11" i="2"/>
  <c r="H11" i="2"/>
  <c r="I11" i="2"/>
  <c r="I24" i="2"/>
  <c r="J11" i="2"/>
  <c r="J24" i="2"/>
  <c r="K11" i="2"/>
  <c r="K24" i="2"/>
  <c r="D12" i="2"/>
  <c r="E12" i="2"/>
  <c r="E25" i="2"/>
  <c r="F12" i="2"/>
  <c r="F25" i="2"/>
  <c r="G12" i="2"/>
  <c r="H12" i="2"/>
  <c r="I12" i="2"/>
  <c r="J12" i="2"/>
  <c r="K12" i="2"/>
  <c r="K25" i="2"/>
  <c r="D13" i="2"/>
  <c r="E13" i="2"/>
  <c r="F13" i="2"/>
  <c r="F26" i="2"/>
  <c r="G13" i="2"/>
  <c r="H13" i="2"/>
  <c r="H26" i="2"/>
  <c r="I13" i="2"/>
  <c r="J13" i="2"/>
  <c r="J26" i="2"/>
  <c r="K13" i="2"/>
  <c r="K26" i="2"/>
  <c r="D14" i="2"/>
  <c r="E14" i="2"/>
  <c r="F14" i="2"/>
  <c r="F27" i="2"/>
  <c r="G14" i="2"/>
  <c r="G27" i="2"/>
  <c r="H14" i="2"/>
  <c r="I14" i="2"/>
  <c r="J14" i="2"/>
  <c r="K14" i="2"/>
  <c r="K27" i="2"/>
  <c r="D15" i="2"/>
  <c r="E15" i="2"/>
  <c r="F15" i="2"/>
  <c r="F28" i="2"/>
  <c r="G15" i="2"/>
  <c r="H15" i="2"/>
  <c r="H28" i="2"/>
  <c r="I15" i="2"/>
  <c r="I28" i="2"/>
  <c r="J15" i="2"/>
  <c r="K15" i="2"/>
  <c r="K28" i="2"/>
  <c r="C15" i="2"/>
  <c r="C14" i="2"/>
  <c r="C13" i="2"/>
  <c r="C12" i="2"/>
  <c r="C11" i="2"/>
  <c r="C10" i="2"/>
  <c r="C9" i="2"/>
  <c r="C8" i="2"/>
  <c r="C7" i="2"/>
  <c r="C6" i="2"/>
  <c r="C20" i="2"/>
  <c r="D28" i="2"/>
  <c r="I27" i="2"/>
  <c r="E27" i="2"/>
  <c r="G25" i="2"/>
  <c r="H24" i="2"/>
  <c r="D24" i="2"/>
  <c r="E23" i="2"/>
  <c r="D20" i="2"/>
  <c r="J28" i="2"/>
  <c r="G28" i="2"/>
  <c r="E28" i="2"/>
  <c r="J27" i="2"/>
  <c r="H27" i="2"/>
  <c r="D27" i="2"/>
  <c r="I26" i="2"/>
  <c r="G26" i="2"/>
  <c r="E26" i="2"/>
  <c r="D26" i="2"/>
  <c r="J25" i="2"/>
  <c r="I25" i="2"/>
  <c r="H25" i="2"/>
  <c r="D25" i="2"/>
  <c r="G24" i="2"/>
  <c r="E24" i="2"/>
  <c r="H23" i="2"/>
  <c r="D23" i="2"/>
  <c r="I22" i="2"/>
  <c r="G22" i="2"/>
  <c r="E22" i="2"/>
  <c r="D22" i="2"/>
  <c r="I21" i="2"/>
  <c r="H21" i="2"/>
  <c r="F21" i="2"/>
  <c r="D21" i="2"/>
  <c r="G20" i="2"/>
  <c r="F20" i="2"/>
  <c r="E20" i="2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C21" i="2"/>
  <c r="C22" i="2"/>
  <c r="C26" i="2"/>
  <c r="C25" i="2"/>
  <c r="C23" i="2"/>
  <c r="C27" i="2"/>
  <c r="C24" i="2"/>
  <c r="C28" i="2"/>
  <c r="M33" i="1"/>
  <c r="M39" i="1"/>
  <c r="F22" i="2"/>
  <c r="J22" i="2"/>
  <c r="M45" i="1"/>
</calcChain>
</file>

<file path=xl/sharedStrings.xml><?xml version="1.0" encoding="utf-8"?>
<sst xmlns="http://schemas.openxmlformats.org/spreadsheetml/2006/main" count="130" uniqueCount="75">
  <si>
    <r>
      <t>אוכלוסייה</t>
    </r>
    <r>
      <rPr>
        <b/>
        <sz val="11"/>
        <rFont val="Arial"/>
        <family val="2"/>
      </rPr>
      <t>,</t>
    </r>
    <r>
      <rPr>
        <b/>
        <sz val="13"/>
        <rFont val="Arial"/>
        <family val="2"/>
      </rPr>
      <t xml:space="preserve"> לפי קבוצת אוכלוסייה</t>
    </r>
    <r>
      <rPr>
        <b/>
        <sz val="11"/>
        <rFont val="Arial"/>
        <family val="2"/>
      </rPr>
      <t>,</t>
    </r>
    <r>
      <rPr>
        <b/>
        <sz val="13"/>
        <rFont val="Arial"/>
        <family val="2"/>
      </rPr>
      <t xml:space="preserve"> דת</t>
    </r>
    <r>
      <rPr>
        <b/>
        <sz val="11"/>
        <rFont val="Arial"/>
        <family val="2"/>
      </rPr>
      <t>,</t>
    </r>
    <r>
      <rPr>
        <b/>
        <sz val="13"/>
        <rFont val="Arial"/>
        <family val="2"/>
      </rPr>
      <t xml:space="preserve"> מין וגיל</t>
    </r>
  </si>
  <si>
    <t>POPULATION, BY POPULATION GROUP, RELIGION, SEX AND AGE</t>
  </si>
  <si>
    <t>Thousands</t>
  </si>
  <si>
    <t>Average 2017 ממוצע</t>
  </si>
  <si>
    <t/>
  </si>
  <si>
    <t>אלפים</t>
  </si>
  <si>
    <t>Population group</t>
  </si>
  <si>
    <t>קבוצת אוכלוסייה</t>
  </si>
  <si>
    <t>ערבים(1)</t>
  </si>
  <si>
    <t>יהודים ואחרים(2)</t>
  </si>
  <si>
    <t>סך הכל(1)</t>
  </si>
  <si>
    <t>Age</t>
  </si>
  <si>
    <t>Arabs(1)</t>
  </si>
  <si>
    <t>Jews and others(2)</t>
  </si>
  <si>
    <t>Total(1)</t>
  </si>
  <si>
    <t>גיל</t>
  </si>
  <si>
    <t>נקבות</t>
  </si>
  <si>
    <t>זכרים</t>
  </si>
  <si>
    <t>סך הכל</t>
  </si>
  <si>
    <t>נשים</t>
  </si>
  <si>
    <t>גברים</t>
  </si>
  <si>
    <t>Females</t>
  </si>
  <si>
    <t>Males</t>
  </si>
  <si>
    <t>Total</t>
  </si>
  <si>
    <t>TOTAL</t>
  </si>
  <si>
    <t>אחוזים</t>
  </si>
  <si>
    <t>0-4</t>
  </si>
  <si>
    <t>4-0</t>
  </si>
  <si>
    <t>5-9</t>
  </si>
  <si>
    <t>9-5</t>
  </si>
  <si>
    <t>10-14</t>
  </si>
  <si>
    <t>14-10</t>
  </si>
  <si>
    <t>15-19</t>
  </si>
  <si>
    <t>19-15</t>
  </si>
  <si>
    <t>20-24</t>
  </si>
  <si>
    <t>24-20</t>
  </si>
  <si>
    <t>25-29</t>
  </si>
  <si>
    <t>29-25</t>
  </si>
  <si>
    <t>30-34</t>
  </si>
  <si>
    <t>34-30</t>
  </si>
  <si>
    <t>35-39</t>
  </si>
  <si>
    <t>39-35</t>
  </si>
  <si>
    <t>40-44</t>
  </si>
  <si>
    <t>44-40</t>
  </si>
  <si>
    <t>45-49</t>
  </si>
  <si>
    <t>49-45</t>
  </si>
  <si>
    <t>50-54</t>
  </si>
  <si>
    <t>54-50</t>
  </si>
  <si>
    <t>55-59</t>
  </si>
  <si>
    <t>59-55</t>
  </si>
  <si>
    <t>60-64</t>
  </si>
  <si>
    <t>64-60</t>
  </si>
  <si>
    <t>65-69</t>
  </si>
  <si>
    <t>69-65</t>
  </si>
  <si>
    <t>70-74</t>
  </si>
  <si>
    <t>74-70</t>
  </si>
  <si>
    <t>75-79</t>
  </si>
  <si>
    <t>79-75</t>
  </si>
  <si>
    <t>80-84</t>
  </si>
  <si>
    <t>84-80</t>
  </si>
  <si>
    <t>85-89</t>
  </si>
  <si>
    <t>89-85</t>
  </si>
  <si>
    <t>90-94</t>
  </si>
  <si>
    <t>94-90</t>
  </si>
  <si>
    <t>95+</t>
  </si>
  <si>
    <t>סה"כ</t>
  </si>
  <si>
    <t>0-9</t>
  </si>
  <si>
    <t>19-10</t>
  </si>
  <si>
    <t>29-20</t>
  </si>
  <si>
    <t>39-30</t>
  </si>
  <si>
    <t>49-40</t>
  </si>
  <si>
    <t>59-50</t>
  </si>
  <si>
    <t>69-60</t>
  </si>
  <si>
    <t>79-70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</si>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</sst>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General_)"/>
    <numFmt numFmtId="165" formatCode="0.0%"/>
    <numFmt numFmtId="166" formatCode="#,##0.0\ \ ;@\ \ "/>
    <numFmt numFmtId="167" formatCode="#"/>
    <numFmt numFmtId="168" formatCode="#,##0.0\ \ ;\-#,##0.0\ \ "/>
    <numFmt numFmtId="169" formatCode="#,##0.0"/>
    <numFmt numFmtId="170" formatCode="0.0000%"/>
  </numFmts>
  <fonts count="20">
    <font>
      <sz val="12"/>
      <name val="Courier"/>
      <charset val="177"/>
    </font>
    <font>
      <b/>
      <sz val="13"/>
      <name val="Arial (Hebrew)"/>
      <family val="2"/>
      <charset val="177"/>
    </font>
    <font>
      <b/>
      <sz val="13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name val="Switzerland"/>
      <family val="2"/>
      <charset val="177"/>
    </font>
    <font>
      <sz val="7"/>
      <name val="Switzerland"/>
      <family val="2"/>
      <charset val="177"/>
    </font>
    <font>
      <sz val="7"/>
      <name val="Arial"/>
      <family val="2"/>
    </font>
    <font>
      <b/>
      <sz val="9"/>
      <name val="Arial (Hebrew)"/>
      <family val="2"/>
      <charset val="177"/>
    </font>
    <font>
      <b/>
      <sz val="8"/>
      <name val="Switzerland"/>
      <family val="2"/>
      <charset val="177"/>
    </font>
    <font>
      <b/>
      <sz val="8"/>
      <name val="Arial"/>
      <family val="2"/>
    </font>
    <font>
      <sz val="10"/>
      <name val="Switzerland"/>
      <charset val="177"/>
    </font>
    <font>
      <b/>
      <sz val="6"/>
      <name val="Arial"/>
      <family val="2"/>
    </font>
    <font>
      <sz val="6"/>
      <name val="Arial"/>
      <family val="2"/>
    </font>
    <font>
      <b/>
      <sz val="8"/>
      <name val="Arial (Hebrew)"/>
      <family val="2"/>
      <charset val="177"/>
    </font>
    <font>
      <sz val="8"/>
      <name val="Arial"/>
      <family val="2"/>
    </font>
    <font>
      <i/>
      <sz val="6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">
    <xf numFmtId="164" fontId="0" fillId="0" borderId="0"/>
    <xf numFmtId="9" fontId="13" fillId="0" borderId="0" applyFont="0" applyFill="0" applyBorder="0" applyAlignment="0" applyProtection="0"/>
    <xf numFmtId="164" fontId="1" fillId="0" borderId="0" applyNumberFormat="0" applyBorder="0" applyAlignment="0">
      <alignment horizontal="centerContinuous" vertical="center" readingOrder="2"/>
    </xf>
    <xf numFmtId="164" fontId="6" fillId="0" borderId="0" applyNumberFormat="0" applyBorder="0" applyAlignment="0">
      <alignment horizontal="centerContinuous"/>
    </xf>
    <xf numFmtId="164" fontId="7" fillId="0" borderId="0" applyNumberFormat="0" applyFill="0" applyBorder="0" applyProtection="0">
      <alignment horizontal="centerContinuous"/>
    </xf>
    <xf numFmtId="164" fontId="6" fillId="0" borderId="0" applyNumberFormat="0" applyBorder="0" applyAlignment="0">
      <alignment horizontal="left" vertical="center"/>
    </xf>
    <xf numFmtId="164" fontId="8" fillId="0" borderId="0" applyNumberFormat="0" applyFill="0" applyBorder="0" applyProtection="0">
      <alignment horizontal="center"/>
    </xf>
    <xf numFmtId="164" fontId="10" fillId="0" borderId="0" applyNumberFormat="0" applyBorder="0" applyAlignment="0">
      <alignment horizontal="centerContinuous"/>
    </xf>
    <xf numFmtId="164" fontId="10" fillId="0" borderId="0" applyNumberFormat="0" applyBorder="0" applyAlignment="0">
      <alignment horizontal="right" readingOrder="2"/>
    </xf>
    <xf numFmtId="164" fontId="11" fillId="0" borderId="0" applyNumberFormat="0" applyFill="0" applyBorder="0" applyProtection="0"/>
    <xf numFmtId="164" fontId="7" fillId="0" borderId="0" applyNumberFormat="0" applyFill="0" applyBorder="0" applyProtection="0"/>
    <xf numFmtId="164" fontId="14" fillId="0" borderId="0" applyNumberFormat="0" applyBorder="0" applyAlignment="0">
      <alignment horizontal="left" readingOrder="1"/>
    </xf>
    <xf numFmtId="164" fontId="16" fillId="0" borderId="0" applyNumberFormat="0" applyBorder="0" applyAlignment="0"/>
    <xf numFmtId="0" fontId="15" fillId="0" borderId="0" applyNumberFormat="0" applyBorder="0" applyAlignment="0">
      <alignment horizontal="left" readingOrder="1"/>
    </xf>
    <xf numFmtId="164" fontId="18" fillId="0" borderId="0" applyNumberFormat="0" applyBorder="0" applyAlignment="0">
      <alignment horizontal="left" readingOrder="1"/>
    </xf>
  </cellStyleXfs>
  <cellXfs count="92">
    <xf numFmtId="164" fontId="0" fillId="0" borderId="0" xfId="0"/>
    <xf numFmtId="164" fontId="2" fillId="0" borderId="0" xfId="2" quotePrefix="1" applyFont="1" applyAlignment="1">
      <alignment horizontal="centerContinuous"/>
    </xf>
    <xf numFmtId="164" fontId="4" fillId="0" borderId="0" xfId="0" applyFont="1" applyAlignment="1">
      <alignment horizontal="centerContinuous"/>
    </xf>
    <xf numFmtId="49" fontId="5" fillId="0" borderId="0" xfId="0" applyNumberFormat="1" applyFont="1" applyAlignment="1">
      <alignment horizontal="centerContinuous"/>
    </xf>
    <xf numFmtId="164" fontId="4" fillId="0" borderId="0" xfId="0" applyFont="1"/>
    <xf numFmtId="164" fontId="6" fillId="0" borderId="0" xfId="3" quotePrefix="1">
      <alignment horizontal="centerContinuous"/>
    </xf>
    <xf numFmtId="164" fontId="6" fillId="0" borderId="0" xfId="4" applyFont="1">
      <alignment horizontal="centerContinuous"/>
    </xf>
    <xf numFmtId="49" fontId="4" fillId="0" borderId="0" xfId="0" applyNumberFormat="1" applyFont="1" applyAlignment="1">
      <alignment horizontal="centerContinuous"/>
    </xf>
    <xf numFmtId="164" fontId="6" fillId="0" borderId="0" xfId="5" applyAlignment="1"/>
    <xf numFmtId="164" fontId="9" fillId="0" borderId="0" xfId="6" applyFont="1" applyAlignment="1">
      <alignment horizontal="centerContinuous"/>
    </xf>
    <xf numFmtId="164" fontId="6" fillId="0" borderId="1" xfId="7" applyFont="1" applyBorder="1">
      <alignment horizontal="centerContinuous"/>
    </xf>
    <xf numFmtId="164" fontId="9" fillId="0" borderId="0" xfId="6" quotePrefix="1" applyFont="1" applyAlignment="1">
      <alignment horizontal="centerContinuous"/>
    </xf>
    <xf numFmtId="49" fontId="6" fillId="0" borderId="0" xfId="8" applyNumberFormat="1" applyFont="1" applyAlignment="1">
      <alignment readingOrder="2"/>
    </xf>
    <xf numFmtId="164" fontId="12" fillId="0" borderId="2" xfId="9" applyFont="1" applyBorder="1" applyAlignment="1">
      <alignment vertical="center"/>
    </xf>
    <xf numFmtId="164" fontId="9" fillId="0" borderId="3" xfId="6" applyFont="1" applyBorder="1" applyAlignment="1">
      <alignment horizontal="left" vertical="center"/>
    </xf>
    <xf numFmtId="164" fontId="9" fillId="0" borderId="3" xfId="6" applyFont="1" applyBorder="1" applyAlignment="1">
      <alignment horizontal="center" vertical="center"/>
    </xf>
    <xf numFmtId="164" fontId="6" fillId="0" borderId="3" xfId="10" applyFont="1" applyBorder="1" applyAlignment="1">
      <alignment vertical="center"/>
    </xf>
    <xf numFmtId="164" fontId="9" fillId="0" borderId="4" xfId="6" applyFont="1" applyBorder="1" applyAlignment="1">
      <alignment horizontal="right" vertical="center" readingOrder="2"/>
    </xf>
    <xf numFmtId="164" fontId="9" fillId="0" borderId="5" xfId="6" applyFont="1" applyBorder="1" applyAlignment="1">
      <alignment horizontal="center" vertical="center"/>
    </xf>
    <xf numFmtId="164" fontId="9" fillId="0" borderId="2" xfId="6" applyFont="1" applyBorder="1" applyAlignment="1">
      <alignment horizontal="center" vertical="center"/>
    </xf>
    <xf numFmtId="49" fontId="6" fillId="0" borderId="5" xfId="9" applyNumberFormat="1" applyFont="1" applyBorder="1" applyAlignment="1">
      <alignment vertical="center"/>
    </xf>
    <xf numFmtId="164" fontId="4" fillId="0" borderId="0" xfId="0" applyFont="1" applyAlignment="1">
      <alignment vertical="center"/>
    </xf>
    <xf numFmtId="164" fontId="9" fillId="0" borderId="6" xfId="6" applyFont="1" applyBorder="1" applyAlignment="1">
      <alignment horizontal="center" vertical="center"/>
    </xf>
    <xf numFmtId="164" fontId="9" fillId="0" borderId="0" xfId="0" applyFont="1" applyAlignment="1">
      <alignment horizontal="centerContinuous" vertical="center" readingOrder="2"/>
    </xf>
    <xf numFmtId="164" fontId="4" fillId="0" borderId="0" xfId="0" applyFont="1" applyAlignment="1">
      <alignment horizontal="centerContinuous" vertical="center"/>
    </xf>
    <xf numFmtId="164" fontId="9" fillId="0" borderId="6" xfId="6" applyFont="1" applyBorder="1" applyAlignment="1">
      <alignment horizontal="centerContinuous" vertical="center"/>
    </xf>
    <xf numFmtId="164" fontId="9" fillId="0" borderId="0" xfId="6" applyFont="1" applyAlignment="1">
      <alignment horizontal="centerContinuous" vertical="center" readingOrder="2"/>
    </xf>
    <xf numFmtId="49" fontId="9" fillId="0" borderId="0" xfId="6" applyNumberFormat="1" applyFont="1" applyAlignment="1">
      <alignment horizontal="center" vertical="center"/>
    </xf>
    <xf numFmtId="164" fontId="9" fillId="0" borderId="0" xfId="0" applyFont="1" applyAlignment="1">
      <alignment horizontal="centerContinuous" vertical="center"/>
    </xf>
    <xf numFmtId="164" fontId="9" fillId="0" borderId="0" xfId="6" applyFont="1" applyAlignment="1">
      <alignment horizontal="centerContinuous" vertical="center"/>
    </xf>
    <xf numFmtId="49" fontId="9" fillId="0" borderId="0" xfId="6" applyNumberFormat="1" applyFont="1" applyAlignment="1">
      <alignment horizontal="center" vertical="center" readingOrder="2"/>
    </xf>
    <xf numFmtId="164" fontId="9" fillId="0" borderId="2" xfId="6" applyFont="1" applyBorder="1" applyAlignment="1">
      <alignment horizontal="center" vertical="center" readingOrder="2"/>
    </xf>
    <xf numFmtId="164" fontId="9" fillId="0" borderId="7" xfId="6" applyFont="1" applyBorder="1" applyAlignment="1">
      <alignment horizontal="center" vertical="center"/>
    </xf>
    <xf numFmtId="49" fontId="9" fillId="0" borderId="1" xfId="6" applyNumberFormat="1" applyFont="1" applyBorder="1" applyAlignment="1">
      <alignment horizontal="center" vertical="center"/>
    </xf>
    <xf numFmtId="164" fontId="15" fillId="0" borderId="6" xfId="11" applyFont="1" applyBorder="1" applyAlignment="1">
      <alignment horizontal="center"/>
    </xf>
    <xf numFmtId="166" fontId="15" fillId="0" borderId="0" xfId="11" applyNumberFormat="1" applyFont="1" applyAlignment="1" applyProtection="1">
      <alignment horizontal="right"/>
      <protection locked="0"/>
    </xf>
    <xf numFmtId="166" fontId="15" fillId="0" borderId="2" xfId="11" applyNumberFormat="1" applyFont="1" applyBorder="1" applyAlignment="1" applyProtection="1">
      <alignment horizontal="right"/>
      <protection locked="0"/>
    </xf>
    <xf numFmtId="49" fontId="5" fillId="0" borderId="8" xfId="12" applyNumberFormat="1" applyFont="1" applyBorder="1" applyAlignment="1">
      <alignment horizontal="center" readingOrder="2"/>
    </xf>
    <xf numFmtId="164" fontId="5" fillId="0" borderId="0" xfId="0" applyFont="1"/>
    <xf numFmtId="1" fontId="15" fillId="0" borderId="6" xfId="13" applyNumberFormat="1" applyBorder="1" applyAlignment="1">
      <alignment horizontal="center"/>
    </xf>
    <xf numFmtId="166" fontId="15" fillId="0" borderId="6" xfId="11" applyNumberFormat="1" applyFont="1" applyBorder="1" applyAlignment="1" applyProtection="1">
      <alignment horizontal="right"/>
      <protection locked="0"/>
    </xf>
    <xf numFmtId="49" fontId="15" fillId="0" borderId="8" xfId="13" applyNumberFormat="1" applyBorder="1" applyAlignment="1">
      <alignment horizontal="center" readingOrder="2"/>
    </xf>
    <xf numFmtId="165" fontId="17" fillId="0" borderId="0" xfId="1" applyNumberFormat="1" applyFont="1"/>
    <xf numFmtId="9" fontId="5" fillId="0" borderId="0" xfId="1" applyFont="1"/>
    <xf numFmtId="167" fontId="15" fillId="0" borderId="6" xfId="13" applyNumberFormat="1" applyBorder="1" applyAlignment="1">
      <alignment horizontal="center"/>
    </xf>
    <xf numFmtId="168" fontId="18" fillId="0" borderId="6" xfId="14" applyNumberFormat="1" applyBorder="1" applyAlignment="1">
      <alignment horizontal="center"/>
    </xf>
    <xf numFmtId="166" fontId="18" fillId="0" borderId="0" xfId="14" applyNumberFormat="1" applyAlignment="1" applyProtection="1">
      <alignment horizontal="right"/>
      <protection locked="0"/>
    </xf>
    <xf numFmtId="166" fontId="18" fillId="0" borderId="6" xfId="14" applyNumberFormat="1" applyBorder="1" applyAlignment="1" applyProtection="1">
      <alignment horizontal="right"/>
      <protection locked="0"/>
    </xf>
    <xf numFmtId="49" fontId="18" fillId="0" borderId="8" xfId="14" applyNumberFormat="1" applyBorder="1" applyAlignment="1">
      <alignment horizontal="center" readingOrder="2"/>
    </xf>
    <xf numFmtId="164" fontId="18" fillId="0" borderId="0" xfId="14" applyAlignment="1">
      <alignment horizontal="right"/>
    </xf>
    <xf numFmtId="9" fontId="4" fillId="0" borderId="0" xfId="1" applyFont="1"/>
    <xf numFmtId="9" fontId="19" fillId="0" borderId="0" xfId="1" applyFont="1" applyAlignment="1">
      <alignment horizontal="right"/>
    </xf>
    <xf numFmtId="165" fontId="5" fillId="0" borderId="0" xfId="1" applyNumberFormat="1" applyFont="1"/>
    <xf numFmtId="164" fontId="15" fillId="0" borderId="6" xfId="13" applyNumberFormat="1" applyBorder="1" applyAlignment="1">
      <alignment horizontal="center"/>
    </xf>
    <xf numFmtId="164" fontId="18" fillId="0" borderId="6" xfId="14" applyBorder="1" applyAlignment="1">
      <alignment horizontal="center"/>
    </xf>
    <xf numFmtId="164" fontId="18" fillId="0" borderId="0" xfId="14" applyAlignment="1"/>
    <xf numFmtId="164" fontId="18" fillId="0" borderId="7" xfId="14" applyBorder="1" applyAlignment="1">
      <alignment horizontal="center"/>
    </xf>
    <xf numFmtId="166" fontId="18" fillId="0" borderId="1" xfId="14" applyNumberFormat="1" applyBorder="1" applyAlignment="1" applyProtection="1">
      <alignment horizontal="right"/>
      <protection locked="0"/>
    </xf>
    <xf numFmtId="166" fontId="18" fillId="0" borderId="7" xfId="14" applyNumberFormat="1" applyBorder="1" applyAlignment="1" applyProtection="1">
      <alignment horizontal="right"/>
      <protection locked="0"/>
    </xf>
    <xf numFmtId="166" fontId="18" fillId="0" borderId="9" xfId="14" applyNumberFormat="1" applyBorder="1" applyAlignment="1" applyProtection="1">
      <alignment horizontal="right"/>
      <protection locked="0"/>
    </xf>
    <xf numFmtId="49" fontId="18" fillId="0" borderId="9" xfId="14" applyNumberFormat="1" applyBorder="1" applyAlignment="1">
      <alignment horizontal="center" readingOrder="2"/>
    </xf>
    <xf numFmtId="166" fontId="15" fillId="0" borderId="0" xfId="13" applyNumberFormat="1" applyAlignment="1" applyProtection="1">
      <alignment horizontal="right"/>
      <protection locked="0"/>
    </xf>
    <xf numFmtId="166" fontId="15" fillId="0" borderId="2" xfId="13" applyNumberFormat="1" applyBorder="1" applyAlignment="1" applyProtection="1">
      <alignment horizontal="right"/>
      <protection locked="0"/>
    </xf>
    <xf numFmtId="164" fontId="15" fillId="0" borderId="8" xfId="13" applyNumberFormat="1" applyBorder="1" applyAlignment="1">
      <alignment horizontal="center" readingOrder="2"/>
    </xf>
    <xf numFmtId="166" fontId="15" fillId="0" borderId="6" xfId="13" applyNumberFormat="1" applyBorder="1" applyAlignment="1" applyProtection="1">
      <alignment horizontal="right"/>
      <protection locked="0"/>
    </xf>
    <xf numFmtId="169" fontId="18" fillId="0" borderId="6" xfId="14" applyNumberFormat="1" applyBorder="1" applyAlignment="1">
      <alignment horizontal="center"/>
    </xf>
    <xf numFmtId="169" fontId="18" fillId="0" borderId="8" xfId="14" applyNumberFormat="1" applyBorder="1" applyAlignment="1">
      <alignment horizontal="center" readingOrder="2"/>
    </xf>
    <xf numFmtId="169" fontId="18" fillId="0" borderId="7" xfId="14" applyNumberFormat="1" applyBorder="1" applyAlignment="1">
      <alignment horizontal="center"/>
    </xf>
    <xf numFmtId="169" fontId="18" fillId="0" borderId="9" xfId="14" applyNumberFormat="1" applyBorder="1" applyAlignment="1">
      <alignment horizontal="center" readingOrder="2"/>
    </xf>
    <xf numFmtId="49" fontId="4" fillId="0" borderId="0" xfId="0" applyNumberFormat="1" applyFont="1" applyAlignment="1">
      <alignment vertical="center"/>
    </xf>
    <xf numFmtId="164" fontId="9" fillId="0" borderId="10" xfId="6" applyFont="1" applyBorder="1" applyAlignment="1">
      <alignment horizontal="center" vertical="center"/>
    </xf>
    <xf numFmtId="164" fontId="9" fillId="0" borderId="5" xfId="0" applyFont="1" applyBorder="1" applyAlignment="1">
      <alignment horizontal="centerContinuous" vertical="center" readingOrder="2"/>
    </xf>
    <xf numFmtId="164" fontId="4" fillId="0" borderId="5" xfId="0" applyFont="1" applyBorder="1" applyAlignment="1">
      <alignment horizontal="centerContinuous" vertical="center"/>
    </xf>
    <xf numFmtId="164" fontId="9" fillId="0" borderId="2" xfId="6" applyFont="1" applyBorder="1" applyAlignment="1">
      <alignment horizontal="centerContinuous" vertical="center"/>
    </xf>
    <xf numFmtId="164" fontId="9" fillId="0" borderId="5" xfId="6" applyFont="1" applyBorder="1" applyAlignment="1">
      <alignment horizontal="centerContinuous" vertical="center" readingOrder="2"/>
    </xf>
    <xf numFmtId="164" fontId="9" fillId="0" borderId="11" xfId="6" applyFont="1" applyBorder="1" applyAlignment="1">
      <alignment horizontal="center" vertical="center"/>
    </xf>
    <xf numFmtId="164" fontId="9" fillId="0" borderId="1" xfId="0" applyFont="1" applyBorder="1" applyAlignment="1">
      <alignment horizontal="centerContinuous" vertical="center"/>
    </xf>
    <xf numFmtId="164" fontId="4" fillId="0" borderId="1" xfId="0" applyFont="1" applyBorder="1" applyAlignment="1">
      <alignment horizontal="centerContinuous" vertical="center"/>
    </xf>
    <xf numFmtId="164" fontId="9" fillId="0" borderId="7" xfId="6" applyFont="1" applyBorder="1" applyAlignment="1">
      <alignment horizontal="centerContinuous" vertical="center"/>
    </xf>
    <xf numFmtId="164" fontId="9" fillId="0" borderId="1" xfId="6" applyFont="1" applyBorder="1" applyAlignment="1">
      <alignment horizontal="centerContinuous" vertical="center"/>
    </xf>
    <xf numFmtId="164" fontId="9" fillId="0" borderId="12" xfId="6" applyFont="1" applyBorder="1" applyAlignment="1">
      <alignment horizontal="center" vertical="center"/>
    </xf>
    <xf numFmtId="164" fontId="17" fillId="0" borderId="13" xfId="0" applyFont="1" applyBorder="1" applyAlignment="1">
      <alignment horizontal="centerContinuous" vertical="center"/>
    </xf>
    <xf numFmtId="164" fontId="17" fillId="0" borderId="3" xfId="0" applyFont="1" applyBorder="1" applyAlignment="1">
      <alignment horizontal="centerContinuous" vertical="center"/>
    </xf>
    <xf numFmtId="164" fontId="17" fillId="0" borderId="3" xfId="6" applyFont="1" applyBorder="1" applyAlignment="1">
      <alignment horizontal="centerContinuous" vertical="center"/>
    </xf>
    <xf numFmtId="164" fontId="17" fillId="0" borderId="4" xfId="6" applyFont="1" applyBorder="1" applyAlignment="1">
      <alignment horizontal="centerContinuous" vertical="center"/>
    </xf>
    <xf numFmtId="164" fontId="0" fillId="0" borderId="12" xfId="0" applyBorder="1"/>
    <xf numFmtId="164" fontId="0" fillId="0" borderId="11" xfId="0" applyBorder="1"/>
    <xf numFmtId="164" fontId="0" fillId="0" borderId="1" xfId="0" applyBorder="1"/>
    <xf numFmtId="170" fontId="0" fillId="0" borderId="0" xfId="1" applyNumberFormat="1" applyFont="1"/>
    <xf numFmtId="170" fontId="0" fillId="0" borderId="6" xfId="1" applyNumberFormat="1" applyFont="1" applyBorder="1"/>
    <xf numFmtId="170" fontId="0" fillId="0" borderId="1" xfId="1" applyNumberFormat="1" applyFont="1" applyBorder="1"/>
    <xf numFmtId="170" fontId="0" fillId="0" borderId="7" xfId="1" applyNumberFormat="1" applyFont="1" applyBorder="1"/>
  </cellXfs>
  <cellStyles count="15">
    <cellStyle name="Base" xfId="10" xr:uid="{8BCF80A9-EE51-4F07-8336-9EF661B385F4}"/>
    <cellStyle name="Base_h" xfId="7" xr:uid="{965EBFC8-9EFA-4E8B-83BB-E8DB21429281}"/>
    <cellStyle name="Col_head" xfId="6" xr:uid="{B35B9D87-4F24-4488-BF61-A65EDDE1CC9F}"/>
    <cellStyle name="Mida" xfId="9" xr:uid="{1664ABEF-FABE-4969-8B7B-3BA634AFD8CB}"/>
    <cellStyle name="Mida_e" xfId="5" xr:uid="{BA99DA4B-8FBF-4B15-AB71-C5F60A7A6DA1}"/>
    <cellStyle name="Mida_h" xfId="8" xr:uid="{12B06C3E-B3D1-4B48-AD98-EB68806940E5}"/>
    <cellStyle name="Name" xfId="4" xr:uid="{3884C5B7-C57E-4605-9FD1-2C634D391F3B}"/>
    <cellStyle name="Name_e" xfId="3" xr:uid="{52D341F6-8734-4823-8ADC-D98BAB489DAD}"/>
    <cellStyle name="Name_h" xfId="2" xr:uid="{C88EECE2-64E0-4D13-9EF2-5D3D8ABC7386}"/>
    <cellStyle name="Normal" xfId="0" builtinId="0"/>
    <cellStyle name="Percent" xfId="1" builtinId="5"/>
    <cellStyle name="Sub_tot_e" xfId="14" xr:uid="{CDEE6D58-F7F5-4588-89FE-F1C11D0580CD}"/>
    <cellStyle name="Text_e" xfId="13" xr:uid="{3A071C28-2FD8-4EDB-8CB5-D36FC5CA0F8F}"/>
    <cellStyle name="Total_e" xfId="11" xr:uid="{FE5C5638-B818-4ABD-85DA-42B71499AC6A}"/>
    <cellStyle name="Total_h" xfId="12" xr:uid="{8C0D023B-463F-4847-8863-3EDEAF582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238124</xdr:colOff>
      <xdr:row>0</xdr:row>
      <xdr:rowOff>9526</xdr:rowOff>
    </xdr:from>
    <xdr:to>
      <xdr:col>10</xdr:col>
      <xdr:colOff>249330</xdr:colOff>
      <xdr:row>1</xdr:row>
      <xdr:rowOff>104776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F01BE0D9-81A7-4F15-9D62-554C8B910121}"/>
            </a:ext>
          </a:extLst>
        </xdr:cNvPr>
        <xdr:cNvSpPr txBox="1">
          <a:spLocks noChangeArrowheads="1"/>
        </xdr:cNvSpPr>
      </xdr:nvSpPr>
      <xdr:spPr bwMode="auto">
        <a:xfrm flipH="1">
          <a:off x="203680920" y="9526"/>
          <a:ext cx="639856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00" tIns="3600" rIns="3600" bIns="3600" anchor="ctr" upright="1"/>
        <a:lstStyle/>
        <a:p>
          <a:pPr algn="ctr" rtl="0">
            <a:defRPr sz="1000"/>
          </a:pPr>
          <a:r>
            <a:rPr lang="en-US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2.</a:t>
          </a:r>
          <a:r>
            <a:rPr lang="en-US" sz="28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D840-8D69-4952-BA35-CB7DB4A60687}">
  <sheetPr syncVertical="1" syncRef="A1" transitionEvaluation="1"/>
  <dimension ref="A1:Q114"/>
  <sheetViews>
    <sheetView showGridLines="0" rightToLeft="1" zoomScaleNormal="100" workbookViewId="0"/>
  </sheetViews>
  <sheetFormatPr defaultColWidth="9.7890625" defaultRowHeight="14.25"/>
  <cols>
    <col min="1" max="1" width="5.51953125" style="21" customWidth="1"/>
    <col min="2" max="9" width="5.20703125" style="21" customWidth="1"/>
    <col min="10" max="10" width="7.2890625" style="21" customWidth="1"/>
    <col min="11" max="11" width="5.4140625" style="69" customWidth="1"/>
    <col min="12" max="12" width="9.7890625" style="4"/>
    <col min="13" max="13" width="5.51953125" style="4" customWidth="1"/>
    <col min="14" max="16" width="4.05859375" style="4" customWidth="1"/>
    <col min="17" max="251" width="9.7890625" style="4"/>
    <col min="252" max="252" width="5.51953125" style="4" customWidth="1"/>
    <col min="253" max="260" width="5.20703125" style="4" customWidth="1"/>
    <col min="261" max="261" width="7.2890625" style="4" customWidth="1"/>
    <col min="262" max="262" width="5.4140625" style="4" customWidth="1"/>
    <col min="263" max="263" width="9.7890625" style="4"/>
    <col min="264" max="264" width="5.51953125" style="4" customWidth="1"/>
    <col min="265" max="267" width="4.05859375" style="4" customWidth="1"/>
    <col min="268" max="268" width="9.7890625" style="4"/>
    <col min="269" max="269" width="11.765625" style="4" customWidth="1"/>
    <col min="270" max="270" width="9.7890625" style="4"/>
    <col min="271" max="271" width="8.8515625" style="4" customWidth="1"/>
    <col min="272" max="272" width="7.80859375" style="4" customWidth="1"/>
    <col min="273" max="507" width="9.7890625" style="4"/>
    <col min="508" max="508" width="5.51953125" style="4" customWidth="1"/>
    <col min="509" max="516" width="5.20703125" style="4" customWidth="1"/>
    <col min="517" max="517" width="7.2890625" style="4" customWidth="1"/>
    <col min="518" max="518" width="5.4140625" style="4" customWidth="1"/>
    <col min="519" max="519" width="9.7890625" style="4"/>
    <col min="520" max="520" width="5.51953125" style="4" customWidth="1"/>
    <col min="521" max="523" width="4.05859375" style="4" customWidth="1"/>
    <col min="524" max="524" width="9.7890625" style="4"/>
    <col min="525" max="525" width="11.765625" style="4" customWidth="1"/>
    <col min="526" max="526" width="9.7890625" style="4"/>
    <col min="527" max="527" width="8.8515625" style="4" customWidth="1"/>
    <col min="528" max="528" width="7.80859375" style="4" customWidth="1"/>
    <col min="529" max="763" width="9.7890625" style="4"/>
    <col min="764" max="764" width="5.51953125" style="4" customWidth="1"/>
    <col min="765" max="772" width="5.20703125" style="4" customWidth="1"/>
    <col min="773" max="773" width="7.2890625" style="4" customWidth="1"/>
    <col min="774" max="774" width="5.4140625" style="4" customWidth="1"/>
    <col min="775" max="775" width="9.7890625" style="4"/>
    <col min="776" max="776" width="5.51953125" style="4" customWidth="1"/>
    <col min="777" max="779" width="4.05859375" style="4" customWidth="1"/>
    <col min="780" max="780" width="9.7890625" style="4"/>
    <col min="781" max="781" width="11.765625" style="4" customWidth="1"/>
    <col min="782" max="782" width="9.7890625" style="4"/>
    <col min="783" max="783" width="8.8515625" style="4" customWidth="1"/>
    <col min="784" max="784" width="7.80859375" style="4" customWidth="1"/>
    <col min="785" max="1019" width="9.7890625" style="4"/>
    <col min="1020" max="1020" width="5.51953125" style="4" customWidth="1"/>
    <col min="1021" max="1028" width="5.20703125" style="4" customWidth="1"/>
    <col min="1029" max="1029" width="7.2890625" style="4" customWidth="1"/>
    <col min="1030" max="1030" width="5.4140625" style="4" customWidth="1"/>
    <col min="1031" max="1031" width="9.7890625" style="4"/>
    <col min="1032" max="1032" width="5.51953125" style="4" customWidth="1"/>
    <col min="1033" max="1035" width="4.05859375" style="4" customWidth="1"/>
    <col min="1036" max="1036" width="9.7890625" style="4"/>
    <col min="1037" max="1037" width="11.765625" style="4" customWidth="1"/>
    <col min="1038" max="1038" width="9.7890625" style="4"/>
    <col min="1039" max="1039" width="8.8515625" style="4" customWidth="1"/>
    <col min="1040" max="1040" width="7.80859375" style="4" customWidth="1"/>
    <col min="1041" max="1275" width="9.7890625" style="4"/>
    <col min="1276" max="1276" width="5.51953125" style="4" customWidth="1"/>
    <col min="1277" max="1284" width="5.20703125" style="4" customWidth="1"/>
    <col min="1285" max="1285" width="7.2890625" style="4" customWidth="1"/>
    <col min="1286" max="1286" width="5.4140625" style="4" customWidth="1"/>
    <col min="1287" max="1287" width="9.7890625" style="4"/>
    <col min="1288" max="1288" width="5.51953125" style="4" customWidth="1"/>
    <col min="1289" max="1291" width="4.05859375" style="4" customWidth="1"/>
    <col min="1292" max="1292" width="9.7890625" style="4"/>
    <col min="1293" max="1293" width="11.765625" style="4" customWidth="1"/>
    <col min="1294" max="1294" width="9.7890625" style="4"/>
    <col min="1295" max="1295" width="8.8515625" style="4" customWidth="1"/>
    <col min="1296" max="1296" width="7.80859375" style="4" customWidth="1"/>
    <col min="1297" max="1531" width="9.7890625" style="4"/>
    <col min="1532" max="1532" width="5.51953125" style="4" customWidth="1"/>
    <col min="1533" max="1540" width="5.20703125" style="4" customWidth="1"/>
    <col min="1541" max="1541" width="7.2890625" style="4" customWidth="1"/>
    <col min="1542" max="1542" width="5.4140625" style="4" customWidth="1"/>
    <col min="1543" max="1543" width="9.7890625" style="4"/>
    <col min="1544" max="1544" width="5.51953125" style="4" customWidth="1"/>
    <col min="1545" max="1547" width="4.05859375" style="4" customWidth="1"/>
    <col min="1548" max="1548" width="9.7890625" style="4"/>
    <col min="1549" max="1549" width="11.765625" style="4" customWidth="1"/>
    <col min="1550" max="1550" width="9.7890625" style="4"/>
    <col min="1551" max="1551" width="8.8515625" style="4" customWidth="1"/>
    <col min="1552" max="1552" width="7.80859375" style="4" customWidth="1"/>
    <col min="1553" max="1787" width="9.7890625" style="4"/>
    <col min="1788" max="1788" width="5.51953125" style="4" customWidth="1"/>
    <col min="1789" max="1796" width="5.20703125" style="4" customWidth="1"/>
    <col min="1797" max="1797" width="7.2890625" style="4" customWidth="1"/>
    <col min="1798" max="1798" width="5.4140625" style="4" customWidth="1"/>
    <col min="1799" max="1799" width="9.7890625" style="4"/>
    <col min="1800" max="1800" width="5.51953125" style="4" customWidth="1"/>
    <col min="1801" max="1803" width="4.05859375" style="4" customWidth="1"/>
    <col min="1804" max="1804" width="9.7890625" style="4"/>
    <col min="1805" max="1805" width="11.765625" style="4" customWidth="1"/>
    <col min="1806" max="1806" width="9.7890625" style="4"/>
    <col min="1807" max="1807" width="8.8515625" style="4" customWidth="1"/>
    <col min="1808" max="1808" width="7.80859375" style="4" customWidth="1"/>
    <col min="1809" max="2043" width="9.7890625" style="4"/>
    <col min="2044" max="2044" width="5.51953125" style="4" customWidth="1"/>
    <col min="2045" max="2052" width="5.20703125" style="4" customWidth="1"/>
    <col min="2053" max="2053" width="7.2890625" style="4" customWidth="1"/>
    <col min="2054" max="2054" width="5.4140625" style="4" customWidth="1"/>
    <col min="2055" max="2055" width="9.7890625" style="4"/>
    <col min="2056" max="2056" width="5.51953125" style="4" customWidth="1"/>
    <col min="2057" max="2059" width="4.05859375" style="4" customWidth="1"/>
    <col min="2060" max="2060" width="9.7890625" style="4"/>
    <col min="2061" max="2061" width="11.765625" style="4" customWidth="1"/>
    <col min="2062" max="2062" width="9.7890625" style="4"/>
    <col min="2063" max="2063" width="8.8515625" style="4" customWidth="1"/>
    <col min="2064" max="2064" width="7.80859375" style="4" customWidth="1"/>
    <col min="2065" max="2299" width="9.7890625" style="4"/>
    <col min="2300" max="2300" width="5.51953125" style="4" customWidth="1"/>
    <col min="2301" max="2308" width="5.20703125" style="4" customWidth="1"/>
    <col min="2309" max="2309" width="7.2890625" style="4" customWidth="1"/>
    <col min="2310" max="2310" width="5.4140625" style="4" customWidth="1"/>
    <col min="2311" max="2311" width="9.7890625" style="4"/>
    <col min="2312" max="2312" width="5.51953125" style="4" customWidth="1"/>
    <col min="2313" max="2315" width="4.05859375" style="4" customWidth="1"/>
    <col min="2316" max="2316" width="9.7890625" style="4"/>
    <col min="2317" max="2317" width="11.765625" style="4" customWidth="1"/>
    <col min="2318" max="2318" width="9.7890625" style="4"/>
    <col min="2319" max="2319" width="8.8515625" style="4" customWidth="1"/>
    <col min="2320" max="2320" width="7.80859375" style="4" customWidth="1"/>
    <col min="2321" max="2555" width="9.7890625" style="4"/>
    <col min="2556" max="2556" width="5.51953125" style="4" customWidth="1"/>
    <col min="2557" max="2564" width="5.20703125" style="4" customWidth="1"/>
    <col min="2565" max="2565" width="7.2890625" style="4" customWidth="1"/>
    <col min="2566" max="2566" width="5.4140625" style="4" customWidth="1"/>
    <col min="2567" max="2567" width="9.7890625" style="4"/>
    <col min="2568" max="2568" width="5.51953125" style="4" customWidth="1"/>
    <col min="2569" max="2571" width="4.05859375" style="4" customWidth="1"/>
    <col min="2572" max="2572" width="9.7890625" style="4"/>
    <col min="2573" max="2573" width="11.765625" style="4" customWidth="1"/>
    <col min="2574" max="2574" width="9.7890625" style="4"/>
    <col min="2575" max="2575" width="8.8515625" style="4" customWidth="1"/>
    <col min="2576" max="2576" width="7.80859375" style="4" customWidth="1"/>
    <col min="2577" max="2811" width="9.7890625" style="4"/>
    <col min="2812" max="2812" width="5.51953125" style="4" customWidth="1"/>
    <col min="2813" max="2820" width="5.20703125" style="4" customWidth="1"/>
    <col min="2821" max="2821" width="7.2890625" style="4" customWidth="1"/>
    <col min="2822" max="2822" width="5.4140625" style="4" customWidth="1"/>
    <col min="2823" max="2823" width="9.7890625" style="4"/>
    <col min="2824" max="2824" width="5.51953125" style="4" customWidth="1"/>
    <col min="2825" max="2827" width="4.05859375" style="4" customWidth="1"/>
    <col min="2828" max="2828" width="9.7890625" style="4"/>
    <col min="2829" max="2829" width="11.765625" style="4" customWidth="1"/>
    <col min="2830" max="2830" width="9.7890625" style="4"/>
    <col min="2831" max="2831" width="8.8515625" style="4" customWidth="1"/>
    <col min="2832" max="2832" width="7.80859375" style="4" customWidth="1"/>
    <col min="2833" max="3067" width="9.7890625" style="4"/>
    <col min="3068" max="3068" width="5.51953125" style="4" customWidth="1"/>
    <col min="3069" max="3076" width="5.20703125" style="4" customWidth="1"/>
    <col min="3077" max="3077" width="7.2890625" style="4" customWidth="1"/>
    <col min="3078" max="3078" width="5.4140625" style="4" customWidth="1"/>
    <col min="3079" max="3079" width="9.7890625" style="4"/>
    <col min="3080" max="3080" width="5.51953125" style="4" customWidth="1"/>
    <col min="3081" max="3083" width="4.05859375" style="4" customWidth="1"/>
    <col min="3084" max="3084" width="9.7890625" style="4"/>
    <col min="3085" max="3085" width="11.765625" style="4" customWidth="1"/>
    <col min="3086" max="3086" width="9.7890625" style="4"/>
    <col min="3087" max="3087" width="8.8515625" style="4" customWidth="1"/>
    <col min="3088" max="3088" width="7.80859375" style="4" customWidth="1"/>
    <col min="3089" max="3323" width="9.7890625" style="4"/>
    <col min="3324" max="3324" width="5.51953125" style="4" customWidth="1"/>
    <col min="3325" max="3332" width="5.20703125" style="4" customWidth="1"/>
    <col min="3333" max="3333" width="7.2890625" style="4" customWidth="1"/>
    <col min="3334" max="3334" width="5.4140625" style="4" customWidth="1"/>
    <col min="3335" max="3335" width="9.7890625" style="4"/>
    <col min="3336" max="3336" width="5.51953125" style="4" customWidth="1"/>
    <col min="3337" max="3339" width="4.05859375" style="4" customWidth="1"/>
    <col min="3340" max="3340" width="9.7890625" style="4"/>
    <col min="3341" max="3341" width="11.765625" style="4" customWidth="1"/>
    <col min="3342" max="3342" width="9.7890625" style="4"/>
    <col min="3343" max="3343" width="8.8515625" style="4" customWidth="1"/>
    <col min="3344" max="3344" width="7.80859375" style="4" customWidth="1"/>
    <col min="3345" max="3579" width="9.7890625" style="4"/>
    <col min="3580" max="3580" width="5.51953125" style="4" customWidth="1"/>
    <col min="3581" max="3588" width="5.20703125" style="4" customWidth="1"/>
    <col min="3589" max="3589" width="7.2890625" style="4" customWidth="1"/>
    <col min="3590" max="3590" width="5.4140625" style="4" customWidth="1"/>
    <col min="3591" max="3591" width="9.7890625" style="4"/>
    <col min="3592" max="3592" width="5.51953125" style="4" customWidth="1"/>
    <col min="3593" max="3595" width="4.05859375" style="4" customWidth="1"/>
    <col min="3596" max="3596" width="9.7890625" style="4"/>
    <col min="3597" max="3597" width="11.765625" style="4" customWidth="1"/>
    <col min="3598" max="3598" width="9.7890625" style="4"/>
    <col min="3599" max="3599" width="8.8515625" style="4" customWidth="1"/>
    <col min="3600" max="3600" width="7.80859375" style="4" customWidth="1"/>
    <col min="3601" max="3835" width="9.7890625" style="4"/>
    <col min="3836" max="3836" width="5.51953125" style="4" customWidth="1"/>
    <col min="3837" max="3844" width="5.20703125" style="4" customWidth="1"/>
    <col min="3845" max="3845" width="7.2890625" style="4" customWidth="1"/>
    <col min="3846" max="3846" width="5.4140625" style="4" customWidth="1"/>
    <col min="3847" max="3847" width="9.7890625" style="4"/>
    <col min="3848" max="3848" width="5.51953125" style="4" customWidth="1"/>
    <col min="3849" max="3851" width="4.05859375" style="4" customWidth="1"/>
    <col min="3852" max="3852" width="9.7890625" style="4"/>
    <col min="3853" max="3853" width="11.765625" style="4" customWidth="1"/>
    <col min="3854" max="3854" width="9.7890625" style="4"/>
    <col min="3855" max="3855" width="8.8515625" style="4" customWidth="1"/>
    <col min="3856" max="3856" width="7.80859375" style="4" customWidth="1"/>
    <col min="3857" max="4091" width="9.7890625" style="4"/>
    <col min="4092" max="4092" width="5.51953125" style="4" customWidth="1"/>
    <col min="4093" max="4100" width="5.20703125" style="4" customWidth="1"/>
    <col min="4101" max="4101" width="7.2890625" style="4" customWidth="1"/>
    <col min="4102" max="4102" width="5.4140625" style="4" customWidth="1"/>
    <col min="4103" max="4103" width="9.7890625" style="4"/>
    <col min="4104" max="4104" width="5.51953125" style="4" customWidth="1"/>
    <col min="4105" max="4107" width="4.05859375" style="4" customWidth="1"/>
    <col min="4108" max="4108" width="9.7890625" style="4"/>
    <col min="4109" max="4109" width="11.765625" style="4" customWidth="1"/>
    <col min="4110" max="4110" width="9.7890625" style="4"/>
    <col min="4111" max="4111" width="8.8515625" style="4" customWidth="1"/>
    <col min="4112" max="4112" width="7.80859375" style="4" customWidth="1"/>
    <col min="4113" max="4347" width="9.7890625" style="4"/>
    <col min="4348" max="4348" width="5.51953125" style="4" customWidth="1"/>
    <col min="4349" max="4356" width="5.20703125" style="4" customWidth="1"/>
    <col min="4357" max="4357" width="7.2890625" style="4" customWidth="1"/>
    <col min="4358" max="4358" width="5.4140625" style="4" customWidth="1"/>
    <col min="4359" max="4359" width="9.7890625" style="4"/>
    <col min="4360" max="4360" width="5.51953125" style="4" customWidth="1"/>
    <col min="4361" max="4363" width="4.05859375" style="4" customWidth="1"/>
    <col min="4364" max="4364" width="9.7890625" style="4"/>
    <col min="4365" max="4365" width="11.765625" style="4" customWidth="1"/>
    <col min="4366" max="4366" width="9.7890625" style="4"/>
    <col min="4367" max="4367" width="8.8515625" style="4" customWidth="1"/>
    <col min="4368" max="4368" width="7.80859375" style="4" customWidth="1"/>
    <col min="4369" max="4603" width="9.7890625" style="4"/>
    <col min="4604" max="4604" width="5.51953125" style="4" customWidth="1"/>
    <col min="4605" max="4612" width="5.20703125" style="4" customWidth="1"/>
    <col min="4613" max="4613" width="7.2890625" style="4" customWidth="1"/>
    <col min="4614" max="4614" width="5.4140625" style="4" customWidth="1"/>
    <col min="4615" max="4615" width="9.7890625" style="4"/>
    <col min="4616" max="4616" width="5.51953125" style="4" customWidth="1"/>
    <col min="4617" max="4619" width="4.05859375" style="4" customWidth="1"/>
    <col min="4620" max="4620" width="9.7890625" style="4"/>
    <col min="4621" max="4621" width="11.765625" style="4" customWidth="1"/>
    <col min="4622" max="4622" width="9.7890625" style="4"/>
    <col min="4623" max="4623" width="8.8515625" style="4" customWidth="1"/>
    <col min="4624" max="4624" width="7.80859375" style="4" customWidth="1"/>
    <col min="4625" max="4859" width="9.7890625" style="4"/>
    <col min="4860" max="4860" width="5.51953125" style="4" customWidth="1"/>
    <col min="4861" max="4868" width="5.20703125" style="4" customWidth="1"/>
    <col min="4869" max="4869" width="7.2890625" style="4" customWidth="1"/>
    <col min="4870" max="4870" width="5.4140625" style="4" customWidth="1"/>
    <col min="4871" max="4871" width="9.7890625" style="4"/>
    <col min="4872" max="4872" width="5.51953125" style="4" customWidth="1"/>
    <col min="4873" max="4875" width="4.05859375" style="4" customWidth="1"/>
    <col min="4876" max="4876" width="9.7890625" style="4"/>
    <col min="4877" max="4877" width="11.765625" style="4" customWidth="1"/>
    <col min="4878" max="4878" width="9.7890625" style="4"/>
    <col min="4879" max="4879" width="8.8515625" style="4" customWidth="1"/>
    <col min="4880" max="4880" width="7.80859375" style="4" customWidth="1"/>
    <col min="4881" max="5115" width="9.7890625" style="4"/>
    <col min="5116" max="5116" width="5.51953125" style="4" customWidth="1"/>
    <col min="5117" max="5124" width="5.20703125" style="4" customWidth="1"/>
    <col min="5125" max="5125" width="7.2890625" style="4" customWidth="1"/>
    <col min="5126" max="5126" width="5.4140625" style="4" customWidth="1"/>
    <col min="5127" max="5127" width="9.7890625" style="4"/>
    <col min="5128" max="5128" width="5.51953125" style="4" customWidth="1"/>
    <col min="5129" max="5131" width="4.05859375" style="4" customWidth="1"/>
    <col min="5132" max="5132" width="9.7890625" style="4"/>
    <col min="5133" max="5133" width="11.765625" style="4" customWidth="1"/>
    <col min="5134" max="5134" width="9.7890625" style="4"/>
    <col min="5135" max="5135" width="8.8515625" style="4" customWidth="1"/>
    <col min="5136" max="5136" width="7.80859375" style="4" customWidth="1"/>
    <col min="5137" max="5371" width="9.7890625" style="4"/>
    <col min="5372" max="5372" width="5.51953125" style="4" customWidth="1"/>
    <col min="5373" max="5380" width="5.20703125" style="4" customWidth="1"/>
    <col min="5381" max="5381" width="7.2890625" style="4" customWidth="1"/>
    <col min="5382" max="5382" width="5.4140625" style="4" customWidth="1"/>
    <col min="5383" max="5383" width="9.7890625" style="4"/>
    <col min="5384" max="5384" width="5.51953125" style="4" customWidth="1"/>
    <col min="5385" max="5387" width="4.05859375" style="4" customWidth="1"/>
    <col min="5388" max="5388" width="9.7890625" style="4"/>
    <col min="5389" max="5389" width="11.765625" style="4" customWidth="1"/>
    <col min="5390" max="5390" width="9.7890625" style="4"/>
    <col min="5391" max="5391" width="8.8515625" style="4" customWidth="1"/>
    <col min="5392" max="5392" width="7.80859375" style="4" customWidth="1"/>
    <col min="5393" max="5627" width="9.7890625" style="4"/>
    <col min="5628" max="5628" width="5.51953125" style="4" customWidth="1"/>
    <col min="5629" max="5636" width="5.20703125" style="4" customWidth="1"/>
    <col min="5637" max="5637" width="7.2890625" style="4" customWidth="1"/>
    <col min="5638" max="5638" width="5.4140625" style="4" customWidth="1"/>
    <col min="5639" max="5639" width="9.7890625" style="4"/>
    <col min="5640" max="5640" width="5.51953125" style="4" customWidth="1"/>
    <col min="5641" max="5643" width="4.05859375" style="4" customWidth="1"/>
    <col min="5644" max="5644" width="9.7890625" style="4"/>
    <col min="5645" max="5645" width="11.765625" style="4" customWidth="1"/>
    <col min="5646" max="5646" width="9.7890625" style="4"/>
    <col min="5647" max="5647" width="8.8515625" style="4" customWidth="1"/>
    <col min="5648" max="5648" width="7.80859375" style="4" customWidth="1"/>
    <col min="5649" max="5883" width="9.7890625" style="4"/>
    <col min="5884" max="5884" width="5.51953125" style="4" customWidth="1"/>
    <col min="5885" max="5892" width="5.20703125" style="4" customWidth="1"/>
    <col min="5893" max="5893" width="7.2890625" style="4" customWidth="1"/>
    <col min="5894" max="5894" width="5.4140625" style="4" customWidth="1"/>
    <col min="5895" max="5895" width="9.7890625" style="4"/>
    <col min="5896" max="5896" width="5.51953125" style="4" customWidth="1"/>
    <col min="5897" max="5899" width="4.05859375" style="4" customWidth="1"/>
    <col min="5900" max="5900" width="9.7890625" style="4"/>
    <col min="5901" max="5901" width="11.765625" style="4" customWidth="1"/>
    <col min="5902" max="5902" width="9.7890625" style="4"/>
    <col min="5903" max="5903" width="8.8515625" style="4" customWidth="1"/>
    <col min="5904" max="5904" width="7.80859375" style="4" customWidth="1"/>
    <col min="5905" max="6139" width="9.7890625" style="4"/>
    <col min="6140" max="6140" width="5.51953125" style="4" customWidth="1"/>
    <col min="6141" max="6148" width="5.20703125" style="4" customWidth="1"/>
    <col min="6149" max="6149" width="7.2890625" style="4" customWidth="1"/>
    <col min="6150" max="6150" width="5.4140625" style="4" customWidth="1"/>
    <col min="6151" max="6151" width="9.7890625" style="4"/>
    <col min="6152" max="6152" width="5.51953125" style="4" customWidth="1"/>
    <col min="6153" max="6155" width="4.05859375" style="4" customWidth="1"/>
    <col min="6156" max="6156" width="9.7890625" style="4"/>
    <col min="6157" max="6157" width="11.765625" style="4" customWidth="1"/>
    <col min="6158" max="6158" width="9.7890625" style="4"/>
    <col min="6159" max="6159" width="8.8515625" style="4" customWidth="1"/>
    <col min="6160" max="6160" width="7.80859375" style="4" customWidth="1"/>
    <col min="6161" max="6395" width="9.7890625" style="4"/>
    <col min="6396" max="6396" width="5.51953125" style="4" customWidth="1"/>
    <col min="6397" max="6404" width="5.20703125" style="4" customWidth="1"/>
    <col min="6405" max="6405" width="7.2890625" style="4" customWidth="1"/>
    <col min="6406" max="6406" width="5.4140625" style="4" customWidth="1"/>
    <col min="6407" max="6407" width="9.7890625" style="4"/>
    <col min="6408" max="6408" width="5.51953125" style="4" customWidth="1"/>
    <col min="6409" max="6411" width="4.05859375" style="4" customWidth="1"/>
    <col min="6412" max="6412" width="9.7890625" style="4"/>
    <col min="6413" max="6413" width="11.765625" style="4" customWidth="1"/>
    <col min="6414" max="6414" width="9.7890625" style="4"/>
    <col min="6415" max="6415" width="8.8515625" style="4" customWidth="1"/>
    <col min="6416" max="6416" width="7.80859375" style="4" customWidth="1"/>
    <col min="6417" max="6651" width="9.7890625" style="4"/>
    <col min="6652" max="6652" width="5.51953125" style="4" customWidth="1"/>
    <col min="6653" max="6660" width="5.20703125" style="4" customWidth="1"/>
    <col min="6661" max="6661" width="7.2890625" style="4" customWidth="1"/>
    <col min="6662" max="6662" width="5.4140625" style="4" customWidth="1"/>
    <col min="6663" max="6663" width="9.7890625" style="4"/>
    <col min="6664" max="6664" width="5.51953125" style="4" customWidth="1"/>
    <col min="6665" max="6667" width="4.05859375" style="4" customWidth="1"/>
    <col min="6668" max="6668" width="9.7890625" style="4"/>
    <col min="6669" max="6669" width="11.765625" style="4" customWidth="1"/>
    <col min="6670" max="6670" width="9.7890625" style="4"/>
    <col min="6671" max="6671" width="8.8515625" style="4" customWidth="1"/>
    <col min="6672" max="6672" width="7.80859375" style="4" customWidth="1"/>
    <col min="6673" max="6907" width="9.7890625" style="4"/>
    <col min="6908" max="6908" width="5.51953125" style="4" customWidth="1"/>
    <col min="6909" max="6916" width="5.20703125" style="4" customWidth="1"/>
    <col min="6917" max="6917" width="7.2890625" style="4" customWidth="1"/>
    <col min="6918" max="6918" width="5.4140625" style="4" customWidth="1"/>
    <col min="6919" max="6919" width="9.7890625" style="4"/>
    <col min="6920" max="6920" width="5.51953125" style="4" customWidth="1"/>
    <col min="6921" max="6923" width="4.05859375" style="4" customWidth="1"/>
    <col min="6924" max="6924" width="9.7890625" style="4"/>
    <col min="6925" max="6925" width="11.765625" style="4" customWidth="1"/>
    <col min="6926" max="6926" width="9.7890625" style="4"/>
    <col min="6927" max="6927" width="8.8515625" style="4" customWidth="1"/>
    <col min="6928" max="6928" width="7.80859375" style="4" customWidth="1"/>
    <col min="6929" max="7163" width="9.7890625" style="4"/>
    <col min="7164" max="7164" width="5.51953125" style="4" customWidth="1"/>
    <col min="7165" max="7172" width="5.20703125" style="4" customWidth="1"/>
    <col min="7173" max="7173" width="7.2890625" style="4" customWidth="1"/>
    <col min="7174" max="7174" width="5.4140625" style="4" customWidth="1"/>
    <col min="7175" max="7175" width="9.7890625" style="4"/>
    <col min="7176" max="7176" width="5.51953125" style="4" customWidth="1"/>
    <col min="7177" max="7179" width="4.05859375" style="4" customWidth="1"/>
    <col min="7180" max="7180" width="9.7890625" style="4"/>
    <col min="7181" max="7181" width="11.765625" style="4" customWidth="1"/>
    <col min="7182" max="7182" width="9.7890625" style="4"/>
    <col min="7183" max="7183" width="8.8515625" style="4" customWidth="1"/>
    <col min="7184" max="7184" width="7.80859375" style="4" customWidth="1"/>
    <col min="7185" max="7419" width="9.7890625" style="4"/>
    <col min="7420" max="7420" width="5.51953125" style="4" customWidth="1"/>
    <col min="7421" max="7428" width="5.20703125" style="4" customWidth="1"/>
    <col min="7429" max="7429" width="7.2890625" style="4" customWidth="1"/>
    <col min="7430" max="7430" width="5.4140625" style="4" customWidth="1"/>
    <col min="7431" max="7431" width="9.7890625" style="4"/>
    <col min="7432" max="7432" width="5.51953125" style="4" customWidth="1"/>
    <col min="7433" max="7435" width="4.05859375" style="4" customWidth="1"/>
    <col min="7436" max="7436" width="9.7890625" style="4"/>
    <col min="7437" max="7437" width="11.765625" style="4" customWidth="1"/>
    <col min="7438" max="7438" width="9.7890625" style="4"/>
    <col min="7439" max="7439" width="8.8515625" style="4" customWidth="1"/>
    <col min="7440" max="7440" width="7.80859375" style="4" customWidth="1"/>
    <col min="7441" max="7675" width="9.7890625" style="4"/>
    <col min="7676" max="7676" width="5.51953125" style="4" customWidth="1"/>
    <col min="7677" max="7684" width="5.20703125" style="4" customWidth="1"/>
    <col min="7685" max="7685" width="7.2890625" style="4" customWidth="1"/>
    <col min="7686" max="7686" width="5.4140625" style="4" customWidth="1"/>
    <col min="7687" max="7687" width="9.7890625" style="4"/>
    <col min="7688" max="7688" width="5.51953125" style="4" customWidth="1"/>
    <col min="7689" max="7691" width="4.05859375" style="4" customWidth="1"/>
    <col min="7692" max="7692" width="9.7890625" style="4"/>
    <col min="7693" max="7693" width="11.765625" style="4" customWidth="1"/>
    <col min="7694" max="7694" width="9.7890625" style="4"/>
    <col min="7695" max="7695" width="8.8515625" style="4" customWidth="1"/>
    <col min="7696" max="7696" width="7.80859375" style="4" customWidth="1"/>
    <col min="7697" max="7931" width="9.7890625" style="4"/>
    <col min="7932" max="7932" width="5.51953125" style="4" customWidth="1"/>
    <col min="7933" max="7940" width="5.20703125" style="4" customWidth="1"/>
    <col min="7941" max="7941" width="7.2890625" style="4" customWidth="1"/>
    <col min="7942" max="7942" width="5.4140625" style="4" customWidth="1"/>
    <col min="7943" max="7943" width="9.7890625" style="4"/>
    <col min="7944" max="7944" width="5.51953125" style="4" customWidth="1"/>
    <col min="7945" max="7947" width="4.05859375" style="4" customWidth="1"/>
    <col min="7948" max="7948" width="9.7890625" style="4"/>
    <col min="7949" max="7949" width="11.765625" style="4" customWidth="1"/>
    <col min="7950" max="7950" width="9.7890625" style="4"/>
    <col min="7951" max="7951" width="8.8515625" style="4" customWidth="1"/>
    <col min="7952" max="7952" width="7.80859375" style="4" customWidth="1"/>
    <col min="7953" max="8187" width="9.7890625" style="4"/>
    <col min="8188" max="8188" width="5.51953125" style="4" customWidth="1"/>
    <col min="8189" max="8196" width="5.20703125" style="4" customWidth="1"/>
    <col min="8197" max="8197" width="7.2890625" style="4" customWidth="1"/>
    <col min="8198" max="8198" width="5.4140625" style="4" customWidth="1"/>
    <col min="8199" max="8199" width="9.7890625" style="4"/>
    <col min="8200" max="8200" width="5.51953125" style="4" customWidth="1"/>
    <col min="8201" max="8203" width="4.05859375" style="4" customWidth="1"/>
    <col min="8204" max="8204" width="9.7890625" style="4"/>
    <col min="8205" max="8205" width="11.765625" style="4" customWidth="1"/>
    <col min="8206" max="8206" width="9.7890625" style="4"/>
    <col min="8207" max="8207" width="8.8515625" style="4" customWidth="1"/>
    <col min="8208" max="8208" width="7.80859375" style="4" customWidth="1"/>
    <col min="8209" max="8443" width="9.7890625" style="4"/>
    <col min="8444" max="8444" width="5.51953125" style="4" customWidth="1"/>
    <col min="8445" max="8452" width="5.20703125" style="4" customWidth="1"/>
    <col min="8453" max="8453" width="7.2890625" style="4" customWidth="1"/>
    <col min="8454" max="8454" width="5.4140625" style="4" customWidth="1"/>
    <col min="8455" max="8455" width="9.7890625" style="4"/>
    <col min="8456" max="8456" width="5.51953125" style="4" customWidth="1"/>
    <col min="8457" max="8459" width="4.05859375" style="4" customWidth="1"/>
    <col min="8460" max="8460" width="9.7890625" style="4"/>
    <col min="8461" max="8461" width="11.765625" style="4" customWidth="1"/>
    <col min="8462" max="8462" width="9.7890625" style="4"/>
    <col min="8463" max="8463" width="8.8515625" style="4" customWidth="1"/>
    <col min="8464" max="8464" width="7.80859375" style="4" customWidth="1"/>
    <col min="8465" max="8699" width="9.7890625" style="4"/>
    <col min="8700" max="8700" width="5.51953125" style="4" customWidth="1"/>
    <col min="8701" max="8708" width="5.20703125" style="4" customWidth="1"/>
    <col min="8709" max="8709" width="7.2890625" style="4" customWidth="1"/>
    <col min="8710" max="8710" width="5.4140625" style="4" customWidth="1"/>
    <col min="8711" max="8711" width="9.7890625" style="4"/>
    <col min="8712" max="8712" width="5.51953125" style="4" customWidth="1"/>
    <col min="8713" max="8715" width="4.05859375" style="4" customWidth="1"/>
    <col min="8716" max="8716" width="9.7890625" style="4"/>
    <col min="8717" max="8717" width="11.765625" style="4" customWidth="1"/>
    <col min="8718" max="8718" width="9.7890625" style="4"/>
    <col min="8719" max="8719" width="8.8515625" style="4" customWidth="1"/>
    <col min="8720" max="8720" width="7.80859375" style="4" customWidth="1"/>
    <col min="8721" max="8955" width="9.7890625" style="4"/>
    <col min="8956" max="8956" width="5.51953125" style="4" customWidth="1"/>
    <col min="8957" max="8964" width="5.20703125" style="4" customWidth="1"/>
    <col min="8965" max="8965" width="7.2890625" style="4" customWidth="1"/>
    <col min="8966" max="8966" width="5.4140625" style="4" customWidth="1"/>
    <col min="8967" max="8967" width="9.7890625" style="4"/>
    <col min="8968" max="8968" width="5.51953125" style="4" customWidth="1"/>
    <col min="8969" max="8971" width="4.05859375" style="4" customWidth="1"/>
    <col min="8972" max="8972" width="9.7890625" style="4"/>
    <col min="8973" max="8973" width="11.765625" style="4" customWidth="1"/>
    <col min="8974" max="8974" width="9.7890625" style="4"/>
    <col min="8975" max="8975" width="8.8515625" style="4" customWidth="1"/>
    <col min="8976" max="8976" width="7.80859375" style="4" customWidth="1"/>
    <col min="8977" max="9211" width="9.7890625" style="4"/>
    <col min="9212" max="9212" width="5.51953125" style="4" customWidth="1"/>
    <col min="9213" max="9220" width="5.20703125" style="4" customWidth="1"/>
    <col min="9221" max="9221" width="7.2890625" style="4" customWidth="1"/>
    <col min="9222" max="9222" width="5.4140625" style="4" customWidth="1"/>
    <col min="9223" max="9223" width="9.7890625" style="4"/>
    <col min="9224" max="9224" width="5.51953125" style="4" customWidth="1"/>
    <col min="9225" max="9227" width="4.05859375" style="4" customWidth="1"/>
    <col min="9228" max="9228" width="9.7890625" style="4"/>
    <col min="9229" max="9229" width="11.765625" style="4" customWidth="1"/>
    <col min="9230" max="9230" width="9.7890625" style="4"/>
    <col min="9231" max="9231" width="8.8515625" style="4" customWidth="1"/>
    <col min="9232" max="9232" width="7.80859375" style="4" customWidth="1"/>
    <col min="9233" max="9467" width="9.7890625" style="4"/>
    <col min="9468" max="9468" width="5.51953125" style="4" customWidth="1"/>
    <col min="9469" max="9476" width="5.20703125" style="4" customWidth="1"/>
    <col min="9477" max="9477" width="7.2890625" style="4" customWidth="1"/>
    <col min="9478" max="9478" width="5.4140625" style="4" customWidth="1"/>
    <col min="9479" max="9479" width="9.7890625" style="4"/>
    <col min="9480" max="9480" width="5.51953125" style="4" customWidth="1"/>
    <col min="9481" max="9483" width="4.05859375" style="4" customWidth="1"/>
    <col min="9484" max="9484" width="9.7890625" style="4"/>
    <col min="9485" max="9485" width="11.765625" style="4" customWidth="1"/>
    <col min="9486" max="9486" width="9.7890625" style="4"/>
    <col min="9487" max="9487" width="8.8515625" style="4" customWidth="1"/>
    <col min="9488" max="9488" width="7.80859375" style="4" customWidth="1"/>
    <col min="9489" max="9723" width="9.7890625" style="4"/>
    <col min="9724" max="9724" width="5.51953125" style="4" customWidth="1"/>
    <col min="9725" max="9732" width="5.20703125" style="4" customWidth="1"/>
    <col min="9733" max="9733" width="7.2890625" style="4" customWidth="1"/>
    <col min="9734" max="9734" width="5.4140625" style="4" customWidth="1"/>
    <col min="9735" max="9735" width="9.7890625" style="4"/>
    <col min="9736" max="9736" width="5.51953125" style="4" customWidth="1"/>
    <col min="9737" max="9739" width="4.05859375" style="4" customWidth="1"/>
    <col min="9740" max="9740" width="9.7890625" style="4"/>
    <col min="9741" max="9741" width="11.765625" style="4" customWidth="1"/>
    <col min="9742" max="9742" width="9.7890625" style="4"/>
    <col min="9743" max="9743" width="8.8515625" style="4" customWidth="1"/>
    <col min="9744" max="9744" width="7.80859375" style="4" customWidth="1"/>
    <col min="9745" max="9979" width="9.7890625" style="4"/>
    <col min="9980" max="9980" width="5.51953125" style="4" customWidth="1"/>
    <col min="9981" max="9988" width="5.20703125" style="4" customWidth="1"/>
    <col min="9989" max="9989" width="7.2890625" style="4" customWidth="1"/>
    <col min="9990" max="9990" width="5.4140625" style="4" customWidth="1"/>
    <col min="9991" max="9991" width="9.7890625" style="4"/>
    <col min="9992" max="9992" width="5.51953125" style="4" customWidth="1"/>
    <col min="9993" max="9995" width="4.05859375" style="4" customWidth="1"/>
    <col min="9996" max="9996" width="9.7890625" style="4"/>
    <col min="9997" max="9997" width="11.765625" style="4" customWidth="1"/>
    <col min="9998" max="9998" width="9.7890625" style="4"/>
    <col min="9999" max="9999" width="8.8515625" style="4" customWidth="1"/>
    <col min="10000" max="10000" width="7.80859375" style="4" customWidth="1"/>
    <col min="10001" max="10235" width="9.7890625" style="4"/>
    <col min="10236" max="10236" width="5.51953125" style="4" customWidth="1"/>
    <col min="10237" max="10244" width="5.20703125" style="4" customWidth="1"/>
    <col min="10245" max="10245" width="7.2890625" style="4" customWidth="1"/>
    <col min="10246" max="10246" width="5.4140625" style="4" customWidth="1"/>
    <col min="10247" max="10247" width="9.7890625" style="4"/>
    <col min="10248" max="10248" width="5.51953125" style="4" customWidth="1"/>
    <col min="10249" max="10251" width="4.05859375" style="4" customWidth="1"/>
    <col min="10252" max="10252" width="9.7890625" style="4"/>
    <col min="10253" max="10253" width="11.765625" style="4" customWidth="1"/>
    <col min="10254" max="10254" width="9.7890625" style="4"/>
    <col min="10255" max="10255" width="8.8515625" style="4" customWidth="1"/>
    <col min="10256" max="10256" width="7.80859375" style="4" customWidth="1"/>
    <col min="10257" max="10491" width="9.7890625" style="4"/>
    <col min="10492" max="10492" width="5.51953125" style="4" customWidth="1"/>
    <col min="10493" max="10500" width="5.20703125" style="4" customWidth="1"/>
    <col min="10501" max="10501" width="7.2890625" style="4" customWidth="1"/>
    <col min="10502" max="10502" width="5.4140625" style="4" customWidth="1"/>
    <col min="10503" max="10503" width="9.7890625" style="4"/>
    <col min="10504" max="10504" width="5.51953125" style="4" customWidth="1"/>
    <col min="10505" max="10507" width="4.05859375" style="4" customWidth="1"/>
    <col min="10508" max="10508" width="9.7890625" style="4"/>
    <col min="10509" max="10509" width="11.765625" style="4" customWidth="1"/>
    <col min="10510" max="10510" width="9.7890625" style="4"/>
    <col min="10511" max="10511" width="8.8515625" style="4" customWidth="1"/>
    <col min="10512" max="10512" width="7.80859375" style="4" customWidth="1"/>
    <col min="10513" max="10747" width="9.7890625" style="4"/>
    <col min="10748" max="10748" width="5.51953125" style="4" customWidth="1"/>
    <col min="10749" max="10756" width="5.20703125" style="4" customWidth="1"/>
    <col min="10757" max="10757" width="7.2890625" style="4" customWidth="1"/>
    <col min="10758" max="10758" width="5.4140625" style="4" customWidth="1"/>
    <col min="10759" max="10759" width="9.7890625" style="4"/>
    <col min="10760" max="10760" width="5.51953125" style="4" customWidth="1"/>
    <col min="10761" max="10763" width="4.05859375" style="4" customWidth="1"/>
    <col min="10764" max="10764" width="9.7890625" style="4"/>
    <col min="10765" max="10765" width="11.765625" style="4" customWidth="1"/>
    <col min="10766" max="10766" width="9.7890625" style="4"/>
    <col min="10767" max="10767" width="8.8515625" style="4" customWidth="1"/>
    <col min="10768" max="10768" width="7.80859375" style="4" customWidth="1"/>
    <col min="10769" max="11003" width="9.7890625" style="4"/>
    <col min="11004" max="11004" width="5.51953125" style="4" customWidth="1"/>
    <col min="11005" max="11012" width="5.20703125" style="4" customWidth="1"/>
    <col min="11013" max="11013" width="7.2890625" style="4" customWidth="1"/>
    <col min="11014" max="11014" width="5.4140625" style="4" customWidth="1"/>
    <col min="11015" max="11015" width="9.7890625" style="4"/>
    <col min="11016" max="11016" width="5.51953125" style="4" customWidth="1"/>
    <col min="11017" max="11019" width="4.05859375" style="4" customWidth="1"/>
    <col min="11020" max="11020" width="9.7890625" style="4"/>
    <col min="11021" max="11021" width="11.765625" style="4" customWidth="1"/>
    <col min="11022" max="11022" width="9.7890625" style="4"/>
    <col min="11023" max="11023" width="8.8515625" style="4" customWidth="1"/>
    <col min="11024" max="11024" width="7.80859375" style="4" customWidth="1"/>
    <col min="11025" max="11259" width="9.7890625" style="4"/>
    <col min="11260" max="11260" width="5.51953125" style="4" customWidth="1"/>
    <col min="11261" max="11268" width="5.20703125" style="4" customWidth="1"/>
    <col min="11269" max="11269" width="7.2890625" style="4" customWidth="1"/>
    <col min="11270" max="11270" width="5.4140625" style="4" customWidth="1"/>
    <col min="11271" max="11271" width="9.7890625" style="4"/>
    <col min="11272" max="11272" width="5.51953125" style="4" customWidth="1"/>
    <col min="11273" max="11275" width="4.05859375" style="4" customWidth="1"/>
    <col min="11276" max="11276" width="9.7890625" style="4"/>
    <col min="11277" max="11277" width="11.765625" style="4" customWidth="1"/>
    <col min="11278" max="11278" width="9.7890625" style="4"/>
    <col min="11279" max="11279" width="8.8515625" style="4" customWidth="1"/>
    <col min="11280" max="11280" width="7.80859375" style="4" customWidth="1"/>
    <col min="11281" max="11515" width="9.7890625" style="4"/>
    <col min="11516" max="11516" width="5.51953125" style="4" customWidth="1"/>
    <col min="11517" max="11524" width="5.20703125" style="4" customWidth="1"/>
    <col min="11525" max="11525" width="7.2890625" style="4" customWidth="1"/>
    <col min="11526" max="11526" width="5.4140625" style="4" customWidth="1"/>
    <col min="11527" max="11527" width="9.7890625" style="4"/>
    <col min="11528" max="11528" width="5.51953125" style="4" customWidth="1"/>
    <col min="11529" max="11531" width="4.05859375" style="4" customWidth="1"/>
    <col min="11532" max="11532" width="9.7890625" style="4"/>
    <col min="11533" max="11533" width="11.765625" style="4" customWidth="1"/>
    <col min="11534" max="11534" width="9.7890625" style="4"/>
    <col min="11535" max="11535" width="8.8515625" style="4" customWidth="1"/>
    <col min="11536" max="11536" width="7.80859375" style="4" customWidth="1"/>
    <col min="11537" max="11771" width="9.7890625" style="4"/>
    <col min="11772" max="11772" width="5.51953125" style="4" customWidth="1"/>
    <col min="11773" max="11780" width="5.20703125" style="4" customWidth="1"/>
    <col min="11781" max="11781" width="7.2890625" style="4" customWidth="1"/>
    <col min="11782" max="11782" width="5.4140625" style="4" customWidth="1"/>
    <col min="11783" max="11783" width="9.7890625" style="4"/>
    <col min="11784" max="11784" width="5.51953125" style="4" customWidth="1"/>
    <col min="11785" max="11787" width="4.05859375" style="4" customWidth="1"/>
    <col min="11788" max="11788" width="9.7890625" style="4"/>
    <col min="11789" max="11789" width="11.765625" style="4" customWidth="1"/>
    <col min="11790" max="11790" width="9.7890625" style="4"/>
    <col min="11791" max="11791" width="8.8515625" style="4" customWidth="1"/>
    <col min="11792" max="11792" width="7.80859375" style="4" customWidth="1"/>
    <col min="11793" max="12027" width="9.7890625" style="4"/>
    <col min="12028" max="12028" width="5.51953125" style="4" customWidth="1"/>
    <col min="12029" max="12036" width="5.20703125" style="4" customWidth="1"/>
    <col min="12037" max="12037" width="7.2890625" style="4" customWidth="1"/>
    <col min="12038" max="12038" width="5.4140625" style="4" customWidth="1"/>
    <col min="12039" max="12039" width="9.7890625" style="4"/>
    <col min="12040" max="12040" width="5.51953125" style="4" customWidth="1"/>
    <col min="12041" max="12043" width="4.05859375" style="4" customWidth="1"/>
    <col min="12044" max="12044" width="9.7890625" style="4"/>
    <col min="12045" max="12045" width="11.765625" style="4" customWidth="1"/>
    <col min="12046" max="12046" width="9.7890625" style="4"/>
    <col min="12047" max="12047" width="8.8515625" style="4" customWidth="1"/>
    <col min="12048" max="12048" width="7.80859375" style="4" customWidth="1"/>
    <col min="12049" max="12283" width="9.7890625" style="4"/>
    <col min="12284" max="12284" width="5.51953125" style="4" customWidth="1"/>
    <col min="12285" max="12292" width="5.20703125" style="4" customWidth="1"/>
    <col min="12293" max="12293" width="7.2890625" style="4" customWidth="1"/>
    <col min="12294" max="12294" width="5.4140625" style="4" customWidth="1"/>
    <col min="12295" max="12295" width="9.7890625" style="4"/>
    <col min="12296" max="12296" width="5.51953125" style="4" customWidth="1"/>
    <col min="12297" max="12299" width="4.05859375" style="4" customWidth="1"/>
    <col min="12300" max="12300" width="9.7890625" style="4"/>
    <col min="12301" max="12301" width="11.765625" style="4" customWidth="1"/>
    <col min="12302" max="12302" width="9.7890625" style="4"/>
    <col min="12303" max="12303" width="8.8515625" style="4" customWidth="1"/>
    <col min="12304" max="12304" width="7.80859375" style="4" customWidth="1"/>
    <col min="12305" max="12539" width="9.7890625" style="4"/>
    <col min="12540" max="12540" width="5.51953125" style="4" customWidth="1"/>
    <col min="12541" max="12548" width="5.20703125" style="4" customWidth="1"/>
    <col min="12549" max="12549" width="7.2890625" style="4" customWidth="1"/>
    <col min="12550" max="12550" width="5.4140625" style="4" customWidth="1"/>
    <col min="12551" max="12551" width="9.7890625" style="4"/>
    <col min="12552" max="12552" width="5.51953125" style="4" customWidth="1"/>
    <col min="12553" max="12555" width="4.05859375" style="4" customWidth="1"/>
    <col min="12556" max="12556" width="9.7890625" style="4"/>
    <col min="12557" max="12557" width="11.765625" style="4" customWidth="1"/>
    <col min="12558" max="12558" width="9.7890625" style="4"/>
    <col min="12559" max="12559" width="8.8515625" style="4" customWidth="1"/>
    <col min="12560" max="12560" width="7.80859375" style="4" customWidth="1"/>
    <col min="12561" max="12795" width="9.7890625" style="4"/>
    <col min="12796" max="12796" width="5.51953125" style="4" customWidth="1"/>
    <col min="12797" max="12804" width="5.20703125" style="4" customWidth="1"/>
    <col min="12805" max="12805" width="7.2890625" style="4" customWidth="1"/>
    <col min="12806" max="12806" width="5.4140625" style="4" customWidth="1"/>
    <col min="12807" max="12807" width="9.7890625" style="4"/>
    <col min="12808" max="12808" width="5.51953125" style="4" customWidth="1"/>
    <col min="12809" max="12811" width="4.05859375" style="4" customWidth="1"/>
    <col min="12812" max="12812" width="9.7890625" style="4"/>
    <col min="12813" max="12813" width="11.765625" style="4" customWidth="1"/>
    <col min="12814" max="12814" width="9.7890625" style="4"/>
    <col min="12815" max="12815" width="8.8515625" style="4" customWidth="1"/>
    <col min="12816" max="12816" width="7.80859375" style="4" customWidth="1"/>
    <col min="12817" max="13051" width="9.7890625" style="4"/>
    <col min="13052" max="13052" width="5.51953125" style="4" customWidth="1"/>
    <col min="13053" max="13060" width="5.20703125" style="4" customWidth="1"/>
    <col min="13061" max="13061" width="7.2890625" style="4" customWidth="1"/>
    <col min="13062" max="13062" width="5.4140625" style="4" customWidth="1"/>
    <col min="13063" max="13063" width="9.7890625" style="4"/>
    <col min="13064" max="13064" width="5.51953125" style="4" customWidth="1"/>
    <col min="13065" max="13067" width="4.05859375" style="4" customWidth="1"/>
    <col min="13068" max="13068" width="9.7890625" style="4"/>
    <col min="13069" max="13069" width="11.765625" style="4" customWidth="1"/>
    <col min="13070" max="13070" width="9.7890625" style="4"/>
    <col min="13071" max="13071" width="8.8515625" style="4" customWidth="1"/>
    <col min="13072" max="13072" width="7.80859375" style="4" customWidth="1"/>
    <col min="13073" max="13307" width="9.7890625" style="4"/>
    <col min="13308" max="13308" width="5.51953125" style="4" customWidth="1"/>
    <col min="13309" max="13316" width="5.20703125" style="4" customWidth="1"/>
    <col min="13317" max="13317" width="7.2890625" style="4" customWidth="1"/>
    <col min="13318" max="13318" width="5.4140625" style="4" customWidth="1"/>
    <col min="13319" max="13319" width="9.7890625" style="4"/>
    <col min="13320" max="13320" width="5.51953125" style="4" customWidth="1"/>
    <col min="13321" max="13323" width="4.05859375" style="4" customWidth="1"/>
    <col min="13324" max="13324" width="9.7890625" style="4"/>
    <col min="13325" max="13325" width="11.765625" style="4" customWidth="1"/>
    <col min="13326" max="13326" width="9.7890625" style="4"/>
    <col min="13327" max="13327" width="8.8515625" style="4" customWidth="1"/>
    <col min="13328" max="13328" width="7.80859375" style="4" customWidth="1"/>
    <col min="13329" max="13563" width="9.7890625" style="4"/>
    <col min="13564" max="13564" width="5.51953125" style="4" customWidth="1"/>
    <col min="13565" max="13572" width="5.20703125" style="4" customWidth="1"/>
    <col min="13573" max="13573" width="7.2890625" style="4" customWidth="1"/>
    <col min="13574" max="13574" width="5.4140625" style="4" customWidth="1"/>
    <col min="13575" max="13575" width="9.7890625" style="4"/>
    <col min="13576" max="13576" width="5.51953125" style="4" customWidth="1"/>
    <col min="13577" max="13579" width="4.05859375" style="4" customWidth="1"/>
    <col min="13580" max="13580" width="9.7890625" style="4"/>
    <col min="13581" max="13581" width="11.765625" style="4" customWidth="1"/>
    <col min="13582" max="13582" width="9.7890625" style="4"/>
    <col min="13583" max="13583" width="8.8515625" style="4" customWidth="1"/>
    <col min="13584" max="13584" width="7.80859375" style="4" customWidth="1"/>
    <col min="13585" max="13819" width="9.7890625" style="4"/>
    <col min="13820" max="13820" width="5.51953125" style="4" customWidth="1"/>
    <col min="13821" max="13828" width="5.20703125" style="4" customWidth="1"/>
    <col min="13829" max="13829" width="7.2890625" style="4" customWidth="1"/>
    <col min="13830" max="13830" width="5.4140625" style="4" customWidth="1"/>
    <col min="13831" max="13831" width="9.7890625" style="4"/>
    <col min="13832" max="13832" width="5.51953125" style="4" customWidth="1"/>
    <col min="13833" max="13835" width="4.05859375" style="4" customWidth="1"/>
    <col min="13836" max="13836" width="9.7890625" style="4"/>
    <col min="13837" max="13837" width="11.765625" style="4" customWidth="1"/>
    <col min="13838" max="13838" width="9.7890625" style="4"/>
    <col min="13839" max="13839" width="8.8515625" style="4" customWidth="1"/>
    <col min="13840" max="13840" width="7.80859375" style="4" customWidth="1"/>
    <col min="13841" max="14075" width="9.7890625" style="4"/>
    <col min="14076" max="14076" width="5.51953125" style="4" customWidth="1"/>
    <col min="14077" max="14084" width="5.20703125" style="4" customWidth="1"/>
    <col min="14085" max="14085" width="7.2890625" style="4" customWidth="1"/>
    <col min="14086" max="14086" width="5.4140625" style="4" customWidth="1"/>
    <col min="14087" max="14087" width="9.7890625" style="4"/>
    <col min="14088" max="14088" width="5.51953125" style="4" customWidth="1"/>
    <col min="14089" max="14091" width="4.05859375" style="4" customWidth="1"/>
    <col min="14092" max="14092" width="9.7890625" style="4"/>
    <col min="14093" max="14093" width="11.765625" style="4" customWidth="1"/>
    <col min="14094" max="14094" width="9.7890625" style="4"/>
    <col min="14095" max="14095" width="8.8515625" style="4" customWidth="1"/>
    <col min="14096" max="14096" width="7.80859375" style="4" customWidth="1"/>
    <col min="14097" max="14331" width="9.7890625" style="4"/>
    <col min="14332" max="14332" width="5.51953125" style="4" customWidth="1"/>
    <col min="14333" max="14340" width="5.20703125" style="4" customWidth="1"/>
    <col min="14341" max="14341" width="7.2890625" style="4" customWidth="1"/>
    <col min="14342" max="14342" width="5.4140625" style="4" customWidth="1"/>
    <col min="14343" max="14343" width="9.7890625" style="4"/>
    <col min="14344" max="14344" width="5.51953125" style="4" customWidth="1"/>
    <col min="14345" max="14347" width="4.05859375" style="4" customWidth="1"/>
    <col min="14348" max="14348" width="9.7890625" style="4"/>
    <col min="14349" max="14349" width="11.765625" style="4" customWidth="1"/>
    <col min="14350" max="14350" width="9.7890625" style="4"/>
    <col min="14351" max="14351" width="8.8515625" style="4" customWidth="1"/>
    <col min="14352" max="14352" width="7.80859375" style="4" customWidth="1"/>
    <col min="14353" max="14587" width="9.7890625" style="4"/>
    <col min="14588" max="14588" width="5.51953125" style="4" customWidth="1"/>
    <col min="14589" max="14596" width="5.20703125" style="4" customWidth="1"/>
    <col min="14597" max="14597" width="7.2890625" style="4" customWidth="1"/>
    <col min="14598" max="14598" width="5.4140625" style="4" customWidth="1"/>
    <col min="14599" max="14599" width="9.7890625" style="4"/>
    <col min="14600" max="14600" width="5.51953125" style="4" customWidth="1"/>
    <col min="14601" max="14603" width="4.05859375" style="4" customWidth="1"/>
    <col min="14604" max="14604" width="9.7890625" style="4"/>
    <col min="14605" max="14605" width="11.765625" style="4" customWidth="1"/>
    <col min="14606" max="14606" width="9.7890625" style="4"/>
    <col min="14607" max="14607" width="8.8515625" style="4" customWidth="1"/>
    <col min="14608" max="14608" width="7.80859375" style="4" customWidth="1"/>
    <col min="14609" max="14843" width="9.7890625" style="4"/>
    <col min="14844" max="14844" width="5.51953125" style="4" customWidth="1"/>
    <col min="14845" max="14852" width="5.20703125" style="4" customWidth="1"/>
    <col min="14853" max="14853" width="7.2890625" style="4" customWidth="1"/>
    <col min="14854" max="14854" width="5.4140625" style="4" customWidth="1"/>
    <col min="14855" max="14855" width="9.7890625" style="4"/>
    <col min="14856" max="14856" width="5.51953125" style="4" customWidth="1"/>
    <col min="14857" max="14859" width="4.05859375" style="4" customWidth="1"/>
    <col min="14860" max="14860" width="9.7890625" style="4"/>
    <col min="14861" max="14861" width="11.765625" style="4" customWidth="1"/>
    <col min="14862" max="14862" width="9.7890625" style="4"/>
    <col min="14863" max="14863" width="8.8515625" style="4" customWidth="1"/>
    <col min="14864" max="14864" width="7.80859375" style="4" customWidth="1"/>
    <col min="14865" max="15099" width="9.7890625" style="4"/>
    <col min="15100" max="15100" width="5.51953125" style="4" customWidth="1"/>
    <col min="15101" max="15108" width="5.20703125" style="4" customWidth="1"/>
    <col min="15109" max="15109" width="7.2890625" style="4" customWidth="1"/>
    <col min="15110" max="15110" width="5.4140625" style="4" customWidth="1"/>
    <col min="15111" max="15111" width="9.7890625" style="4"/>
    <col min="15112" max="15112" width="5.51953125" style="4" customWidth="1"/>
    <col min="15113" max="15115" width="4.05859375" style="4" customWidth="1"/>
    <col min="15116" max="15116" width="9.7890625" style="4"/>
    <col min="15117" max="15117" width="11.765625" style="4" customWidth="1"/>
    <col min="15118" max="15118" width="9.7890625" style="4"/>
    <col min="15119" max="15119" width="8.8515625" style="4" customWidth="1"/>
    <col min="15120" max="15120" width="7.80859375" style="4" customWidth="1"/>
    <col min="15121" max="15355" width="9.7890625" style="4"/>
    <col min="15356" max="15356" width="5.51953125" style="4" customWidth="1"/>
    <col min="15357" max="15364" width="5.20703125" style="4" customWidth="1"/>
    <col min="15365" max="15365" width="7.2890625" style="4" customWidth="1"/>
    <col min="15366" max="15366" width="5.4140625" style="4" customWidth="1"/>
    <col min="15367" max="15367" width="9.7890625" style="4"/>
    <col min="15368" max="15368" width="5.51953125" style="4" customWidth="1"/>
    <col min="15369" max="15371" width="4.05859375" style="4" customWidth="1"/>
    <col min="15372" max="15372" width="9.7890625" style="4"/>
    <col min="15373" max="15373" width="11.765625" style="4" customWidth="1"/>
    <col min="15374" max="15374" width="9.7890625" style="4"/>
    <col min="15375" max="15375" width="8.8515625" style="4" customWidth="1"/>
    <col min="15376" max="15376" width="7.80859375" style="4" customWidth="1"/>
    <col min="15377" max="15611" width="9.7890625" style="4"/>
    <col min="15612" max="15612" width="5.51953125" style="4" customWidth="1"/>
    <col min="15613" max="15620" width="5.20703125" style="4" customWidth="1"/>
    <col min="15621" max="15621" width="7.2890625" style="4" customWidth="1"/>
    <col min="15622" max="15622" width="5.4140625" style="4" customWidth="1"/>
    <col min="15623" max="15623" width="9.7890625" style="4"/>
    <col min="15624" max="15624" width="5.51953125" style="4" customWidth="1"/>
    <col min="15625" max="15627" width="4.05859375" style="4" customWidth="1"/>
    <col min="15628" max="15628" width="9.7890625" style="4"/>
    <col min="15629" max="15629" width="11.765625" style="4" customWidth="1"/>
    <col min="15630" max="15630" width="9.7890625" style="4"/>
    <col min="15631" max="15631" width="8.8515625" style="4" customWidth="1"/>
    <col min="15632" max="15632" width="7.80859375" style="4" customWidth="1"/>
    <col min="15633" max="15867" width="9.7890625" style="4"/>
    <col min="15868" max="15868" width="5.51953125" style="4" customWidth="1"/>
    <col min="15869" max="15876" width="5.20703125" style="4" customWidth="1"/>
    <col min="15877" max="15877" width="7.2890625" style="4" customWidth="1"/>
    <col min="15878" max="15878" width="5.4140625" style="4" customWidth="1"/>
    <col min="15879" max="15879" width="9.7890625" style="4"/>
    <col min="15880" max="15880" width="5.51953125" style="4" customWidth="1"/>
    <col min="15881" max="15883" width="4.05859375" style="4" customWidth="1"/>
    <col min="15884" max="15884" width="9.7890625" style="4"/>
    <col min="15885" max="15885" width="11.765625" style="4" customWidth="1"/>
    <col min="15886" max="15886" width="9.7890625" style="4"/>
    <col min="15887" max="15887" width="8.8515625" style="4" customWidth="1"/>
    <col min="15888" max="15888" width="7.80859375" style="4" customWidth="1"/>
    <col min="15889" max="16123" width="9.7890625" style="4"/>
    <col min="16124" max="16124" width="5.51953125" style="4" customWidth="1"/>
    <col min="16125" max="16132" width="5.20703125" style="4" customWidth="1"/>
    <col min="16133" max="16133" width="7.2890625" style="4" customWidth="1"/>
    <col min="16134" max="16134" width="5.4140625" style="4" customWidth="1"/>
    <col min="16135" max="16135" width="9.7890625" style="4"/>
    <col min="16136" max="16136" width="5.51953125" style="4" customWidth="1"/>
    <col min="16137" max="16139" width="4.05859375" style="4" customWidth="1"/>
    <col min="16140" max="16140" width="9.7890625" style="4"/>
    <col min="16141" max="16141" width="11.765625" style="4" customWidth="1"/>
    <col min="16142" max="16142" width="9.7890625" style="4"/>
    <col min="16143" max="16143" width="8.8515625" style="4" customWidth="1"/>
    <col min="16144" max="16144" width="7.80859375" style="4" customWidth="1"/>
    <col min="16145" max="16384" width="9.7890625" style="4"/>
  </cols>
  <sheetData>
    <row r="1" spans="1:13" ht="20.10000000000000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3" ht="20.100000000000001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3" ht="20.100000000000001" customHeight="1">
      <c r="A3" s="8" t="s">
        <v>2</v>
      </c>
      <c r="B3" s="4"/>
      <c r="C3" s="9"/>
      <c r="D3" s="9"/>
      <c r="E3" s="10" t="s">
        <v>3</v>
      </c>
      <c r="F3" s="10"/>
      <c r="G3" s="10"/>
      <c r="H3" s="11" t="s">
        <v>4</v>
      </c>
      <c r="I3" s="9"/>
      <c r="J3" s="9"/>
      <c r="K3" s="12" t="s">
        <v>5</v>
      </c>
    </row>
    <row r="4" spans="1:13" s="21" customFormat="1" ht="20.100000000000001" customHeight="1">
      <c r="A4" s="13"/>
      <c r="B4" s="14" t="s">
        <v>6</v>
      </c>
      <c r="C4" s="15"/>
      <c r="D4" s="15"/>
      <c r="E4" s="16"/>
      <c r="F4" s="15"/>
      <c r="G4" s="17" t="s">
        <v>7</v>
      </c>
      <c r="H4" s="18"/>
      <c r="I4" s="18"/>
      <c r="J4" s="19"/>
      <c r="K4" s="20"/>
    </row>
    <row r="5" spans="1:13" s="21" customFormat="1" ht="20.100000000000001" customHeight="1">
      <c r="A5" s="22" t="s">
        <v>4</v>
      </c>
      <c r="B5" s="23" t="s">
        <v>8</v>
      </c>
      <c r="C5" s="24"/>
      <c r="D5" s="25"/>
      <c r="E5" s="26" t="s">
        <v>9</v>
      </c>
      <c r="F5" s="24"/>
      <c r="G5" s="25"/>
      <c r="H5" s="26" t="s">
        <v>10</v>
      </c>
      <c r="I5" s="24"/>
      <c r="J5" s="25"/>
      <c r="K5" s="27"/>
    </row>
    <row r="6" spans="1:13" s="21" customFormat="1" ht="20.100000000000001" customHeight="1">
      <c r="A6" s="22" t="s">
        <v>11</v>
      </c>
      <c r="B6" s="28" t="s">
        <v>12</v>
      </c>
      <c r="C6" s="24"/>
      <c r="D6" s="25"/>
      <c r="E6" s="29" t="s">
        <v>13</v>
      </c>
      <c r="F6" s="24"/>
      <c r="G6" s="25"/>
      <c r="H6" s="29" t="s">
        <v>14</v>
      </c>
      <c r="I6" s="24"/>
      <c r="J6" s="25"/>
      <c r="K6" s="30" t="s">
        <v>15</v>
      </c>
    </row>
    <row r="7" spans="1:13" s="21" customFormat="1" ht="20.100000000000001" customHeight="1">
      <c r="A7" s="22"/>
      <c r="B7" s="31" t="s">
        <v>16</v>
      </c>
      <c r="C7" s="31" t="s">
        <v>17</v>
      </c>
      <c r="D7" s="31" t="s">
        <v>18</v>
      </c>
      <c r="E7" s="31" t="s">
        <v>16</v>
      </c>
      <c r="F7" s="31" t="s">
        <v>17</v>
      </c>
      <c r="G7" s="31" t="s">
        <v>18</v>
      </c>
      <c r="H7" s="31" t="s">
        <v>16</v>
      </c>
      <c r="I7" s="31" t="s">
        <v>17</v>
      </c>
      <c r="J7" s="31" t="s">
        <v>18</v>
      </c>
      <c r="K7" s="27"/>
    </row>
    <row r="8" spans="1:13" s="21" customFormat="1" ht="20.100000000000001" customHeight="1">
      <c r="A8" s="32"/>
      <c r="B8" s="32" t="s">
        <v>21</v>
      </c>
      <c r="C8" s="32" t="s">
        <v>22</v>
      </c>
      <c r="D8" s="32" t="s">
        <v>23</v>
      </c>
      <c r="E8" s="32" t="s">
        <v>21</v>
      </c>
      <c r="F8" s="32" t="s">
        <v>22</v>
      </c>
      <c r="G8" s="32" t="s">
        <v>23</v>
      </c>
      <c r="H8" s="32" t="s">
        <v>21</v>
      </c>
      <c r="I8" s="32" t="s">
        <v>22</v>
      </c>
      <c r="J8" s="32" t="s">
        <v>23</v>
      </c>
      <c r="K8" s="33"/>
    </row>
    <row r="9" spans="1:13" ht="20.100000000000001" customHeight="1">
      <c r="A9" s="34" t="s">
        <v>24</v>
      </c>
      <c r="B9" s="35">
        <v>898.4</v>
      </c>
      <c r="C9" s="35">
        <v>919.3</v>
      </c>
      <c r="D9" s="36">
        <v>1817.7</v>
      </c>
      <c r="E9" s="35">
        <v>3493.1</v>
      </c>
      <c r="F9" s="35">
        <v>3402.5</v>
      </c>
      <c r="G9" s="36">
        <v>6895.6</v>
      </c>
      <c r="H9" s="35">
        <v>4391.5</v>
      </c>
      <c r="I9" s="35">
        <v>4321.8</v>
      </c>
      <c r="J9" s="35">
        <v>8713.2999999999993</v>
      </c>
      <c r="K9" s="37" t="s">
        <v>18</v>
      </c>
      <c r="L9" s="38" t="s">
        <v>25</v>
      </c>
    </row>
    <row r="10" spans="1:13" ht="20.100000000000001" customHeight="1">
      <c r="A10" s="39">
        <v>0</v>
      </c>
      <c r="B10" s="35">
        <v>20.3</v>
      </c>
      <c r="C10" s="35">
        <v>21.8</v>
      </c>
      <c r="D10" s="40">
        <v>42.1</v>
      </c>
      <c r="E10" s="35">
        <v>68.099999999999994</v>
      </c>
      <c r="F10" s="35">
        <v>71.7</v>
      </c>
      <c r="G10" s="40">
        <v>139.80000000000001</v>
      </c>
      <c r="H10" s="35">
        <v>88.4</v>
      </c>
      <c r="I10" s="35">
        <v>93.5</v>
      </c>
      <c r="J10" s="35">
        <v>181.9</v>
      </c>
      <c r="K10" s="41">
        <v>0</v>
      </c>
      <c r="L10" s="42">
        <f>J10/$J$9</f>
        <v>2.0876131890328581E-2</v>
      </c>
      <c r="M10" s="43"/>
    </row>
    <row r="11" spans="1:13" ht="20.100000000000001" customHeight="1">
      <c r="A11" s="44">
        <v>1</v>
      </c>
      <c r="B11" s="35">
        <v>20.100000000000001</v>
      </c>
      <c r="C11" s="35">
        <v>21.4</v>
      </c>
      <c r="D11" s="40">
        <v>41.5</v>
      </c>
      <c r="E11" s="35">
        <v>67.8</v>
      </c>
      <c r="F11" s="35">
        <v>71.7</v>
      </c>
      <c r="G11" s="40">
        <v>139.6</v>
      </c>
      <c r="H11" s="35">
        <v>87.9</v>
      </c>
      <c r="I11" s="35">
        <v>93.2</v>
      </c>
      <c r="J11" s="35">
        <v>181.1</v>
      </c>
      <c r="K11" s="41">
        <v>1</v>
      </c>
      <c r="L11" s="42">
        <f t="shared" ref="L11:L74" si="0">J11/$J$9</f>
        <v>2.078431822616001E-2</v>
      </c>
      <c r="M11" s="43"/>
    </row>
    <row r="12" spans="1:13" ht="20.100000000000001" customHeight="1">
      <c r="A12" s="44">
        <v>2</v>
      </c>
      <c r="B12" s="35">
        <v>19.8</v>
      </c>
      <c r="C12" s="35">
        <v>21</v>
      </c>
      <c r="D12" s="40">
        <v>40.799999999999997</v>
      </c>
      <c r="E12" s="35">
        <v>67.2</v>
      </c>
      <c r="F12" s="35">
        <v>71.2</v>
      </c>
      <c r="G12" s="40">
        <v>138.4</v>
      </c>
      <c r="H12" s="35">
        <v>87.1</v>
      </c>
      <c r="I12" s="35">
        <v>92.2</v>
      </c>
      <c r="J12" s="35">
        <v>179.3</v>
      </c>
      <c r="K12" s="41">
        <v>2</v>
      </c>
      <c r="L12" s="42">
        <f t="shared" si="0"/>
        <v>2.0577737481780729E-2</v>
      </c>
      <c r="M12" s="43"/>
    </row>
    <row r="13" spans="1:13" ht="20.100000000000001" customHeight="1">
      <c r="A13" s="44">
        <v>3</v>
      </c>
      <c r="B13" s="35">
        <v>19.399999999999999</v>
      </c>
      <c r="C13" s="35">
        <v>20.5</v>
      </c>
      <c r="D13" s="40">
        <v>40</v>
      </c>
      <c r="E13" s="35">
        <v>66.099999999999994</v>
      </c>
      <c r="F13" s="35">
        <v>70</v>
      </c>
      <c r="G13" s="40">
        <v>136.1</v>
      </c>
      <c r="H13" s="35">
        <v>85.5</v>
      </c>
      <c r="I13" s="35">
        <v>90.6</v>
      </c>
      <c r="J13" s="35">
        <v>176.1</v>
      </c>
      <c r="K13" s="41">
        <v>3</v>
      </c>
      <c r="L13" s="42">
        <f t="shared" si="0"/>
        <v>2.0210482825106447E-2</v>
      </c>
      <c r="M13" s="43"/>
    </row>
    <row r="14" spans="1:13" ht="20.100000000000001" customHeight="1">
      <c r="A14" s="44">
        <v>4</v>
      </c>
      <c r="B14" s="35">
        <v>19.5</v>
      </c>
      <c r="C14" s="35">
        <v>20.6</v>
      </c>
      <c r="D14" s="40">
        <v>40.1</v>
      </c>
      <c r="E14" s="35">
        <v>65.099999999999994</v>
      </c>
      <c r="F14" s="35">
        <v>68.5</v>
      </c>
      <c r="G14" s="40">
        <v>133.69999999999999</v>
      </c>
      <c r="H14" s="35">
        <v>84.6</v>
      </c>
      <c r="I14" s="35">
        <v>89.1</v>
      </c>
      <c r="J14" s="35">
        <v>173.7</v>
      </c>
      <c r="K14" s="41">
        <v>4</v>
      </c>
      <c r="L14" s="42">
        <f t="shared" si="0"/>
        <v>1.9935041832600735E-2</v>
      </c>
      <c r="M14" s="43"/>
    </row>
    <row r="15" spans="1:13" s="49" customFormat="1" ht="20.100000000000001" customHeight="1">
      <c r="A15" s="45" t="s">
        <v>26</v>
      </c>
      <c r="B15" s="46">
        <v>99.2</v>
      </c>
      <c r="C15" s="46">
        <v>105.3</v>
      </c>
      <c r="D15" s="47">
        <v>204.5</v>
      </c>
      <c r="E15" s="46">
        <v>334.4</v>
      </c>
      <c r="F15" s="46">
        <v>353.2</v>
      </c>
      <c r="G15" s="47">
        <v>687.6</v>
      </c>
      <c r="H15" s="46">
        <v>433.6</v>
      </c>
      <c r="I15" s="46">
        <v>458.5</v>
      </c>
      <c r="J15" s="46">
        <v>892.1</v>
      </c>
      <c r="K15" s="48" t="s">
        <v>27</v>
      </c>
      <c r="L15" s="42">
        <f t="shared" si="0"/>
        <v>0.10238371225597651</v>
      </c>
      <c r="M15" s="43"/>
    </row>
    <row r="16" spans="1:13" ht="20.100000000000001" customHeight="1">
      <c r="A16" s="44">
        <v>5</v>
      </c>
      <c r="B16" s="35">
        <v>19.7</v>
      </c>
      <c r="C16" s="35">
        <v>20.8</v>
      </c>
      <c r="D16" s="40">
        <v>40.5</v>
      </c>
      <c r="E16" s="35">
        <v>64</v>
      </c>
      <c r="F16" s="35">
        <v>66.900000000000006</v>
      </c>
      <c r="G16" s="40">
        <v>131</v>
      </c>
      <c r="H16" s="35">
        <v>83.7</v>
      </c>
      <c r="I16" s="35">
        <v>87.8</v>
      </c>
      <c r="J16" s="35">
        <v>171.5</v>
      </c>
      <c r="K16" s="41">
        <v>5</v>
      </c>
      <c r="L16" s="42">
        <f t="shared" si="0"/>
        <v>1.9682554256137172E-2</v>
      </c>
      <c r="M16" s="43"/>
    </row>
    <row r="17" spans="1:17" ht="20.100000000000001" customHeight="1">
      <c r="A17" s="44">
        <v>6</v>
      </c>
      <c r="B17" s="35">
        <v>19.7</v>
      </c>
      <c r="C17" s="35">
        <v>20.8</v>
      </c>
      <c r="D17" s="40">
        <v>40.5</v>
      </c>
      <c r="E17" s="35">
        <v>62.8</v>
      </c>
      <c r="F17" s="35">
        <v>66</v>
      </c>
      <c r="G17" s="40">
        <v>128.80000000000001</v>
      </c>
      <c r="H17" s="35">
        <v>82.5</v>
      </c>
      <c r="I17" s="35">
        <v>86.8</v>
      </c>
      <c r="J17" s="35">
        <v>169.3</v>
      </c>
      <c r="K17" s="41">
        <v>6</v>
      </c>
      <c r="L17" s="42">
        <f t="shared" si="0"/>
        <v>1.9430066679673605E-2</v>
      </c>
      <c r="M17" s="43"/>
    </row>
    <row r="18" spans="1:17" ht="20.100000000000001" customHeight="1">
      <c r="A18" s="44">
        <v>7</v>
      </c>
      <c r="B18" s="35">
        <v>19.7</v>
      </c>
      <c r="C18" s="35">
        <v>20.6</v>
      </c>
      <c r="D18" s="40">
        <v>40.299999999999997</v>
      </c>
      <c r="E18" s="35">
        <v>61.7</v>
      </c>
      <c r="F18" s="35">
        <v>65</v>
      </c>
      <c r="G18" s="40">
        <v>126.7</v>
      </c>
      <c r="H18" s="35">
        <v>81.400000000000006</v>
      </c>
      <c r="I18" s="35">
        <v>85.6</v>
      </c>
      <c r="J18" s="35">
        <v>167</v>
      </c>
      <c r="K18" s="41">
        <v>7</v>
      </c>
      <c r="L18" s="42">
        <f t="shared" si="0"/>
        <v>1.9166102395188966E-2</v>
      </c>
      <c r="M18" s="43"/>
    </row>
    <row r="19" spans="1:17" ht="20.100000000000001" customHeight="1">
      <c r="A19" s="44">
        <v>8</v>
      </c>
      <c r="B19" s="35">
        <v>19.2</v>
      </c>
      <c r="C19" s="35">
        <v>20.100000000000001</v>
      </c>
      <c r="D19" s="40">
        <v>39.299999999999997</v>
      </c>
      <c r="E19" s="35">
        <v>60</v>
      </c>
      <c r="F19" s="35">
        <v>62.7</v>
      </c>
      <c r="G19" s="40">
        <v>122.7</v>
      </c>
      <c r="H19" s="35">
        <v>79.2</v>
      </c>
      <c r="I19" s="35">
        <v>82.8</v>
      </c>
      <c r="J19" s="35">
        <v>162</v>
      </c>
      <c r="K19" s="41">
        <v>8</v>
      </c>
      <c r="L19" s="42">
        <f t="shared" si="0"/>
        <v>1.8592266994135402E-2</v>
      </c>
      <c r="M19" s="43"/>
    </row>
    <row r="20" spans="1:17" ht="20.100000000000001" customHeight="1">
      <c r="A20" s="44">
        <v>9</v>
      </c>
      <c r="B20" s="35">
        <v>18.8</v>
      </c>
      <c r="C20" s="35">
        <v>19.899999999999999</v>
      </c>
      <c r="D20" s="40">
        <v>38.700000000000003</v>
      </c>
      <c r="E20" s="35">
        <v>57.8</v>
      </c>
      <c r="F20" s="35">
        <v>60.5</v>
      </c>
      <c r="G20" s="40">
        <v>118.3</v>
      </c>
      <c r="H20" s="35">
        <v>76.599999999999994</v>
      </c>
      <c r="I20" s="35">
        <v>80.400000000000006</v>
      </c>
      <c r="J20" s="35">
        <v>157</v>
      </c>
      <c r="K20" s="41">
        <v>9</v>
      </c>
      <c r="L20" s="42">
        <f t="shared" si="0"/>
        <v>1.8018431593081842E-2</v>
      </c>
      <c r="M20" s="43"/>
    </row>
    <row r="21" spans="1:17" s="49" customFormat="1" ht="20.100000000000001" customHeight="1">
      <c r="A21" s="45" t="s">
        <v>28</v>
      </c>
      <c r="B21" s="46">
        <v>97.1</v>
      </c>
      <c r="C21" s="46">
        <v>102.2</v>
      </c>
      <c r="D21" s="47">
        <v>199.3</v>
      </c>
      <c r="E21" s="46">
        <v>306.3</v>
      </c>
      <c r="F21" s="46">
        <v>321.2</v>
      </c>
      <c r="G21" s="47">
        <v>627.5</v>
      </c>
      <c r="H21" s="46">
        <v>403.4</v>
      </c>
      <c r="I21" s="46">
        <v>423.4</v>
      </c>
      <c r="J21" s="46">
        <v>826.8</v>
      </c>
      <c r="K21" s="48" t="s">
        <v>29</v>
      </c>
      <c r="L21" s="42">
        <f t="shared" si="0"/>
        <v>9.4889421918216976E-2</v>
      </c>
      <c r="M21" s="43"/>
    </row>
    <row r="22" spans="1:17" ht="20.100000000000001" customHeight="1">
      <c r="A22" s="44">
        <v>10</v>
      </c>
      <c r="B22" s="35">
        <v>18.8</v>
      </c>
      <c r="C22" s="35">
        <v>19.899999999999999</v>
      </c>
      <c r="D22" s="40">
        <v>38.700000000000003</v>
      </c>
      <c r="E22" s="35">
        <v>55.8</v>
      </c>
      <c r="F22" s="35">
        <v>58.7</v>
      </c>
      <c r="G22" s="40">
        <v>114.6</v>
      </c>
      <c r="H22" s="35">
        <v>74.7</v>
      </c>
      <c r="I22" s="35">
        <v>78.599999999999994</v>
      </c>
      <c r="J22" s="35">
        <v>153.30000000000001</v>
      </c>
      <c r="K22" s="41">
        <v>10</v>
      </c>
      <c r="L22" s="42">
        <f t="shared" si="0"/>
        <v>1.7593793396302206E-2</v>
      </c>
      <c r="M22" s="43"/>
    </row>
    <row r="23" spans="1:17" ht="20.100000000000001" customHeight="1">
      <c r="A23" s="44">
        <v>11</v>
      </c>
      <c r="B23" s="35">
        <v>18.899999999999999</v>
      </c>
      <c r="C23" s="35">
        <v>19.899999999999999</v>
      </c>
      <c r="D23" s="40">
        <v>38.700000000000003</v>
      </c>
      <c r="E23" s="35">
        <v>53.9</v>
      </c>
      <c r="F23" s="35">
        <v>56.9</v>
      </c>
      <c r="G23" s="40">
        <v>110.9</v>
      </c>
      <c r="H23" s="35">
        <v>72.8</v>
      </c>
      <c r="I23" s="35">
        <v>76.8</v>
      </c>
      <c r="J23" s="35">
        <v>149.6</v>
      </c>
      <c r="K23" s="41">
        <v>11</v>
      </c>
      <c r="L23" s="42">
        <f t="shared" si="0"/>
        <v>1.7169155199522571E-2</v>
      </c>
      <c r="M23" s="43"/>
    </row>
    <row r="24" spans="1:17" ht="20.100000000000001" customHeight="1">
      <c r="A24" s="44">
        <v>12</v>
      </c>
      <c r="B24" s="35">
        <v>19</v>
      </c>
      <c r="C24" s="35">
        <v>20.2</v>
      </c>
      <c r="D24" s="40">
        <v>39.200000000000003</v>
      </c>
      <c r="E24" s="35">
        <v>52.8</v>
      </c>
      <c r="F24" s="35">
        <v>55.6</v>
      </c>
      <c r="G24" s="40">
        <v>108.4</v>
      </c>
      <c r="H24" s="35">
        <v>71.900000000000006</v>
      </c>
      <c r="I24" s="35">
        <v>75.8</v>
      </c>
      <c r="J24" s="35">
        <v>147.6</v>
      </c>
      <c r="K24" s="41">
        <v>12</v>
      </c>
      <c r="L24" s="42">
        <f t="shared" si="0"/>
        <v>1.6939621039101144E-2</v>
      </c>
      <c r="M24" s="43"/>
    </row>
    <row r="25" spans="1:17" ht="20.100000000000001" customHeight="1">
      <c r="A25" s="44">
        <v>13</v>
      </c>
      <c r="B25" s="35">
        <v>19.8</v>
      </c>
      <c r="C25" s="35">
        <v>20.8</v>
      </c>
      <c r="D25" s="40">
        <v>40.700000000000003</v>
      </c>
      <c r="E25" s="35">
        <v>52.4</v>
      </c>
      <c r="F25" s="35">
        <v>55</v>
      </c>
      <c r="G25" s="40">
        <v>107.4</v>
      </c>
      <c r="H25" s="35">
        <v>72.2</v>
      </c>
      <c r="I25" s="35">
        <v>75.8</v>
      </c>
      <c r="J25" s="35">
        <v>148</v>
      </c>
      <c r="K25" s="41">
        <v>13</v>
      </c>
      <c r="L25" s="42">
        <f t="shared" si="0"/>
        <v>1.698552787118543E-2</v>
      </c>
      <c r="M25" s="43"/>
    </row>
    <row r="26" spans="1:17" ht="20.100000000000001" customHeight="1">
      <c r="A26" s="44">
        <v>14</v>
      </c>
      <c r="B26" s="35">
        <v>20.3</v>
      </c>
      <c r="C26" s="35">
        <v>21.1</v>
      </c>
      <c r="D26" s="40">
        <v>41.5</v>
      </c>
      <c r="E26" s="35">
        <v>50.8</v>
      </c>
      <c r="F26" s="35">
        <v>53.3</v>
      </c>
      <c r="G26" s="40">
        <v>104.1</v>
      </c>
      <c r="H26" s="35">
        <v>71.2</v>
      </c>
      <c r="I26" s="35">
        <v>74.400000000000006</v>
      </c>
      <c r="J26" s="35">
        <v>145.6</v>
      </c>
      <c r="K26" s="41">
        <v>14</v>
      </c>
      <c r="L26" s="42">
        <f t="shared" si="0"/>
        <v>1.6710086878679722E-2</v>
      </c>
      <c r="M26" s="43"/>
    </row>
    <row r="27" spans="1:17" s="49" customFormat="1" ht="20.100000000000001" customHeight="1">
      <c r="A27" s="45" t="s">
        <v>30</v>
      </c>
      <c r="B27" s="46">
        <v>96.9</v>
      </c>
      <c r="C27" s="46">
        <v>101.9</v>
      </c>
      <c r="D27" s="47">
        <v>198.8</v>
      </c>
      <c r="E27" s="46">
        <v>265.8</v>
      </c>
      <c r="F27" s="46">
        <v>279.5</v>
      </c>
      <c r="G27" s="47">
        <v>545.29999999999995</v>
      </c>
      <c r="H27" s="46">
        <v>362.7</v>
      </c>
      <c r="I27" s="46">
        <v>381.3</v>
      </c>
      <c r="J27" s="46">
        <v>744.1</v>
      </c>
      <c r="K27" s="48" t="s">
        <v>31</v>
      </c>
      <c r="L27" s="42">
        <f t="shared" si="0"/>
        <v>8.5398184384791076E-2</v>
      </c>
      <c r="M27" s="43"/>
    </row>
    <row r="28" spans="1:17" ht="20.100000000000001" customHeight="1">
      <c r="A28" s="44">
        <v>15</v>
      </c>
      <c r="B28" s="35">
        <v>20.2</v>
      </c>
      <c r="C28" s="35">
        <v>21.2</v>
      </c>
      <c r="D28" s="40">
        <v>41.4</v>
      </c>
      <c r="E28" s="35">
        <v>48.8</v>
      </c>
      <c r="F28" s="35">
        <v>51</v>
      </c>
      <c r="G28" s="40">
        <v>99.8</v>
      </c>
      <c r="H28" s="35">
        <v>68.900000000000006</v>
      </c>
      <c r="I28" s="35">
        <v>72.2</v>
      </c>
      <c r="J28" s="35">
        <v>141.1</v>
      </c>
      <c r="K28" s="41">
        <v>15</v>
      </c>
      <c r="L28" s="42">
        <f t="shared" si="0"/>
        <v>1.6193635017731516E-2</v>
      </c>
      <c r="M28" s="43"/>
    </row>
    <row r="29" spans="1:17" ht="20.100000000000001" customHeight="1">
      <c r="A29" s="44">
        <v>16</v>
      </c>
      <c r="B29" s="35">
        <v>19.899999999999999</v>
      </c>
      <c r="C29" s="35">
        <v>21.1</v>
      </c>
      <c r="D29" s="40">
        <v>41</v>
      </c>
      <c r="E29" s="35">
        <v>47.9</v>
      </c>
      <c r="F29" s="35">
        <v>50.3</v>
      </c>
      <c r="G29" s="40">
        <v>98.3</v>
      </c>
      <c r="H29" s="35">
        <v>67.900000000000006</v>
      </c>
      <c r="I29" s="35">
        <v>71.400000000000006</v>
      </c>
      <c r="J29" s="35">
        <v>139.30000000000001</v>
      </c>
      <c r="K29" s="41">
        <v>16</v>
      </c>
      <c r="L29" s="42">
        <f t="shared" si="0"/>
        <v>1.5987054273352234E-2</v>
      </c>
      <c r="M29" s="43"/>
    </row>
    <row r="30" spans="1:17" ht="20.100000000000001" customHeight="1">
      <c r="A30" s="44">
        <v>17</v>
      </c>
      <c r="B30" s="35">
        <v>19.399999999999999</v>
      </c>
      <c r="C30" s="35">
        <v>20.399999999999999</v>
      </c>
      <c r="D30" s="40">
        <v>39.799999999999997</v>
      </c>
      <c r="E30" s="35">
        <v>47.2</v>
      </c>
      <c r="F30" s="35">
        <v>49.7</v>
      </c>
      <c r="G30" s="40">
        <v>96.9</v>
      </c>
      <c r="H30" s="35">
        <v>66.599999999999994</v>
      </c>
      <c r="I30" s="35">
        <v>70.099999999999994</v>
      </c>
      <c r="J30" s="35">
        <v>136.69999999999999</v>
      </c>
      <c r="K30" s="41">
        <v>17</v>
      </c>
      <c r="L30" s="42">
        <f t="shared" si="0"/>
        <v>1.5688659864804378E-2</v>
      </c>
      <c r="M30" s="43"/>
    </row>
    <row r="31" spans="1:17" ht="20.100000000000001" customHeight="1">
      <c r="A31" s="44">
        <v>18</v>
      </c>
      <c r="B31" s="35">
        <v>18.899999999999999</v>
      </c>
      <c r="C31" s="35">
        <v>19.899999999999999</v>
      </c>
      <c r="D31" s="40">
        <v>38.9</v>
      </c>
      <c r="E31" s="35">
        <v>46.7</v>
      </c>
      <c r="F31" s="35">
        <v>48.8</v>
      </c>
      <c r="G31" s="40">
        <v>95.5</v>
      </c>
      <c r="H31" s="35">
        <v>65.599999999999994</v>
      </c>
      <c r="I31" s="35">
        <v>68.7</v>
      </c>
      <c r="J31" s="35">
        <v>134.4</v>
      </c>
      <c r="K31" s="41">
        <v>18</v>
      </c>
      <c r="L31" s="42">
        <f t="shared" si="0"/>
        <v>1.5424695580319742E-2</v>
      </c>
      <c r="M31" s="43"/>
      <c r="Q31" s="50"/>
    </row>
    <row r="32" spans="1:17" ht="20.100000000000001" customHeight="1">
      <c r="A32" s="44">
        <v>19</v>
      </c>
      <c r="B32" s="35">
        <v>18.399999999999999</v>
      </c>
      <c r="C32" s="35">
        <v>19.3</v>
      </c>
      <c r="D32" s="40">
        <v>37.700000000000003</v>
      </c>
      <c r="E32" s="35">
        <v>46.3</v>
      </c>
      <c r="F32" s="35">
        <v>48.3</v>
      </c>
      <c r="G32" s="40">
        <v>94.6</v>
      </c>
      <c r="H32" s="35">
        <v>64.7</v>
      </c>
      <c r="I32" s="35">
        <v>67.5</v>
      </c>
      <c r="J32" s="35">
        <v>132.30000000000001</v>
      </c>
      <c r="K32" s="41">
        <v>19</v>
      </c>
      <c r="L32" s="42">
        <f t="shared" si="0"/>
        <v>1.5183684711877247E-2</v>
      </c>
      <c r="M32" s="43"/>
      <c r="Q32" s="50"/>
    </row>
    <row r="33" spans="1:17" s="49" customFormat="1" ht="20.100000000000001" customHeight="1">
      <c r="A33" s="45" t="s">
        <v>32</v>
      </c>
      <c r="B33" s="46">
        <v>96.8</v>
      </c>
      <c r="C33" s="46">
        <v>101.9</v>
      </c>
      <c r="D33" s="47">
        <v>198.7</v>
      </c>
      <c r="E33" s="46">
        <v>237</v>
      </c>
      <c r="F33" s="46">
        <v>248.1</v>
      </c>
      <c r="G33" s="47">
        <v>485</v>
      </c>
      <c r="H33" s="46">
        <v>333.8</v>
      </c>
      <c r="I33" s="46">
        <v>350</v>
      </c>
      <c r="J33" s="46">
        <v>683.8</v>
      </c>
      <c r="K33" s="48" t="s">
        <v>33</v>
      </c>
      <c r="L33" s="42">
        <f t="shared" si="0"/>
        <v>7.8477729448085107E-2</v>
      </c>
      <c r="M33" s="43">
        <f>L15+L21+L27+L33</f>
        <v>0.36114904800706965</v>
      </c>
      <c r="Q33" s="51"/>
    </row>
    <row r="34" spans="1:17" ht="20.100000000000001" customHeight="1">
      <c r="A34" s="44">
        <v>20</v>
      </c>
      <c r="B34" s="35">
        <v>17.8</v>
      </c>
      <c r="C34" s="35">
        <v>18.5</v>
      </c>
      <c r="D34" s="40">
        <v>36.200000000000003</v>
      </c>
      <c r="E34" s="35">
        <v>45.4</v>
      </c>
      <c r="F34" s="35">
        <v>47.4</v>
      </c>
      <c r="G34" s="40">
        <v>92.7</v>
      </c>
      <c r="H34" s="35">
        <v>63.1</v>
      </c>
      <c r="I34" s="35">
        <v>65.8</v>
      </c>
      <c r="J34" s="35">
        <v>128.9</v>
      </c>
      <c r="K34" s="41">
        <v>20</v>
      </c>
      <c r="L34" s="42">
        <f t="shared" si="0"/>
        <v>1.4793476639160825E-2</v>
      </c>
      <c r="M34" s="43"/>
    </row>
    <row r="35" spans="1:17" ht="20.100000000000001" customHeight="1">
      <c r="A35" s="44">
        <v>21</v>
      </c>
      <c r="B35" s="35">
        <v>17.399999999999999</v>
      </c>
      <c r="C35" s="35">
        <v>18</v>
      </c>
      <c r="D35" s="40">
        <v>35.4</v>
      </c>
      <c r="E35" s="35">
        <v>44.3</v>
      </c>
      <c r="F35" s="35">
        <v>46.2</v>
      </c>
      <c r="G35" s="40">
        <v>90.5</v>
      </c>
      <c r="H35" s="35">
        <v>61.6</v>
      </c>
      <c r="I35" s="35">
        <v>64.2</v>
      </c>
      <c r="J35" s="35">
        <v>125.9</v>
      </c>
      <c r="K35" s="41">
        <v>21</v>
      </c>
      <c r="L35" s="42">
        <f t="shared" si="0"/>
        <v>1.4449175398528687E-2</v>
      </c>
      <c r="M35" s="43"/>
    </row>
    <row r="36" spans="1:17" ht="8.25" customHeight="1">
      <c r="A36" s="44">
        <v>22</v>
      </c>
      <c r="B36" s="35">
        <v>16.8</v>
      </c>
      <c r="C36" s="35">
        <v>17.5</v>
      </c>
      <c r="D36" s="40">
        <v>34.200000000000003</v>
      </c>
      <c r="E36" s="35">
        <v>44</v>
      </c>
      <c r="F36" s="35">
        <v>45.7</v>
      </c>
      <c r="G36" s="40">
        <v>89.7</v>
      </c>
      <c r="H36" s="35">
        <v>60.8</v>
      </c>
      <c r="I36" s="35">
        <v>63.2</v>
      </c>
      <c r="J36" s="35">
        <v>123.9</v>
      </c>
      <c r="K36" s="41">
        <v>22</v>
      </c>
      <c r="L36" s="42">
        <f t="shared" si="0"/>
        <v>1.4219641238107263E-2</v>
      </c>
      <c r="M36" s="43"/>
    </row>
    <row r="37" spans="1:17" ht="8.25" customHeight="1">
      <c r="A37" s="44">
        <v>23</v>
      </c>
      <c r="B37" s="35">
        <v>16.3</v>
      </c>
      <c r="C37" s="35">
        <v>17.2</v>
      </c>
      <c r="D37" s="40">
        <v>33.5</v>
      </c>
      <c r="E37" s="35">
        <v>44.3</v>
      </c>
      <c r="F37" s="35">
        <v>45.7</v>
      </c>
      <c r="G37" s="40">
        <v>90.1</v>
      </c>
      <c r="H37" s="35">
        <v>60.6</v>
      </c>
      <c r="I37" s="35">
        <v>62.9</v>
      </c>
      <c r="J37" s="35">
        <v>123.5</v>
      </c>
      <c r="K37" s="41">
        <v>23</v>
      </c>
      <c r="L37" s="42">
        <f t="shared" si="0"/>
        <v>1.4173734406022978E-2</v>
      </c>
      <c r="M37" s="43"/>
    </row>
    <row r="38" spans="1:17" ht="8.25" customHeight="1">
      <c r="A38" s="44">
        <v>24</v>
      </c>
      <c r="B38" s="35">
        <v>15.8</v>
      </c>
      <c r="C38" s="35">
        <v>16.7</v>
      </c>
      <c r="D38" s="40">
        <v>32.5</v>
      </c>
      <c r="E38" s="35">
        <v>44.5</v>
      </c>
      <c r="F38" s="35">
        <v>45.8</v>
      </c>
      <c r="G38" s="40">
        <v>90.4</v>
      </c>
      <c r="H38" s="35">
        <v>60.4</v>
      </c>
      <c r="I38" s="35">
        <v>62.5</v>
      </c>
      <c r="J38" s="35">
        <v>122.9</v>
      </c>
      <c r="K38" s="41">
        <v>24</v>
      </c>
      <c r="L38" s="42">
        <f t="shared" si="0"/>
        <v>1.4104874157896552E-2</v>
      </c>
      <c r="M38" s="43"/>
    </row>
    <row r="39" spans="1:17" s="49" customFormat="1" ht="8.25" customHeight="1">
      <c r="A39" s="45" t="s">
        <v>34</v>
      </c>
      <c r="B39" s="46">
        <v>84</v>
      </c>
      <c r="C39" s="46">
        <v>87.9</v>
      </c>
      <c r="D39" s="47">
        <v>171.8</v>
      </c>
      <c r="E39" s="46">
        <v>222.5</v>
      </c>
      <c r="F39" s="46">
        <v>230.8</v>
      </c>
      <c r="G39" s="47">
        <v>453.3</v>
      </c>
      <c r="H39" s="46">
        <v>306.5</v>
      </c>
      <c r="I39" s="46">
        <v>318.7</v>
      </c>
      <c r="J39" s="46">
        <v>625.20000000000005</v>
      </c>
      <c r="K39" s="48" t="s">
        <v>35</v>
      </c>
      <c r="L39" s="42">
        <f t="shared" si="0"/>
        <v>7.1752378547737375E-2</v>
      </c>
      <c r="M39" s="43">
        <f>M33+L39</f>
        <v>0.43290142655480701</v>
      </c>
    </row>
    <row r="40" spans="1:17" ht="8.25" customHeight="1">
      <c r="A40" s="44">
        <v>25</v>
      </c>
      <c r="B40" s="35">
        <v>15.4</v>
      </c>
      <c r="C40" s="35">
        <v>16.100000000000001</v>
      </c>
      <c r="D40" s="40">
        <v>31.5</v>
      </c>
      <c r="E40" s="35">
        <v>44.9</v>
      </c>
      <c r="F40" s="35">
        <v>45.9</v>
      </c>
      <c r="G40" s="40">
        <v>90.7</v>
      </c>
      <c r="H40" s="35">
        <v>60.3</v>
      </c>
      <c r="I40" s="35">
        <v>62</v>
      </c>
      <c r="J40" s="35">
        <v>122.3</v>
      </c>
      <c r="K40" s="41">
        <v>25</v>
      </c>
      <c r="L40" s="42">
        <f t="shared" si="0"/>
        <v>1.4036013909770122E-2</v>
      </c>
      <c r="M40" s="43"/>
    </row>
    <row r="41" spans="1:17" ht="8.25" customHeight="1">
      <c r="A41" s="44">
        <v>26</v>
      </c>
      <c r="B41" s="35">
        <v>15</v>
      </c>
      <c r="C41" s="35">
        <v>15.6</v>
      </c>
      <c r="D41" s="40">
        <v>30.6</v>
      </c>
      <c r="E41" s="35">
        <v>45</v>
      </c>
      <c r="F41" s="35">
        <v>45.9</v>
      </c>
      <c r="G41" s="40">
        <v>90.9</v>
      </c>
      <c r="H41" s="35">
        <v>60</v>
      </c>
      <c r="I41" s="35">
        <v>61.5</v>
      </c>
      <c r="J41" s="35">
        <v>121.5</v>
      </c>
      <c r="K41" s="41">
        <v>26</v>
      </c>
      <c r="L41" s="42">
        <f t="shared" si="0"/>
        <v>1.3944200245601553E-2</v>
      </c>
      <c r="M41" s="43"/>
    </row>
    <row r="42" spans="1:17" ht="8.25" customHeight="1">
      <c r="A42" s="44">
        <v>27</v>
      </c>
      <c r="B42" s="35">
        <v>14.5</v>
      </c>
      <c r="C42" s="35">
        <v>14.8</v>
      </c>
      <c r="D42" s="40">
        <v>29.3</v>
      </c>
      <c r="E42" s="35">
        <v>45.3</v>
      </c>
      <c r="F42" s="35">
        <v>46.1</v>
      </c>
      <c r="G42" s="40">
        <v>91.4</v>
      </c>
      <c r="H42" s="35">
        <v>59.8</v>
      </c>
      <c r="I42" s="35">
        <v>60.9</v>
      </c>
      <c r="J42" s="35">
        <v>120.7</v>
      </c>
      <c r="K42" s="41">
        <v>27</v>
      </c>
      <c r="L42" s="42">
        <f t="shared" si="0"/>
        <v>1.3852386581432983E-2</v>
      </c>
      <c r="M42" s="43"/>
    </row>
    <row r="43" spans="1:17" ht="8.25" customHeight="1">
      <c r="A43" s="44">
        <v>28</v>
      </c>
      <c r="B43" s="35">
        <v>13.6</v>
      </c>
      <c r="C43" s="35">
        <v>14</v>
      </c>
      <c r="D43" s="40">
        <v>27.5</v>
      </c>
      <c r="E43" s="35">
        <v>45.8</v>
      </c>
      <c r="F43" s="35">
        <v>46.5</v>
      </c>
      <c r="G43" s="40">
        <v>92.3</v>
      </c>
      <c r="H43" s="35">
        <v>59.4</v>
      </c>
      <c r="I43" s="35">
        <v>60.4</v>
      </c>
      <c r="J43" s="35">
        <v>119.8</v>
      </c>
      <c r="K43" s="41">
        <v>28</v>
      </c>
      <c r="L43" s="42">
        <f t="shared" si="0"/>
        <v>1.3749096209243342E-2</v>
      </c>
      <c r="M43" s="43"/>
    </row>
    <row r="44" spans="1:17" ht="8.25" customHeight="1">
      <c r="A44" s="44">
        <v>29</v>
      </c>
      <c r="B44" s="35">
        <v>12.7</v>
      </c>
      <c r="C44" s="35">
        <v>12.9</v>
      </c>
      <c r="D44" s="40">
        <v>25.6</v>
      </c>
      <c r="E44" s="35">
        <v>46.3</v>
      </c>
      <c r="F44" s="35">
        <v>46.7</v>
      </c>
      <c r="G44" s="40">
        <v>93</v>
      </c>
      <c r="H44" s="35">
        <v>58.9</v>
      </c>
      <c r="I44" s="35">
        <v>59.6</v>
      </c>
      <c r="J44" s="35">
        <v>118.6</v>
      </c>
      <c r="K44" s="41">
        <v>29</v>
      </c>
      <c r="L44" s="42">
        <f t="shared" si="0"/>
        <v>1.3611375712990486E-2</v>
      </c>
      <c r="M44" s="43"/>
    </row>
    <row r="45" spans="1:17" s="49" customFormat="1" ht="15.75" customHeight="1">
      <c r="A45" s="45" t="s">
        <v>36</v>
      </c>
      <c r="B45" s="46">
        <v>71.2</v>
      </c>
      <c r="C45" s="46">
        <v>73.400000000000006</v>
      </c>
      <c r="D45" s="47">
        <v>144.6</v>
      </c>
      <c r="E45" s="46">
        <v>227.3</v>
      </c>
      <c r="F45" s="46">
        <v>231</v>
      </c>
      <c r="G45" s="47">
        <v>458.3</v>
      </c>
      <c r="H45" s="46">
        <v>298.5</v>
      </c>
      <c r="I45" s="46">
        <v>304.39999999999998</v>
      </c>
      <c r="J45" s="46">
        <v>602.9</v>
      </c>
      <c r="K45" s="48" t="s">
        <v>37</v>
      </c>
      <c r="L45" s="42">
        <f t="shared" si="0"/>
        <v>6.9193072659038485E-2</v>
      </c>
      <c r="M45" s="52">
        <f>L45+M39</f>
        <v>0.50209449921384552</v>
      </c>
    </row>
    <row r="46" spans="1:17" ht="8.25" customHeight="1">
      <c r="A46" s="53">
        <v>30</v>
      </c>
      <c r="B46" s="35">
        <v>12.1</v>
      </c>
      <c r="C46" s="35">
        <v>12.1</v>
      </c>
      <c r="D46" s="40">
        <v>24.2</v>
      </c>
      <c r="E46" s="35">
        <v>46.9</v>
      </c>
      <c r="F46" s="35">
        <v>47.1</v>
      </c>
      <c r="G46" s="40">
        <v>94.1</v>
      </c>
      <c r="H46" s="35">
        <v>59</v>
      </c>
      <c r="I46" s="35">
        <v>59.2</v>
      </c>
      <c r="J46" s="35">
        <v>118.2</v>
      </c>
      <c r="K46" s="41">
        <v>30</v>
      </c>
      <c r="L46" s="42">
        <f t="shared" si="0"/>
        <v>1.3565468880906203E-2</v>
      </c>
      <c r="M46" s="43"/>
    </row>
    <row r="47" spans="1:17" ht="8.25" customHeight="1">
      <c r="A47" s="53">
        <v>31</v>
      </c>
      <c r="B47" s="35">
        <v>11.5</v>
      </c>
      <c r="C47" s="35">
        <v>11.8</v>
      </c>
      <c r="D47" s="40">
        <v>23.2</v>
      </c>
      <c r="E47" s="35">
        <v>47.6</v>
      </c>
      <c r="F47" s="35">
        <v>47.5</v>
      </c>
      <c r="G47" s="40">
        <v>95.1</v>
      </c>
      <c r="H47" s="35">
        <v>59.1</v>
      </c>
      <c r="I47" s="35">
        <v>59.2</v>
      </c>
      <c r="J47" s="35">
        <v>118.3</v>
      </c>
      <c r="K47" s="41">
        <v>31</v>
      </c>
      <c r="L47" s="42">
        <f t="shared" si="0"/>
        <v>1.3576945588927273E-2</v>
      </c>
      <c r="M47" s="43"/>
    </row>
    <row r="48" spans="1:17" ht="8.25" customHeight="1">
      <c r="A48" s="53">
        <v>32</v>
      </c>
      <c r="B48" s="35">
        <v>11.4</v>
      </c>
      <c r="C48" s="35">
        <v>11.7</v>
      </c>
      <c r="D48" s="40">
        <v>23.1</v>
      </c>
      <c r="E48" s="35">
        <v>47.7</v>
      </c>
      <c r="F48" s="35">
        <v>47.4</v>
      </c>
      <c r="G48" s="40">
        <v>95.1</v>
      </c>
      <c r="H48" s="35">
        <v>59.1</v>
      </c>
      <c r="I48" s="35">
        <v>59</v>
      </c>
      <c r="J48" s="35">
        <v>118.2</v>
      </c>
      <c r="K48" s="41">
        <v>32</v>
      </c>
      <c r="L48" s="42">
        <f t="shared" si="0"/>
        <v>1.3565468880906203E-2</v>
      </c>
      <c r="M48" s="43"/>
    </row>
    <row r="49" spans="1:13" ht="8.25" customHeight="1">
      <c r="A49" s="53">
        <v>33</v>
      </c>
      <c r="B49" s="35">
        <v>11.4</v>
      </c>
      <c r="C49" s="35">
        <v>11.5</v>
      </c>
      <c r="D49" s="40">
        <v>22.9</v>
      </c>
      <c r="E49" s="35">
        <v>47.8</v>
      </c>
      <c r="F49" s="35">
        <v>47.8</v>
      </c>
      <c r="G49" s="40">
        <v>95.5</v>
      </c>
      <c r="H49" s="35">
        <v>59.1</v>
      </c>
      <c r="I49" s="35">
        <v>59.3</v>
      </c>
      <c r="J49" s="35">
        <v>118.4</v>
      </c>
      <c r="K49" s="41">
        <v>33</v>
      </c>
      <c r="L49" s="42">
        <f t="shared" si="0"/>
        <v>1.3588422296948345E-2</v>
      </c>
      <c r="M49" s="43"/>
    </row>
    <row r="50" spans="1:13" ht="8.25" customHeight="1">
      <c r="A50" s="53">
        <v>34</v>
      </c>
      <c r="B50" s="35">
        <v>11.2</v>
      </c>
      <c r="C50" s="35">
        <v>11.3</v>
      </c>
      <c r="D50" s="40">
        <v>22.5</v>
      </c>
      <c r="E50" s="35">
        <v>47.5</v>
      </c>
      <c r="F50" s="35">
        <v>47.2</v>
      </c>
      <c r="G50" s="40">
        <v>94.7</v>
      </c>
      <c r="H50" s="35">
        <v>58.7</v>
      </c>
      <c r="I50" s="35">
        <v>58.5</v>
      </c>
      <c r="J50" s="35">
        <v>117.2</v>
      </c>
      <c r="K50" s="41">
        <v>34</v>
      </c>
      <c r="L50" s="42">
        <f t="shared" si="0"/>
        <v>1.345070180069549E-2</v>
      </c>
      <c r="M50" s="43"/>
    </row>
    <row r="51" spans="1:13" s="55" customFormat="1" ht="8.25" customHeight="1">
      <c r="A51" s="54" t="s">
        <v>38</v>
      </c>
      <c r="B51" s="46">
        <v>57.5</v>
      </c>
      <c r="C51" s="46">
        <v>58.3</v>
      </c>
      <c r="D51" s="47">
        <v>115.8</v>
      </c>
      <c r="E51" s="46">
        <v>237.5</v>
      </c>
      <c r="F51" s="46">
        <v>237</v>
      </c>
      <c r="G51" s="47">
        <v>474.4</v>
      </c>
      <c r="H51" s="46">
        <v>295</v>
      </c>
      <c r="I51" s="46">
        <v>295.3</v>
      </c>
      <c r="J51" s="46">
        <v>590.29999999999995</v>
      </c>
      <c r="K51" s="48" t="s">
        <v>39</v>
      </c>
      <c r="L51" s="42">
        <f t="shared" si="0"/>
        <v>6.7747007448383509E-2</v>
      </c>
      <c r="M51" s="43"/>
    </row>
    <row r="52" spans="1:13" ht="8.25" customHeight="1">
      <c r="A52" s="53">
        <v>35</v>
      </c>
      <c r="B52" s="35">
        <v>10.9</v>
      </c>
      <c r="C52" s="35">
        <v>11.1</v>
      </c>
      <c r="D52" s="40">
        <v>21.9</v>
      </c>
      <c r="E52" s="35">
        <v>46.8</v>
      </c>
      <c r="F52" s="35">
        <v>45.9</v>
      </c>
      <c r="G52" s="40">
        <v>92.8</v>
      </c>
      <c r="H52" s="35">
        <v>57.7</v>
      </c>
      <c r="I52" s="35">
        <v>57</v>
      </c>
      <c r="J52" s="35">
        <v>114.7</v>
      </c>
      <c r="K52" s="41">
        <v>35</v>
      </c>
      <c r="L52" s="42">
        <f t="shared" si="0"/>
        <v>1.316378410016871E-2</v>
      </c>
      <c r="M52" s="43"/>
    </row>
    <row r="53" spans="1:13" ht="8.25" customHeight="1">
      <c r="A53" s="53">
        <v>36</v>
      </c>
      <c r="B53" s="35">
        <v>10.8</v>
      </c>
      <c r="C53" s="35">
        <v>10.9</v>
      </c>
      <c r="D53" s="40">
        <v>21.7</v>
      </c>
      <c r="E53" s="35">
        <v>46.4</v>
      </c>
      <c r="F53" s="35">
        <v>45.5</v>
      </c>
      <c r="G53" s="40">
        <v>92</v>
      </c>
      <c r="H53" s="35">
        <v>57.2</v>
      </c>
      <c r="I53" s="35">
        <v>56.4</v>
      </c>
      <c r="J53" s="35">
        <v>113.6</v>
      </c>
      <c r="K53" s="41">
        <v>36</v>
      </c>
      <c r="L53" s="42">
        <f t="shared" si="0"/>
        <v>1.3037540311936924E-2</v>
      </c>
      <c r="M53" s="43"/>
    </row>
    <row r="54" spans="1:13" ht="8.25" customHeight="1">
      <c r="A54" s="53">
        <v>37</v>
      </c>
      <c r="B54" s="35">
        <v>11.1</v>
      </c>
      <c r="C54" s="35">
        <v>11.1</v>
      </c>
      <c r="D54" s="40">
        <v>22.2</v>
      </c>
      <c r="E54" s="35">
        <v>45.9</v>
      </c>
      <c r="F54" s="35">
        <v>45.2</v>
      </c>
      <c r="G54" s="40">
        <v>91.1</v>
      </c>
      <c r="H54" s="35">
        <v>56.9</v>
      </c>
      <c r="I54" s="35">
        <v>56.3</v>
      </c>
      <c r="J54" s="35">
        <v>113.2</v>
      </c>
      <c r="K54" s="41">
        <v>37</v>
      </c>
      <c r="L54" s="42">
        <f t="shared" si="0"/>
        <v>1.2991633479852641E-2</v>
      </c>
      <c r="M54" s="43"/>
    </row>
    <row r="55" spans="1:13" ht="8.25" customHeight="1">
      <c r="A55" s="53">
        <v>38</v>
      </c>
      <c r="B55" s="35">
        <v>11.2</v>
      </c>
      <c r="C55" s="35">
        <v>11.3</v>
      </c>
      <c r="D55" s="40">
        <v>22.6</v>
      </c>
      <c r="E55" s="35">
        <v>44.6</v>
      </c>
      <c r="F55" s="35">
        <v>43.7</v>
      </c>
      <c r="G55" s="40">
        <v>88.3</v>
      </c>
      <c r="H55" s="35">
        <v>55.8</v>
      </c>
      <c r="I55" s="35">
        <v>55</v>
      </c>
      <c r="J55" s="35">
        <v>110.8</v>
      </c>
      <c r="K55" s="41">
        <v>38</v>
      </c>
      <c r="L55" s="42">
        <f t="shared" si="0"/>
        <v>1.271619248734693E-2</v>
      </c>
      <c r="M55" s="43"/>
    </row>
    <row r="56" spans="1:13" ht="8.25" customHeight="1">
      <c r="A56" s="53">
        <v>39</v>
      </c>
      <c r="B56" s="35">
        <v>11.2</v>
      </c>
      <c r="C56" s="35">
        <v>11.3</v>
      </c>
      <c r="D56" s="40">
        <v>22.5</v>
      </c>
      <c r="E56" s="35">
        <v>44.3</v>
      </c>
      <c r="F56" s="35">
        <v>43.2</v>
      </c>
      <c r="G56" s="40">
        <v>87.5</v>
      </c>
      <c r="H56" s="35">
        <v>55.5</v>
      </c>
      <c r="I56" s="35">
        <v>54.5</v>
      </c>
      <c r="J56" s="35">
        <v>110</v>
      </c>
      <c r="K56" s="41">
        <v>39</v>
      </c>
      <c r="L56" s="42">
        <f t="shared" si="0"/>
        <v>1.2624378823178361E-2</v>
      </c>
      <c r="M56" s="43"/>
    </row>
    <row r="57" spans="1:13" s="55" customFormat="1" ht="8.25" customHeight="1">
      <c r="A57" s="54" t="s">
        <v>40</v>
      </c>
      <c r="B57" s="46">
        <v>55.2</v>
      </c>
      <c r="C57" s="46">
        <v>55.7</v>
      </c>
      <c r="D57" s="47">
        <v>110.8</v>
      </c>
      <c r="E57" s="46">
        <v>228</v>
      </c>
      <c r="F57" s="46">
        <v>223.6</v>
      </c>
      <c r="G57" s="47">
        <v>451.6</v>
      </c>
      <c r="H57" s="46">
        <v>283.2</v>
      </c>
      <c r="I57" s="46">
        <v>279.2</v>
      </c>
      <c r="J57" s="46">
        <v>562.4</v>
      </c>
      <c r="K57" s="48" t="s">
        <v>41</v>
      </c>
      <c r="L57" s="42">
        <f t="shared" si="0"/>
        <v>6.4545005910504633E-2</v>
      </c>
    </row>
    <row r="58" spans="1:13" ht="8.25" customHeight="1">
      <c r="A58" s="53">
        <v>40</v>
      </c>
      <c r="B58" s="35">
        <v>11.2</v>
      </c>
      <c r="C58" s="35">
        <v>11.3</v>
      </c>
      <c r="D58" s="40">
        <v>22.5</v>
      </c>
      <c r="E58" s="35">
        <v>45.5</v>
      </c>
      <c r="F58" s="35">
        <v>44.6</v>
      </c>
      <c r="G58" s="40">
        <v>90.1</v>
      </c>
      <c r="H58" s="35">
        <v>56.7</v>
      </c>
      <c r="I58" s="35">
        <v>55.9</v>
      </c>
      <c r="J58" s="35">
        <v>112.6</v>
      </c>
      <c r="K58" s="41">
        <v>40</v>
      </c>
      <c r="L58" s="42">
        <f t="shared" si="0"/>
        <v>1.2922773231726211E-2</v>
      </c>
    </row>
    <row r="59" spans="1:13" ht="8.25" customHeight="1">
      <c r="A59" s="53">
        <v>41</v>
      </c>
      <c r="B59" s="35">
        <v>11.1</v>
      </c>
      <c r="C59" s="35">
        <v>11.2</v>
      </c>
      <c r="D59" s="40">
        <v>22.4</v>
      </c>
      <c r="E59" s="35">
        <v>45.8</v>
      </c>
      <c r="F59" s="35">
        <v>44.7</v>
      </c>
      <c r="G59" s="40">
        <v>90.5</v>
      </c>
      <c r="H59" s="35">
        <v>56.9</v>
      </c>
      <c r="I59" s="35">
        <v>55.9</v>
      </c>
      <c r="J59" s="35">
        <v>112.9</v>
      </c>
      <c r="K59" s="41">
        <v>41</v>
      </c>
      <c r="L59" s="42">
        <f t="shared" si="0"/>
        <v>1.2957203355789428E-2</v>
      </c>
    </row>
    <row r="60" spans="1:13" ht="8.25" customHeight="1">
      <c r="A60" s="53">
        <v>42</v>
      </c>
      <c r="B60" s="35">
        <v>10.8</v>
      </c>
      <c r="C60" s="35">
        <v>11</v>
      </c>
      <c r="D60" s="40">
        <v>21.8</v>
      </c>
      <c r="E60" s="35">
        <v>44.5</v>
      </c>
      <c r="F60" s="35">
        <v>43.6</v>
      </c>
      <c r="G60" s="40">
        <v>88.1</v>
      </c>
      <c r="H60" s="35">
        <v>55.3</v>
      </c>
      <c r="I60" s="35">
        <v>54.6</v>
      </c>
      <c r="J60" s="35">
        <v>109.9</v>
      </c>
      <c r="K60" s="41">
        <v>42</v>
      </c>
      <c r="L60" s="42">
        <f t="shared" si="0"/>
        <v>1.261290211515729E-2</v>
      </c>
    </row>
    <row r="61" spans="1:13" ht="8.25" customHeight="1">
      <c r="A61" s="53">
        <v>43</v>
      </c>
      <c r="B61" s="35">
        <v>10.6</v>
      </c>
      <c r="C61" s="35">
        <v>10.8</v>
      </c>
      <c r="D61" s="40">
        <v>21.4</v>
      </c>
      <c r="E61" s="35">
        <v>42.9</v>
      </c>
      <c r="F61" s="35">
        <v>41.9</v>
      </c>
      <c r="G61" s="40">
        <v>84.9</v>
      </c>
      <c r="H61" s="35">
        <v>53.5</v>
      </c>
      <c r="I61" s="35">
        <v>52.8</v>
      </c>
      <c r="J61" s="35">
        <v>106.3</v>
      </c>
      <c r="K61" s="41">
        <v>43</v>
      </c>
      <c r="L61" s="42">
        <f t="shared" si="0"/>
        <v>1.2199740626398725E-2</v>
      </c>
    </row>
    <row r="62" spans="1:13" ht="8.25" customHeight="1">
      <c r="A62" s="53">
        <v>44</v>
      </c>
      <c r="B62" s="35">
        <v>10.4</v>
      </c>
      <c r="C62" s="35">
        <v>10.5</v>
      </c>
      <c r="D62" s="40">
        <v>20.8</v>
      </c>
      <c r="E62" s="35">
        <v>41.8</v>
      </c>
      <c r="F62" s="35">
        <v>40.6</v>
      </c>
      <c r="G62" s="40">
        <v>82.4</v>
      </c>
      <c r="H62" s="35">
        <v>52.2</v>
      </c>
      <c r="I62" s="35">
        <v>51</v>
      </c>
      <c r="J62" s="35">
        <v>103.2</v>
      </c>
      <c r="K62" s="41">
        <v>44</v>
      </c>
      <c r="L62" s="42">
        <f t="shared" si="0"/>
        <v>1.1843962677745517E-2</v>
      </c>
    </row>
    <row r="63" spans="1:13" s="55" customFormat="1" ht="8.25" customHeight="1">
      <c r="A63" s="56" t="s">
        <v>42</v>
      </c>
      <c r="B63" s="57">
        <v>54.1</v>
      </c>
      <c r="C63" s="57">
        <v>54.8</v>
      </c>
      <c r="D63" s="58">
        <v>108.9</v>
      </c>
      <c r="E63" s="59">
        <v>220.5</v>
      </c>
      <c r="F63" s="57">
        <v>215.4</v>
      </c>
      <c r="G63" s="58">
        <v>435.9</v>
      </c>
      <c r="H63" s="59">
        <v>274.60000000000002</v>
      </c>
      <c r="I63" s="57">
        <v>270.2</v>
      </c>
      <c r="J63" s="57">
        <v>544.79999999999995</v>
      </c>
      <c r="K63" s="60" t="s">
        <v>43</v>
      </c>
      <c r="L63" s="42">
        <f t="shared" si="0"/>
        <v>6.2525105298796096E-2</v>
      </c>
    </row>
    <row r="64" spans="1:13" ht="12.75" customHeight="1">
      <c r="A64" s="53">
        <v>45</v>
      </c>
      <c r="B64" s="61">
        <v>10</v>
      </c>
      <c r="C64" s="61">
        <v>10.1</v>
      </c>
      <c r="D64" s="62">
        <v>20.100000000000001</v>
      </c>
      <c r="E64" s="61">
        <v>41.6</v>
      </c>
      <c r="F64" s="61">
        <v>40.200000000000003</v>
      </c>
      <c r="G64" s="62">
        <v>81.8</v>
      </c>
      <c r="H64" s="61">
        <v>51.6</v>
      </c>
      <c r="I64" s="61">
        <v>50.3</v>
      </c>
      <c r="J64" s="61">
        <v>101.9</v>
      </c>
      <c r="K64" s="63">
        <v>45</v>
      </c>
      <c r="L64" s="42">
        <f t="shared" si="0"/>
        <v>1.1694765473471591E-2</v>
      </c>
    </row>
    <row r="65" spans="1:12" ht="12.75" customHeight="1">
      <c r="A65" s="53">
        <v>46</v>
      </c>
      <c r="B65" s="61">
        <v>9.6999999999999993</v>
      </c>
      <c r="C65" s="61">
        <v>9.6999999999999993</v>
      </c>
      <c r="D65" s="64">
        <v>19.399999999999999</v>
      </c>
      <c r="E65" s="61">
        <v>40.799999999999997</v>
      </c>
      <c r="F65" s="61">
        <v>39.5</v>
      </c>
      <c r="G65" s="64">
        <v>80.3</v>
      </c>
      <c r="H65" s="61">
        <v>50.5</v>
      </c>
      <c r="I65" s="61">
        <v>49.3</v>
      </c>
      <c r="J65" s="61">
        <v>99.8</v>
      </c>
      <c r="K65" s="63">
        <v>46</v>
      </c>
      <c r="L65" s="42">
        <f t="shared" si="0"/>
        <v>1.1453754605029095E-2</v>
      </c>
    </row>
    <row r="66" spans="1:12" ht="12.75" customHeight="1">
      <c r="A66" s="53">
        <v>47</v>
      </c>
      <c r="B66" s="61">
        <v>9.3000000000000007</v>
      </c>
      <c r="C66" s="61">
        <v>9.4</v>
      </c>
      <c r="D66" s="64">
        <v>18.7</v>
      </c>
      <c r="E66" s="61">
        <v>38.799999999999997</v>
      </c>
      <c r="F66" s="61">
        <v>37.6</v>
      </c>
      <c r="G66" s="64">
        <v>76.400000000000006</v>
      </c>
      <c r="H66" s="61">
        <v>48.1</v>
      </c>
      <c r="I66" s="61">
        <v>47</v>
      </c>
      <c r="J66" s="61">
        <v>95.1</v>
      </c>
      <c r="K66" s="63">
        <v>47</v>
      </c>
      <c r="L66" s="42">
        <f t="shared" si="0"/>
        <v>1.0914349328038746E-2</v>
      </c>
    </row>
    <row r="67" spans="1:12">
      <c r="A67" s="53">
        <v>48</v>
      </c>
      <c r="B67" s="61">
        <v>8.9</v>
      </c>
      <c r="C67" s="61">
        <v>9.1</v>
      </c>
      <c r="D67" s="64">
        <v>17.899999999999999</v>
      </c>
      <c r="E67" s="61">
        <v>37</v>
      </c>
      <c r="F67" s="61">
        <v>35.799999999999997</v>
      </c>
      <c r="G67" s="64">
        <v>72.8</v>
      </c>
      <c r="H67" s="61">
        <v>45.9</v>
      </c>
      <c r="I67" s="61">
        <v>44.8</v>
      </c>
      <c r="J67" s="61">
        <v>90.7</v>
      </c>
      <c r="K67" s="63">
        <v>48</v>
      </c>
      <c r="L67" s="42">
        <f t="shared" si="0"/>
        <v>1.0409374175111612E-2</v>
      </c>
    </row>
    <row r="68" spans="1:12">
      <c r="A68" s="53">
        <v>49</v>
      </c>
      <c r="B68" s="61">
        <v>8.4</v>
      </c>
      <c r="C68" s="61">
        <v>8.6</v>
      </c>
      <c r="D68" s="64">
        <v>17.100000000000001</v>
      </c>
      <c r="E68" s="61">
        <v>35</v>
      </c>
      <c r="F68" s="61">
        <v>33.700000000000003</v>
      </c>
      <c r="G68" s="64">
        <v>68.7</v>
      </c>
      <c r="H68" s="61">
        <v>43.4</v>
      </c>
      <c r="I68" s="61">
        <v>42.4</v>
      </c>
      <c r="J68" s="61">
        <v>85.8</v>
      </c>
      <c r="K68" s="63">
        <v>49</v>
      </c>
      <c r="L68" s="42">
        <f t="shared" si="0"/>
        <v>9.8470154820791203E-3</v>
      </c>
    </row>
    <row r="69" spans="1:12">
      <c r="A69" s="65" t="s">
        <v>44</v>
      </c>
      <c r="B69" s="46">
        <v>46.4</v>
      </c>
      <c r="C69" s="46">
        <v>46.9</v>
      </c>
      <c r="D69" s="47">
        <v>93.3</v>
      </c>
      <c r="E69" s="46">
        <v>193.1</v>
      </c>
      <c r="F69" s="46">
        <v>186.9</v>
      </c>
      <c r="G69" s="47">
        <v>380</v>
      </c>
      <c r="H69" s="46">
        <v>239.5</v>
      </c>
      <c r="I69" s="46">
        <v>233.8</v>
      </c>
      <c r="J69" s="46">
        <v>473.3</v>
      </c>
      <c r="K69" s="66" t="s">
        <v>45</v>
      </c>
      <c r="L69" s="42">
        <f t="shared" si="0"/>
        <v>5.4319259063730169E-2</v>
      </c>
    </row>
    <row r="70" spans="1:12">
      <c r="A70" s="53">
        <v>50</v>
      </c>
      <c r="B70" s="61">
        <v>8.3000000000000007</v>
      </c>
      <c r="C70" s="61">
        <v>8.5</v>
      </c>
      <c r="D70" s="64">
        <v>16.899999999999999</v>
      </c>
      <c r="E70" s="61">
        <v>34.200000000000003</v>
      </c>
      <c r="F70" s="61">
        <v>32.700000000000003</v>
      </c>
      <c r="G70" s="64">
        <v>66.900000000000006</v>
      </c>
      <c r="H70" s="61">
        <v>42.6</v>
      </c>
      <c r="I70" s="61">
        <v>41.2</v>
      </c>
      <c r="J70" s="61">
        <v>83.7</v>
      </c>
      <c r="K70" s="63">
        <v>50</v>
      </c>
      <c r="L70" s="42">
        <f t="shared" si="0"/>
        <v>9.6060046136366255E-3</v>
      </c>
    </row>
    <row r="71" spans="1:12">
      <c r="A71" s="53">
        <v>51</v>
      </c>
      <c r="B71" s="61">
        <v>8.4</v>
      </c>
      <c r="C71" s="61">
        <v>8.6</v>
      </c>
      <c r="D71" s="64">
        <v>17</v>
      </c>
      <c r="E71" s="61">
        <v>34.299999999999997</v>
      </c>
      <c r="F71" s="61">
        <v>32.700000000000003</v>
      </c>
      <c r="G71" s="64">
        <v>67</v>
      </c>
      <c r="H71" s="61">
        <v>42.7</v>
      </c>
      <c r="I71" s="61">
        <v>41.3</v>
      </c>
      <c r="J71" s="61">
        <v>84</v>
      </c>
      <c r="K71" s="63">
        <v>51</v>
      </c>
      <c r="L71" s="42">
        <f t="shared" si="0"/>
        <v>9.6404347376998385E-3</v>
      </c>
    </row>
    <row r="72" spans="1:12">
      <c r="A72" s="53">
        <v>52</v>
      </c>
      <c r="B72" s="61">
        <v>8.3000000000000007</v>
      </c>
      <c r="C72" s="61">
        <v>8.4</v>
      </c>
      <c r="D72" s="64">
        <v>16.600000000000001</v>
      </c>
      <c r="E72" s="61">
        <v>33.6</v>
      </c>
      <c r="F72" s="61">
        <v>32.4</v>
      </c>
      <c r="G72" s="64">
        <v>66</v>
      </c>
      <c r="H72" s="61">
        <v>41.8</v>
      </c>
      <c r="I72" s="61">
        <v>40.799999999999997</v>
      </c>
      <c r="J72" s="61">
        <v>82.6</v>
      </c>
      <c r="K72" s="63">
        <v>52</v>
      </c>
      <c r="L72" s="42">
        <f t="shared" si="0"/>
        <v>9.4797608254048402E-3</v>
      </c>
    </row>
    <row r="73" spans="1:12">
      <c r="A73" s="53">
        <v>53</v>
      </c>
      <c r="B73" s="61">
        <v>7.9</v>
      </c>
      <c r="C73" s="61">
        <v>7.7</v>
      </c>
      <c r="D73" s="64">
        <v>15.7</v>
      </c>
      <c r="E73" s="61">
        <v>33</v>
      </c>
      <c r="F73" s="61">
        <v>31.7</v>
      </c>
      <c r="G73" s="64">
        <v>64.7</v>
      </c>
      <c r="H73" s="61">
        <v>40.9</v>
      </c>
      <c r="I73" s="61">
        <v>39.5</v>
      </c>
      <c r="J73" s="61">
        <v>80.400000000000006</v>
      </c>
      <c r="K73" s="63">
        <v>53</v>
      </c>
      <c r="L73" s="42">
        <f t="shared" si="0"/>
        <v>9.227273248941275E-3</v>
      </c>
    </row>
    <row r="74" spans="1:12">
      <c r="A74" s="53">
        <v>54</v>
      </c>
      <c r="B74" s="61">
        <v>7.5</v>
      </c>
      <c r="C74" s="61">
        <v>7.4</v>
      </c>
      <c r="D74" s="64">
        <v>14.8</v>
      </c>
      <c r="E74" s="61">
        <v>33.1</v>
      </c>
      <c r="F74" s="61">
        <v>31</v>
      </c>
      <c r="G74" s="64">
        <v>64.099999999999994</v>
      </c>
      <c r="H74" s="61">
        <v>40.6</v>
      </c>
      <c r="I74" s="61">
        <v>38.4</v>
      </c>
      <c r="J74" s="61">
        <v>78.900000000000006</v>
      </c>
      <c r="K74" s="63">
        <v>54</v>
      </c>
      <c r="L74" s="42">
        <f t="shared" si="0"/>
        <v>9.0551226286252062E-3</v>
      </c>
    </row>
    <row r="75" spans="1:12">
      <c r="A75" s="65" t="s">
        <v>46</v>
      </c>
      <c r="B75" s="46">
        <v>40.4</v>
      </c>
      <c r="C75" s="46">
        <v>40.6</v>
      </c>
      <c r="D75" s="47">
        <v>81</v>
      </c>
      <c r="E75" s="46">
        <v>168.2</v>
      </c>
      <c r="F75" s="46">
        <v>160.5</v>
      </c>
      <c r="G75" s="47">
        <v>328.7</v>
      </c>
      <c r="H75" s="46">
        <v>208.5</v>
      </c>
      <c r="I75" s="46">
        <v>201.1</v>
      </c>
      <c r="J75" s="46">
        <v>409.7</v>
      </c>
      <c r="K75" s="66" t="s">
        <v>47</v>
      </c>
      <c r="L75" s="42">
        <f t="shared" ref="L75:L114" si="1">J75/$J$9</f>
        <v>4.7020072762328856E-2</v>
      </c>
    </row>
    <row r="76" spans="1:12">
      <c r="A76" s="53">
        <v>55</v>
      </c>
      <c r="B76" s="61">
        <v>7.1</v>
      </c>
      <c r="C76" s="61">
        <v>6.9</v>
      </c>
      <c r="D76" s="64">
        <v>14</v>
      </c>
      <c r="E76" s="61">
        <v>33.5</v>
      </c>
      <c r="F76" s="61">
        <v>30.9</v>
      </c>
      <c r="G76" s="64">
        <v>64.5</v>
      </c>
      <c r="H76" s="61">
        <v>40.6</v>
      </c>
      <c r="I76" s="61">
        <v>37.799999999999997</v>
      </c>
      <c r="J76" s="61">
        <v>78.400000000000006</v>
      </c>
      <c r="K76" s="63">
        <v>55</v>
      </c>
      <c r="L76" s="42">
        <f t="shared" si="1"/>
        <v>8.9977390885198506E-3</v>
      </c>
    </row>
    <row r="77" spans="1:12">
      <c r="A77" s="53">
        <v>56</v>
      </c>
      <c r="B77" s="61">
        <v>6.7</v>
      </c>
      <c r="C77" s="61">
        <v>6.5</v>
      </c>
      <c r="D77" s="64">
        <v>13.3</v>
      </c>
      <c r="E77" s="61">
        <v>34.4</v>
      </c>
      <c r="F77" s="61">
        <v>31.6</v>
      </c>
      <c r="G77" s="64">
        <v>66</v>
      </c>
      <c r="H77" s="61">
        <v>41.1</v>
      </c>
      <c r="I77" s="61">
        <v>38.200000000000003</v>
      </c>
      <c r="J77" s="61">
        <v>79.3</v>
      </c>
      <c r="K77" s="63">
        <v>56</v>
      </c>
      <c r="L77" s="42">
        <f t="shared" si="1"/>
        <v>9.1010294607094897E-3</v>
      </c>
    </row>
    <row r="78" spans="1:12">
      <c r="A78" s="53">
        <v>57</v>
      </c>
      <c r="B78" s="61">
        <v>6.3</v>
      </c>
      <c r="C78" s="61">
        <v>6.2</v>
      </c>
      <c r="D78" s="64">
        <v>12.4</v>
      </c>
      <c r="E78" s="61">
        <v>34.799999999999997</v>
      </c>
      <c r="F78" s="61">
        <v>31.9</v>
      </c>
      <c r="G78" s="64">
        <v>66.7</v>
      </c>
      <c r="H78" s="61">
        <v>41.1</v>
      </c>
      <c r="I78" s="61">
        <v>38.1</v>
      </c>
      <c r="J78" s="61">
        <v>79.2</v>
      </c>
      <c r="K78" s="63">
        <v>57</v>
      </c>
      <c r="L78" s="42">
        <f t="shared" si="1"/>
        <v>9.0895527526884193E-3</v>
      </c>
    </row>
    <row r="79" spans="1:12">
      <c r="A79" s="53">
        <v>58</v>
      </c>
      <c r="B79" s="61">
        <v>5.8</v>
      </c>
      <c r="C79" s="61">
        <v>5.7</v>
      </c>
      <c r="D79" s="64">
        <v>11.5</v>
      </c>
      <c r="E79" s="61">
        <v>34.299999999999997</v>
      </c>
      <c r="F79" s="61">
        <v>31.3</v>
      </c>
      <c r="G79" s="64">
        <v>65.599999999999994</v>
      </c>
      <c r="H79" s="61">
        <v>40.1</v>
      </c>
      <c r="I79" s="61">
        <v>37</v>
      </c>
      <c r="J79" s="61">
        <v>77.099999999999994</v>
      </c>
      <c r="K79" s="63">
        <v>58</v>
      </c>
      <c r="L79" s="42">
        <f t="shared" si="1"/>
        <v>8.8485418842459227E-3</v>
      </c>
    </row>
    <row r="80" spans="1:12">
      <c r="A80" s="53">
        <v>59</v>
      </c>
      <c r="B80" s="61">
        <v>5.5</v>
      </c>
      <c r="C80" s="61">
        <v>5.3</v>
      </c>
      <c r="D80" s="64">
        <v>10.8</v>
      </c>
      <c r="E80" s="61">
        <v>34.1</v>
      </c>
      <c r="F80" s="61">
        <v>30.9</v>
      </c>
      <c r="G80" s="64">
        <v>65</v>
      </c>
      <c r="H80" s="61">
        <v>39.5</v>
      </c>
      <c r="I80" s="61">
        <v>36.299999999999997</v>
      </c>
      <c r="J80" s="61">
        <v>75.8</v>
      </c>
      <c r="K80" s="63">
        <v>59</v>
      </c>
      <c r="L80" s="42">
        <f t="shared" si="1"/>
        <v>8.6993446799719966E-3</v>
      </c>
    </row>
    <row r="81" spans="1:12">
      <c r="A81" s="65" t="s">
        <v>48</v>
      </c>
      <c r="B81" s="46">
        <v>31.3</v>
      </c>
      <c r="C81" s="46">
        <v>30.6</v>
      </c>
      <c r="D81" s="47">
        <v>61.9</v>
      </c>
      <c r="E81" s="46">
        <v>171.1</v>
      </c>
      <c r="F81" s="46">
        <v>156.69999999999999</v>
      </c>
      <c r="G81" s="47">
        <v>327.9</v>
      </c>
      <c r="H81" s="46">
        <v>202.5</v>
      </c>
      <c r="I81" s="46">
        <v>187.3</v>
      </c>
      <c r="J81" s="46">
        <v>389.8</v>
      </c>
      <c r="K81" s="66" t="s">
        <v>49</v>
      </c>
      <c r="L81" s="42">
        <f t="shared" si="1"/>
        <v>4.4736207866135684E-2</v>
      </c>
    </row>
    <row r="82" spans="1:12">
      <c r="A82" s="53">
        <v>60</v>
      </c>
      <c r="B82" s="61">
        <v>5.0999999999999996</v>
      </c>
      <c r="C82" s="61">
        <v>4.8</v>
      </c>
      <c r="D82" s="64">
        <v>9.8000000000000007</v>
      </c>
      <c r="E82" s="61">
        <v>34</v>
      </c>
      <c r="F82" s="61">
        <v>30.9</v>
      </c>
      <c r="G82" s="64">
        <v>65</v>
      </c>
      <c r="H82" s="61">
        <v>39.1</v>
      </c>
      <c r="I82" s="61">
        <v>35.700000000000003</v>
      </c>
      <c r="J82" s="61">
        <v>74.8</v>
      </c>
      <c r="K82" s="63">
        <v>60</v>
      </c>
      <c r="L82" s="42">
        <f t="shared" si="1"/>
        <v>8.5845775997612853E-3</v>
      </c>
    </row>
    <row r="83" spans="1:12">
      <c r="A83" s="53">
        <v>61</v>
      </c>
      <c r="B83" s="61">
        <v>4.9000000000000004</v>
      </c>
      <c r="C83" s="61">
        <v>4.5999999999999996</v>
      </c>
      <c r="D83" s="64">
        <v>9.4</v>
      </c>
      <c r="E83" s="61">
        <v>34.4</v>
      </c>
      <c r="F83" s="61">
        <v>31</v>
      </c>
      <c r="G83" s="64">
        <v>65.400000000000006</v>
      </c>
      <c r="H83" s="61">
        <v>39.299999999999997</v>
      </c>
      <c r="I83" s="61">
        <v>35.6</v>
      </c>
      <c r="J83" s="61">
        <v>74.900000000000006</v>
      </c>
      <c r="K83" s="63">
        <v>61</v>
      </c>
      <c r="L83" s="42">
        <f t="shared" si="1"/>
        <v>8.5960543077823574E-3</v>
      </c>
    </row>
    <row r="84" spans="1:12">
      <c r="A84" s="53">
        <v>62</v>
      </c>
      <c r="B84" s="61">
        <v>4.5999999999999996</v>
      </c>
      <c r="C84" s="61">
        <v>4.3</v>
      </c>
      <c r="D84" s="64">
        <v>8.9</v>
      </c>
      <c r="E84" s="61">
        <v>34.4</v>
      </c>
      <c r="F84" s="61">
        <v>30.7</v>
      </c>
      <c r="G84" s="64">
        <v>65.099999999999994</v>
      </c>
      <c r="H84" s="61">
        <v>38.9</v>
      </c>
      <c r="I84" s="61">
        <v>35</v>
      </c>
      <c r="J84" s="61">
        <v>74</v>
      </c>
      <c r="K84" s="63">
        <v>62</v>
      </c>
      <c r="L84" s="42">
        <f t="shared" si="1"/>
        <v>8.4927639355927148E-3</v>
      </c>
    </row>
    <row r="85" spans="1:12">
      <c r="A85" s="53">
        <v>63</v>
      </c>
      <c r="B85" s="61">
        <v>4.3</v>
      </c>
      <c r="C85" s="61">
        <v>4.0999999999999996</v>
      </c>
      <c r="D85" s="64">
        <v>8.3000000000000007</v>
      </c>
      <c r="E85" s="61">
        <v>34.200000000000003</v>
      </c>
      <c r="F85" s="61">
        <v>30.5</v>
      </c>
      <c r="G85" s="64">
        <v>64.7</v>
      </c>
      <c r="H85" s="61">
        <v>38.4</v>
      </c>
      <c r="I85" s="61">
        <v>34.6</v>
      </c>
      <c r="J85" s="61">
        <v>73</v>
      </c>
      <c r="K85" s="63">
        <v>63</v>
      </c>
      <c r="L85" s="42">
        <f t="shared" si="1"/>
        <v>8.3779968553820035E-3</v>
      </c>
    </row>
    <row r="86" spans="1:12">
      <c r="A86" s="53">
        <v>64</v>
      </c>
      <c r="B86" s="61">
        <v>4</v>
      </c>
      <c r="C86" s="61">
        <v>3.8</v>
      </c>
      <c r="D86" s="64">
        <v>7.8</v>
      </c>
      <c r="E86" s="61">
        <v>34.5</v>
      </c>
      <c r="F86" s="61">
        <v>30.9</v>
      </c>
      <c r="G86" s="64">
        <v>65.400000000000006</v>
      </c>
      <c r="H86" s="61">
        <v>38.6</v>
      </c>
      <c r="I86" s="61">
        <v>34.700000000000003</v>
      </c>
      <c r="J86" s="61">
        <v>73.3</v>
      </c>
      <c r="K86" s="63">
        <v>64</v>
      </c>
      <c r="L86" s="42">
        <f t="shared" si="1"/>
        <v>8.4124269794452165E-3</v>
      </c>
    </row>
    <row r="87" spans="1:12">
      <c r="A87" s="65" t="s">
        <v>50</v>
      </c>
      <c r="B87" s="46">
        <v>22.8</v>
      </c>
      <c r="C87" s="46">
        <v>21.5</v>
      </c>
      <c r="D87" s="47">
        <v>44.4</v>
      </c>
      <c r="E87" s="46">
        <v>171.5</v>
      </c>
      <c r="F87" s="46">
        <v>154.1</v>
      </c>
      <c r="G87" s="47">
        <v>325.60000000000002</v>
      </c>
      <c r="H87" s="46">
        <v>194.3</v>
      </c>
      <c r="I87" s="46">
        <v>175.6</v>
      </c>
      <c r="J87" s="46">
        <v>369.9</v>
      </c>
      <c r="K87" s="66" t="s">
        <v>51</v>
      </c>
      <c r="L87" s="42">
        <f t="shared" si="1"/>
        <v>4.2452342969942505E-2</v>
      </c>
    </row>
    <row r="88" spans="1:12">
      <c r="A88" s="53">
        <v>65</v>
      </c>
      <c r="B88" s="61">
        <v>3.9</v>
      </c>
      <c r="C88" s="61">
        <v>3.4</v>
      </c>
      <c r="D88" s="64">
        <v>7.3</v>
      </c>
      <c r="E88" s="61">
        <v>34.700000000000003</v>
      </c>
      <c r="F88" s="61">
        <v>30.9</v>
      </c>
      <c r="G88" s="64">
        <v>65.599999999999994</v>
      </c>
      <c r="H88" s="61">
        <v>38.6</v>
      </c>
      <c r="I88" s="61">
        <v>34.299999999999997</v>
      </c>
      <c r="J88" s="61">
        <v>72.900000000000006</v>
      </c>
      <c r="K88" s="63">
        <v>65</v>
      </c>
      <c r="L88" s="42">
        <f t="shared" si="1"/>
        <v>8.366520147360933E-3</v>
      </c>
    </row>
    <row r="89" spans="1:12">
      <c r="A89" s="53">
        <v>66</v>
      </c>
      <c r="B89" s="61">
        <v>3.8</v>
      </c>
      <c r="C89" s="61">
        <v>3.4</v>
      </c>
      <c r="D89" s="64">
        <v>7.2</v>
      </c>
      <c r="E89" s="61">
        <v>34.299999999999997</v>
      </c>
      <c r="F89" s="61">
        <v>30.4</v>
      </c>
      <c r="G89" s="64">
        <v>64.7</v>
      </c>
      <c r="H89" s="61">
        <v>38.1</v>
      </c>
      <c r="I89" s="61">
        <v>33.799999999999997</v>
      </c>
      <c r="J89" s="61">
        <v>71.8</v>
      </c>
      <c r="K89" s="63">
        <v>66</v>
      </c>
      <c r="L89" s="42">
        <f t="shared" si="1"/>
        <v>8.2402763591291478E-3</v>
      </c>
    </row>
    <row r="90" spans="1:12">
      <c r="A90" s="53">
        <v>67</v>
      </c>
      <c r="B90" s="61">
        <v>3.1</v>
      </c>
      <c r="C90" s="61">
        <v>2.7</v>
      </c>
      <c r="D90" s="64">
        <v>5.8</v>
      </c>
      <c r="E90" s="61">
        <v>32.799999999999997</v>
      </c>
      <c r="F90" s="61">
        <v>29</v>
      </c>
      <c r="G90" s="64">
        <v>61.8</v>
      </c>
      <c r="H90" s="61">
        <v>35.799999999999997</v>
      </c>
      <c r="I90" s="61">
        <v>31.8</v>
      </c>
      <c r="J90" s="61">
        <v>67.599999999999994</v>
      </c>
      <c r="K90" s="63">
        <v>67</v>
      </c>
      <c r="L90" s="42">
        <f t="shared" si="1"/>
        <v>7.7582546222441555E-3</v>
      </c>
    </row>
    <row r="91" spans="1:12">
      <c r="A91" s="53">
        <v>68</v>
      </c>
      <c r="B91" s="61">
        <v>2.5</v>
      </c>
      <c r="C91" s="61">
        <v>2.2999999999999998</v>
      </c>
      <c r="D91" s="64">
        <v>4.8</v>
      </c>
      <c r="E91" s="61">
        <v>31.3</v>
      </c>
      <c r="F91" s="61">
        <v>27.4</v>
      </c>
      <c r="G91" s="64">
        <v>58.8</v>
      </c>
      <c r="H91" s="61">
        <v>33.799999999999997</v>
      </c>
      <c r="I91" s="61">
        <v>29.7</v>
      </c>
      <c r="J91" s="61">
        <v>63.5</v>
      </c>
      <c r="K91" s="63">
        <v>68</v>
      </c>
      <c r="L91" s="42">
        <f t="shared" si="1"/>
        <v>7.2877095933802354E-3</v>
      </c>
    </row>
    <row r="92" spans="1:12">
      <c r="A92" s="53">
        <v>69</v>
      </c>
      <c r="B92" s="61">
        <v>2.7</v>
      </c>
      <c r="C92" s="61">
        <v>2.4</v>
      </c>
      <c r="D92" s="64">
        <v>5.0999999999999996</v>
      </c>
      <c r="E92" s="61">
        <v>32.4</v>
      </c>
      <c r="F92" s="61">
        <v>28</v>
      </c>
      <c r="G92" s="64">
        <v>60.4</v>
      </c>
      <c r="H92" s="61">
        <v>35.1</v>
      </c>
      <c r="I92" s="61">
        <v>30.4</v>
      </c>
      <c r="J92" s="61">
        <v>65.5</v>
      </c>
      <c r="K92" s="63">
        <v>69</v>
      </c>
      <c r="L92" s="42">
        <f t="shared" si="1"/>
        <v>7.5172437538016598E-3</v>
      </c>
    </row>
    <row r="93" spans="1:12">
      <c r="A93" s="65" t="s">
        <v>52</v>
      </c>
      <c r="B93" s="46">
        <v>16</v>
      </c>
      <c r="C93" s="46">
        <v>14.2</v>
      </c>
      <c r="D93" s="47">
        <v>30.1</v>
      </c>
      <c r="E93" s="46">
        <v>165.4</v>
      </c>
      <c r="F93" s="46">
        <v>145.80000000000001</v>
      </c>
      <c r="G93" s="47">
        <v>311.2</v>
      </c>
      <c r="H93" s="46">
        <v>181.4</v>
      </c>
      <c r="I93" s="46">
        <v>160</v>
      </c>
      <c r="J93" s="46">
        <v>341.4</v>
      </c>
      <c r="K93" s="66" t="s">
        <v>53</v>
      </c>
      <c r="L93" s="42">
        <f t="shared" si="1"/>
        <v>3.9181481183937203E-2</v>
      </c>
    </row>
    <row r="94" spans="1:12">
      <c r="A94" s="53">
        <v>70</v>
      </c>
      <c r="B94" s="61">
        <v>2.8</v>
      </c>
      <c r="C94" s="61">
        <v>2.5</v>
      </c>
      <c r="D94" s="64">
        <v>5.3</v>
      </c>
      <c r="E94" s="61">
        <v>32</v>
      </c>
      <c r="F94" s="61">
        <v>27.3</v>
      </c>
      <c r="G94" s="64">
        <v>59.3</v>
      </c>
      <c r="H94" s="61">
        <v>34.799999999999997</v>
      </c>
      <c r="I94" s="61">
        <v>29.8</v>
      </c>
      <c r="J94" s="61">
        <v>64.599999999999994</v>
      </c>
      <c r="K94" s="63">
        <v>70</v>
      </c>
      <c r="L94" s="42">
        <f t="shared" si="1"/>
        <v>7.4139533816120181E-3</v>
      </c>
    </row>
    <row r="95" spans="1:12">
      <c r="A95" s="53">
        <v>71</v>
      </c>
      <c r="B95" s="61">
        <v>2.7</v>
      </c>
      <c r="C95" s="61">
        <v>2.5</v>
      </c>
      <c r="D95" s="64">
        <v>5.2</v>
      </c>
      <c r="E95" s="61">
        <v>26.5</v>
      </c>
      <c r="F95" s="61">
        <v>22.8</v>
      </c>
      <c r="G95" s="64">
        <v>49.3</v>
      </c>
      <c r="H95" s="61">
        <v>29.3</v>
      </c>
      <c r="I95" s="61">
        <v>25.3</v>
      </c>
      <c r="J95" s="61">
        <v>54.6</v>
      </c>
      <c r="K95" s="63">
        <v>71</v>
      </c>
      <c r="L95" s="42">
        <f t="shared" si="1"/>
        <v>6.2662825795048952E-3</v>
      </c>
    </row>
    <row r="96" spans="1:12">
      <c r="A96" s="53">
        <v>72</v>
      </c>
      <c r="B96" s="61">
        <v>2.6</v>
      </c>
      <c r="C96" s="61">
        <v>2.2999999999999998</v>
      </c>
      <c r="D96" s="64">
        <v>4.9000000000000004</v>
      </c>
      <c r="E96" s="61">
        <v>21</v>
      </c>
      <c r="F96" s="61">
        <v>18.3</v>
      </c>
      <c r="G96" s="64">
        <v>39.200000000000003</v>
      </c>
      <c r="H96" s="61">
        <v>23.6</v>
      </c>
      <c r="I96" s="61">
        <v>20.5</v>
      </c>
      <c r="J96" s="61">
        <v>44.1</v>
      </c>
      <c r="K96" s="63">
        <v>72</v>
      </c>
      <c r="L96" s="42">
        <f t="shared" si="1"/>
        <v>5.0612282372924158E-3</v>
      </c>
    </row>
    <row r="97" spans="1:12">
      <c r="A97" s="53">
        <v>73</v>
      </c>
      <c r="B97" s="61">
        <v>2.4</v>
      </c>
      <c r="C97" s="61">
        <v>2.1</v>
      </c>
      <c r="D97" s="64">
        <v>4.5</v>
      </c>
      <c r="E97" s="61">
        <v>17.8</v>
      </c>
      <c r="F97" s="61">
        <v>15.3</v>
      </c>
      <c r="G97" s="64">
        <v>33.1</v>
      </c>
      <c r="H97" s="61">
        <v>20.2</v>
      </c>
      <c r="I97" s="61">
        <v>17.399999999999999</v>
      </c>
      <c r="J97" s="61">
        <v>37.6</v>
      </c>
      <c r="K97" s="63">
        <v>73</v>
      </c>
      <c r="L97" s="42">
        <f t="shared" si="1"/>
        <v>4.3152422159227852E-3</v>
      </c>
    </row>
    <row r="98" spans="1:12">
      <c r="A98" s="53">
        <v>74</v>
      </c>
      <c r="B98" s="61">
        <v>2.2000000000000002</v>
      </c>
      <c r="C98" s="61">
        <v>1.8</v>
      </c>
      <c r="D98" s="64">
        <v>4</v>
      </c>
      <c r="E98" s="61">
        <v>16.2</v>
      </c>
      <c r="F98" s="61">
        <v>13.5</v>
      </c>
      <c r="G98" s="64">
        <v>29.7</v>
      </c>
      <c r="H98" s="61">
        <v>18.399999999999999</v>
      </c>
      <c r="I98" s="61">
        <v>15.3</v>
      </c>
      <c r="J98" s="61">
        <v>33.700000000000003</v>
      </c>
      <c r="K98" s="63">
        <v>74</v>
      </c>
      <c r="L98" s="42">
        <f t="shared" si="1"/>
        <v>3.8676506031010073E-3</v>
      </c>
    </row>
    <row r="99" spans="1:12">
      <c r="A99" s="65" t="s">
        <v>54</v>
      </c>
      <c r="B99" s="46">
        <v>12.7</v>
      </c>
      <c r="C99" s="46">
        <v>11.2</v>
      </c>
      <c r="D99" s="47">
        <v>23.9</v>
      </c>
      <c r="E99" s="46">
        <v>113.5</v>
      </c>
      <c r="F99" s="46">
        <v>97.2</v>
      </c>
      <c r="G99" s="47">
        <v>210.7</v>
      </c>
      <c r="H99" s="46">
        <v>126.2</v>
      </c>
      <c r="I99" s="46">
        <v>108.3</v>
      </c>
      <c r="J99" s="46">
        <v>234.6</v>
      </c>
      <c r="K99" s="66" t="s">
        <v>55</v>
      </c>
      <c r="L99" s="42">
        <f t="shared" si="1"/>
        <v>2.692435701743312E-2</v>
      </c>
    </row>
    <row r="100" spans="1:12">
      <c r="A100" s="53">
        <v>75</v>
      </c>
      <c r="B100" s="61">
        <v>1.9</v>
      </c>
      <c r="C100" s="61">
        <v>1.6</v>
      </c>
      <c r="D100" s="64">
        <v>3.5</v>
      </c>
      <c r="E100" s="61">
        <v>16.600000000000001</v>
      </c>
      <c r="F100" s="61">
        <v>13.3</v>
      </c>
      <c r="G100" s="64">
        <v>29.8</v>
      </c>
      <c r="H100" s="61">
        <v>18.399999999999999</v>
      </c>
      <c r="I100" s="61">
        <v>14.9</v>
      </c>
      <c r="J100" s="61">
        <v>33.299999999999997</v>
      </c>
      <c r="K100" s="63">
        <v>75</v>
      </c>
      <c r="L100" s="42">
        <f t="shared" si="1"/>
        <v>3.8217437710167217E-3</v>
      </c>
    </row>
    <row r="101" spans="1:12">
      <c r="A101" s="53">
        <v>76</v>
      </c>
      <c r="B101" s="61">
        <v>1.7</v>
      </c>
      <c r="C101" s="61">
        <v>1.5</v>
      </c>
      <c r="D101" s="64">
        <v>3.3</v>
      </c>
      <c r="E101" s="61">
        <v>17.399999999999999</v>
      </c>
      <c r="F101" s="61">
        <v>13.5</v>
      </c>
      <c r="G101" s="64">
        <v>30.9</v>
      </c>
      <c r="H101" s="61">
        <v>19.100000000000001</v>
      </c>
      <c r="I101" s="61">
        <v>15.1</v>
      </c>
      <c r="J101" s="61">
        <v>34.1</v>
      </c>
      <c r="K101" s="63">
        <v>76</v>
      </c>
      <c r="L101" s="42">
        <f t="shared" si="1"/>
        <v>3.9135574351852921E-3</v>
      </c>
    </row>
    <row r="102" spans="1:12">
      <c r="A102" s="53">
        <v>77</v>
      </c>
      <c r="B102" s="61">
        <v>1.6</v>
      </c>
      <c r="C102" s="61">
        <v>1.4</v>
      </c>
      <c r="D102" s="64">
        <v>2.9</v>
      </c>
      <c r="E102" s="61">
        <v>17.600000000000001</v>
      </c>
      <c r="F102" s="61">
        <v>13.6</v>
      </c>
      <c r="G102" s="64">
        <v>31.1</v>
      </c>
      <c r="H102" s="61">
        <v>19.2</v>
      </c>
      <c r="I102" s="61">
        <v>14.9</v>
      </c>
      <c r="J102" s="61">
        <v>34.1</v>
      </c>
      <c r="K102" s="63">
        <v>77</v>
      </c>
      <c r="L102" s="42">
        <f t="shared" si="1"/>
        <v>3.9135574351852921E-3</v>
      </c>
    </row>
    <row r="103" spans="1:12">
      <c r="A103" s="53">
        <v>78</v>
      </c>
      <c r="B103" s="61">
        <v>1.4</v>
      </c>
      <c r="C103" s="61">
        <v>1.2</v>
      </c>
      <c r="D103" s="64">
        <v>2.6</v>
      </c>
      <c r="E103" s="61">
        <v>17.899999999999999</v>
      </c>
      <c r="F103" s="61">
        <v>13.6</v>
      </c>
      <c r="G103" s="64">
        <v>31.6</v>
      </c>
      <c r="H103" s="61">
        <v>19.3</v>
      </c>
      <c r="I103" s="61">
        <v>14.9</v>
      </c>
      <c r="J103" s="61">
        <v>34.200000000000003</v>
      </c>
      <c r="K103" s="63">
        <v>78</v>
      </c>
      <c r="L103" s="42">
        <f t="shared" si="1"/>
        <v>3.9250341432063634E-3</v>
      </c>
    </row>
    <row r="104" spans="1:12">
      <c r="A104" s="53">
        <v>79</v>
      </c>
      <c r="B104" s="61">
        <v>1.4</v>
      </c>
      <c r="C104" s="61">
        <v>1.1000000000000001</v>
      </c>
      <c r="D104" s="64">
        <v>2.5</v>
      </c>
      <c r="E104" s="61">
        <v>18.100000000000001</v>
      </c>
      <c r="F104" s="61">
        <v>13.6</v>
      </c>
      <c r="G104" s="64">
        <v>31.7</v>
      </c>
      <c r="H104" s="61">
        <v>19.5</v>
      </c>
      <c r="I104" s="61">
        <v>14.6</v>
      </c>
      <c r="J104" s="61">
        <v>34.200000000000003</v>
      </c>
      <c r="K104" s="63">
        <v>79</v>
      </c>
      <c r="L104" s="42">
        <f t="shared" si="1"/>
        <v>3.9250341432063634E-3</v>
      </c>
    </row>
    <row r="105" spans="1:12">
      <c r="A105" s="65" t="s">
        <v>56</v>
      </c>
      <c r="B105" s="46">
        <v>8</v>
      </c>
      <c r="C105" s="46">
        <v>6.8</v>
      </c>
      <c r="D105" s="47">
        <v>14.8</v>
      </c>
      <c r="E105" s="46">
        <v>87.6</v>
      </c>
      <c r="F105" s="46">
        <v>67.5</v>
      </c>
      <c r="G105" s="47">
        <v>155.1</v>
      </c>
      <c r="H105" s="46">
        <v>95.6</v>
      </c>
      <c r="I105" s="46">
        <v>74.3</v>
      </c>
      <c r="J105" s="46">
        <v>169.9</v>
      </c>
      <c r="K105" s="66" t="s">
        <v>57</v>
      </c>
      <c r="L105" s="42">
        <f t="shared" si="1"/>
        <v>1.9498926927800031E-2</v>
      </c>
    </row>
    <row r="106" spans="1:12">
      <c r="A106" s="53">
        <v>80</v>
      </c>
      <c r="B106" s="61">
        <v>1.3</v>
      </c>
      <c r="C106" s="61">
        <v>1</v>
      </c>
      <c r="D106" s="64">
        <v>2.2999999999999998</v>
      </c>
      <c r="E106" s="61">
        <v>17</v>
      </c>
      <c r="F106" s="61">
        <v>12.5</v>
      </c>
      <c r="G106" s="64">
        <v>29.5</v>
      </c>
      <c r="H106" s="61">
        <v>18.3</v>
      </c>
      <c r="I106" s="61">
        <v>13.5</v>
      </c>
      <c r="J106" s="61">
        <v>31.8</v>
      </c>
      <c r="K106" s="63">
        <v>80</v>
      </c>
      <c r="L106" s="42">
        <f t="shared" si="1"/>
        <v>3.6495931507006534E-3</v>
      </c>
    </row>
    <row r="107" spans="1:12">
      <c r="A107" s="53">
        <v>81</v>
      </c>
      <c r="B107" s="61">
        <v>1.2</v>
      </c>
      <c r="C107" s="61">
        <v>0.9</v>
      </c>
      <c r="D107" s="64">
        <v>2.1</v>
      </c>
      <c r="E107" s="61">
        <v>15.1</v>
      </c>
      <c r="F107" s="61">
        <v>11.1</v>
      </c>
      <c r="G107" s="64">
        <v>26.1</v>
      </c>
      <c r="H107" s="61">
        <v>16.2</v>
      </c>
      <c r="I107" s="61">
        <v>12</v>
      </c>
      <c r="J107" s="61">
        <v>28.2</v>
      </c>
      <c r="K107" s="63">
        <v>81</v>
      </c>
      <c r="L107" s="42">
        <f t="shared" si="1"/>
        <v>3.2364316619420889E-3</v>
      </c>
    </row>
    <row r="108" spans="1:12">
      <c r="A108" s="53">
        <v>82</v>
      </c>
      <c r="B108" s="61">
        <v>1</v>
      </c>
      <c r="C108" s="61">
        <v>0.7</v>
      </c>
      <c r="D108" s="64">
        <v>1.7</v>
      </c>
      <c r="E108" s="61">
        <v>13.7</v>
      </c>
      <c r="F108" s="61">
        <v>9.8000000000000007</v>
      </c>
      <c r="G108" s="64">
        <v>23.5</v>
      </c>
      <c r="H108" s="61">
        <v>14.6</v>
      </c>
      <c r="I108" s="61">
        <v>10.5</v>
      </c>
      <c r="J108" s="61">
        <v>25.1</v>
      </c>
      <c r="K108" s="63">
        <v>82</v>
      </c>
      <c r="L108" s="42">
        <f t="shared" si="1"/>
        <v>2.8806537132888806E-3</v>
      </c>
    </row>
    <row r="109" spans="1:12">
      <c r="A109" s="53">
        <v>83</v>
      </c>
      <c r="B109" s="61">
        <v>0.8</v>
      </c>
      <c r="C109" s="61">
        <v>0.6</v>
      </c>
      <c r="D109" s="64">
        <v>1.4</v>
      </c>
      <c r="E109" s="61">
        <v>12.3</v>
      </c>
      <c r="F109" s="61">
        <v>8.5</v>
      </c>
      <c r="G109" s="64">
        <v>20.8</v>
      </c>
      <c r="H109" s="61">
        <v>13.1</v>
      </c>
      <c r="I109" s="61">
        <v>9.1</v>
      </c>
      <c r="J109" s="61">
        <v>22.2</v>
      </c>
      <c r="K109" s="63">
        <v>83</v>
      </c>
      <c r="L109" s="42">
        <f t="shared" si="1"/>
        <v>2.5478291806778144E-3</v>
      </c>
    </row>
    <row r="110" spans="1:12">
      <c r="A110" s="53">
        <v>84</v>
      </c>
      <c r="B110" s="61">
        <v>0.8</v>
      </c>
      <c r="C110" s="61">
        <v>0.5</v>
      </c>
      <c r="D110" s="64">
        <v>1.3</v>
      </c>
      <c r="E110" s="61">
        <v>11.6</v>
      </c>
      <c r="F110" s="61">
        <v>7.9</v>
      </c>
      <c r="G110" s="64">
        <v>19.5</v>
      </c>
      <c r="H110" s="61">
        <v>12.4</v>
      </c>
      <c r="I110" s="61">
        <v>8.4</v>
      </c>
      <c r="J110" s="61">
        <v>20.8</v>
      </c>
      <c r="K110" s="63">
        <v>84</v>
      </c>
      <c r="L110" s="42">
        <f t="shared" si="1"/>
        <v>2.3871552683828175E-3</v>
      </c>
    </row>
    <row r="111" spans="1:12">
      <c r="A111" s="65" t="s">
        <v>58</v>
      </c>
      <c r="B111" s="46">
        <v>5.0999999999999996</v>
      </c>
      <c r="C111" s="46">
        <v>3.7</v>
      </c>
      <c r="D111" s="47">
        <v>8.8000000000000007</v>
      </c>
      <c r="E111" s="46">
        <v>69.5</v>
      </c>
      <c r="F111" s="46">
        <v>49.8</v>
      </c>
      <c r="G111" s="47">
        <v>119.3</v>
      </c>
      <c r="H111" s="46">
        <v>74.599999999999994</v>
      </c>
      <c r="I111" s="46">
        <v>53.5</v>
      </c>
      <c r="J111" s="46">
        <v>128.19999999999999</v>
      </c>
      <c r="K111" s="66" t="s">
        <v>59</v>
      </c>
      <c r="L111" s="42">
        <f t="shared" si="1"/>
        <v>1.4713139683013325E-2</v>
      </c>
    </row>
    <row r="112" spans="1:12">
      <c r="A112" s="65" t="s">
        <v>60</v>
      </c>
      <c r="B112" s="46">
        <v>2.4</v>
      </c>
      <c r="C112" s="46">
        <v>1.6</v>
      </c>
      <c r="D112" s="47">
        <v>4.0999999999999996</v>
      </c>
      <c r="E112" s="46">
        <v>44.6</v>
      </c>
      <c r="F112" s="46">
        <v>28</v>
      </c>
      <c r="G112" s="47">
        <v>72.7</v>
      </c>
      <c r="H112" s="46">
        <v>47.1</v>
      </c>
      <c r="I112" s="46">
        <v>29.6</v>
      </c>
      <c r="J112" s="46">
        <v>76.7</v>
      </c>
      <c r="K112" s="66" t="s">
        <v>61</v>
      </c>
      <c r="L112" s="42">
        <f t="shared" si="1"/>
        <v>8.8026350521616392E-3</v>
      </c>
    </row>
    <row r="113" spans="1:12">
      <c r="A113" s="65" t="s">
        <v>62</v>
      </c>
      <c r="B113" s="46">
        <v>0.8</v>
      </c>
      <c r="C113" s="46">
        <v>0.5</v>
      </c>
      <c r="D113" s="47">
        <v>1.4</v>
      </c>
      <c r="E113" s="46">
        <v>22.5</v>
      </c>
      <c r="F113" s="46">
        <v>11.9</v>
      </c>
      <c r="G113" s="47">
        <v>34.4</v>
      </c>
      <c r="H113" s="46">
        <v>23.3</v>
      </c>
      <c r="I113" s="46">
        <v>12.4</v>
      </c>
      <c r="J113" s="46">
        <v>35.700000000000003</v>
      </c>
      <c r="K113" s="66" t="s">
        <v>63</v>
      </c>
      <c r="L113" s="42">
        <f t="shared" si="1"/>
        <v>4.0971847635224322E-3</v>
      </c>
    </row>
    <row r="114" spans="1:12">
      <c r="A114" s="67" t="s">
        <v>64</v>
      </c>
      <c r="B114" s="57">
        <v>0.4</v>
      </c>
      <c r="C114" s="57">
        <v>0.3</v>
      </c>
      <c r="D114" s="58">
        <v>0.7</v>
      </c>
      <c r="E114" s="59">
        <v>6.7</v>
      </c>
      <c r="F114" s="57">
        <v>4.2</v>
      </c>
      <c r="G114" s="58">
        <v>10.9</v>
      </c>
      <c r="H114" s="59">
        <v>7.1</v>
      </c>
      <c r="I114" s="57">
        <v>4.5999999999999996</v>
      </c>
      <c r="J114" s="58">
        <v>11.7</v>
      </c>
      <c r="K114" s="68" t="s">
        <v>64</v>
      </c>
      <c r="L114" s="42">
        <f t="shared" si="1"/>
        <v>1.3427748384653346E-3</v>
      </c>
    </row>
  </sheetData>
  <sheetProtection formatCells="0" selectLockedCells="1"/>
  <printOptions horizontalCentered="1" gridLinesSet="0"/>
  <pageMargins left="1.4173228346456701" right="1.4173228346456701" top="0.90551181102362199" bottom="0.78740157480314998" header="0.70866141732283505" footer="0.59055118110236204"/>
  <pageSetup paperSize="9" firstPageNumber="92" orientation="portrait" r:id="rId1"/>
  <headerFooter alignWithMargins="0">
    <oddHeader>&amp;L&amp;"Arial,Italic"&amp;10                &amp;7CBS, CENTRAL BUREAU OF STATISTICS&amp;R&amp;"Arial,Italic"&amp;10                למ''ס, הלשכה המרכזית לסטטיסטיקה</oddHeader>
    <oddFooter>&amp;C&amp;"Arial,Regular"&amp;8- &amp;P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3F0A-F00D-42A0-898F-EEEE4F1DF0DC}">
  <dimension ref="B3:L28"/>
  <sheetViews>
    <sheetView rightToLeft="1" tabSelected="1" workbookViewId="0">
      <selection activeCell="C20" sqref="C20"/>
    </sheetView>
  </sheetViews>
  <sheetFormatPr defaultRowHeight="16.5"/>
  <sheetData>
    <row r="3" spans="2:12">
      <c r="B3" s="70" t="s">
        <v>4</v>
      </c>
      <c r="C3" s="71" t="s">
        <v>8</v>
      </c>
      <c r="D3" s="72"/>
      <c r="E3" s="73"/>
      <c r="F3" s="74" t="s">
        <v>9</v>
      </c>
      <c r="G3" s="72"/>
      <c r="H3" s="73"/>
      <c r="I3" s="74" t="s">
        <v>10</v>
      </c>
      <c r="J3" s="72"/>
      <c r="K3" s="73"/>
      <c r="L3" s="27"/>
    </row>
    <row r="4" spans="2:12">
      <c r="B4" s="75" t="s">
        <v>11</v>
      </c>
      <c r="C4" s="76" t="s">
        <v>12</v>
      </c>
      <c r="D4" s="77"/>
      <c r="E4" s="78"/>
      <c r="F4" s="79" t="s">
        <v>13</v>
      </c>
      <c r="G4" s="77"/>
      <c r="H4" s="78"/>
      <c r="I4" s="79" t="s">
        <v>14</v>
      </c>
      <c r="J4" s="77"/>
      <c r="K4" s="78"/>
      <c r="L4" s="30"/>
    </row>
    <row r="5" spans="2:12">
      <c r="B5" s="80"/>
      <c r="C5" s="81" t="s">
        <v>19</v>
      </c>
      <c r="D5" s="82" t="s">
        <v>20</v>
      </c>
      <c r="E5" s="83" t="s">
        <v>65</v>
      </c>
      <c r="F5" s="82" t="s">
        <v>19</v>
      </c>
      <c r="G5" s="82" t="s">
        <v>20</v>
      </c>
      <c r="H5" s="83" t="s">
        <v>65</v>
      </c>
      <c r="I5" s="82" t="s">
        <v>19</v>
      </c>
      <c r="J5" s="82" t="s">
        <v>20</v>
      </c>
      <c r="K5" s="84" t="s">
        <v>65</v>
      </c>
      <c r="L5" s="30"/>
    </row>
    <row r="6" spans="2:12">
      <c r="B6" s="85"/>
      <c r="C6">
        <f>'ST02-03a'!B9</f>
        <v>898.4</v>
      </c>
      <c r="D6">
        <f>'ST02-03a'!C9</f>
        <v>919.3</v>
      </c>
      <c r="E6">
        <f>'ST02-03a'!D9</f>
        <v>1817.7</v>
      </c>
      <c r="F6">
        <f>'ST02-03a'!E9</f>
        <v>3493.1</v>
      </c>
      <c r="G6">
        <f>'ST02-03a'!F9</f>
        <v>3402.5</v>
      </c>
      <c r="H6">
        <f>'ST02-03a'!G9</f>
        <v>6895.6</v>
      </c>
      <c r="I6">
        <f>'ST02-03a'!H9</f>
        <v>4391.5</v>
      </c>
      <c r="J6">
        <f>'ST02-03a'!I9</f>
        <v>4321.8</v>
      </c>
      <c r="K6">
        <f>'ST02-03a'!J9</f>
        <v>8713.2999999999993</v>
      </c>
    </row>
    <row r="7" spans="2:12">
      <c r="B7" s="85" t="s">
        <v>66</v>
      </c>
      <c r="C7">
        <f>'ST02-03a'!B15+'ST02-03a'!B21</f>
        <v>196.3</v>
      </c>
      <c r="D7">
        <f>'ST02-03a'!C15+'ST02-03a'!C21</f>
        <v>207.5</v>
      </c>
      <c r="E7">
        <f>'ST02-03a'!D15+'ST02-03a'!D21</f>
        <v>403.8</v>
      </c>
      <c r="F7">
        <f>'ST02-03a'!E15+'ST02-03a'!E21</f>
        <v>640.70000000000005</v>
      </c>
      <c r="G7">
        <f>'ST02-03a'!F15+'ST02-03a'!F21</f>
        <v>674.4</v>
      </c>
      <c r="H7">
        <f>'ST02-03a'!G15+'ST02-03a'!G21</f>
        <v>1315.1</v>
      </c>
      <c r="I7">
        <f>'ST02-03a'!H15+'ST02-03a'!H21</f>
        <v>837</v>
      </c>
      <c r="J7">
        <f>'ST02-03a'!I15+'ST02-03a'!I21</f>
        <v>881.9</v>
      </c>
      <c r="K7">
        <f>'ST02-03a'!J15+'ST02-03a'!J21</f>
        <v>1718.9</v>
      </c>
    </row>
    <row r="8" spans="2:12">
      <c r="B8" s="85" t="s">
        <v>67</v>
      </c>
      <c r="C8">
        <f>'ST02-03a'!B27+'ST02-03a'!B33</f>
        <v>193.7</v>
      </c>
      <c r="D8">
        <f>'ST02-03a'!C27+'ST02-03a'!C33</f>
        <v>203.8</v>
      </c>
      <c r="E8">
        <f>'ST02-03a'!D27+'ST02-03a'!D33</f>
        <v>397.5</v>
      </c>
      <c r="F8">
        <f>'ST02-03a'!E27+'ST02-03a'!E33</f>
        <v>502.8</v>
      </c>
      <c r="G8">
        <f>'ST02-03a'!F27+'ST02-03a'!F33</f>
        <v>527.6</v>
      </c>
      <c r="H8">
        <f>'ST02-03a'!G27+'ST02-03a'!G33</f>
        <v>1030.3</v>
      </c>
      <c r="I8">
        <f>'ST02-03a'!H27+'ST02-03a'!H33</f>
        <v>696.5</v>
      </c>
      <c r="J8">
        <f>'ST02-03a'!I27+'ST02-03a'!I33</f>
        <v>731.3</v>
      </c>
      <c r="K8">
        <f>'ST02-03a'!J27+'ST02-03a'!J33</f>
        <v>1427.9</v>
      </c>
    </row>
    <row r="9" spans="2:12">
      <c r="B9" s="85" t="s">
        <v>68</v>
      </c>
      <c r="C9">
        <f>'ST02-03a'!B39+'ST02-03a'!B45</f>
        <v>155.19999999999999</v>
      </c>
      <c r="D9">
        <f>'ST02-03a'!C39+'ST02-03a'!C45</f>
        <v>161.30000000000001</v>
      </c>
      <c r="E9">
        <f>'ST02-03a'!D39+'ST02-03a'!D45</f>
        <v>316.39999999999998</v>
      </c>
      <c r="F9">
        <f>'ST02-03a'!E39+'ST02-03a'!E45</f>
        <v>449.8</v>
      </c>
      <c r="G9">
        <f>'ST02-03a'!F39+'ST02-03a'!F45</f>
        <v>461.8</v>
      </c>
      <c r="H9">
        <f>'ST02-03a'!G39+'ST02-03a'!G45</f>
        <v>911.6</v>
      </c>
      <c r="I9">
        <f>'ST02-03a'!H39+'ST02-03a'!H45</f>
        <v>605</v>
      </c>
      <c r="J9">
        <f>'ST02-03a'!I39+'ST02-03a'!I45</f>
        <v>623.09999999999991</v>
      </c>
      <c r="K9">
        <f>'ST02-03a'!J39+'ST02-03a'!J45</f>
        <v>1228.0999999999999</v>
      </c>
    </row>
    <row r="10" spans="2:12">
      <c r="B10" s="85" t="s">
        <v>69</v>
      </c>
      <c r="C10">
        <f>'ST02-03a'!B51+'ST02-03a'!B57</f>
        <v>112.7</v>
      </c>
      <c r="D10">
        <f>'ST02-03a'!C51+'ST02-03a'!C57</f>
        <v>114</v>
      </c>
      <c r="E10">
        <f>'ST02-03a'!D51+'ST02-03a'!D57</f>
        <v>226.6</v>
      </c>
      <c r="F10">
        <f>'ST02-03a'!E51+'ST02-03a'!E57</f>
        <v>465.5</v>
      </c>
      <c r="G10">
        <f>'ST02-03a'!F51+'ST02-03a'!F57</f>
        <v>460.6</v>
      </c>
      <c r="H10">
        <f>'ST02-03a'!G51+'ST02-03a'!G57</f>
        <v>926</v>
      </c>
      <c r="I10">
        <f>'ST02-03a'!H51+'ST02-03a'!H57</f>
        <v>578.20000000000005</v>
      </c>
      <c r="J10">
        <f>'ST02-03a'!I51+'ST02-03a'!I57</f>
        <v>574.5</v>
      </c>
      <c r="K10">
        <f>'ST02-03a'!J51+'ST02-03a'!J57</f>
        <v>1152.6999999999998</v>
      </c>
    </row>
    <row r="11" spans="2:12">
      <c r="B11" s="85" t="s">
        <v>70</v>
      </c>
      <c r="C11">
        <f>'ST02-03a'!B63+'ST02-03a'!B69</f>
        <v>100.5</v>
      </c>
      <c r="D11">
        <f>'ST02-03a'!C63+'ST02-03a'!C69</f>
        <v>101.69999999999999</v>
      </c>
      <c r="E11">
        <f>'ST02-03a'!D63+'ST02-03a'!D69</f>
        <v>202.2</v>
      </c>
      <c r="F11">
        <f>'ST02-03a'!E63+'ST02-03a'!E69</f>
        <v>413.6</v>
      </c>
      <c r="G11">
        <f>'ST02-03a'!F63+'ST02-03a'!F69</f>
        <v>402.3</v>
      </c>
      <c r="H11">
        <f>'ST02-03a'!G63+'ST02-03a'!G69</f>
        <v>815.9</v>
      </c>
      <c r="I11">
        <f>'ST02-03a'!H63+'ST02-03a'!H69</f>
        <v>514.1</v>
      </c>
      <c r="J11">
        <f>'ST02-03a'!I63+'ST02-03a'!I69</f>
        <v>504</v>
      </c>
      <c r="K11">
        <f>'ST02-03a'!J63+'ST02-03a'!J69</f>
        <v>1018.0999999999999</v>
      </c>
    </row>
    <row r="12" spans="2:12">
      <c r="B12" s="85" t="s">
        <v>71</v>
      </c>
      <c r="C12">
        <f>'ST02-03a'!B75+'ST02-03a'!B81</f>
        <v>71.7</v>
      </c>
      <c r="D12">
        <f>'ST02-03a'!C75+'ST02-03a'!C81</f>
        <v>71.2</v>
      </c>
      <c r="E12">
        <f>'ST02-03a'!D75+'ST02-03a'!D81</f>
        <v>142.9</v>
      </c>
      <c r="F12">
        <f>'ST02-03a'!E75+'ST02-03a'!E81</f>
        <v>339.29999999999995</v>
      </c>
      <c r="G12">
        <f>'ST02-03a'!F75+'ST02-03a'!F81</f>
        <v>317.2</v>
      </c>
      <c r="H12">
        <f>'ST02-03a'!G75+'ST02-03a'!G81</f>
        <v>656.59999999999991</v>
      </c>
      <c r="I12">
        <f>'ST02-03a'!H75+'ST02-03a'!H81</f>
        <v>411</v>
      </c>
      <c r="J12">
        <f>'ST02-03a'!I75+'ST02-03a'!I81</f>
        <v>388.4</v>
      </c>
      <c r="K12">
        <f>'ST02-03a'!J75+'ST02-03a'!J81</f>
        <v>799.5</v>
      </c>
    </row>
    <row r="13" spans="2:12">
      <c r="B13" s="85" t="s">
        <v>72</v>
      </c>
      <c r="C13">
        <f>'ST02-03a'!B87+'ST02-03a'!B93</f>
        <v>38.799999999999997</v>
      </c>
      <c r="D13">
        <f>'ST02-03a'!C87+'ST02-03a'!C93</f>
        <v>35.700000000000003</v>
      </c>
      <c r="E13">
        <f>'ST02-03a'!D87+'ST02-03a'!D93</f>
        <v>74.5</v>
      </c>
      <c r="F13">
        <f>'ST02-03a'!E87+'ST02-03a'!E93</f>
        <v>336.9</v>
      </c>
      <c r="G13">
        <f>'ST02-03a'!F87+'ST02-03a'!F93</f>
        <v>299.89999999999998</v>
      </c>
      <c r="H13">
        <f>'ST02-03a'!G87+'ST02-03a'!G93</f>
        <v>636.79999999999995</v>
      </c>
      <c r="I13">
        <f>'ST02-03a'!H87+'ST02-03a'!H93</f>
        <v>375.70000000000005</v>
      </c>
      <c r="J13">
        <f>'ST02-03a'!I87+'ST02-03a'!I93</f>
        <v>335.6</v>
      </c>
      <c r="K13">
        <f>'ST02-03a'!J87+'ST02-03a'!J93</f>
        <v>711.3</v>
      </c>
    </row>
    <row r="14" spans="2:12">
      <c r="B14" s="85" t="s">
        <v>73</v>
      </c>
      <c r="C14">
        <f>'ST02-03a'!B99+'ST02-03a'!B105</f>
        <v>20.7</v>
      </c>
      <c r="D14">
        <f>'ST02-03a'!C99+'ST02-03a'!C105</f>
        <v>18</v>
      </c>
      <c r="E14">
        <f>'ST02-03a'!D99+'ST02-03a'!D105</f>
        <v>38.700000000000003</v>
      </c>
      <c r="F14">
        <f>'ST02-03a'!E99+'ST02-03a'!E105</f>
        <v>201.1</v>
      </c>
      <c r="G14">
        <f>'ST02-03a'!F99+'ST02-03a'!F105</f>
        <v>164.7</v>
      </c>
      <c r="H14">
        <f>'ST02-03a'!G99+'ST02-03a'!G105</f>
        <v>365.79999999999995</v>
      </c>
      <c r="I14">
        <f>'ST02-03a'!H99+'ST02-03a'!H105</f>
        <v>221.8</v>
      </c>
      <c r="J14">
        <f>'ST02-03a'!I99+'ST02-03a'!I105</f>
        <v>182.6</v>
      </c>
      <c r="K14">
        <f>'ST02-03a'!J99+'ST02-03a'!J105</f>
        <v>404.5</v>
      </c>
    </row>
    <row r="15" spans="2:12">
      <c r="B15" s="86" t="s">
        <v>74</v>
      </c>
      <c r="C15" s="87">
        <f>'ST02-03a'!B111+'ST02-03a'!B112+'ST02-03a'!B113+'ST02-03a'!B114</f>
        <v>8.7000000000000011</v>
      </c>
      <c r="D15" s="87">
        <f>'ST02-03a'!C111+'ST02-03a'!C112+'ST02-03a'!C113+'ST02-03a'!C114</f>
        <v>6.1000000000000005</v>
      </c>
      <c r="E15" s="87">
        <f>'ST02-03a'!D111+'ST02-03a'!D112+'ST02-03a'!D113+'ST02-03a'!D114</f>
        <v>15</v>
      </c>
      <c r="F15" s="87">
        <f>'ST02-03a'!E111+'ST02-03a'!E112+'ST02-03a'!E113+'ST02-03a'!E114</f>
        <v>143.29999999999998</v>
      </c>
      <c r="G15" s="87">
        <f>'ST02-03a'!F111+'ST02-03a'!F112+'ST02-03a'!F113+'ST02-03a'!F114</f>
        <v>93.9</v>
      </c>
      <c r="H15" s="87">
        <f>'ST02-03a'!G111+'ST02-03a'!G112+'ST02-03a'!G113+'ST02-03a'!G114</f>
        <v>237.3</v>
      </c>
      <c r="I15" s="87">
        <f>'ST02-03a'!H111+'ST02-03a'!H112+'ST02-03a'!H113+'ST02-03a'!H114</f>
        <v>152.1</v>
      </c>
      <c r="J15" s="87">
        <f>'ST02-03a'!I111+'ST02-03a'!I112+'ST02-03a'!I113+'ST02-03a'!I114</f>
        <v>100.1</v>
      </c>
      <c r="K15" s="87">
        <f>'ST02-03a'!J111+'ST02-03a'!J112+'ST02-03a'!J113+'ST02-03a'!J114</f>
        <v>252.29999999999995</v>
      </c>
    </row>
    <row r="17" spans="2:11">
      <c r="B17" s="70" t="s">
        <v>4</v>
      </c>
      <c r="C17" s="71" t="s">
        <v>8</v>
      </c>
      <c r="D17" s="72"/>
      <c r="E17" s="73"/>
      <c r="F17" s="74" t="s">
        <v>9</v>
      </c>
      <c r="G17" s="72"/>
      <c r="H17" s="73"/>
      <c r="I17" s="74" t="s">
        <v>10</v>
      </c>
      <c r="J17" s="72"/>
      <c r="K17" s="73"/>
    </row>
    <row r="18" spans="2:11">
      <c r="B18" s="75" t="s">
        <v>11</v>
      </c>
      <c r="C18" s="76" t="s">
        <v>12</v>
      </c>
      <c r="D18" s="77"/>
      <c r="E18" s="78"/>
      <c r="F18" s="79" t="s">
        <v>13</v>
      </c>
      <c r="G18" s="77"/>
      <c r="H18" s="78"/>
      <c r="I18" s="79" t="s">
        <v>14</v>
      </c>
      <c r="J18" s="77"/>
      <c r="K18" s="78"/>
    </row>
    <row r="19" spans="2:11">
      <c r="B19" s="80"/>
      <c r="C19" s="81" t="s">
        <v>19</v>
      </c>
      <c r="D19" s="82" t="s">
        <v>20</v>
      </c>
      <c r="E19" s="83" t="s">
        <v>65</v>
      </c>
      <c r="F19" s="82" t="s">
        <v>19</v>
      </c>
      <c r="G19" s="82" t="s">
        <v>20</v>
      </c>
      <c r="H19" s="83" t="s">
        <v>65</v>
      </c>
      <c r="I19" s="82" t="s">
        <v>19</v>
      </c>
      <c r="J19" s="82" t="s">
        <v>20</v>
      </c>
      <c r="K19" s="84" t="s">
        <v>65</v>
      </c>
    </row>
    <row r="20" spans="2:11">
      <c r="B20" s="85" t="s">
        <v>66</v>
      </c>
      <c r="C20" s="88">
        <f>C7/C$6</f>
        <v>0.21849955476402494</v>
      </c>
      <c r="D20" s="88">
        <f t="shared" ref="D20:K20" si="0">D7/D$6</f>
        <v>0.22571521810072884</v>
      </c>
      <c r="E20" s="88">
        <f t="shared" si="0"/>
        <v>0.22214886945040435</v>
      </c>
      <c r="F20" s="88">
        <f t="shared" si="0"/>
        <v>0.18341873980132262</v>
      </c>
      <c r="G20" s="88">
        <f t="shared" si="0"/>
        <v>0.19820720058780308</v>
      </c>
      <c r="H20" s="88">
        <f t="shared" si="0"/>
        <v>0.19071581878299204</v>
      </c>
      <c r="I20" s="88">
        <f t="shared" si="0"/>
        <v>0.19059546851872936</v>
      </c>
      <c r="J20" s="88">
        <f t="shared" si="0"/>
        <v>0.2040584941459577</v>
      </c>
      <c r="K20" s="89">
        <f t="shared" si="0"/>
        <v>0.19727313417419351</v>
      </c>
    </row>
    <row r="21" spans="2:11">
      <c r="B21" s="85" t="s">
        <v>67</v>
      </c>
      <c r="C21" s="88">
        <f t="shared" ref="C21:K28" si="1">C8/C$6</f>
        <v>0.21560552092609081</v>
      </c>
      <c r="D21" s="88">
        <f t="shared" si="1"/>
        <v>0.22169041662134234</v>
      </c>
      <c r="E21" s="88">
        <f t="shared" si="1"/>
        <v>0.21868295098201024</v>
      </c>
      <c r="F21" s="88">
        <f t="shared" si="1"/>
        <v>0.1439409120838224</v>
      </c>
      <c r="G21" s="88">
        <f t="shared" si="1"/>
        <v>0.15506245407788391</v>
      </c>
      <c r="H21" s="88">
        <f t="shared" si="1"/>
        <v>0.14941411914844246</v>
      </c>
      <c r="I21" s="88">
        <f t="shared" si="1"/>
        <v>0.15860184447227599</v>
      </c>
      <c r="J21" s="88">
        <f t="shared" si="1"/>
        <v>0.16921190244805404</v>
      </c>
      <c r="K21" s="89">
        <f t="shared" si="1"/>
        <v>0.1638759138328762</v>
      </c>
    </row>
    <row r="22" spans="2:11">
      <c r="B22" s="85" t="s">
        <v>68</v>
      </c>
      <c r="C22" s="88">
        <f t="shared" si="1"/>
        <v>0.17275155832591271</v>
      </c>
      <c r="D22" s="88">
        <f t="shared" si="1"/>
        <v>0.17545958881757862</v>
      </c>
      <c r="E22" s="88">
        <f t="shared" si="1"/>
        <v>0.1740661275237938</v>
      </c>
      <c r="F22" s="88">
        <f t="shared" si="1"/>
        <v>0.12876814291030891</v>
      </c>
      <c r="G22" s="88">
        <f t="shared" si="1"/>
        <v>0.13572373254959588</v>
      </c>
      <c r="H22" s="88">
        <f t="shared" si="1"/>
        <v>0.13220024363362143</v>
      </c>
      <c r="I22" s="88">
        <f t="shared" si="1"/>
        <v>0.13776613913241489</v>
      </c>
      <c r="J22" s="88">
        <f t="shared" si="1"/>
        <v>0.14417603776204357</v>
      </c>
      <c r="K22" s="89">
        <f t="shared" si="1"/>
        <v>0.14094545120677585</v>
      </c>
    </row>
    <row r="23" spans="2:11">
      <c r="B23" s="85" t="s">
        <v>69</v>
      </c>
      <c r="C23" s="88">
        <f t="shared" si="1"/>
        <v>0.12544523597506679</v>
      </c>
      <c r="D23" s="88">
        <f t="shared" si="1"/>
        <v>0.12400739693244861</v>
      </c>
      <c r="E23" s="88">
        <f t="shared" si="1"/>
        <v>0.12466303570446167</v>
      </c>
      <c r="F23" s="88">
        <f t="shared" si="1"/>
        <v>0.13326271792963271</v>
      </c>
      <c r="G23" s="88">
        <f t="shared" si="1"/>
        <v>0.13537105069801617</v>
      </c>
      <c r="H23" s="88">
        <f t="shared" si="1"/>
        <v>0.13428853181739078</v>
      </c>
      <c r="I23" s="88">
        <f t="shared" si="1"/>
        <v>0.13166344073778893</v>
      </c>
      <c r="J23" s="88">
        <f t="shared" si="1"/>
        <v>0.13293072330973205</v>
      </c>
      <c r="K23" s="89">
        <f t="shared" si="1"/>
        <v>0.13229201335888813</v>
      </c>
    </row>
    <row r="24" spans="2:11">
      <c r="B24" s="85" t="s">
        <v>70</v>
      </c>
      <c r="C24" s="88">
        <f t="shared" si="1"/>
        <v>0.11186553873552983</v>
      </c>
      <c r="D24" s="88">
        <f t="shared" si="1"/>
        <v>0.11062765147394756</v>
      </c>
      <c r="E24" s="88">
        <f t="shared" si="1"/>
        <v>0.11123947846179237</v>
      </c>
      <c r="F24" s="88">
        <f t="shared" si="1"/>
        <v>0.11840485528613554</v>
      </c>
      <c r="G24" s="88">
        <f t="shared" si="1"/>
        <v>0.1182365907421014</v>
      </c>
      <c r="H24" s="88">
        <f t="shared" si="1"/>
        <v>0.11832182841232089</v>
      </c>
      <c r="I24" s="88">
        <f t="shared" si="1"/>
        <v>0.1170670613685529</v>
      </c>
      <c r="J24" s="88">
        <f t="shared" si="1"/>
        <v>0.11661807580174927</v>
      </c>
      <c r="K24" s="89">
        <f t="shared" si="1"/>
        <v>0.11684436436252625</v>
      </c>
    </row>
    <row r="25" spans="2:11">
      <c r="B25" s="85" t="s">
        <v>71</v>
      </c>
      <c r="C25" s="88">
        <f t="shared" si="1"/>
        <v>7.9808548530721293E-2</v>
      </c>
      <c r="D25" s="88">
        <f t="shared" si="1"/>
        <v>7.7450233873599492E-2</v>
      </c>
      <c r="E25" s="88">
        <f t="shared" si="1"/>
        <v>7.8615833195796889E-2</v>
      </c>
      <c r="F25" s="88">
        <f t="shared" si="1"/>
        <v>9.7134350576851491E-2</v>
      </c>
      <c r="G25" s="88">
        <f t="shared" si="1"/>
        <v>9.3225569434239527E-2</v>
      </c>
      <c r="H25" s="88">
        <f t="shared" si="1"/>
        <v>9.5220140379372334E-2</v>
      </c>
      <c r="I25" s="88">
        <f t="shared" si="1"/>
        <v>9.3589889559376069E-2</v>
      </c>
      <c r="J25" s="88">
        <f t="shared" si="1"/>
        <v>8.9869961590078193E-2</v>
      </c>
      <c r="K25" s="89">
        <f t="shared" si="1"/>
        <v>9.175628062846454E-2</v>
      </c>
    </row>
    <row r="26" spans="2:11">
      <c r="B26" s="85" t="s">
        <v>72</v>
      </c>
      <c r="C26" s="88">
        <f t="shared" si="1"/>
        <v>4.3187889581478178E-2</v>
      </c>
      <c r="D26" s="88">
        <f t="shared" si="1"/>
        <v>3.8833895355161539E-2</v>
      </c>
      <c r="E26" s="88">
        <f t="shared" si="1"/>
        <v>4.0985861253232107E-2</v>
      </c>
      <c r="F26" s="88">
        <f t="shared" si="1"/>
        <v>9.6447281784088623E-2</v>
      </c>
      <c r="G26" s="88">
        <f t="shared" si="1"/>
        <v>8.8141072740631876E-2</v>
      </c>
      <c r="H26" s="88">
        <f t="shared" si="1"/>
        <v>9.2348744126689475E-2</v>
      </c>
      <c r="I26" s="88">
        <f t="shared" si="1"/>
        <v>8.555163383809633E-2</v>
      </c>
      <c r="J26" s="88">
        <f t="shared" si="1"/>
        <v>7.7652829839418763E-2</v>
      </c>
      <c r="K26" s="89">
        <f t="shared" si="1"/>
        <v>8.1633824153879708E-2</v>
      </c>
    </row>
    <row r="27" spans="2:11">
      <c r="B27" s="85" t="s">
        <v>73</v>
      </c>
      <c r="C27" s="88">
        <f t="shared" si="1"/>
        <v>2.3040961709706143E-2</v>
      </c>
      <c r="D27" s="88">
        <f t="shared" si="1"/>
        <v>1.9580115305123463E-2</v>
      </c>
      <c r="E27" s="88">
        <f t="shared" si="1"/>
        <v>2.1290642020135336E-2</v>
      </c>
      <c r="F27" s="88">
        <f t="shared" si="1"/>
        <v>5.7570639260255935E-2</v>
      </c>
      <c r="G27" s="88">
        <f t="shared" si="1"/>
        <v>4.8405584129316677E-2</v>
      </c>
      <c r="H27" s="88">
        <f t="shared" si="1"/>
        <v>5.3048320668252207E-2</v>
      </c>
      <c r="I27" s="88">
        <f t="shared" si="1"/>
        <v>5.0506660594329955E-2</v>
      </c>
      <c r="J27" s="88">
        <f t="shared" si="1"/>
        <v>4.2250913971030583E-2</v>
      </c>
      <c r="K27" s="89">
        <f t="shared" si="1"/>
        <v>4.6423283945233151E-2</v>
      </c>
    </row>
    <row r="28" spans="2:11">
      <c r="B28" s="86" t="s">
        <v>74</v>
      </c>
      <c r="C28" s="90">
        <f t="shared" si="1"/>
        <v>9.6838824577025837E-3</v>
      </c>
      <c r="D28" s="90">
        <f t="shared" si="1"/>
        <v>6.6354835200696195E-3</v>
      </c>
      <c r="E28" s="90">
        <f t="shared" si="1"/>
        <v>8.2521868295098201E-3</v>
      </c>
      <c r="F28" s="90">
        <f t="shared" si="1"/>
        <v>4.102373250121668E-2</v>
      </c>
      <c r="G28" s="90">
        <f t="shared" si="1"/>
        <v>2.7597354886113153E-2</v>
      </c>
      <c r="H28" s="90">
        <f t="shared" si="1"/>
        <v>3.4413249028365914E-2</v>
      </c>
      <c r="I28" s="90">
        <f t="shared" si="1"/>
        <v>3.4635090515769101E-2</v>
      </c>
      <c r="J28" s="90">
        <f t="shared" si="1"/>
        <v>2.3161645610625201E-2</v>
      </c>
      <c r="K28" s="91">
        <f t="shared" si="1"/>
        <v>2.8955734337162725E-2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ST02-03a</vt:lpstr>
      <vt:lpstr>התפלגות גילאים</vt:lpstr>
      <vt:lpstr>ST02-03a!WPrint_Area_W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Menachem</dc:creator>
  <cp:lastModifiedBy>Ofer Menachem</cp:lastModifiedBy>
  <dcterms:created xsi:type="dcterms:W3CDTF">2020-05-11T16:05:54Z</dcterms:created>
  <dcterms:modified xsi:type="dcterms:W3CDTF">2020-05-11T16:10:58Z</dcterms:modified>
</cp:coreProperties>
</file>