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oldaB\Desktop\docu_test\"/>
    </mc:Choice>
  </mc:AlternateContent>
  <bookViews>
    <workbookView xWindow="0" yWindow="0" windowWidth="24000" windowHeight="9660"/>
  </bookViews>
  <sheets>
    <sheet name="Rows" sheetId="1" r:id="rId1"/>
  </sheets>
  <definedNames>
    <definedName name="I_1">'Rows'!$I$4</definedName>
    <definedName name="I_10">'Rows'!$I$13</definedName>
    <definedName name="I_11">'Rows'!$I$14</definedName>
    <definedName name="I_12">'Rows'!$I$15</definedName>
    <definedName name="I_13">'Rows'!$I$16</definedName>
    <definedName name="I_14">'Rows'!$I$17</definedName>
    <definedName name="I_15">'Rows'!$I$18</definedName>
    <definedName name="I_16">'Rows'!$I$19</definedName>
    <definedName name="I_17">'Rows'!$I$20</definedName>
    <definedName name="I_18">'Rows'!$I$21</definedName>
    <definedName name="I_19">'Rows'!$I$22</definedName>
    <definedName name="I_2">'Rows'!$I$5</definedName>
    <definedName name="I_20">'Rows'!$I$23</definedName>
    <definedName name="I_21">'Rows'!$I$24</definedName>
    <definedName name="I_22">'Rows'!$I$25</definedName>
    <definedName name="I_23">'Rows'!$I$26</definedName>
    <definedName name="I_24">'Rows'!$I$27</definedName>
    <definedName name="I_25">'Rows'!$I$28</definedName>
    <definedName name="I_26">'Rows'!$I$29</definedName>
    <definedName name="I_27">'Rows'!$I$30</definedName>
    <definedName name="I_28">'Rows'!$I$31</definedName>
    <definedName name="I_29">'Rows'!$I$32</definedName>
    <definedName name="I_3">'Rows'!$I$6</definedName>
    <definedName name="I_30">'Rows'!$I$33</definedName>
    <definedName name="I_31">'Rows'!$I$34</definedName>
    <definedName name="I_32">'Rows'!$I$35</definedName>
    <definedName name="I_33">'Rows'!$I$36</definedName>
    <definedName name="I_34">'Rows'!$I$37</definedName>
    <definedName name="I_35">'Rows'!$I$38</definedName>
    <definedName name="I_36">'Rows'!$I$39</definedName>
    <definedName name="I_37">'Rows'!$I$40</definedName>
    <definedName name="I_38">'Rows'!$I$41</definedName>
    <definedName name="I_39">'Rows'!$I$42</definedName>
    <definedName name="I_4">'Rows'!$I$7</definedName>
    <definedName name="I_40">'Rows'!$I$43</definedName>
    <definedName name="I_41">'Rows'!$I$44</definedName>
    <definedName name="I_42">'Rows'!$I$45</definedName>
    <definedName name="I_43">'Rows'!$I$46</definedName>
    <definedName name="I_44">'Rows'!$I$47</definedName>
    <definedName name="I_45">'Rows'!$I$48</definedName>
    <definedName name="I_46">'Rows'!$I$49</definedName>
    <definedName name="I_47">'Rows'!$I$50</definedName>
    <definedName name="I_48">'Rows'!$I$51</definedName>
    <definedName name="I_49">'Rows'!$I$52</definedName>
    <definedName name="I_5">'Rows'!$I$8</definedName>
    <definedName name="I_50">'Rows'!$I$53</definedName>
    <definedName name="I_51">'Rows'!$I$54</definedName>
    <definedName name="I_52">'Rows'!$I$55</definedName>
    <definedName name="I_53">'Rows'!$I$56</definedName>
    <definedName name="I_6">'Rows'!$I$9</definedName>
    <definedName name="I_7">'Rows'!$I$10</definedName>
    <definedName name="I_8">'Rows'!$I$11</definedName>
    <definedName name="I_9">'Rows'!$I$12</definedName>
  </definedNames>
  <calcPr calcId="162913"/>
</workbook>
</file>

<file path=xl/sharedStrings.xml><?xml version="1.0" encoding="utf-8"?>
<sst xmlns="http://schemas.openxmlformats.org/spreadsheetml/2006/main" count="64" uniqueCount="64">
  <si>
    <t>Convert R-T to tree</t>
  </si>
  <si>
    <t>Has children</t>
  </si>
  <si>
    <t>Indent</t>
  </si>
  <si>
    <t>Level</t>
  </si>
  <si>
    <t>Parent dir</t>
  </si>
  <si>
    <t>Path</t>
  </si>
  <si>
    <t>R:</t>
  </si>
  <si>
    <t>R:\09 at 08.20.59</t>
  </si>
  <si>
    <t>R:\09 at 08.20.59\abapdoc</t>
  </si>
  <si>
    <t>R:\09 at 08.20.59\abapdoc\zhr_util_xtt</t>
  </si>
  <si>
    <t>R:\09 at 08.20.59\abapdoc\zhr_util_xtt\classes</t>
  </si>
  <si>
    <t>R:\09 at 08.20.59\abapdoc\zhr_util_xtt\interfaces</t>
  </si>
  <si>
    <t>R:\09 at 08.20.59\htmldesign</t>
  </si>
  <si>
    <t>R:\09 at 12.53.35</t>
  </si>
  <si>
    <t>R:\09 at 12.53.35\abapdoc</t>
  </si>
  <si>
    <t>R:\09 at 12.53.35\abapdoc\zhr_util_eui_demo</t>
  </si>
  <si>
    <t>R:\09 at 12.53.35\abapdoc\zhr_util_eui_demo\classes</t>
  </si>
  <si>
    <t>R:\09 at 12.53.35\htmldesign</t>
  </si>
  <si>
    <t>R:\09 at 13.29.03</t>
  </si>
  <si>
    <t>R:\09 at 13.29.03\abapdoc</t>
  </si>
  <si>
    <t>R:\09 at 13.29.03\abapdoc\zhr_util_eui</t>
  </si>
  <si>
    <t>R:\09 at 13.29.03\abapdoc\zhr_util_eui\classes</t>
  </si>
  <si>
    <t>R:\09 at 13.29.03\abapdoc\zhr_util_eui\interfaces</t>
  </si>
  <si>
    <t>R:\09 at 13.29.03\abapdoc\zhr_util_eui\zhr_util_eui_demo</t>
  </si>
  <si>
    <t>R:\09 at 13.29.03\abapdoc\zhr_util_eui\zhr_util_eui_demo\classes</t>
  </si>
  <si>
    <t>R:\09 at 13.29.03\htmldesign</t>
  </si>
  <si>
    <t>R:\16 at 09.53.22</t>
  </si>
  <si>
    <t>R:\16 at 09.53.22\abapdoc</t>
  </si>
  <si>
    <t>R:\16 at 09.53.22\abapdoc\sabapdemos</t>
  </si>
  <si>
    <t>R:\16 at 09.53.22\abapdoc\sabapdemos\classes</t>
  </si>
  <si>
    <t>R:\16 at 09.53.22\abapdoc\sabapdemos\interfaces</t>
  </si>
  <si>
    <t>R:\16 at 09.53.22\abapdoc\sabapdemos\sabap_demos_car_rental</t>
  </si>
  <si>
    <t>R:\16 at 09.53.22\abapdoc\sabapdemos\sabap_demos_car_rental\sabap_demos_car_rental_excptns</t>
  </si>
  <si>
    <t>R:\16 at 09.53.22\abapdoc\sabapdemos\sabap_demos_car_rental\sabap_demos_car_rental_excptns\classes</t>
  </si>
  <si>
    <t>R:\16 at 09.53.22\abapdoc\sabapdemos\sabap_demos_car_rental\sabap_demos_car_rental_layers</t>
  </si>
  <si>
    <t>R:\16 at 09.53.22\abapdoc\sabapdemos\sabap_demos_car_rental\sabap_demos_car_rental_layers\sabap_demos_car_rental_appl</t>
  </si>
  <si>
    <t>R:\16 at 09.53.22\abapdoc\sabapdemos\sabap_demos_car_rental\sabap_demos_car_rental_layers\sabap_demos_car_rental_appl\classes</t>
  </si>
  <si>
    <t>R:\16 at 09.53.22\abapdoc\sabapdemos\sabap_demos_car_rental\sabap_demos_car_rental_layers\sabap_demos_car_rental_appl\interfaces</t>
  </si>
  <si>
    <t>R:\16 at 09.53.22\abapdoc\sabapdemos\sabap_demos_car_rental\sabap_demos_car_rental_layers\sabap_demos_car_rental_persist</t>
  </si>
  <si>
    <t>R:\16 at 09.53.22\abapdoc\sabapdemos\sabap_demos_car_rental\sabap_demos_car_rental_layers\sabap_demos_car_rental_persist\classes</t>
  </si>
  <si>
    <t>R:\16 at 09.53.22\abapdoc\sabapdemos\sabap_demos_car_rental\sabap_demos_car_rental_layers\sabap_demos_car_rental_present</t>
  </si>
  <si>
    <t>R:\16 at 09.53.22\abapdoc\sabapdemos\sabap_demos_car_rental\sabap_demos_car_rental_layers\sabap_demos_car_rental_present\sabap_demos_car_rental_wd</t>
  </si>
  <si>
    <t>R:\16 at 09.53.22\abapdoc\sabapdemos\sabap_demos_car_rental\sabap_demos_car_rental_layers\sabap_demos_car_rental_present\sabap_demos_car_rental_wd\classes</t>
  </si>
  <si>
    <t>R:\16 at 09.53.22\abapdoc\sabapdemos\sabap_demos_car_rental\sabap_demos_car_rental_layers\sabap_demos_car_rental_present\sabap_demos_car_rental_wd\interfaces</t>
  </si>
  <si>
    <t>R:\16 at 09.53.22\abapdoc\sabapdemos\sabap_demos_expressions</t>
  </si>
  <si>
    <t>R:\16 at 09.53.22\abapdoc\sabapdemos\sabap_demos_expressions\sabap_demos_calculator</t>
  </si>
  <si>
    <t>R:\16 at 09.53.22\abapdoc\sabapdemos\sabap_demos_expressions\sabap_demos_calculator\classes</t>
  </si>
  <si>
    <t>R:\16 at 09.53.22\abapdoc\sabapdemos\sabap_demos_expressions\sabap_demos_string_processing</t>
  </si>
  <si>
    <t>R:\16 at 09.53.22\abapdoc\sabapdemos\sabap_demos_expressions\sabap_demos_string_processing\classes</t>
  </si>
  <si>
    <t>R:\16 at 09.53.22\abapdoc\sabapdemos\sabap_demos_input_output</t>
  </si>
  <si>
    <t>R:\16 at 09.53.22\abapdoc\sabapdemos\sabap_demos_input_output\sabap_demos_input</t>
  </si>
  <si>
    <t>R:\16 at 09.53.22\abapdoc\sabapdemos\sabap_demos_input_output\sabap_demos_input\classes</t>
  </si>
  <si>
    <t>R:\16 at 09.53.22\abapdoc\sabapdemos\sabap_demos_input_output\sabap_demos_input\interfaces</t>
  </si>
  <si>
    <t>R:\16 at 09.53.22\abapdoc\sabapdemos\sabap_demos_input_output\sabap_demos_output_stream</t>
  </si>
  <si>
    <t>R:\16 at 09.53.22\abapdoc\sabapdemos\sabap_demos_input_output\sabap_demos_output_stream\classes</t>
  </si>
  <si>
    <t>R:\16 at 09.53.22\abapdoc\sabapdemos\sabap_demos_input_output\sabap_demos_output_stream\interfaces</t>
  </si>
  <si>
    <t>R:\16 at 09.53.22\abapdoc\sabapdemos\sabap_demos_input_output\sabap_demos_text_output</t>
  </si>
  <si>
    <t>R:\16 at 09.53.22\abapdoc\sabapdemos\sabap_demos_input_output\sabap_demos_text_output\classes</t>
  </si>
  <si>
    <t>R:\16 at 09.53.22\htmldesign</t>
  </si>
  <si>
    <t>Raw path</t>
  </si>
  <si>
    <t>Raw sum</t>
  </si>
  <si>
    <t>Sum change last green elements</t>
  </si>
  <si>
    <t>Title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</si>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</sst>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33" borderId="0" xfId="0" applyFill="1"/>
    <xf numFmtId="4" fontId="0" fillId="0" borderId="10" xfId="0" applyNumberFormat="1" applyBorder="1"/>
    <xf numFmtId="0" fontId="0" fillId="0" borderId="10" xfId="0" applyNumberFormat="1" applyBorder="1"/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"/>
  <sheetViews>
    <sheetView tabSelected="1" topLeftCell="E1" zoomScale="85" zoomScaleNormal="85" workbookViewId="0">
      <selection activeCell="I1" sqref="I1"/>
    </sheetView>
  </sheetViews>
  <sheetFormatPr defaultRowHeight="15" customHeight="1" outlineLevelCol="1" x14ac:dyDescent="0.25"/>
  <cols>
    <col customWidth="1" hidden="1" max="1" min="1" width="23.85546875"/>
    <col customWidth="1" hidden="1" max="2" min="2" width="16.42578125"/>
    <col customWidth="1" hidden="1" max="3" min="3" width="16.42578125"/>
    <col customWidth="1" hidden="1" max="4" min="4" width="16.42578125"/>
    <col collapsed="1" customWidth="1" max="5" min="5" width="50.7109375"/>
    <col customWidth="1" max="6" min="6" width="15.7109375"/>
    <col customWidth="1" max="7" min="7" width="15.7109375"/>
    <col customWidth="1" max="8" min="8" width="50.7109375"/>
    <col customWidth="1" max="9" min="9" width="19.5703125"/>
  </cols>
  <sheetData>
    <row r="1" customHeight="1" ht="15">
      <c r="A1" s="2" t="s">
        <v>0</v>
      </c>
      <c r="E1" t="s">
        <v>62</v>
      </c>
    </row>
    <row r="2" customHeight="1" ht="15.75">
      <c r="A2" s="2" t="s"/>
    </row>
    <row r="3">
      <c r="B3" s="5" t="s">
        <v>2</v>
      </c>
      <c r="C3" s="5" t="s">
        <v>59</v>
      </c>
      <c r="D3" s="5" t="s">
        <v>60</v>
      </c>
      <c r="E3" s="6" t="s">
        <v>5</v>
      </c>
      <c r="F3" s="7" t="s">
        <v>3</v>
      </c>
      <c r="G3" s="8" t="s">
        <v>1</v>
      </c>
      <c r="H3" s="9" t="s">
        <v>4</v>
      </c>
      <c r="I3" s="7" t="s">
        <v>61</v>
      </c>
    </row>
    <row r="4" customHeight="1" ht="15">
      <c r="A4" t="s"/>
      <c r="B4" s="3" t="e">
        <f>REPT("  ",INDIRECT("RC[4]",FALSE))</f>
      </c>
      <c r="C4" s="3" t="s">
        <v>6</v>
      </c>
      <c r="D4" s="3">
        <v>0.00</v>
      </c>
      <c r="E4" s="4" t="e">
        <f>B$4 &amp; C$4</f>
      </c>
      <c r="F4" s="1">
        <v>0</v>
      </c>
      <c r="G4" s="1" t="s">
        <v>63</v>
      </c>
      <c r="H4" s="1" t="s"/>
      <c r="I4" s="3" t="e">
        <f>IF(G$4="X",SUM(I_2,I_8,I_13,I_21),VALUE(D$4))</f>
      </c>
    </row>
    <row r="5" customHeight="1" ht="15">
      <c r="A5" t="s"/>
      <c r="B5" s="3" t="e">
        <f>REPT("  ",INDIRECT("RC[4]",FALSE))</f>
      </c>
      <c r="C5" s="3" t="s">
        <v>7</v>
      </c>
      <c r="D5" s="3">
        <v>0.00</v>
      </c>
      <c r="E5" s="4" t="e">
        <f>B$5 &amp; C$5</f>
      </c>
      <c r="F5" s="1">
        <v>1</v>
      </c>
      <c r="G5" s="1" t="s">
        <v>63</v>
      </c>
      <c r="H5" s="1" t="s">
        <v>6</v>
      </c>
      <c r="I5" s="3" t="e">
        <f>IF(G$5="X",SUM(I_3,I_7),VALUE(D$5))</f>
      </c>
    </row>
    <row r="6" customHeight="1" ht="15">
      <c r="A6" t="s"/>
      <c r="B6" s="3" t="e">
        <f>REPT("  ",INDIRECT("RC[4]",FALSE))</f>
      </c>
      <c r="C6" s="3" t="s">
        <v>8</v>
      </c>
      <c r="D6" s="3">
        <v>0.00</v>
      </c>
      <c r="E6" s="4" t="e">
        <f>B$6 &amp; C$6</f>
      </c>
      <c r="F6" s="1">
        <v>2</v>
      </c>
      <c r="G6" s="1" t="s">
        <v>63</v>
      </c>
      <c r="H6" s="1" t="s">
        <v>7</v>
      </c>
      <c r="I6" s="3" t="e">
        <f>IF(G$6="X",SUM(I_4),VALUE(D$6))</f>
      </c>
    </row>
    <row r="7" customHeight="1" ht="15">
      <c r="A7" t="s"/>
      <c r="B7" s="3" t="e">
        <f>REPT("  ",INDIRECT("RC[4]",FALSE))</f>
      </c>
      <c r="C7" s="3" t="s">
        <v>9</v>
      </c>
      <c r="D7" s="3">
        <v>0.00</v>
      </c>
      <c r="E7" s="4" t="e">
        <f>B$7 &amp; C$7</f>
      </c>
      <c r="F7" s="1">
        <v>3</v>
      </c>
      <c r="G7" s="1" t="s">
        <v>63</v>
      </c>
      <c r="H7" s="1" t="s">
        <v>8</v>
      </c>
      <c r="I7" s="3" t="e">
        <f>IF(G$7="X",SUM(I_5,I_6),VALUE(D$7))</f>
      </c>
    </row>
    <row r="8" customHeight="1" ht="15">
      <c r="A8" t="s"/>
      <c r="B8" s="3" t="e">
        <f>REPT("  ",INDIRECT("RC[4]",FALSE))</f>
      </c>
      <c r="C8" s="3" t="s">
        <v>10</v>
      </c>
      <c r="D8" s="3">
        <v>675857.00</v>
      </c>
      <c r="E8" s="4" t="e">
        <f>B$8 &amp; C$8</f>
      </c>
      <c r="F8" s="1">
        <v>4</v>
      </c>
      <c r="G8" s="1" t="s"/>
      <c r="H8" s="1" t="s">
        <v>9</v>
      </c>
      <c r="I8" s="3" t="e">
        <f>IF(G$8="X",SUM(I_),VALUE(D$8))</f>
      </c>
    </row>
    <row r="9" customHeight="1" ht="15">
      <c r="A9" t="s"/>
      <c r="B9" s="3" t="e">
        <f>REPT("  ",INDIRECT("RC[4]",FALSE))</f>
      </c>
      <c r="C9" s="3" t="s">
        <v>11</v>
      </c>
      <c r="D9" s="3">
        <v>556386.00</v>
      </c>
      <c r="E9" s="4" t="e">
        <f>B$9 &amp; C$9</f>
      </c>
      <c r="F9" s="1">
        <v>4</v>
      </c>
      <c r="G9" s="1" t="s"/>
      <c r="H9" s="1" t="s">
        <v>9</v>
      </c>
      <c r="I9" s="3" t="e">
        <f>IF(G$9="X",SUM(I_),VALUE(D$9))</f>
      </c>
    </row>
    <row r="10" customHeight="1" ht="15">
      <c r="A10" t="s"/>
      <c r="B10" s="3" t="e">
        <f>REPT("  ",INDIRECT("RC[4]",FALSE))</f>
      </c>
      <c r="C10" s="3" t="s">
        <v>12</v>
      </c>
      <c r="D10" s="3">
        <v>98268.00</v>
      </c>
      <c r="E10" s="4" t="e">
        <f>B$10 &amp; C$10</f>
      </c>
      <c r="F10" s="1">
        <v>2</v>
      </c>
      <c r="G10" s="1" t="s"/>
      <c r="H10" s="1" t="s">
        <v>7</v>
      </c>
      <c r="I10" s="3" t="e">
        <f>IF(G$10="X",SUM(I_),VALUE(D$10))</f>
      </c>
    </row>
    <row r="11" customHeight="1" ht="15">
      <c r="A11" t="s"/>
      <c r="B11" s="3" t="e">
        <f>REPT("  ",INDIRECT("RC[4]",FALSE))</f>
      </c>
      <c r="C11" s="3" t="s">
        <v>13</v>
      </c>
      <c r="D11" s="3">
        <v>0.00</v>
      </c>
      <c r="E11" s="4" t="e">
        <f>B$11 &amp; C$11</f>
      </c>
      <c r="F11" s="1">
        <v>1</v>
      </c>
      <c r="G11" s="1" t="s">
        <v>63</v>
      </c>
      <c r="H11" s="1" t="s">
        <v>6</v>
      </c>
      <c r="I11" s="3" t="e">
        <f>IF(G$11="X",SUM(I_9,I_12),VALUE(D$11))</f>
      </c>
    </row>
    <row r="12" customHeight="1" ht="15">
      <c r="A12" t="s"/>
      <c r="B12" s="3" t="e">
        <f>REPT("  ",INDIRECT("RC[4]",FALSE))</f>
      </c>
      <c r="C12" s="3" t="s">
        <v>14</v>
      </c>
      <c r="D12" s="3">
        <v>0.00</v>
      </c>
      <c r="E12" s="4" t="e">
        <f>B$12 &amp; C$12</f>
      </c>
      <c r="F12" s="1">
        <v>2</v>
      </c>
      <c r="G12" s="1" t="s">
        <v>63</v>
      </c>
      <c r="H12" s="1" t="s">
        <v>13</v>
      </c>
      <c r="I12" s="3" t="e">
        <f>IF(G$12="X",SUM(I_10),VALUE(D$12))</f>
      </c>
    </row>
    <row r="13" customHeight="1" ht="15">
      <c r="A13" t="s"/>
      <c r="B13" s="3" t="e">
        <f>REPT("  ",INDIRECT("RC[4]",FALSE))</f>
      </c>
      <c r="C13" s="3" t="s">
        <v>15</v>
      </c>
      <c r="D13" s="3">
        <v>0.00</v>
      </c>
      <c r="E13" s="4" t="e">
        <f>B$13 &amp; C$13</f>
      </c>
      <c r="F13" s="1">
        <v>3</v>
      </c>
      <c r="G13" s="1" t="s">
        <v>63</v>
      </c>
      <c r="H13" s="1" t="s">
        <v>14</v>
      </c>
      <c r="I13" s="3" t="e">
        <f>IF(G$13="X",SUM(I_11),VALUE(D$13))</f>
      </c>
    </row>
    <row r="14" customHeight="1" ht="15">
      <c r="A14" t="s"/>
      <c r="B14" s="3" t="e">
        <f>REPT("  ",INDIRECT("RC[4]",FALSE))</f>
      </c>
      <c r="C14" s="3" t="s">
        <v>16</v>
      </c>
      <c r="D14" s="3">
        <v>992707.00</v>
      </c>
      <c r="E14" s="4" t="e">
        <f>B$14 &amp; C$14</f>
      </c>
      <c r="F14" s="1">
        <v>4</v>
      </c>
      <c r="G14" s="1" t="s"/>
      <c r="H14" s="1" t="s">
        <v>15</v>
      </c>
      <c r="I14" s="3" t="e">
        <f>IF(G$14="X",SUM(I_),VALUE(D$14))</f>
      </c>
    </row>
    <row r="15" customHeight="1" ht="15">
      <c r="A15" t="s"/>
      <c r="B15" s="3" t="e">
        <f>REPT("  ",INDIRECT("RC[4]",FALSE))</f>
      </c>
      <c r="C15" s="3" t="s">
        <v>17</v>
      </c>
      <c r="D15" s="3">
        <v>683672.00</v>
      </c>
      <c r="E15" s="4" t="e">
        <f>B$15 &amp; C$15</f>
      </c>
      <c r="F15" s="1">
        <v>2</v>
      </c>
      <c r="G15" s="1" t="s"/>
      <c r="H15" s="1" t="s">
        <v>13</v>
      </c>
      <c r="I15" s="3" t="e">
        <f>IF(G$15="X",SUM(I_),VALUE(D$15))</f>
      </c>
    </row>
    <row r="16" customHeight="1" ht="15">
      <c r="A16" t="s"/>
      <c r="B16" s="3" t="e">
        <f>REPT("  ",INDIRECT("RC[4]",FALSE))</f>
      </c>
      <c r="C16" s="3" t="s">
        <v>18</v>
      </c>
      <c r="D16" s="3">
        <v>0.00</v>
      </c>
      <c r="E16" s="4" t="e">
        <f>B$16 &amp; C$16</f>
      </c>
      <c r="F16" s="1">
        <v>1</v>
      </c>
      <c r="G16" s="1" t="s">
        <v>63</v>
      </c>
      <c r="H16" s="1" t="s">
        <v>6</v>
      </c>
      <c r="I16" s="3" t="e">
        <f>IF(G$16="X",SUM(I_14,I_20),VALUE(D$16))</f>
      </c>
    </row>
    <row r="17" customHeight="1" ht="15">
      <c r="A17" t="s"/>
      <c r="B17" s="3" t="e">
        <f>REPT("  ",INDIRECT("RC[4]",FALSE))</f>
      </c>
      <c r="C17" s="3" t="s">
        <v>19</v>
      </c>
      <c r="D17" s="3">
        <v>0.00</v>
      </c>
      <c r="E17" s="4" t="e">
        <f>B$17 &amp; C$17</f>
      </c>
      <c r="F17" s="1">
        <v>2</v>
      </c>
      <c r="G17" s="1" t="s">
        <v>63</v>
      </c>
      <c r="H17" s="1" t="s">
        <v>18</v>
      </c>
      <c r="I17" s="3" t="e">
        <f>IF(G$17="X",SUM(I_15),VALUE(D$17))</f>
      </c>
    </row>
    <row r="18" customHeight="1" ht="15">
      <c r="A18" t="s"/>
      <c r="B18" s="3" t="e">
        <f>REPT("  ",INDIRECT("RC[4]",FALSE))</f>
      </c>
      <c r="C18" s="3" t="s">
        <v>20</v>
      </c>
      <c r="D18" s="3">
        <v>0.00</v>
      </c>
      <c r="E18" s="4" t="e">
        <f>B$18 &amp; C$18</f>
      </c>
      <c r="F18" s="1">
        <v>3</v>
      </c>
      <c r="G18" s="1" t="s">
        <v>63</v>
      </c>
      <c r="H18" s="1" t="s">
        <v>19</v>
      </c>
      <c r="I18" s="3" t="e">
        <f>IF(G$18="X",SUM(I_16,I_17,I_18),VALUE(D$18))</f>
      </c>
    </row>
    <row r="19" customHeight="1" ht="15">
      <c r="A19" t="s"/>
      <c r="B19" s="3" t="e">
        <f>REPT("  ",INDIRECT("RC[4]",FALSE))</f>
      </c>
      <c r="C19" s="3" t="s">
        <v>21</v>
      </c>
      <c r="D19" s="3">
        <v>779509.00</v>
      </c>
      <c r="E19" s="4" t="e">
        <f>B$19 &amp; C$19</f>
      </c>
      <c r="F19" s="1">
        <v>4</v>
      </c>
      <c r="G19" s="1" t="s"/>
      <c r="H19" s="1" t="s">
        <v>20</v>
      </c>
      <c r="I19" s="3" t="e">
        <f>IF(G$19="X",SUM(I_),VALUE(D$19))</f>
      </c>
    </row>
    <row r="20" customHeight="1" ht="15">
      <c r="A20" t="s"/>
      <c r="B20" s="3" t="e">
        <f>REPT("  ",INDIRECT("RC[4]",FALSE))</f>
      </c>
      <c r="C20" s="3" t="s">
        <v>22</v>
      </c>
      <c r="D20" s="3">
        <v>403864.00</v>
      </c>
      <c r="E20" s="4" t="e">
        <f>B$20 &amp; C$20</f>
      </c>
      <c r="F20" s="1">
        <v>4</v>
      </c>
      <c r="G20" s="1" t="s"/>
      <c r="H20" s="1" t="s">
        <v>20</v>
      </c>
      <c r="I20" s="3" t="e">
        <f>IF(G$20="X",SUM(I_),VALUE(D$20))</f>
      </c>
    </row>
    <row r="21" customHeight="1" ht="15">
      <c r="A21" t="s"/>
      <c r="B21" s="3" t="e">
        <f>REPT("  ",INDIRECT("RC[4]",FALSE))</f>
      </c>
      <c r="C21" s="3" t="s">
        <v>23</v>
      </c>
      <c r="D21" s="3">
        <v>0.00</v>
      </c>
      <c r="E21" s="4" t="e">
        <f>B$21 &amp; C$21</f>
      </c>
      <c r="F21" s="1">
        <v>4</v>
      </c>
      <c r="G21" s="1" t="s">
        <v>63</v>
      </c>
      <c r="H21" s="1" t="s">
        <v>20</v>
      </c>
      <c r="I21" s="3" t="e">
        <f>IF(G$21="X",SUM(I_19),VALUE(D$21))</f>
      </c>
    </row>
    <row r="22" customHeight="1" ht="15">
      <c r="A22" t="s"/>
      <c r="B22" s="3" t="e">
        <f>REPT("  ",INDIRECT("RC[4]",FALSE))</f>
      </c>
      <c r="C22" s="3" t="s">
        <v>24</v>
      </c>
      <c r="D22" s="3">
        <v>774285.00</v>
      </c>
      <c r="E22" s="4" t="e">
        <f>B$22 &amp; C$22</f>
      </c>
      <c r="F22" s="1">
        <v>5</v>
      </c>
      <c r="G22" s="1" t="s"/>
      <c r="H22" s="1" t="s">
        <v>23</v>
      </c>
      <c r="I22" s="3" t="e">
        <f>IF(G$22="X",SUM(I_),VALUE(D$22))</f>
      </c>
    </row>
    <row r="23" customHeight="1" ht="15">
      <c r="A23" t="s"/>
      <c r="B23" s="3" t="e">
        <f>REPT("  ",INDIRECT("RC[4]",FALSE))</f>
      </c>
      <c r="C23" s="3" t="s">
        <v>25</v>
      </c>
      <c r="D23" s="3">
        <v>763005.00</v>
      </c>
      <c r="E23" s="4" t="e">
        <f>B$23 &amp; C$23</f>
      </c>
      <c r="F23" s="1">
        <v>2</v>
      </c>
      <c r="G23" s="1" t="s"/>
      <c r="H23" s="1" t="s">
        <v>18</v>
      </c>
      <c r="I23" s="3" t="e">
        <f>IF(G$23="X",SUM(I_),VALUE(D$23))</f>
      </c>
    </row>
    <row r="24" customHeight="1" ht="15">
      <c r="A24" t="s"/>
      <c r="B24" s="3" t="e">
        <f>REPT("  ",INDIRECT("RC[4]",FALSE))</f>
      </c>
      <c r="C24" s="3" t="s">
        <v>26</v>
      </c>
      <c r="D24" s="3">
        <v>0.00</v>
      </c>
      <c r="E24" s="4" t="e">
        <f>B$24 &amp; C$24</f>
      </c>
      <c r="F24" s="1">
        <v>1</v>
      </c>
      <c r="G24" s="1" t="s">
        <v>63</v>
      </c>
      <c r="H24" s="1" t="s">
        <v>6</v>
      </c>
      <c r="I24" s="3" t="e">
        <f>IF(G$24="X",SUM(I_22,I_53),VALUE(D$24))</f>
      </c>
    </row>
    <row r="25" customHeight="1" ht="15">
      <c r="A25" t="s"/>
      <c r="B25" s="3" t="e">
        <f>REPT("  ",INDIRECT("RC[4]",FALSE))</f>
      </c>
      <c r="C25" s="3" t="s">
        <v>27</v>
      </c>
      <c r="D25" s="3">
        <v>0.00</v>
      </c>
      <c r="E25" s="4" t="e">
        <f>B$25 &amp; C$25</f>
      </c>
      <c r="F25" s="1">
        <v>2</v>
      </c>
      <c r="G25" s="1" t="s">
        <v>63</v>
      </c>
      <c r="H25" s="1" t="s">
        <v>26</v>
      </c>
      <c r="I25" s="3" t="e">
        <f>IF(G$25="X",SUM(I_23),VALUE(D$25))</f>
      </c>
    </row>
    <row r="26" customHeight="1" ht="15">
      <c r="A26" t="s"/>
      <c r="B26" s="3" t="e">
        <f>REPT("  ",INDIRECT("RC[4]",FALSE))</f>
      </c>
      <c r="C26" s="3" t="s">
        <v>28</v>
      </c>
      <c r="D26" s="3">
        <v>0.00</v>
      </c>
      <c r="E26" s="4" t="e">
        <f>B$26 &amp; C$26</f>
      </c>
      <c r="F26" s="1">
        <v>3</v>
      </c>
      <c r="G26" s="1" t="s">
        <v>63</v>
      </c>
      <c r="H26" s="1" t="s">
        <v>27</v>
      </c>
      <c r="I26" s="3" t="e">
        <f>IF(G$26="X",SUM(I_24,I_25,I_26,I_39,I_44),VALUE(D$26))</f>
      </c>
    </row>
    <row r="27" customHeight="1" ht="15">
      <c r="A27" t="s"/>
      <c r="B27" s="3" t="e">
        <f>REPT("  ",INDIRECT("RC[4]",FALSE))</f>
      </c>
      <c r="C27" s="3" t="s">
        <v>29</v>
      </c>
      <c r="D27" s="3">
        <v>601438.00</v>
      </c>
      <c r="E27" s="4" t="e">
        <f>B$27 &amp; C$27</f>
      </c>
      <c r="F27" s="1">
        <v>4</v>
      </c>
      <c r="G27" s="1" t="s"/>
      <c r="H27" s="1" t="s">
        <v>28</v>
      </c>
      <c r="I27" s="3" t="e">
        <f>IF(G$27="X",SUM(I_),VALUE(D$27))</f>
      </c>
    </row>
    <row r="28" customHeight="1" ht="15">
      <c r="A28" t="s"/>
      <c r="B28" s="3" t="e">
        <f>REPT("  ",INDIRECT("RC[4]",FALSE))</f>
      </c>
      <c r="C28" s="3" t="s">
        <v>30</v>
      </c>
      <c r="D28" s="3">
        <v>574669.00</v>
      </c>
      <c r="E28" s="4" t="e">
        <f>B$28 &amp; C$28</f>
      </c>
      <c r="F28" s="1">
        <v>4</v>
      </c>
      <c r="G28" s="1" t="s"/>
      <c r="H28" s="1" t="s">
        <v>28</v>
      </c>
      <c r="I28" s="3" t="e">
        <f>IF(G$28="X",SUM(I_),VALUE(D$28))</f>
      </c>
    </row>
    <row r="29" customHeight="1" ht="15">
      <c r="A29" t="s"/>
      <c r="B29" s="3" t="e">
        <f>REPT("  ",INDIRECT("RC[4]",FALSE))</f>
      </c>
      <c r="C29" s="3" t="s">
        <v>31</v>
      </c>
      <c r="D29" s="3">
        <v>0.00</v>
      </c>
      <c r="E29" s="4" t="e">
        <f>B$29 &amp; C$29</f>
      </c>
      <c r="F29" s="1">
        <v>4</v>
      </c>
      <c r="G29" s="1" t="s">
        <v>63</v>
      </c>
      <c r="H29" s="1" t="s">
        <v>28</v>
      </c>
      <c r="I29" s="3" t="e">
        <f>IF(G$29="X",SUM(I_27,I_29),VALUE(D$29))</f>
      </c>
    </row>
    <row r="30" customHeight="1" ht="15">
      <c r="A30" t="s"/>
      <c r="B30" s="3" t="e">
        <f>REPT("  ",INDIRECT("RC[4]",FALSE))</f>
      </c>
      <c r="C30" s="3" t="s">
        <v>32</v>
      </c>
      <c r="D30" s="3">
        <v>0.00</v>
      </c>
      <c r="E30" s="4" t="e">
        <f>B$30 &amp; C$30</f>
      </c>
      <c r="F30" s="1">
        <v>5</v>
      </c>
      <c r="G30" s="1" t="s">
        <v>63</v>
      </c>
      <c r="H30" s="1" t="s">
        <v>31</v>
      </c>
      <c r="I30" s="3" t="e">
        <f>IF(G$30="X",SUM(I_28),VALUE(D$30))</f>
      </c>
    </row>
    <row r="31" customHeight="1" ht="15">
      <c r="A31" t="s"/>
      <c r="B31" s="3" t="e">
        <f>REPT("  ",INDIRECT("RC[4]",FALSE))</f>
      </c>
      <c r="C31" s="3" t="s">
        <v>33</v>
      </c>
      <c r="D31" s="3">
        <v>199734.00</v>
      </c>
      <c r="E31" s="4" t="e">
        <f>B$31 &amp; C$31</f>
      </c>
      <c r="F31" s="1">
        <v>6</v>
      </c>
      <c r="G31" s="1" t="s"/>
      <c r="H31" s="1" t="s">
        <v>32</v>
      </c>
      <c r="I31" s="3" t="e">
        <f>IF(G$31="X",SUM(I_),VALUE(D$31))</f>
      </c>
    </row>
    <row r="32" customHeight="1" ht="15">
      <c r="A32" t="s"/>
      <c r="B32" s="3" t="e">
        <f>REPT("  ",INDIRECT("RC[4]",FALSE))</f>
      </c>
      <c r="C32" s="3" t="s">
        <v>34</v>
      </c>
      <c r="D32" s="3">
        <v>0.00</v>
      </c>
      <c r="E32" s="4" t="e">
        <f>B$32 &amp; C$32</f>
      </c>
      <c r="F32" s="1">
        <v>5</v>
      </c>
      <c r="G32" s="1" t="s">
        <v>63</v>
      </c>
      <c r="H32" s="1" t="s">
        <v>31</v>
      </c>
      <c r="I32" s="3" t="e">
        <f>IF(G$32="X",SUM(I_30,I_33,I_35),VALUE(D$32))</f>
      </c>
    </row>
    <row r="33" customHeight="1" ht="15">
      <c r="A33" t="s"/>
      <c r="B33" s="3" t="e">
        <f>REPT("  ",INDIRECT("RC[4]",FALSE))</f>
      </c>
      <c r="C33" s="3" t="s">
        <v>35</v>
      </c>
      <c r="D33" s="3">
        <v>0.00</v>
      </c>
      <c r="E33" s="4" t="e">
        <f>B$33 &amp; C$33</f>
      </c>
      <c r="F33" s="1">
        <v>6</v>
      </c>
      <c r="G33" s="1" t="s">
        <v>63</v>
      </c>
      <c r="H33" s="1" t="s">
        <v>34</v>
      </c>
      <c r="I33" s="3" t="e">
        <f>IF(G$33="X",SUM(I_31,I_32),VALUE(D$33))</f>
      </c>
    </row>
    <row r="34" customHeight="1" ht="15">
      <c r="A34" t="s"/>
      <c r="B34" s="3" t="e">
        <f>REPT("  ",INDIRECT("RC[4]",FALSE))</f>
      </c>
      <c r="C34" s="3" t="s">
        <v>36</v>
      </c>
      <c r="D34" s="3">
        <v>47162.00</v>
      </c>
      <c r="E34" s="4" t="e">
        <f>B$34 &amp; C$34</f>
      </c>
      <c r="F34" s="1">
        <v>7</v>
      </c>
      <c r="G34" s="1" t="s"/>
      <c r="H34" s="1" t="s">
        <v>35</v>
      </c>
      <c r="I34" s="3" t="e">
        <f>IF(G$34="X",SUM(I_),VALUE(D$34))</f>
      </c>
    </row>
    <row r="35" customHeight="1" ht="15">
      <c r="A35" t="s"/>
      <c r="B35" s="3" t="e">
        <f>REPT("  ",INDIRECT("RC[4]",FALSE))</f>
      </c>
      <c r="C35" s="3" t="s">
        <v>37</v>
      </c>
      <c r="D35" s="3">
        <v>651054.00</v>
      </c>
      <c r="E35" s="4" t="e">
        <f>B$35 &amp; C$35</f>
      </c>
      <c r="F35" s="1">
        <v>7</v>
      </c>
      <c r="G35" s="1" t="s"/>
      <c r="H35" s="1" t="s">
        <v>35</v>
      </c>
      <c r="I35" s="3" t="e">
        <f>IF(G$35="X",SUM(I_),VALUE(D$35))</f>
      </c>
    </row>
    <row r="36" customHeight="1" ht="15">
      <c r="A36" t="s"/>
      <c r="B36" s="3" t="e">
        <f>REPT("  ",INDIRECT("RC[4]",FALSE))</f>
      </c>
      <c r="C36" s="3" t="s">
        <v>38</v>
      </c>
      <c r="D36" s="3">
        <v>0.00</v>
      </c>
      <c r="E36" s="4" t="e">
        <f>B$36 &amp; C$36</f>
      </c>
      <c r="F36" s="1">
        <v>6</v>
      </c>
      <c r="G36" s="1" t="s">
        <v>63</v>
      </c>
      <c r="H36" s="1" t="s">
        <v>34</v>
      </c>
      <c r="I36" s="3" t="e">
        <f>IF(G$36="X",SUM(I_34),VALUE(D$36))</f>
      </c>
    </row>
    <row r="37" customHeight="1" ht="15">
      <c r="A37" t="s"/>
      <c r="B37" s="3" t="e">
        <f>REPT("  ",INDIRECT("RC[4]",FALSE))</f>
      </c>
      <c r="C37" s="3" t="s">
        <v>39</v>
      </c>
      <c r="D37" s="3">
        <v>600136.00</v>
      </c>
      <c r="E37" s="4" t="e">
        <f>B$37 &amp; C$37</f>
      </c>
      <c r="F37" s="1">
        <v>7</v>
      </c>
      <c r="G37" s="1" t="s"/>
      <c r="H37" s="1" t="s">
        <v>38</v>
      </c>
      <c r="I37" s="3" t="e">
        <f>IF(G$37="X",SUM(I_),VALUE(D$37))</f>
      </c>
    </row>
    <row r="38" customHeight="1" ht="15">
      <c r="A38" t="s"/>
      <c r="B38" s="3" t="e">
        <f>REPT("  ",INDIRECT("RC[4]",FALSE))</f>
      </c>
      <c r="C38" s="3" t="s">
        <v>40</v>
      </c>
      <c r="D38" s="3">
        <v>0.00</v>
      </c>
      <c r="E38" s="4" t="e">
        <f>B$38 &amp; C$38</f>
      </c>
      <c r="F38" s="1">
        <v>6</v>
      </c>
      <c r="G38" s="1" t="s">
        <v>63</v>
      </c>
      <c r="H38" s="1" t="s">
        <v>34</v>
      </c>
      <c r="I38" s="3" t="e">
        <f>IF(G$38="X",SUM(I_36),VALUE(D$38))</f>
      </c>
    </row>
    <row r="39" customHeight="1" ht="15">
      <c r="A39" t="s"/>
      <c r="B39" s="3" t="e">
        <f>REPT("  ",INDIRECT("RC[4]",FALSE))</f>
      </c>
      <c r="C39" s="3" t="s">
        <v>41</v>
      </c>
      <c r="D39" s="3">
        <v>0.00</v>
      </c>
      <c r="E39" s="4" t="e">
        <f>B$39 &amp; C$39</f>
      </c>
      <c r="F39" s="1">
        <v>7</v>
      </c>
      <c r="G39" s="1" t="s">
        <v>63</v>
      </c>
      <c r="H39" s="1" t="s">
        <v>40</v>
      </c>
      <c r="I39" s="3" t="e">
        <f>IF(G$39="X",SUM(I_37,I_38),VALUE(D$39))</f>
      </c>
    </row>
    <row r="40" customHeight="1" ht="15">
      <c r="A40" t="s"/>
      <c r="B40" s="3" t="e">
        <f>REPT("  ",INDIRECT("RC[4]",FALSE))</f>
      </c>
      <c r="C40" s="3" t="s">
        <v>42</v>
      </c>
      <c r="D40" s="3">
        <v>750960.00</v>
      </c>
      <c r="E40" s="4" t="e">
        <f>B$40 &amp; C$40</f>
      </c>
      <c r="F40" s="1">
        <v>8</v>
      </c>
      <c r="G40" s="1" t="s"/>
      <c r="H40" s="1" t="s">
        <v>41</v>
      </c>
      <c r="I40" s="3" t="e">
        <f>IF(G$40="X",SUM(I_),VALUE(D$40))</f>
      </c>
    </row>
    <row r="41" customHeight="1" ht="15">
      <c r="A41" t="s"/>
      <c r="B41" s="3" t="e">
        <f>REPT("  ",INDIRECT("RC[4]",FALSE))</f>
      </c>
      <c r="C41" s="3" t="s">
        <v>43</v>
      </c>
      <c r="D41" s="3">
        <v>995090.00</v>
      </c>
      <c r="E41" s="4" t="e">
        <f>B$41 &amp; C$41</f>
      </c>
      <c r="F41" s="1">
        <v>8</v>
      </c>
      <c r="G41" s="1" t="s"/>
      <c r="H41" s="1" t="s">
        <v>41</v>
      </c>
      <c r="I41" s="3" t="e">
        <f>IF(G$41="X",SUM(I_),VALUE(D$41))</f>
      </c>
    </row>
    <row r="42" customHeight="1" ht="15">
      <c r="A42" t="s"/>
      <c r="B42" s="3" t="e">
        <f>REPT("  ",INDIRECT("RC[4]",FALSE))</f>
      </c>
      <c r="C42" s="3" t="s">
        <v>44</v>
      </c>
      <c r="D42" s="3">
        <v>0.00</v>
      </c>
      <c r="E42" s="4" t="e">
        <f>B$42 &amp; C$42</f>
      </c>
      <c r="F42" s="1">
        <v>4</v>
      </c>
      <c r="G42" s="1" t="s">
        <v>63</v>
      </c>
      <c r="H42" s="1" t="s">
        <v>28</v>
      </c>
      <c r="I42" s="3" t="e">
        <f>IF(G$42="X",SUM(I_40,I_42),VALUE(D$42))</f>
      </c>
    </row>
    <row r="43" customHeight="1" ht="15">
      <c r="A43" t="s"/>
      <c r="B43" s="3" t="e">
        <f>REPT("  ",INDIRECT("RC[4]",FALSE))</f>
      </c>
      <c r="C43" s="3" t="s">
        <v>45</v>
      </c>
      <c r="D43" s="3">
        <v>0.00</v>
      </c>
      <c r="E43" s="4" t="e">
        <f>B$43 &amp; C$43</f>
      </c>
      <c r="F43" s="1">
        <v>5</v>
      </c>
      <c r="G43" s="1" t="s">
        <v>63</v>
      </c>
      <c r="H43" s="1" t="s">
        <v>44</v>
      </c>
      <c r="I43" s="3" t="e">
        <f>IF(G$43="X",SUM(I_41),VALUE(D$43))</f>
      </c>
    </row>
    <row r="44" customHeight="1" ht="15">
      <c r="A44" t="s"/>
      <c r="B44" s="3" t="e">
        <f>REPT("  ",INDIRECT("RC[4]",FALSE))</f>
      </c>
      <c r="C44" s="3" t="s">
        <v>46</v>
      </c>
      <c r="D44" s="3">
        <v>748759.00</v>
      </c>
      <c r="E44" s="4" t="e">
        <f>B$44 &amp; C$44</f>
      </c>
      <c r="F44" s="1">
        <v>6</v>
      </c>
      <c r="G44" s="1" t="s"/>
      <c r="H44" s="1" t="s">
        <v>45</v>
      </c>
      <c r="I44" s="3" t="e">
        <f>IF(G$44="X",SUM(I_),VALUE(D$44))</f>
      </c>
    </row>
    <row r="45" customHeight="1" ht="15">
      <c r="A45" t="s"/>
      <c r="B45" s="3" t="e">
        <f>REPT("  ",INDIRECT("RC[4]",FALSE))</f>
      </c>
      <c r="C45" s="3" t="s">
        <v>47</v>
      </c>
      <c r="D45" s="3">
        <v>0.00</v>
      </c>
      <c r="E45" s="4" t="e">
        <f>B$45 &amp; C$45</f>
      </c>
      <c r="F45" s="1">
        <v>5</v>
      </c>
      <c r="G45" s="1" t="s">
        <v>63</v>
      </c>
      <c r="H45" s="1" t="s">
        <v>44</v>
      </c>
      <c r="I45" s="3" t="e">
        <f>IF(G$45="X",SUM(I_43),VALUE(D$45))</f>
      </c>
    </row>
    <row r="46" customHeight="1" ht="15">
      <c r="A46" t="s"/>
      <c r="B46" s="3" t="e">
        <f>REPT("  ",INDIRECT("RC[4]",FALSE))</f>
      </c>
      <c r="C46" s="3" t="s">
        <v>48</v>
      </c>
      <c r="D46" s="3">
        <v>15390.00</v>
      </c>
      <c r="E46" s="4" t="e">
        <f>B$46 &amp; C$46</f>
      </c>
      <c r="F46" s="1">
        <v>6</v>
      </c>
      <c r="G46" s="1" t="s"/>
      <c r="H46" s="1" t="s">
        <v>47</v>
      </c>
      <c r="I46" s="3" t="e">
        <f>IF(G$46="X",SUM(I_),VALUE(D$46))</f>
      </c>
    </row>
    <row r="47" customHeight="1" ht="15">
      <c r="A47" t="s"/>
      <c r="B47" s="3" t="e">
        <f>REPT("  ",INDIRECT("RC[4]",FALSE))</f>
      </c>
      <c r="C47" s="3" t="s">
        <v>49</v>
      </c>
      <c r="D47" s="3">
        <v>0.00</v>
      </c>
      <c r="E47" s="4" t="e">
        <f>B$47 &amp; C$47</f>
      </c>
      <c r="F47" s="1">
        <v>4</v>
      </c>
      <c r="G47" s="1" t="s">
        <v>63</v>
      </c>
      <c r="H47" s="1" t="s">
        <v>28</v>
      </c>
      <c r="I47" s="3" t="e">
        <f>IF(G$47="X",SUM(I_45,I_48,I_51),VALUE(D$47))</f>
      </c>
    </row>
    <row r="48" customHeight="1" ht="15">
      <c r="A48" t="s"/>
      <c r="B48" s="3" t="e">
        <f>REPT("  ",INDIRECT("RC[4]",FALSE))</f>
      </c>
      <c r="C48" s="3" t="s">
        <v>50</v>
      </c>
      <c r="D48" s="3">
        <v>0.00</v>
      </c>
      <c r="E48" s="4" t="e">
        <f>B$48 &amp; C$48</f>
      </c>
      <c r="F48" s="1">
        <v>5</v>
      </c>
      <c r="G48" s="1" t="s">
        <v>63</v>
      </c>
      <c r="H48" s="1" t="s">
        <v>49</v>
      </c>
      <c r="I48" s="3" t="e">
        <f>IF(G$48="X",SUM(I_46,I_47),VALUE(D$48))</f>
      </c>
    </row>
    <row r="49" customHeight="1" ht="15">
      <c r="A49" t="s"/>
      <c r="B49" s="3" t="e">
        <f>REPT("  ",INDIRECT("RC[4]",FALSE))</f>
      </c>
      <c r="C49" s="3" t="s">
        <v>51</v>
      </c>
      <c r="D49" s="3">
        <v>747327.00</v>
      </c>
      <c r="E49" s="4" t="e">
        <f>B$49 &amp; C$49</f>
      </c>
      <c r="F49" s="1">
        <v>6</v>
      </c>
      <c r="G49" s="1" t="s"/>
      <c r="H49" s="1" t="s">
        <v>50</v>
      </c>
      <c r="I49" s="3" t="e">
        <f>IF(G$49="X",SUM(I_),VALUE(D$49))</f>
      </c>
    </row>
    <row r="50" customHeight="1" ht="15">
      <c r="A50" t="s"/>
      <c r="B50" s="3" t="e">
        <f>REPT("  ",INDIRECT("RC[4]",FALSE))</f>
      </c>
      <c r="C50" s="3" t="s">
        <v>52</v>
      </c>
      <c r="D50" s="3">
        <v>897209.00</v>
      </c>
      <c r="E50" s="4" t="e">
        <f>B$50 &amp; C$50</f>
      </c>
      <c r="F50" s="1">
        <v>6</v>
      </c>
      <c r="G50" s="1" t="s"/>
      <c r="H50" s="1" t="s">
        <v>50</v>
      </c>
      <c r="I50" s="3" t="e">
        <f>IF(G$50="X",SUM(I_),VALUE(D$50))</f>
      </c>
    </row>
    <row r="51" customHeight="1" ht="15">
      <c r="A51" t="s"/>
      <c r="B51" s="3" t="e">
        <f>REPT("  ",INDIRECT("RC[4]",FALSE))</f>
      </c>
      <c r="C51" s="3" t="s">
        <v>53</v>
      </c>
      <c r="D51" s="3">
        <v>0.00</v>
      </c>
      <c r="E51" s="4" t="e">
        <f>B$51 &amp; C$51</f>
      </c>
      <c r="F51" s="1">
        <v>5</v>
      </c>
      <c r="G51" s="1" t="s">
        <v>63</v>
      </c>
      <c r="H51" s="1" t="s">
        <v>49</v>
      </c>
      <c r="I51" s="3" t="e">
        <f>IF(G$51="X",SUM(I_49,I_50),VALUE(D$51))</f>
      </c>
    </row>
    <row r="52" customHeight="1" ht="15">
      <c r="A52" t="s"/>
      <c r="B52" s="3" t="e">
        <f>REPT("  ",INDIRECT("RC[4]",FALSE))</f>
      </c>
      <c r="C52" s="3" t="s">
        <v>54</v>
      </c>
      <c r="D52" s="3">
        <v>179679.00</v>
      </c>
      <c r="E52" s="4" t="e">
        <f>B$52 &amp; C$52</f>
      </c>
      <c r="F52" s="1">
        <v>6</v>
      </c>
      <c r="G52" s="1" t="s"/>
      <c r="H52" s="1" t="s">
        <v>53</v>
      </c>
      <c r="I52" s="3" t="e">
        <f>IF(G$52="X",SUM(I_),VALUE(D$52))</f>
      </c>
    </row>
    <row r="53" customHeight="1" ht="15">
      <c r="A53" t="s"/>
      <c r="B53" s="3" t="e">
        <f>REPT("  ",INDIRECT("RC[4]",FALSE))</f>
      </c>
      <c r="C53" s="3" t="s">
        <v>55</v>
      </c>
      <c r="D53" s="3">
        <v>21452.00</v>
      </c>
      <c r="E53" s="4" t="e">
        <f>B$53 &amp; C$53</f>
      </c>
      <c r="F53" s="1">
        <v>6</v>
      </c>
      <c r="G53" s="1" t="s"/>
      <c r="H53" s="1" t="s">
        <v>53</v>
      </c>
      <c r="I53" s="3" t="e">
        <f>IF(G$53="X",SUM(I_),VALUE(D$53))</f>
      </c>
    </row>
    <row r="54" customHeight="1" ht="15">
      <c r="A54" t="s"/>
      <c r="B54" s="3" t="e">
        <f>REPT("  ",INDIRECT("RC[4]",FALSE))</f>
      </c>
      <c r="C54" s="3" t="s">
        <v>56</v>
      </c>
      <c r="D54" s="3">
        <v>0.00</v>
      </c>
      <c r="E54" s="4" t="e">
        <f>B$54 &amp; C$54</f>
      </c>
      <c r="F54" s="1">
        <v>5</v>
      </c>
      <c r="G54" s="1" t="s">
        <v>63</v>
      </c>
      <c r="H54" s="1" t="s">
        <v>49</v>
      </c>
      <c r="I54" s="3" t="e">
        <f>IF(G$54="X",SUM(I_52),VALUE(D$54))</f>
      </c>
    </row>
    <row r="55" customHeight="1" ht="15">
      <c r="A55" t="s"/>
      <c r="B55" s="3" t="e">
        <f>REPT("  ",INDIRECT("RC[4]",FALSE))</f>
      </c>
      <c r="C55" s="3" t="s">
        <v>57</v>
      </c>
      <c r="D55" s="3">
        <v>848191.00</v>
      </c>
      <c r="E55" s="4" t="e">
        <f>B$55 &amp; C$55</f>
      </c>
      <c r="F55" s="1">
        <v>6</v>
      </c>
      <c r="G55" s="1" t="s"/>
      <c r="H55" s="1" t="s">
        <v>56</v>
      </c>
      <c r="I55" s="3" t="e">
        <f>IF(G$55="X",SUM(I_),VALUE(D$55))</f>
      </c>
    </row>
    <row r="56" customHeight="1" ht="15">
      <c r="A56" t="s"/>
      <c r="B56" s="3" t="e">
        <f>REPT("  ",INDIRECT("RC[4]",FALSE))</f>
      </c>
      <c r="C56" s="3" t="s">
        <v>58</v>
      </c>
      <c r="D56" s="3">
        <v>416485.00</v>
      </c>
      <c r="E56" s="4" t="e">
        <f>B$56 &amp; C$56</f>
      </c>
      <c r="F56" s="1">
        <v>2</v>
      </c>
      <c r="G56" s="1" t="s"/>
      <c r="H56" s="1" t="s">
        <v>26</v>
      </c>
      <c r="I56" s="3" t="e">
        <f>IF(G$56="X",SUM(I_),VALUE(D$56))</f>
      </c>
    </row>
  </sheetData>
  <conditionalFormatting sqref="I1:I1048576">
    <cfRule type="expression" dxfId="0" priority="1">
      <formula>AND($G1 &lt;&gt; "X",$F1 &gt; 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Rows</vt:lpstr>
      <vt:lpstr>I_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dcterms:created xsi:type="dcterms:W3CDTF">2018-02-05T04:44:42Z</dcterms:created>
  <dcterms:modified xsi:type="dcterms:W3CDTF">2020-07-04T08:15:21Z</dcterms:modified>
</cp:coreProperties>
</file>