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itHubRep\Scripts\XLS\"/>
    </mc:Choice>
  </mc:AlternateContent>
  <xr:revisionPtr revIDLastSave="0" documentId="13_ncr:1_{0A58DAA8-6B49-4357-A494-2771142F8B19}" xr6:coauthVersionLast="40" xr6:coauthVersionMax="40" xr10:uidLastSave="{00000000-0000-0000-0000-000000000000}"/>
  <bookViews>
    <workbookView xWindow="-27435" yWindow="990" windowWidth="25200" windowHeight="14505" activeTab="2" xr2:uid="{5908AA60-883F-4209-B558-B8876E242196}"/>
  </bookViews>
  <sheets>
    <sheet name="Sheet1" sheetId="1" r:id="rId1"/>
    <sheet name="Sheet2" sheetId="2" r:id="rId2"/>
    <sheet name="SSheetTPL" sheetId="3" r:id="rId3"/>
    <sheet name="Dictionary" sheetId="4" r:id="rId4"/>
  </sheets>
  <externalReferences>
    <externalReference r:id="rId5"/>
  </externalReferences>
  <definedNames>
    <definedName name="Authors">Dictionary!$A$2:$A$4</definedName>
    <definedName name="BleFWVer">Dictionary!$D$2:$D$4</definedName>
    <definedName name="Breakage">Dictionary!$F$2:$F$10</definedName>
    <definedName name="Dates">Dictionary!$E$2:$E$12</definedName>
    <definedName name="Percent">Dictionary!$C$2:$C$11</definedName>
    <definedName name="YesNo">Dictionary!$B$2:$B$3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4" l="1"/>
  <c r="E11" i="4"/>
  <c r="E10" i="4"/>
  <c r="E9" i="4"/>
  <c r="E8" i="4"/>
  <c r="E7" i="4"/>
  <c r="E6" i="4"/>
  <c r="E5" i="4"/>
  <c r="E4" i="4"/>
  <c r="E3" i="4"/>
  <c r="E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Andy Smirnov</author>
  </authors>
  <commentList>
    <comment ref="B2" authorId="0" shapeId="0" xr:uid="{62D59970-9FFF-4F99-949C-9D522AE5FB2E}">
      <text>
        <r>
          <rPr>
            <b/>
            <sz val="9"/>
            <color indexed="81"/>
            <rFont val="Tahoma"/>
            <family val="2"/>
            <charset val="204"/>
          </rPr>
          <t xml:space="preserve">
Не менять.</t>
        </r>
        <r>
          <rPr>
            <sz val="9"/>
            <color indexed="81"/>
            <rFont val="Tahoma"/>
            <family val="2"/>
            <charset val="204"/>
          </rPr>
          <t xml:space="preserve"> 
Меняется автоматически при компиляции отчета</t>
        </r>
      </text>
    </comment>
    <comment ref="B3" authorId="0" shapeId="0" xr:uid="{94C9B36A-295E-4E68-9B86-E9566CAFCB11}">
      <text>
        <r>
          <rPr>
            <b/>
            <sz val="9"/>
            <color indexed="81"/>
            <rFont val="Tahoma"/>
            <family val="2"/>
            <charset val="204"/>
          </rPr>
          <t>Несколько адресов указывать через ";"
т.е. 
aa@bb.com; red@gov.no</t>
        </r>
      </text>
    </comment>
    <comment ref="B4" authorId="0" shapeId="0" xr:uid="{D84A5470-084F-448F-B3A1-315963D11A7F}">
      <text>
        <r>
          <rPr>
            <sz val="9"/>
            <color indexed="81"/>
            <rFont val="Tahoma"/>
            <family val="2"/>
            <charset val="204"/>
          </rPr>
          <t xml:space="preserve">
Пока не поддерживается</t>
        </r>
      </text>
    </comment>
    <comment ref="B5" authorId="0" shapeId="0" xr:uid="{976A2433-C3DA-48FE-84F3-DE0609CAD927}">
      <text>
        <r>
          <rPr>
            <sz val="9"/>
            <color indexed="81"/>
            <rFont val="Tahoma"/>
            <family val="2"/>
            <charset val="204"/>
          </rPr>
          <t xml:space="preserve">
Пока не поддерживается</t>
        </r>
      </text>
    </comment>
    <comment ref="B6" authorId="0" shapeId="0" xr:uid="{44CCEB84-A03E-419C-BB57-8A71F66BB681}">
      <text>
        <r>
          <rPr>
            <b/>
            <sz val="9"/>
            <color indexed="81"/>
            <rFont val="Tahoma"/>
            <family val="2"/>
            <charset val="204"/>
          </rPr>
          <t>%date% - будет заменено на текущую дату в письме</t>
        </r>
      </text>
    </comment>
    <comment ref="B7" authorId="0" shapeId="0" xr:uid="{0698AF56-07C7-4888-B7BB-E72A9CFE1050}">
      <text>
        <r>
          <rPr>
            <b/>
            <sz val="9"/>
            <color indexed="81"/>
            <rFont val="Tahoma"/>
            <family val="2"/>
            <charset val="204"/>
          </rPr>
          <t>Многострочный текст поддерживается.</t>
        </r>
      </text>
    </comment>
  </commentList>
</comments>
</file>

<file path=xl/sharedStrings.xml><?xml version="1.0" encoding="utf-8"?>
<sst xmlns="http://schemas.openxmlformats.org/spreadsheetml/2006/main" count="158" uniqueCount="113">
  <si>
    <t>Guid</t>
  </si>
  <si>
    <t>Sensors</t>
  </si>
  <si>
    <t>00000000-0000-0000-0005-000000000154</t>
  </si>
  <si>
    <t>Name</t>
  </si>
  <si>
    <t>SerialNo</t>
  </si>
  <si>
    <t>Sensors_TypesId</t>
  </si>
  <si>
    <t>00000000-0000-0000-0005-000000000155</t>
  </si>
  <si>
    <t>00000000-0000-0000-0005-000000000156</t>
  </si>
  <si>
    <t>00000000-0000-0000-0005-000000000157</t>
  </si>
  <si>
    <t>00000000-0000-0000-0005-000000000158</t>
  </si>
  <si>
    <t>Stations</t>
  </si>
  <si>
    <t>Lines_Guid</t>
  </si>
  <si>
    <t>OrderNo</t>
  </si>
  <si>
    <t>Stations_Types_ID</t>
  </si>
  <si>
    <t>Новокрестовская</t>
  </si>
  <si>
    <t>Беговая</t>
  </si>
  <si>
    <t>Беговая - Оборот</t>
  </si>
  <si>
    <t>00000000-0000-0000-0000-000000000003</t>
  </si>
  <si>
    <t xml:space="preserve"> [Sensors_Labels]</t>
  </si>
  <si>
    <t>00000000-0000-0000-0000-000000000068</t>
  </si>
  <si>
    <t>00000000-0000-0000-0000-000000000069</t>
  </si>
  <si>
    <t>00000000-0000-0000-0000-000000000070</t>
  </si>
  <si>
    <t>Stations Guid</t>
  </si>
  <si>
    <t>WayNo</t>
  </si>
  <si>
    <t>Comment</t>
  </si>
  <si>
    <t>Остальным исправить ордерНо на 30-40-50… вместо 1-2-3-4---10 т.е. 1-30; 2-40, 3-50, 4-60, 5-70, 6-80, 7-90, 8-100, 9-110, 10-120, 40-200, 100-300 .. Вероятно отдельным скриптом.</t>
  </si>
  <si>
    <t>Либо сдвинуть номера только у станций на +2</t>
  </si>
  <si>
    <t>Дата предыдущего отчета</t>
  </si>
  <si>
    <t>Email получателя</t>
  </si>
  <si>
    <t>a.smirnov@systemt.ru; bmw518@bk.ru</t>
  </si>
  <si>
    <t>Email CC (копия)</t>
  </si>
  <si>
    <t>Email BCC (скрытая копия)</t>
  </si>
  <si>
    <t>Subject</t>
  </si>
  <si>
    <t>Body</t>
  </si>
  <si>
    <t>Очень важная статистика.
Перед прочтением сжечь и съесть.
Приятного Аппетита.</t>
  </si>
  <si>
    <t>Получите и распишитесь статистика от %date%</t>
  </si>
  <si>
    <t>STL154-03-11-1</t>
  </si>
  <si>
    <t>STL155-03-11-2</t>
  </si>
  <si>
    <t>STL156-03-12-1</t>
  </si>
  <si>
    <t>STL157-03-12-2</t>
  </si>
  <si>
    <t>STL158-03-12-3</t>
  </si>
  <si>
    <t>Индивидуальный датчик "Гарнитура"</t>
  </si>
  <si>
    <t xml:space="preserve">ФИО: </t>
  </si>
  <si>
    <t>Изъят:</t>
  </si>
  <si>
    <t>Сопроводительный лист</t>
  </si>
  <si>
    <t>Что было сломано / Что было сделано</t>
  </si>
  <si>
    <t>Автор и подпись</t>
  </si>
  <si>
    <t>Дата начала ремонта</t>
  </si>
  <si>
    <t xml:space="preserve"> Дата завершения ремонта</t>
  </si>
  <si>
    <t>Автор:</t>
  </si>
  <si>
    <t>подпись:</t>
  </si>
  <si>
    <t>Дата:</t>
  </si>
  <si>
    <t>№ п/п</t>
  </si>
  <si>
    <t>Наименование</t>
  </si>
  <si>
    <t>Результат</t>
  </si>
  <si>
    <t>Примечание</t>
  </si>
  <si>
    <t>Датчик</t>
  </si>
  <si>
    <t>Отсутствие механических повреждений</t>
  </si>
  <si>
    <t>Наличие гарантийных пломб</t>
  </si>
  <si>
    <t>Наличие стабильных RR-сигналов</t>
  </si>
  <si>
    <t>Версия BLE-прошивки</t>
  </si>
  <si>
    <t>Соответствие зав. номера и Ф.И.О.</t>
  </si>
  <si>
    <t xml:space="preserve">Уровень заряда </t>
  </si>
  <si>
    <t>Футляр</t>
  </si>
  <si>
    <t>Работоспособность</t>
  </si>
  <si>
    <t>Наличие доработок</t>
  </si>
  <si>
    <t>Комплектность</t>
  </si>
  <si>
    <t>Упаковка</t>
  </si>
  <si>
    <t>З/У SONY</t>
  </si>
  <si>
    <t>Инструкция</t>
  </si>
  <si>
    <t>Паспорт</t>
  </si>
  <si>
    <t>1</t>
  </si>
  <si>
    <t>1.1</t>
  </si>
  <si>
    <t>1.2</t>
  </si>
  <si>
    <t>1.3</t>
  </si>
  <si>
    <t>1.4</t>
  </si>
  <si>
    <t>1.5</t>
  </si>
  <si>
    <t>1.6</t>
  </si>
  <si>
    <t>2</t>
  </si>
  <si>
    <t>2.1</t>
  </si>
  <si>
    <t>2.2</t>
  </si>
  <si>
    <t>2.3</t>
  </si>
  <si>
    <t>3</t>
  </si>
  <si>
    <t>3.1</t>
  </si>
  <si>
    <t>3.2</t>
  </si>
  <si>
    <t>3.3</t>
  </si>
  <si>
    <t>3.4</t>
  </si>
  <si>
    <t>3.5</t>
  </si>
  <si>
    <t>3.6</t>
  </si>
  <si>
    <t>Лист проверки</t>
  </si>
  <si>
    <t>STH00-999</t>
  </si>
  <si>
    <t>Самарцев Иммануил Викторовbx</t>
  </si>
  <si>
    <t>Примечания:</t>
  </si>
  <si>
    <t>Authors</t>
  </si>
  <si>
    <t>Бегунков Р.В.</t>
  </si>
  <si>
    <t>Фотовспышков В.С.</t>
  </si>
  <si>
    <t>Да</t>
  </si>
  <si>
    <t>YesNo</t>
  </si>
  <si>
    <t>Нет</t>
  </si>
  <si>
    <t>Percent</t>
  </si>
  <si>
    <t>BleFWVer</t>
  </si>
  <si>
    <t>Dates</t>
  </si>
  <si>
    <t>Breakage</t>
  </si>
  <si>
    <t>Обрыв высоковольтной линии / примотали скотчем</t>
  </si>
  <si>
    <t>Разрушение обратной стороны датчика / заклеили скотчем</t>
  </si>
  <si>
    <t>Пробой тяжелым бозоном / сделана вставка из скотча</t>
  </si>
  <si>
    <t>Вывих силового кабеля / замотан скотчем</t>
  </si>
  <si>
    <t>Отслоение сетчатки сопроцессора / приклеено на скотч</t>
  </si>
  <si>
    <t>Асфиксия твердыми продуктами / установлена трубка из скотча</t>
  </si>
  <si>
    <t>Прорыв темного отверстия / заклеено скотчем (крест на крест)</t>
  </si>
  <si>
    <t>Синий В.Г.</t>
  </si>
  <si>
    <t>Отвинтился главный винт / приклеено на 2-х сторонний скотч</t>
  </si>
  <si>
    <t>Обмерзание лазера главного диода / утеплен скотчем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</si>
</sst>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8"/>
      <name val="Segoe UI"/>
      <family val="2"/>
    </font>
    <font>
      <b/>
      <sz val="14"/>
      <color rgb="FF0000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0" fillId="2" borderId="0" xfId="0" applyFill="1"/>
    <xf numFmtId="164" fontId="0" fillId="0" borderId="0" xfId="0" applyNumberFormat="1"/>
    <xf numFmtId="164" fontId="2" fillId="0" borderId="0" xfId="1" applyNumberFormat="1" applyAlignment="1">
      <alignment horizontal="right"/>
    </xf>
    <xf numFmtId="164" fontId="0" fillId="0" borderId="0" xfId="0" applyNumberFormat="1" applyAlignment="1">
      <alignment wrapText="1"/>
    </xf>
    <xf numFmtId="164" fontId="0" fillId="2" borderId="0" xfId="0" applyNumberFormat="1" applyFill="1"/>
    <xf numFmtId="0" fontId="1" fillId="2" borderId="0" xfId="0" applyFont="1" applyFill="1"/>
    <xf numFmtId="0" fontId="6" fillId="0" borderId="5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6" fillId="0" borderId="10" xfId="0" applyFont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1" fillId="0" borderId="11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1" fillId="0" borderId="1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left"/>
    </xf>
    <xf numFmtId="0" fontId="6" fillId="0" borderId="3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6" fillId="0" borderId="5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0" fillId="0" borderId="9" xfId="0" applyBorder="1" applyAlignment="1">
      <alignment horizontal="center"/>
    </xf>
    <xf numFmtId="0" fontId="8" fillId="0" borderId="11" xfId="0" applyFont="1" applyBorder="1" applyAlignment="1">
      <alignment horizontal="center" vertical="center"/>
    </xf>
    <xf numFmtId="9" fontId="0" fillId="0" borderId="0" xfId="0" applyNumberFormat="1"/>
    <xf numFmtId="14" fontId="0" fillId="0" borderId="0" xfId="0" applyNumberFormat="1" applyBorder="1" applyAlignment="1">
      <alignment horizontal="center"/>
    </xf>
    <xf numFmtId="14" fontId="0" fillId="0" borderId="0" xfId="0" applyNumberFormat="1"/>
    <xf numFmtId="14" fontId="1" fillId="0" borderId="12" xfId="0" applyNumberFormat="1" applyFont="1" applyBorder="1" applyAlignment="1">
      <alignment vertical="center"/>
    </xf>
    <xf numFmtId="14" fontId="9" fillId="0" borderId="11" xfId="0" applyNumberFormat="1" applyFont="1" applyBorder="1" applyAlignment="1">
      <alignment horizontal="center" vertical="center"/>
    </xf>
    <xf numFmtId="14" fontId="9" fillId="0" borderId="12" xfId="0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1466849</xdr:colOff>
          <xdr:row>0</xdr:row>
          <xdr:rowOff>95249</xdr:rowOff>
        </xdr:from>
        <xdr:to>
          <xdr:col>1</xdr:col>
          <xdr:colOff>4581524</xdr:colOff>
          <xdr:row>0</xdr:row>
          <xdr:rowOff>466724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994B6A5E-7FFA-498E-AC12-FCD1E017F1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100" b="1" i="0" u="none" strike="noStrike" baseline="0">
                  <a:solidFill>
                    <a:srgbClr val="000000"/>
                  </a:solidFill>
                  <a:latin typeface="Calibri"/>
                </a:rPr>
                <a:t>Compile Report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228600</xdr:colOff>
          <xdr:row>30</xdr:row>
          <xdr:rowOff>1</xdr:rowOff>
        </xdr:from>
        <xdr:to>
          <xdr:col>5</xdr:col>
          <xdr:colOff>476250</xdr:colOff>
          <xdr:row>31</xdr:row>
          <xdr:rowOff>1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47A7A93A-6741-4998-AC95-E273D78969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238125</xdr:colOff>
          <xdr:row>31</xdr:row>
          <xdr:rowOff>9525</xdr:rowOff>
        </xdr:from>
        <xdr:to>
          <xdr:col>5</xdr:col>
          <xdr:colOff>485775</xdr:colOff>
          <xdr:row>32</xdr:row>
          <xdr:rowOff>9525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63B23051-1CEF-43BD-BC19-F09159D402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209550</xdr:colOff>
          <xdr:row>32</xdr:row>
          <xdr:rowOff>9525</xdr:rowOff>
        </xdr:from>
        <xdr:to>
          <xdr:col>5</xdr:col>
          <xdr:colOff>457200</xdr:colOff>
          <xdr:row>33</xdr:row>
          <xdr:rowOff>9525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6540971A-8475-41E4-9EB1-D76960D4AF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219075</xdr:colOff>
          <xdr:row>34</xdr:row>
          <xdr:rowOff>9525</xdr:rowOff>
        </xdr:from>
        <xdr:to>
          <xdr:col>5</xdr:col>
          <xdr:colOff>466725</xdr:colOff>
          <xdr:row>35</xdr:row>
          <xdr:rowOff>9525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A12C16BB-F653-4569-AE09-D91FFCF6B1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219075</xdr:colOff>
          <xdr:row>37</xdr:row>
          <xdr:rowOff>0</xdr:rowOff>
        </xdr:from>
        <xdr:to>
          <xdr:col>5</xdr:col>
          <xdr:colOff>466725</xdr:colOff>
          <xdr:row>38</xdr:row>
          <xdr:rowOff>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BCC713D6-FED1-4C43-A5AE-54C3E50F98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238125</xdr:colOff>
          <xdr:row>38</xdr:row>
          <xdr:rowOff>9525</xdr:rowOff>
        </xdr:from>
        <xdr:to>
          <xdr:col>5</xdr:col>
          <xdr:colOff>485775</xdr:colOff>
          <xdr:row>39</xdr:row>
          <xdr:rowOff>9525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ECD5D047-19FB-4639-836C-510F19815D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238125</xdr:colOff>
          <xdr:row>39</xdr:row>
          <xdr:rowOff>0</xdr:rowOff>
        </xdr:from>
        <xdr:to>
          <xdr:col>5</xdr:col>
          <xdr:colOff>485775</xdr:colOff>
          <xdr:row>40</xdr:row>
          <xdr:rowOff>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F2D708F4-F289-4784-8B67-BCFADFB402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/xxx/&#1056;&#1077;&#1084;&#1086;&#1085;&#1090;%20&#1075;&#1072;&#1088;&#1085;&#1080;&#1090;&#1091;&#1088;%202002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ompiler"/>
      <sheetName val="Ремонт гарнитур"/>
      <sheetName val="ФИО - № гарнитуры 4-я линия СПб"/>
      <sheetName val="ФИО - № гарнитуры 3-я линия СПб"/>
      <sheetName val="Статистика"/>
      <sheetName val="Проблема-Решение"/>
      <sheetName val="ПВМ"/>
      <sheetName val="ТЗ и ТП"/>
      <sheetName val="ЗН"/>
      <sheetName val="Лист2"/>
      <sheetName val="Лист1"/>
    </sheetNames>
    <definedNames>
      <definedName name="CreateReport_NewComplains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mailto:a.smirnov@systemt.ru" TargetMode="External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942C-31B7-4578-9D7B-6ED0BCF7590A}">
  <sheetPr codeName="Sheet1"/>
  <dimension ref="A1:F24"/>
  <sheetViews>
    <sheetView workbookViewId="0">
      <selection activeCell="C12" sqref="C12"/>
    </sheetView>
  </sheetViews>
  <sheetFormatPr defaultRowHeight="15" x14ac:dyDescent="0.25"/>
  <cols>
    <col min="1" max="1" width="29.42578125" customWidth="1"/>
    <col min="2" max="3" width="36.7109375" bestFit="1" customWidth="1"/>
    <col min="4" max="4" width="37.5703125" customWidth="1"/>
    <col min="5" max="5" width="15.85546875" bestFit="1" customWidth="1"/>
    <col min="6" max="6" width="17.42578125" bestFit="1" customWidth="1"/>
  </cols>
  <sheetData>
    <row r="1" spans="1:6" x14ac:dyDescent="0.25">
      <c r="A1" s="2" t="s">
        <v>24</v>
      </c>
      <c r="B1" t="s">
        <v>1</v>
      </c>
    </row>
    <row r="2" spans="1:6" x14ac:dyDescent="0.25">
      <c r="A2" s="2"/>
    </row>
    <row r="3" spans="1:6" x14ac:dyDescent="0.25">
      <c r="A3" s="2"/>
      <c r="B3" t="s">
        <v>0</v>
      </c>
      <c r="C3" t="s">
        <v>4</v>
      </c>
      <c r="D3" t="s">
        <v>3</v>
      </c>
      <c r="E3" t="s">
        <v>5</v>
      </c>
    </row>
    <row r="4" spans="1:6" x14ac:dyDescent="0.25">
      <c r="A4" s="2" t="s">
        <v>15</v>
      </c>
      <c r="B4" t="s">
        <v>2</v>
      </c>
      <c r="C4" t="s">
        <v>36</v>
      </c>
      <c r="D4" t="s">
        <v>36</v>
      </c>
      <c r="E4">
        <v>2</v>
      </c>
    </row>
    <row r="5" spans="1:6" x14ac:dyDescent="0.25">
      <c r="A5" s="2" t="s">
        <v>15</v>
      </c>
      <c r="B5" t="s">
        <v>6</v>
      </c>
      <c r="C5" t="s">
        <v>37</v>
      </c>
      <c r="D5" t="s">
        <v>37</v>
      </c>
      <c r="E5">
        <v>2</v>
      </c>
    </row>
    <row r="6" spans="1:6" x14ac:dyDescent="0.25">
      <c r="A6" s="2" t="s">
        <v>14</v>
      </c>
      <c r="B6" t="s">
        <v>7</v>
      </c>
      <c r="C6" t="s">
        <v>38</v>
      </c>
      <c r="D6" t="s">
        <v>38</v>
      </c>
      <c r="E6">
        <v>2</v>
      </c>
    </row>
    <row r="7" spans="1:6" x14ac:dyDescent="0.25">
      <c r="A7" s="2" t="s">
        <v>14</v>
      </c>
      <c r="B7" t="s">
        <v>8</v>
      </c>
      <c r="C7" t="s">
        <v>39</v>
      </c>
      <c r="D7" t="s">
        <v>39</v>
      </c>
      <c r="E7">
        <v>2</v>
      </c>
    </row>
    <row r="8" spans="1:6" x14ac:dyDescent="0.25">
      <c r="A8" s="2" t="s">
        <v>16</v>
      </c>
      <c r="B8" t="s">
        <v>9</v>
      </c>
      <c r="C8" t="s">
        <v>40</v>
      </c>
      <c r="D8" t="s">
        <v>40</v>
      </c>
      <c r="E8">
        <v>2</v>
      </c>
    </row>
    <row r="9" spans="1:6" x14ac:dyDescent="0.25">
      <c r="A9" s="2"/>
    </row>
    <row r="10" spans="1:6" x14ac:dyDescent="0.25">
      <c r="A10" s="2"/>
      <c r="B10" t="s">
        <v>10</v>
      </c>
    </row>
    <row r="11" spans="1:6" x14ac:dyDescent="0.25">
      <c r="A11" s="2"/>
      <c r="B11" t="s">
        <v>0</v>
      </c>
      <c r="C11" t="s">
        <v>3</v>
      </c>
      <c r="D11" t="s">
        <v>11</v>
      </c>
      <c r="E11" t="s">
        <v>12</v>
      </c>
      <c r="F11" t="s">
        <v>13</v>
      </c>
    </row>
    <row r="12" spans="1:6" x14ac:dyDescent="0.25">
      <c r="A12" s="2" t="s">
        <v>16</v>
      </c>
      <c r="B12" t="s">
        <v>19</v>
      </c>
      <c r="C12" t="s">
        <v>16</v>
      </c>
      <c r="D12" t="s">
        <v>17</v>
      </c>
      <c r="E12">
        <v>1</v>
      </c>
      <c r="F12">
        <v>4</v>
      </c>
    </row>
    <row r="13" spans="1:6" x14ac:dyDescent="0.25">
      <c r="A13" s="2" t="s">
        <v>15</v>
      </c>
      <c r="B13" t="s">
        <v>20</v>
      </c>
      <c r="C13" t="s">
        <v>15</v>
      </c>
      <c r="D13" t="s">
        <v>17</v>
      </c>
      <c r="E13">
        <v>10</v>
      </c>
      <c r="F13">
        <v>1</v>
      </c>
    </row>
    <row r="14" spans="1:6" x14ac:dyDescent="0.25">
      <c r="A14" s="2" t="s">
        <v>14</v>
      </c>
      <c r="B14" t="s">
        <v>21</v>
      </c>
      <c r="C14" t="s">
        <v>14</v>
      </c>
      <c r="D14" t="s">
        <v>17</v>
      </c>
      <c r="E14">
        <v>20</v>
      </c>
      <c r="F14">
        <v>1</v>
      </c>
    </row>
    <row r="15" spans="1:6" x14ac:dyDescent="0.25">
      <c r="A15" s="2"/>
      <c r="B15" s="1" t="s">
        <v>25</v>
      </c>
    </row>
    <row r="16" spans="1:6" x14ac:dyDescent="0.25">
      <c r="A16" s="2"/>
      <c r="B16" s="1" t="s">
        <v>26</v>
      </c>
    </row>
    <row r="17" spans="1:4" x14ac:dyDescent="0.25">
      <c r="A17" s="2"/>
    </row>
    <row r="18" spans="1:4" x14ac:dyDescent="0.25">
      <c r="A18" s="2"/>
      <c r="B18" t="s">
        <v>18</v>
      </c>
    </row>
    <row r="19" spans="1:4" x14ac:dyDescent="0.25">
      <c r="A19" s="2"/>
      <c r="B19" t="s">
        <v>0</v>
      </c>
      <c r="C19" t="s">
        <v>22</v>
      </c>
      <c r="D19" t="s">
        <v>23</v>
      </c>
    </row>
    <row r="20" spans="1:4" x14ac:dyDescent="0.25">
      <c r="A20" s="2" t="s">
        <v>15</v>
      </c>
      <c r="B20" t="s">
        <v>2</v>
      </c>
      <c r="C20" t="s">
        <v>20</v>
      </c>
      <c r="D20">
        <v>1</v>
      </c>
    </row>
    <row r="21" spans="1:4" x14ac:dyDescent="0.25">
      <c r="A21" s="2" t="s">
        <v>15</v>
      </c>
      <c r="B21" t="s">
        <v>6</v>
      </c>
      <c r="C21" t="s">
        <v>20</v>
      </c>
      <c r="D21">
        <v>2</v>
      </c>
    </row>
    <row r="22" spans="1:4" x14ac:dyDescent="0.25">
      <c r="A22" s="2" t="s">
        <v>14</v>
      </c>
      <c r="B22" t="s">
        <v>7</v>
      </c>
      <c r="C22" t="s">
        <v>21</v>
      </c>
      <c r="D22">
        <v>1</v>
      </c>
    </row>
    <row r="23" spans="1:4" x14ac:dyDescent="0.25">
      <c r="A23" s="2" t="s">
        <v>14</v>
      </c>
      <c r="B23" t="s">
        <v>8</v>
      </c>
      <c r="C23" t="s">
        <v>21</v>
      </c>
      <c r="D23">
        <v>2</v>
      </c>
    </row>
    <row r="24" spans="1:4" x14ac:dyDescent="0.25">
      <c r="A24" s="2" t="s">
        <v>16</v>
      </c>
      <c r="B24" t="s">
        <v>9</v>
      </c>
      <c r="C24" t="s">
        <v>19</v>
      </c>
      <c r="D24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20A1-B8D6-4B7F-A2C1-32B79C8AC7B6}">
  <sheetPr codeName="Sheet2"/>
  <dimension ref="A1:B7"/>
  <sheetViews>
    <sheetView workbookViewId="0">
      <selection activeCell="B7" sqref="A2:B7"/>
    </sheetView>
  </sheetViews>
  <sheetFormatPr defaultRowHeight="15" x14ac:dyDescent="0.25"/>
  <cols>
    <col min="1" max="1" width="26" bestFit="1" customWidth="1"/>
    <col min="2" max="2" width="94.85546875" style="3" customWidth="1"/>
    <col min="3" max="3" width="98.5703125" customWidth="1"/>
    <col min="4" max="4" width="10.140625" bestFit="1" customWidth="1"/>
    <col min="5" max="5" width="21.7109375" customWidth="1"/>
    <col min="6" max="6" width="12.85546875" customWidth="1"/>
    <col min="7" max="7" width="31.7109375" customWidth="1"/>
    <col min="9" max="9" width="53.5703125" customWidth="1"/>
    <col min="10" max="10" width="28.85546875" customWidth="1"/>
    <col min="11" max="11" width="30.140625" customWidth="1"/>
  </cols>
  <sheetData>
    <row r="1" spans="1:2" ht="41.25" customHeight="1" x14ac:dyDescent="0.25"/>
    <row r="2" spans="1:2" x14ac:dyDescent="0.25">
      <c r="A2" s="1" t="s">
        <v>27</v>
      </c>
      <c r="B2" s="3">
        <v>43508</v>
      </c>
    </row>
    <row r="3" spans="1:2" x14ac:dyDescent="0.25">
      <c r="A3" s="1" t="s">
        <v>28</v>
      </c>
      <c r="B3" s="4" t="s">
        <v>29</v>
      </c>
    </row>
    <row r="4" spans="1:2" x14ac:dyDescent="0.25">
      <c r="A4" s="7" t="s">
        <v>30</v>
      </c>
      <c r="B4" s="6"/>
    </row>
    <row r="5" spans="1:2" x14ac:dyDescent="0.25">
      <c r="A5" s="7" t="s">
        <v>31</v>
      </c>
      <c r="B5" s="6"/>
    </row>
    <row r="6" spans="1:2" x14ac:dyDescent="0.25">
      <c r="A6" s="1" t="s">
        <v>32</v>
      </c>
      <c r="B6" s="3" t="s">
        <v>35</v>
      </c>
    </row>
    <row r="7" spans="1:2" ht="75" x14ac:dyDescent="0.25">
      <c r="A7" s="1" t="s">
        <v>33</v>
      </c>
      <c r="B7" s="5" t="s">
        <v>34</v>
      </c>
    </row>
  </sheetData>
  <hyperlinks>
    <hyperlink ref="B3" r:id="rId1" display="a.smirnov@systemt.ru" xr:uid="{C9DD38B0-925E-4EA8-B9A0-5DF33DA41D42}"/>
  </hyperlinks>
  <pageMargins left="0.7" right="0.7" top="0.75" bottom="0.75" header="0.3" footer="0.3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1]!CreateReport_NewComplains">
                <anchor moveWithCells="1" sizeWithCells="1">
                  <from>
                    <xdr:col>1</xdr:col>
                    <xdr:colOff>1466850</xdr:colOff>
                    <xdr:row>0</xdr:row>
                    <xdr:rowOff>95250</xdr:rowOff>
                  </from>
                  <to>
                    <xdr:col>1</xdr:col>
                    <xdr:colOff>4581525</xdr:colOff>
                    <xdr:row>0</xdr:row>
                    <xdr:rowOff>466725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4F12E-A07B-4CD5-8362-507BB9CC3E7D}">
  <sheetPr codeName="Sheet3"/>
  <dimension ref="A1:K50"/>
  <sheetViews>
    <sheetView tabSelected="1" workbookViewId="0">
      <selection activeCell="A3" sqref="A3:G3"/>
    </sheetView>
  </sheetViews>
  <sheetFormatPr defaultRowHeight="15" x14ac:dyDescent="0.25"/>
  <cols>
    <col min="2" max="2" width="4.28515625" customWidth="1"/>
    <col min="3" max="3" width="21.28515625" customWidth="1"/>
    <col min="4" max="4" width="9.7109375" customWidth="1"/>
    <col min="5" max="5" width="5.5703125" customWidth="1"/>
    <col min="6" max="6" width="10.85546875" customWidth="1"/>
    <col min="8" max="8" width="4.28515625" customWidth="1"/>
    <col min="9" max="9" width="7" customWidth="1"/>
    <col min="10" max="10" width="6.85546875" customWidth="1"/>
    <col min="11" max="11" width="10.5703125" customWidth="1"/>
  </cols>
  <sheetData>
    <row r="1" spans="1:11" ht="30.75" customHeight="1" x14ac:dyDescent="0.25">
      <c r="A1" s="32" t="s">
        <v>41</v>
      </c>
      <c r="B1" s="33"/>
      <c r="C1" s="33"/>
      <c r="D1" s="34" t="s">
        <v>90</v>
      </c>
      <c r="E1" s="24" t="s">
        <v>42</v>
      </c>
      <c r="F1" s="36" t="s">
        <v>91</v>
      </c>
      <c r="G1" s="36"/>
      <c r="H1" s="36"/>
      <c r="I1" s="36"/>
      <c r="J1" s="35" t="s">
        <v>43</v>
      </c>
      <c r="K1" s="55">
        <v>43525</v>
      </c>
    </row>
    <row r="2" spans="1:11" x14ac:dyDescent="0.25">
      <c r="A2" s="16" t="s">
        <v>44</v>
      </c>
      <c r="B2" s="17"/>
      <c r="C2" s="17"/>
      <c r="D2" s="17"/>
      <c r="E2" s="17"/>
      <c r="F2" s="17"/>
      <c r="G2" s="17"/>
      <c r="H2" s="17"/>
      <c r="I2" s="17"/>
      <c r="J2" s="17"/>
      <c r="K2" s="18"/>
    </row>
    <row r="3" spans="1:11" x14ac:dyDescent="0.25">
      <c r="A3" s="8" t="s">
        <v>45</v>
      </c>
      <c r="B3" s="9"/>
      <c r="C3" s="9"/>
      <c r="D3" s="9"/>
      <c r="E3" s="9"/>
      <c r="F3" s="9"/>
      <c r="G3" s="9"/>
      <c r="H3" s="10" t="s">
        <v>46</v>
      </c>
      <c r="I3" s="10"/>
      <c r="J3" s="10"/>
      <c r="K3" s="11"/>
    </row>
    <row r="4" spans="1:11" x14ac:dyDescent="0.25">
      <c r="A4" s="12" t="s">
        <v>108</v>
      </c>
      <c r="B4" s="10"/>
      <c r="C4" s="10"/>
      <c r="D4" s="10"/>
      <c r="E4" s="10"/>
      <c r="F4" s="10"/>
      <c r="G4" s="10"/>
      <c r="H4" s="10"/>
      <c r="I4" s="10"/>
      <c r="J4" s="10" t="s">
        <v>110</v>
      </c>
      <c r="K4" s="11"/>
    </row>
    <row r="5" spans="1:11" x14ac:dyDescent="0.25">
      <c r="A5" s="12" t="s">
        <v>106</v>
      </c>
      <c r="B5" s="10"/>
      <c r="C5" s="10"/>
      <c r="D5" s="10"/>
      <c r="E5" s="10"/>
      <c r="F5" s="10"/>
      <c r="G5" s="10"/>
      <c r="H5" s="10"/>
      <c r="I5" s="10"/>
      <c r="J5" s="10" t="s">
        <v>94</v>
      </c>
      <c r="K5" s="11"/>
    </row>
    <row r="6" spans="1:11" x14ac:dyDescent="0.25">
      <c r="A6" s="12" t="s">
        <v>111</v>
      </c>
      <c r="B6" s="10"/>
      <c r="C6" s="10"/>
      <c r="D6" s="10"/>
      <c r="E6" s="10"/>
      <c r="F6" s="10"/>
      <c r="G6" s="10"/>
      <c r="H6" s="10"/>
      <c r="I6" s="10"/>
      <c r="J6" s="10" t="s">
        <v>95</v>
      </c>
      <c r="K6" s="11"/>
    </row>
    <row r="7" spans="1:11" x14ac:dyDescent="0.25">
      <c r="A7" s="12"/>
      <c r="B7" s="10"/>
      <c r="C7" s="10"/>
      <c r="D7" s="10"/>
      <c r="E7" s="10"/>
      <c r="F7" s="10"/>
      <c r="G7" s="10"/>
      <c r="H7" s="10"/>
      <c r="I7" s="10"/>
      <c r="J7" s="10"/>
      <c r="K7" s="11"/>
    </row>
    <row r="8" spans="1:11" x14ac:dyDescent="0.25">
      <c r="A8" s="12"/>
      <c r="B8" s="10"/>
      <c r="C8" s="10"/>
      <c r="D8" s="10"/>
      <c r="E8" s="10"/>
      <c r="F8" s="10"/>
      <c r="G8" s="10"/>
      <c r="H8" s="10"/>
      <c r="I8" s="10"/>
      <c r="J8" s="10"/>
      <c r="K8" s="11"/>
    </row>
    <row r="9" spans="1:11" x14ac:dyDescent="0.25">
      <c r="A9" s="12"/>
      <c r="B9" s="10"/>
      <c r="C9" s="10"/>
      <c r="D9" s="10"/>
      <c r="E9" s="10"/>
      <c r="F9" s="10"/>
      <c r="G9" s="10"/>
      <c r="H9" s="10"/>
      <c r="I9" s="10"/>
      <c r="J9" s="10"/>
      <c r="K9" s="11"/>
    </row>
    <row r="10" spans="1:11" x14ac:dyDescent="0.25">
      <c r="A10" s="12"/>
      <c r="B10" s="10"/>
      <c r="C10" s="10"/>
      <c r="D10" s="10"/>
      <c r="E10" s="10"/>
      <c r="F10" s="10"/>
      <c r="G10" s="10"/>
      <c r="H10" s="10"/>
      <c r="I10" s="10"/>
      <c r="J10" s="10"/>
      <c r="K10" s="11"/>
    </row>
    <row r="11" spans="1:11" x14ac:dyDescent="0.25">
      <c r="A11" s="12"/>
      <c r="B11" s="10"/>
      <c r="C11" s="10"/>
      <c r="D11" s="10"/>
      <c r="E11" s="10"/>
      <c r="F11" s="10"/>
      <c r="G11" s="10"/>
      <c r="H11" s="10"/>
      <c r="I11" s="10"/>
      <c r="J11" s="10"/>
      <c r="K11" s="11"/>
    </row>
    <row r="12" spans="1:11" x14ac:dyDescent="0.25">
      <c r="A12" s="12"/>
      <c r="B12" s="10"/>
      <c r="C12" s="10"/>
      <c r="D12" s="10"/>
      <c r="E12" s="10"/>
      <c r="F12" s="10"/>
      <c r="G12" s="10"/>
      <c r="H12" s="10"/>
      <c r="I12" s="10"/>
      <c r="J12" s="10"/>
      <c r="K12" s="11"/>
    </row>
    <row r="13" spans="1:11" x14ac:dyDescent="0.25">
      <c r="A13" s="12"/>
      <c r="B13" s="10"/>
      <c r="C13" s="10"/>
      <c r="D13" s="10"/>
      <c r="E13" s="10"/>
      <c r="F13" s="10"/>
      <c r="G13" s="10"/>
      <c r="H13" s="10"/>
      <c r="I13" s="10"/>
      <c r="J13" s="10"/>
      <c r="K13" s="11"/>
    </row>
    <row r="14" spans="1:11" x14ac:dyDescent="0.25">
      <c r="A14" s="12"/>
      <c r="B14" s="10"/>
      <c r="C14" s="10"/>
      <c r="D14" s="10"/>
      <c r="E14" s="10"/>
      <c r="F14" s="10"/>
      <c r="G14" s="10"/>
      <c r="H14" s="10"/>
      <c r="I14" s="10"/>
      <c r="J14" s="10"/>
      <c r="K14" s="11"/>
    </row>
    <row r="15" spans="1:11" x14ac:dyDescent="0.25">
      <c r="A15" s="12"/>
      <c r="B15" s="10"/>
      <c r="C15" s="10"/>
      <c r="D15" s="10"/>
      <c r="E15" s="10"/>
      <c r="F15" s="10"/>
      <c r="G15" s="10"/>
      <c r="H15" s="10"/>
      <c r="I15" s="10"/>
      <c r="J15" s="10"/>
      <c r="K15" s="11"/>
    </row>
    <row r="16" spans="1:11" x14ac:dyDescent="0.25">
      <c r="A16" s="12"/>
      <c r="B16" s="10"/>
      <c r="C16" s="10"/>
      <c r="D16" s="10"/>
      <c r="E16" s="10"/>
      <c r="F16" s="10"/>
      <c r="G16" s="10"/>
      <c r="H16" s="10"/>
      <c r="I16" s="10"/>
      <c r="J16" s="10"/>
      <c r="K16" s="11"/>
    </row>
    <row r="17" spans="1:11" x14ac:dyDescent="0.25">
      <c r="A17" s="12"/>
      <c r="B17" s="10"/>
      <c r="C17" s="10"/>
      <c r="D17" s="10"/>
      <c r="E17" s="10"/>
      <c r="F17" s="10"/>
      <c r="G17" s="10"/>
      <c r="H17" s="10"/>
      <c r="I17" s="10"/>
      <c r="J17" s="10"/>
      <c r="K17" s="11"/>
    </row>
    <row r="18" spans="1:11" x14ac:dyDescent="0.25">
      <c r="A18" s="12"/>
      <c r="B18" s="10"/>
      <c r="C18" s="10"/>
      <c r="D18" s="10"/>
      <c r="E18" s="10"/>
      <c r="F18" s="10"/>
      <c r="G18" s="10"/>
      <c r="H18" s="10"/>
      <c r="I18" s="10"/>
      <c r="J18" s="10"/>
      <c r="K18" s="11"/>
    </row>
    <row r="19" spans="1:11" x14ac:dyDescent="0.25">
      <c r="A19" s="12"/>
      <c r="B19" s="10"/>
      <c r="C19" s="10"/>
      <c r="D19" s="10"/>
      <c r="E19" s="10"/>
      <c r="F19" s="10"/>
      <c r="G19" s="10"/>
      <c r="H19" s="10"/>
      <c r="I19" s="10"/>
      <c r="J19" s="10"/>
      <c r="K19" s="11"/>
    </row>
    <row r="20" spans="1:11" x14ac:dyDescent="0.25">
      <c r="A20" s="12"/>
      <c r="B20" s="10"/>
      <c r="C20" s="10"/>
      <c r="D20" s="10"/>
      <c r="E20" s="10"/>
      <c r="F20" s="10"/>
      <c r="G20" s="10"/>
      <c r="H20" s="10"/>
      <c r="I20" s="10"/>
      <c r="J20" s="10"/>
      <c r="K20" s="11"/>
    </row>
    <row r="21" spans="1:11" x14ac:dyDescent="0.25">
      <c r="A21" s="12"/>
      <c r="B21" s="10"/>
      <c r="C21" s="10"/>
      <c r="D21" s="10"/>
      <c r="E21" s="10"/>
      <c r="F21" s="10"/>
      <c r="G21" s="10"/>
      <c r="H21" s="10"/>
      <c r="I21" s="10"/>
      <c r="J21" s="10"/>
      <c r="K21" s="11"/>
    </row>
    <row r="22" spans="1:11" x14ac:dyDescent="0.25">
      <c r="A22" s="12"/>
      <c r="B22" s="10"/>
      <c r="C22" s="10"/>
      <c r="D22" s="10"/>
      <c r="E22" s="10"/>
      <c r="F22" s="10"/>
      <c r="G22" s="10"/>
      <c r="H22" s="10"/>
      <c r="I22" s="10"/>
      <c r="J22" s="10"/>
      <c r="K22" s="11"/>
    </row>
    <row r="23" spans="1:11" x14ac:dyDescent="0.25">
      <c r="A23" s="12"/>
      <c r="B23" s="10"/>
      <c r="C23" s="10"/>
      <c r="D23" s="10"/>
      <c r="E23" s="10"/>
      <c r="F23" s="10"/>
      <c r="G23" s="10"/>
      <c r="H23" s="10"/>
      <c r="I23" s="10"/>
      <c r="J23" s="10"/>
      <c r="K23" s="11"/>
    </row>
    <row r="24" spans="1:11" x14ac:dyDescent="0.25">
      <c r="A24" s="12"/>
      <c r="B24" s="10"/>
      <c r="C24" s="10"/>
      <c r="D24" s="10"/>
      <c r="E24" s="10"/>
      <c r="F24" s="10"/>
      <c r="G24" s="10"/>
      <c r="H24" s="10"/>
      <c r="I24" s="10"/>
      <c r="J24" s="10"/>
      <c r="K24" s="11"/>
    </row>
    <row r="25" spans="1:11" x14ac:dyDescent="0.25">
      <c r="A25" s="12"/>
      <c r="B25" s="10"/>
      <c r="C25" s="10"/>
      <c r="D25" s="10"/>
      <c r="E25" s="10"/>
      <c r="F25" s="10"/>
      <c r="G25" s="10"/>
      <c r="H25" s="10"/>
      <c r="I25" s="10"/>
      <c r="J25" s="10"/>
      <c r="K25" s="11"/>
    </row>
    <row r="26" spans="1:11" x14ac:dyDescent="0.25">
      <c r="A26" s="13"/>
      <c r="B26" s="41" t="s">
        <v>47</v>
      </c>
      <c r="C26" s="41"/>
      <c r="D26" s="53">
        <v>43521</v>
      </c>
      <c r="E26" s="53"/>
      <c r="F26" s="14" t="s">
        <v>48</v>
      </c>
      <c r="G26" s="14"/>
      <c r="H26" s="14"/>
      <c r="I26" s="14"/>
      <c r="J26" s="53">
        <v>43525</v>
      </c>
      <c r="K26" s="58"/>
    </row>
    <row r="27" spans="1:11" x14ac:dyDescent="0.25">
      <c r="A27" s="19" t="s">
        <v>89</v>
      </c>
      <c r="B27" s="20"/>
      <c r="C27" s="20"/>
      <c r="D27" s="20"/>
      <c r="E27" s="20"/>
      <c r="F27" s="20"/>
      <c r="G27" s="20"/>
      <c r="H27" s="20"/>
      <c r="I27" s="20"/>
      <c r="J27" s="20"/>
      <c r="K27" s="21"/>
    </row>
    <row r="28" spans="1:11" ht="47.25" customHeight="1" x14ac:dyDescent="0.25">
      <c r="A28" s="22" t="s">
        <v>49</v>
      </c>
      <c r="B28" s="51" t="s">
        <v>94</v>
      </c>
      <c r="C28" s="51"/>
      <c r="D28" s="51"/>
      <c r="E28" s="24" t="s">
        <v>50</v>
      </c>
      <c r="F28" s="24"/>
      <c r="G28" s="23"/>
      <c r="H28" s="23"/>
      <c r="I28" s="24" t="s">
        <v>51</v>
      </c>
      <c r="J28" s="56">
        <v>43525</v>
      </c>
      <c r="K28" s="57"/>
    </row>
    <row r="29" spans="1:11" x14ac:dyDescent="0.25">
      <c r="A29" s="25" t="s">
        <v>52</v>
      </c>
      <c r="B29" s="38" t="s">
        <v>53</v>
      </c>
      <c r="C29" s="39"/>
      <c r="D29" s="39"/>
      <c r="E29" s="40"/>
      <c r="F29" s="25" t="s">
        <v>54</v>
      </c>
      <c r="G29" s="26" t="s">
        <v>55</v>
      </c>
      <c r="H29" s="26"/>
      <c r="I29" s="26"/>
      <c r="J29" s="26"/>
      <c r="K29" s="26"/>
    </row>
    <row r="30" spans="1:11" x14ac:dyDescent="0.25">
      <c r="A30" s="27" t="s">
        <v>71</v>
      </c>
      <c r="B30" s="38" t="s">
        <v>56</v>
      </c>
      <c r="C30" s="39"/>
      <c r="D30" s="39"/>
      <c r="E30" s="39"/>
      <c r="F30" s="39"/>
      <c r="G30" s="39"/>
      <c r="H30" s="39"/>
      <c r="I30" s="39"/>
      <c r="J30" s="39"/>
      <c r="K30" s="40"/>
    </row>
    <row r="31" spans="1:11" x14ac:dyDescent="0.25">
      <c r="A31" s="28" t="s">
        <v>72</v>
      </c>
      <c r="B31" s="37" t="s">
        <v>57</v>
      </c>
      <c r="C31" s="37"/>
      <c r="D31" s="37"/>
      <c r="E31" s="42"/>
      <c r="F31" s="31"/>
      <c r="G31" s="30"/>
      <c r="H31" s="30"/>
      <c r="I31" s="30"/>
      <c r="J31" s="30"/>
      <c r="K31" s="30"/>
    </row>
    <row r="32" spans="1:11" x14ac:dyDescent="0.25">
      <c r="A32" s="28" t="s">
        <v>73</v>
      </c>
      <c r="B32" s="29" t="s">
        <v>58</v>
      </c>
      <c r="C32" s="29"/>
      <c r="D32" s="29"/>
      <c r="E32" s="29"/>
      <c r="F32" s="31"/>
      <c r="G32" s="30"/>
      <c r="H32" s="30"/>
      <c r="I32" s="30"/>
      <c r="J32" s="30"/>
      <c r="K32" s="30"/>
    </row>
    <row r="33" spans="1:11" x14ac:dyDescent="0.25">
      <c r="A33" s="28" t="s">
        <v>74</v>
      </c>
      <c r="B33" s="29" t="s">
        <v>59</v>
      </c>
      <c r="C33" s="29"/>
      <c r="D33" s="29"/>
      <c r="E33" s="29"/>
      <c r="F33" s="31"/>
      <c r="G33" s="30"/>
      <c r="H33" s="30"/>
      <c r="I33" s="30"/>
      <c r="J33" s="30"/>
      <c r="K33" s="30"/>
    </row>
    <row r="34" spans="1:11" x14ac:dyDescent="0.25">
      <c r="A34" s="28" t="s">
        <v>75</v>
      </c>
      <c r="B34" s="29" t="s">
        <v>60</v>
      </c>
      <c r="C34" s="29"/>
      <c r="D34" s="29"/>
      <c r="E34" s="29"/>
      <c r="F34" s="31"/>
      <c r="G34" s="30"/>
      <c r="H34" s="30"/>
      <c r="I34" s="30"/>
      <c r="J34" s="30"/>
      <c r="K34" s="30"/>
    </row>
    <row r="35" spans="1:11" x14ac:dyDescent="0.25">
      <c r="A35" s="28" t="s">
        <v>76</v>
      </c>
      <c r="B35" s="29" t="s">
        <v>61</v>
      </c>
      <c r="C35" s="29"/>
      <c r="D35" s="29"/>
      <c r="E35" s="29"/>
      <c r="F35" s="31"/>
      <c r="G35" s="30"/>
      <c r="H35" s="30"/>
      <c r="I35" s="30"/>
      <c r="J35" s="30"/>
      <c r="K35" s="30"/>
    </row>
    <row r="36" spans="1:11" x14ac:dyDescent="0.25">
      <c r="A36" s="28" t="s">
        <v>77</v>
      </c>
      <c r="B36" s="29" t="s">
        <v>62</v>
      </c>
      <c r="C36" s="29"/>
      <c r="D36" s="29"/>
      <c r="E36" s="29"/>
      <c r="F36" s="31"/>
      <c r="G36" s="30"/>
      <c r="H36" s="30"/>
      <c r="I36" s="30"/>
      <c r="J36" s="30"/>
      <c r="K36" s="30"/>
    </row>
    <row r="37" spans="1:11" x14ac:dyDescent="0.25">
      <c r="A37" s="27" t="s">
        <v>78</v>
      </c>
      <c r="B37" s="26" t="s">
        <v>63</v>
      </c>
      <c r="C37" s="26"/>
      <c r="D37" s="26"/>
      <c r="E37" s="26"/>
      <c r="F37" s="26"/>
      <c r="G37" s="26"/>
      <c r="H37" s="26"/>
      <c r="I37" s="26"/>
      <c r="J37" s="26"/>
      <c r="K37" s="26"/>
    </row>
    <row r="38" spans="1:11" x14ac:dyDescent="0.25">
      <c r="A38" s="28" t="s">
        <v>79</v>
      </c>
      <c r="B38" s="29" t="s">
        <v>57</v>
      </c>
      <c r="C38" s="29"/>
      <c r="D38" s="29"/>
      <c r="E38" s="29"/>
      <c r="F38" s="31"/>
      <c r="G38" s="30"/>
      <c r="H38" s="30"/>
      <c r="I38" s="30"/>
      <c r="J38" s="30"/>
      <c r="K38" s="30"/>
    </row>
    <row r="39" spans="1:11" x14ac:dyDescent="0.25">
      <c r="A39" s="28" t="s">
        <v>80</v>
      </c>
      <c r="B39" s="29" t="s">
        <v>64</v>
      </c>
      <c r="C39" s="29"/>
      <c r="D39" s="29"/>
      <c r="E39" s="29"/>
      <c r="F39" s="31"/>
      <c r="G39" s="30"/>
      <c r="H39" s="30"/>
      <c r="I39" s="30"/>
      <c r="J39" s="30"/>
      <c r="K39" s="30"/>
    </row>
    <row r="40" spans="1:11" x14ac:dyDescent="0.25">
      <c r="A40" s="28" t="s">
        <v>81</v>
      </c>
      <c r="B40" s="29" t="s">
        <v>65</v>
      </c>
      <c r="C40" s="29"/>
      <c r="D40" s="29"/>
      <c r="E40" s="29"/>
      <c r="F40" s="31"/>
      <c r="G40" s="30"/>
      <c r="H40" s="30"/>
      <c r="I40" s="30"/>
      <c r="J40" s="30"/>
      <c r="K40" s="30"/>
    </row>
    <row r="41" spans="1:11" x14ac:dyDescent="0.25">
      <c r="A41" s="27" t="s">
        <v>82</v>
      </c>
      <c r="B41" s="26" t="s">
        <v>66</v>
      </c>
      <c r="C41" s="26"/>
      <c r="D41" s="26"/>
      <c r="E41" s="26"/>
      <c r="F41" s="26"/>
      <c r="G41" s="26"/>
      <c r="H41" s="26"/>
      <c r="I41" s="26"/>
      <c r="J41" s="26"/>
      <c r="K41" s="26"/>
    </row>
    <row r="42" spans="1:11" x14ac:dyDescent="0.25">
      <c r="A42" s="28" t="s">
        <v>83</v>
      </c>
      <c r="B42" s="29" t="s">
        <v>67</v>
      </c>
      <c r="C42" s="29"/>
      <c r="D42" s="29"/>
      <c r="E42" s="29"/>
      <c r="F42" s="31"/>
      <c r="G42" s="30"/>
      <c r="H42" s="30"/>
      <c r="I42" s="30"/>
      <c r="J42" s="30"/>
      <c r="K42" s="30"/>
    </row>
    <row r="43" spans="1:11" x14ac:dyDescent="0.25">
      <c r="A43" s="28" t="s">
        <v>84</v>
      </c>
      <c r="B43" s="29" t="s">
        <v>56</v>
      </c>
      <c r="C43" s="29"/>
      <c r="D43" s="29"/>
      <c r="E43" s="29"/>
      <c r="F43" s="31"/>
      <c r="G43" s="30"/>
      <c r="H43" s="30"/>
      <c r="I43" s="30"/>
      <c r="J43" s="30"/>
      <c r="K43" s="30"/>
    </row>
    <row r="44" spans="1:11" x14ac:dyDescent="0.25">
      <c r="A44" s="28" t="s">
        <v>85</v>
      </c>
      <c r="B44" s="29" t="s">
        <v>68</v>
      </c>
      <c r="C44" s="29"/>
      <c r="D44" s="29"/>
      <c r="E44" s="29"/>
      <c r="F44" s="31"/>
      <c r="G44" s="30"/>
      <c r="H44" s="30"/>
      <c r="I44" s="30"/>
      <c r="J44" s="30"/>
      <c r="K44" s="30"/>
    </row>
    <row r="45" spans="1:11" x14ac:dyDescent="0.25">
      <c r="A45" s="28" t="s">
        <v>86</v>
      </c>
      <c r="B45" s="29" t="s">
        <v>63</v>
      </c>
      <c r="C45" s="29"/>
      <c r="D45" s="29"/>
      <c r="E45" s="29"/>
      <c r="F45" s="31"/>
      <c r="G45" s="30"/>
      <c r="H45" s="30"/>
      <c r="I45" s="30"/>
      <c r="J45" s="30"/>
      <c r="K45" s="30"/>
    </row>
    <row r="46" spans="1:11" x14ac:dyDescent="0.25">
      <c r="A46" s="28" t="s">
        <v>87</v>
      </c>
      <c r="B46" s="29" t="s">
        <v>69</v>
      </c>
      <c r="C46" s="29"/>
      <c r="D46" s="29"/>
      <c r="E46" s="29"/>
      <c r="F46" s="31"/>
      <c r="G46" s="30"/>
      <c r="H46" s="30"/>
      <c r="I46" s="30"/>
      <c r="J46" s="30"/>
      <c r="K46" s="30"/>
    </row>
    <row r="47" spans="1:11" x14ac:dyDescent="0.25">
      <c r="A47" s="28" t="s">
        <v>88</v>
      </c>
      <c r="B47" s="29" t="s">
        <v>70</v>
      </c>
      <c r="C47" s="29"/>
      <c r="D47" s="29"/>
      <c r="E47" s="29"/>
      <c r="F47" s="31"/>
      <c r="G47" s="30"/>
      <c r="H47" s="30"/>
      <c r="I47" s="30"/>
      <c r="J47" s="30"/>
      <c r="K47" s="30"/>
    </row>
    <row r="48" spans="1:11" x14ac:dyDescent="0.25">
      <c r="A48" s="44" t="s">
        <v>92</v>
      </c>
      <c r="B48" s="43"/>
      <c r="C48" s="15"/>
      <c r="D48" s="15"/>
      <c r="E48" s="15"/>
      <c r="F48" s="15"/>
      <c r="G48" s="15"/>
      <c r="H48" s="15"/>
      <c r="I48" s="15"/>
      <c r="J48" s="15"/>
      <c r="K48" s="45"/>
    </row>
    <row r="49" spans="1:11" x14ac:dyDescent="0.25">
      <c r="A49" s="46"/>
      <c r="B49" s="47"/>
      <c r="C49" s="10"/>
      <c r="D49" s="10"/>
      <c r="E49" s="10"/>
      <c r="F49" s="10"/>
      <c r="G49" s="10"/>
      <c r="H49" s="10"/>
      <c r="I49" s="10"/>
      <c r="J49" s="10"/>
      <c r="K49" s="11"/>
    </row>
    <row r="50" spans="1:11" ht="27" customHeight="1" x14ac:dyDescent="0.25">
      <c r="A50" s="48"/>
      <c r="B50" s="49"/>
      <c r="C50" s="41"/>
      <c r="D50" s="41"/>
      <c r="E50" s="41"/>
      <c r="F50" s="41"/>
      <c r="G50" s="41"/>
      <c r="H50" s="41"/>
      <c r="I50" s="41"/>
      <c r="J50" s="41"/>
      <c r="K50" s="50"/>
    </row>
  </sheetData>
  <mergeCells count="115">
    <mergeCell ref="A11:G11"/>
    <mergeCell ref="H11:I11"/>
    <mergeCell ref="J11:K11"/>
    <mergeCell ref="B28:D28"/>
    <mergeCell ref="G28:H28"/>
    <mergeCell ref="B45:E45"/>
    <mergeCell ref="B46:E46"/>
    <mergeCell ref="B47:E47"/>
    <mergeCell ref="A48:B50"/>
    <mergeCell ref="A12:G12"/>
    <mergeCell ref="H12:I12"/>
    <mergeCell ref="A13:G13"/>
    <mergeCell ref="H13:I13"/>
    <mergeCell ref="B37:K37"/>
    <mergeCell ref="B39:E39"/>
    <mergeCell ref="B40:E40"/>
    <mergeCell ref="B41:K41"/>
    <mergeCell ref="B42:E42"/>
    <mergeCell ref="B43:E43"/>
    <mergeCell ref="G46:K46"/>
    <mergeCell ref="G47:K47"/>
    <mergeCell ref="C48:K50"/>
    <mergeCell ref="B30:K30"/>
    <mergeCell ref="B32:E32"/>
    <mergeCell ref="B33:E33"/>
    <mergeCell ref="B34:E34"/>
    <mergeCell ref="B35:E35"/>
    <mergeCell ref="G38:K38"/>
    <mergeCell ref="A1:C1"/>
    <mergeCell ref="G39:K39"/>
    <mergeCell ref="G40:K40"/>
    <mergeCell ref="G42:K42"/>
    <mergeCell ref="G43:K43"/>
    <mergeCell ref="B29:E29"/>
    <mergeCell ref="B26:C26"/>
    <mergeCell ref="B36:E36"/>
    <mergeCell ref="B38:E38"/>
    <mergeCell ref="F1:I1"/>
    <mergeCell ref="F26:I26"/>
    <mergeCell ref="G31:K31"/>
    <mergeCell ref="G32:K32"/>
    <mergeCell ref="G33:K33"/>
    <mergeCell ref="G34:K34"/>
    <mergeCell ref="J12:K12"/>
    <mergeCell ref="J13:K13"/>
    <mergeCell ref="A9:G9"/>
    <mergeCell ref="H9:I9"/>
    <mergeCell ref="A15:G15"/>
    <mergeCell ref="H15:I15"/>
    <mergeCell ref="J15:K15"/>
    <mergeCell ref="A16:G16"/>
    <mergeCell ref="H16:I16"/>
    <mergeCell ref="J16:K16"/>
    <mergeCell ref="A8:G8"/>
    <mergeCell ref="H8:I8"/>
    <mergeCell ref="J8:K8"/>
    <mergeCell ref="A14:G14"/>
    <mergeCell ref="H14:I14"/>
    <mergeCell ref="J14:K14"/>
    <mergeCell ref="J9:K9"/>
    <mergeCell ref="A10:G10"/>
    <mergeCell ref="H10:I10"/>
    <mergeCell ref="J10:K10"/>
    <mergeCell ref="A6:G6"/>
    <mergeCell ref="H6:I6"/>
    <mergeCell ref="J6:K6"/>
    <mergeCell ref="A7:G7"/>
    <mergeCell ref="H7:I7"/>
    <mergeCell ref="J7:K7"/>
    <mergeCell ref="A4:G4"/>
    <mergeCell ref="H4:I4"/>
    <mergeCell ref="J4:K4"/>
    <mergeCell ref="A5:G5"/>
    <mergeCell ref="H5:I5"/>
    <mergeCell ref="J5:K5"/>
    <mergeCell ref="A19:G19"/>
    <mergeCell ref="H19:I19"/>
    <mergeCell ref="J19:K19"/>
    <mergeCell ref="A20:G20"/>
    <mergeCell ref="H20:I20"/>
    <mergeCell ref="J20:K20"/>
    <mergeCell ref="A17:G17"/>
    <mergeCell ref="H17:I17"/>
    <mergeCell ref="J17:K17"/>
    <mergeCell ref="A18:G18"/>
    <mergeCell ref="H18:I18"/>
    <mergeCell ref="J18:K18"/>
    <mergeCell ref="A23:G23"/>
    <mergeCell ref="H23:I23"/>
    <mergeCell ref="J23:K23"/>
    <mergeCell ref="A21:G21"/>
    <mergeCell ref="H21:I21"/>
    <mergeCell ref="J21:K21"/>
    <mergeCell ref="A22:G22"/>
    <mergeCell ref="H22:I22"/>
    <mergeCell ref="J22:K22"/>
    <mergeCell ref="A27:K27"/>
    <mergeCell ref="J28:K28"/>
    <mergeCell ref="G35:K35"/>
    <mergeCell ref="G36:K36"/>
    <mergeCell ref="A25:G25"/>
    <mergeCell ref="H25:I25"/>
    <mergeCell ref="J25:K25"/>
    <mergeCell ref="D26:E26"/>
    <mergeCell ref="J26:K26"/>
    <mergeCell ref="G29:K29"/>
    <mergeCell ref="A2:K2"/>
    <mergeCell ref="H3:K3"/>
    <mergeCell ref="A3:G3"/>
    <mergeCell ref="J24:K24"/>
    <mergeCell ref="H24:I24"/>
    <mergeCell ref="A24:G24"/>
    <mergeCell ref="G44:K44"/>
    <mergeCell ref="G45:K45"/>
    <mergeCell ref="B44:E44"/>
  </mergeCells>
  <dataValidations count="6">
    <dataValidation type="list" allowBlank="1" showInputMessage="1" showErrorMessage="1" sqref="J4:K25 B28:D28" xr:uid="{9B91C5AC-02BC-41F5-A5DE-E2C11ABBB858}">
      <formula1>Authors</formula1>
    </dataValidation>
    <dataValidation type="list" allowBlank="1" showInputMessage="1" showErrorMessage="1" sqref="F31:F33 F35 F38:F40 F42:F47" xr:uid="{529F4608-3898-43C3-9564-02E8C63C7469}">
      <formula1>YesNo</formula1>
    </dataValidation>
    <dataValidation type="list" allowBlank="1" showInputMessage="1" showErrorMessage="1" sqref="F36" xr:uid="{75476132-2A7F-4F47-805E-DAD6D14EA3A1}">
      <formula1>Percent</formula1>
    </dataValidation>
    <dataValidation type="list" allowBlank="1" showInputMessage="1" showErrorMessage="1" sqref="F34" xr:uid="{900D3A8F-CBF8-4E0C-9EC3-78484996604F}">
      <formula1>BleFWVer</formula1>
    </dataValidation>
    <dataValidation type="list" allowBlank="1" showInputMessage="1" showErrorMessage="1" sqref="K1 J26:K26 J28:K28 D26:E26" xr:uid="{E84AD842-1827-4998-BF3B-84E86F358784}">
      <formula1>Dates</formula1>
    </dataValidation>
    <dataValidation type="list" allowBlank="1" showInputMessage="1" showErrorMessage="1" sqref="A4:G25" xr:uid="{1FA0DD84-1309-4CBE-8C17-A37BF931A39C}">
      <formula1>Breakage</formula1>
    </dataValidation>
  </dataValidations>
  <pageMargins left="0.23622047244094491" right="0.23622047244094491" top="0.39370078740157483" bottom="0.39370078740157483" header="0.31496062992125984" footer="0.31496062992125984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5" r:id="rId4" name="Check Box 3">
              <controlPr defaultSize="0" autoFill="0" autoLine="0" autoPict="0">
                <anchor moveWithCells="1">
                  <from>
                    <xdr:col>5</xdr:col>
                    <xdr:colOff>228600</xdr:colOff>
                    <xdr:row>30</xdr:row>
                    <xdr:rowOff>0</xdr:rowOff>
                  </from>
                  <to>
                    <xdr:col>5</xdr:col>
                    <xdr:colOff>476250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5" name="Check Box 4">
              <controlPr defaultSize="0" autoFill="0" autoLine="0" autoPict="0">
                <anchor moveWithCells="1">
                  <from>
                    <xdr:col>5</xdr:col>
                    <xdr:colOff>238125</xdr:colOff>
                    <xdr:row>31</xdr:row>
                    <xdr:rowOff>9525</xdr:rowOff>
                  </from>
                  <to>
                    <xdr:col>5</xdr:col>
                    <xdr:colOff>485775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6" name="Check Box 5">
              <controlPr defaultSize="0" autoFill="0" autoLine="0" autoPict="0">
                <anchor moveWithCells="1">
                  <from>
                    <xdr:col>5</xdr:col>
                    <xdr:colOff>209550</xdr:colOff>
                    <xdr:row>32</xdr:row>
                    <xdr:rowOff>9525</xdr:rowOff>
                  </from>
                  <to>
                    <xdr:col>5</xdr:col>
                    <xdr:colOff>457200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7" name="Check Box 6">
              <controlPr defaultSize="0" autoFill="0" autoLine="0" autoPict="0">
                <anchor moveWithCells="1">
                  <from>
                    <xdr:col>5</xdr:col>
                    <xdr:colOff>219075</xdr:colOff>
                    <xdr:row>34</xdr:row>
                    <xdr:rowOff>9525</xdr:rowOff>
                  </from>
                  <to>
                    <xdr:col>5</xdr:col>
                    <xdr:colOff>466725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8" name="Check Box 7">
              <controlPr defaultSize="0" autoFill="0" autoLine="0" autoPict="0">
                <anchor moveWithCells="1">
                  <from>
                    <xdr:col>5</xdr:col>
                    <xdr:colOff>219075</xdr:colOff>
                    <xdr:row>37</xdr:row>
                    <xdr:rowOff>0</xdr:rowOff>
                  </from>
                  <to>
                    <xdr:col>5</xdr:col>
                    <xdr:colOff>466725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9" name="Check Box 8">
              <controlPr defaultSize="0" autoFill="0" autoLine="0" autoPict="0">
                <anchor moveWithCells="1">
                  <from>
                    <xdr:col>5</xdr:col>
                    <xdr:colOff>238125</xdr:colOff>
                    <xdr:row>38</xdr:row>
                    <xdr:rowOff>9525</xdr:rowOff>
                  </from>
                  <to>
                    <xdr:col>5</xdr:col>
                    <xdr:colOff>485775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5</xdr:col>
                    <xdr:colOff>238125</xdr:colOff>
                    <xdr:row>39</xdr:row>
                    <xdr:rowOff>0</xdr:rowOff>
                  </from>
                  <to>
                    <xdr:col>5</xdr:col>
                    <xdr:colOff>485775</xdr:colOff>
                    <xdr:row>40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30120-359D-4972-AA0C-A49B74FFB0C9}">
  <sheetPr codeName="Sheet4"/>
  <dimension ref="A1:F14"/>
  <sheetViews>
    <sheetView workbookViewId="0">
      <selection activeCell="F8" sqref="F8"/>
    </sheetView>
  </sheetViews>
  <sheetFormatPr defaultRowHeight="15" x14ac:dyDescent="0.25"/>
  <cols>
    <col min="1" max="1" width="21.140625" customWidth="1"/>
    <col min="4" max="4" width="9.85546875" bestFit="1" customWidth="1"/>
    <col min="5" max="5" width="12" customWidth="1"/>
    <col min="6" max="6" width="74" bestFit="1" customWidth="1"/>
  </cols>
  <sheetData>
    <row r="1" spans="1:6" x14ac:dyDescent="0.25">
      <c r="A1" t="s">
        <v>93</v>
      </c>
      <c r="B1" t="s">
        <v>97</v>
      </c>
      <c r="C1" t="s">
        <v>99</v>
      </c>
      <c r="D1" t="s">
        <v>100</v>
      </c>
      <c r="E1" t="s">
        <v>101</v>
      </c>
      <c r="F1" t="s">
        <v>102</v>
      </c>
    </row>
    <row r="2" spans="1:6" x14ac:dyDescent="0.25">
      <c r="A2" t="s">
        <v>94</v>
      </c>
      <c r="B2" t="s">
        <v>96</v>
      </c>
      <c r="C2" s="52">
        <v>0.1</v>
      </c>
      <c r="D2">
        <v>12</v>
      </c>
      <c r="E2" s="54">
        <f ca="1">TODAY()</f>
        <v>43525</v>
      </c>
      <c r="F2" t="s">
        <v>103</v>
      </c>
    </row>
    <row r="3" spans="1:6" x14ac:dyDescent="0.25">
      <c r="A3" t="s">
        <v>95</v>
      </c>
      <c r="B3" t="s">
        <v>98</v>
      </c>
      <c r="C3" s="52">
        <v>0.2</v>
      </c>
      <c r="D3">
        <v>13</v>
      </c>
      <c r="E3" s="54">
        <f ca="1">TODAY()-1</f>
        <v>43524</v>
      </c>
      <c r="F3" t="s">
        <v>104</v>
      </c>
    </row>
    <row r="4" spans="1:6" x14ac:dyDescent="0.25">
      <c r="A4" t="s">
        <v>110</v>
      </c>
      <c r="C4" s="52">
        <v>0.3</v>
      </c>
      <c r="D4">
        <v>15</v>
      </c>
      <c r="E4" s="54">
        <f ca="1">TODAY()-2</f>
        <v>43523</v>
      </c>
      <c r="F4" t="s">
        <v>105</v>
      </c>
    </row>
    <row r="5" spans="1:6" x14ac:dyDescent="0.25">
      <c r="C5" s="52">
        <v>0.4</v>
      </c>
      <c r="E5" s="54">
        <f ca="1">TODAY()-3</f>
        <v>43522</v>
      </c>
      <c r="F5" t="s">
        <v>106</v>
      </c>
    </row>
    <row r="6" spans="1:6" x14ac:dyDescent="0.25">
      <c r="C6" s="52">
        <v>0.5</v>
      </c>
      <c r="E6" s="54">
        <f ca="1">TODAY()-4</f>
        <v>43521</v>
      </c>
      <c r="F6" t="s">
        <v>107</v>
      </c>
    </row>
    <row r="7" spans="1:6" x14ac:dyDescent="0.25">
      <c r="C7" s="52">
        <v>0.6</v>
      </c>
      <c r="E7" s="54">
        <f ca="1">TODAY()-5</f>
        <v>43520</v>
      </c>
      <c r="F7" t="s">
        <v>108</v>
      </c>
    </row>
    <row r="8" spans="1:6" x14ac:dyDescent="0.25">
      <c r="C8" s="52">
        <v>0.7</v>
      </c>
      <c r="E8" s="54">
        <f ca="1">TODAY()-6</f>
        <v>43519</v>
      </c>
      <c r="F8" t="s">
        <v>109</v>
      </c>
    </row>
    <row r="9" spans="1:6" x14ac:dyDescent="0.25">
      <c r="C9" s="52">
        <v>0.8</v>
      </c>
      <c r="E9" s="54">
        <f ca="1">TODAY()-7</f>
        <v>43518</v>
      </c>
      <c r="F9" t="s">
        <v>111</v>
      </c>
    </row>
    <row r="10" spans="1:6" x14ac:dyDescent="0.25">
      <c r="C10" s="52">
        <v>0.9</v>
      </c>
      <c r="E10" s="54">
        <f ca="1">TODAY()-8</f>
        <v>43517</v>
      </c>
      <c r="F10" t="s">
        <v>112</v>
      </c>
    </row>
    <row r="11" spans="1:6" x14ac:dyDescent="0.25">
      <c r="C11" s="52">
        <v>1</v>
      </c>
      <c r="E11" s="54">
        <f ca="1">TODAY()-9</f>
        <v>43516</v>
      </c>
    </row>
    <row r="12" spans="1:6" x14ac:dyDescent="0.25">
      <c r="C12" s="52"/>
      <c r="E12" s="54">
        <f ca="1">TODAY()-10</f>
        <v>43515</v>
      </c>
    </row>
    <row r="13" spans="1:6" x14ac:dyDescent="0.25">
      <c r="C13" s="52"/>
    </row>
    <row r="14" spans="1:6" x14ac:dyDescent="0.25">
      <c r="C14" s="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Sheet1</vt:lpstr>
      <vt:lpstr>Sheet2</vt:lpstr>
      <vt:lpstr>SSheetTPL</vt:lpstr>
      <vt:lpstr>Dictionary</vt:lpstr>
      <vt:lpstr>Authors</vt:lpstr>
      <vt:lpstr>BleFWVer</vt:lpstr>
      <vt:lpstr>Breakage</vt:lpstr>
      <vt:lpstr>Dates</vt:lpstr>
      <vt:lpstr>Percent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Smirnov</dc:creator>
  <cp:lastModifiedBy>Andy Smirnov</cp:lastModifiedBy>
  <cp:lastPrinted>2019-03-01T15:15:19Z</cp:lastPrinted>
  <dcterms:created xsi:type="dcterms:W3CDTF">2019-02-26T12:31:54Z</dcterms:created>
  <dcterms:modified xsi:type="dcterms:W3CDTF">2019-03-01T15:36:45Z</dcterms:modified>
</cp:coreProperties>
</file>